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3420" yWindow="60" windowWidth="25360" windowHeight="15920" tabRatio="500"/>
  </bookViews>
  <sheets>
    <sheet name="Realpriser" sheetId="1" r:id="rId1"/>
    <sheet name="Boligbygging" sheetId="2" r:id="rId2"/>
    <sheet name="Igangsatte boliger" sheetId="3" r:id="rId3"/>
    <sheet name="Befolkningsøkning" sheetId="4" r:id="rId4"/>
    <sheet name="Relativ boligbygging" sheetId="5" r:id="rId5"/>
    <sheet name="Sekundærdata boligbygging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85" i="6" l="1"/>
  <c r="AF84" i="6"/>
  <c r="AF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W58" i="5"/>
  <c r="T58" i="5"/>
  <c r="Q58" i="5"/>
  <c r="N58" i="5"/>
  <c r="K58" i="5"/>
  <c r="H58" i="5"/>
  <c r="E58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W57" i="5"/>
  <c r="T57" i="5"/>
  <c r="Q57" i="5"/>
  <c r="N57" i="5"/>
  <c r="K57" i="5"/>
  <c r="H57" i="5"/>
  <c r="E57" i="5"/>
  <c r="W56" i="5"/>
  <c r="T56" i="5"/>
  <c r="Q56" i="5"/>
  <c r="N56" i="5"/>
  <c r="K56" i="5"/>
  <c r="H56" i="5"/>
  <c r="E56" i="5"/>
  <c r="W55" i="5"/>
  <c r="T55" i="5"/>
  <c r="Q55" i="5"/>
  <c r="N55" i="5"/>
  <c r="K55" i="5"/>
  <c r="H55" i="5"/>
  <c r="E55" i="5"/>
  <c r="W54" i="5"/>
  <c r="T54" i="5"/>
  <c r="Q54" i="5"/>
  <c r="N54" i="5"/>
  <c r="K54" i="5"/>
  <c r="H54" i="5"/>
  <c r="E54" i="5"/>
  <c r="W53" i="5"/>
  <c r="T53" i="5"/>
  <c r="Q53" i="5"/>
  <c r="N53" i="5"/>
  <c r="K53" i="5"/>
  <c r="H53" i="5"/>
  <c r="E53" i="5"/>
  <c r="W52" i="5"/>
  <c r="T52" i="5"/>
  <c r="Q52" i="5"/>
  <c r="N52" i="5"/>
  <c r="K52" i="5"/>
  <c r="H52" i="5"/>
  <c r="E52" i="5"/>
  <c r="W51" i="5"/>
  <c r="T51" i="5"/>
  <c r="Q51" i="5"/>
  <c r="N51" i="5"/>
  <c r="K51" i="5"/>
  <c r="H51" i="5"/>
  <c r="E51" i="5"/>
  <c r="W50" i="5"/>
  <c r="T50" i="5"/>
  <c r="Q50" i="5"/>
  <c r="N50" i="5"/>
  <c r="K50" i="5"/>
  <c r="H50" i="5"/>
  <c r="E50" i="5"/>
  <c r="W49" i="5"/>
  <c r="T49" i="5"/>
  <c r="Q49" i="5"/>
  <c r="N49" i="5"/>
  <c r="K49" i="5"/>
  <c r="H49" i="5"/>
  <c r="E49" i="5"/>
  <c r="W48" i="5"/>
  <c r="T48" i="5"/>
  <c r="Q48" i="5"/>
  <c r="N48" i="5"/>
  <c r="K48" i="5"/>
  <c r="H48" i="5"/>
  <c r="E48" i="5"/>
  <c r="W47" i="5"/>
  <c r="T47" i="5"/>
  <c r="Q47" i="5"/>
  <c r="N47" i="5"/>
  <c r="K47" i="5"/>
  <c r="H47" i="5"/>
  <c r="E47" i="5"/>
  <c r="W46" i="5"/>
  <c r="T46" i="5"/>
  <c r="Q46" i="5"/>
  <c r="N46" i="5"/>
  <c r="K46" i="5"/>
  <c r="H46" i="5"/>
  <c r="E46" i="5"/>
  <c r="W45" i="5"/>
  <c r="T45" i="5"/>
  <c r="Q45" i="5"/>
  <c r="N45" i="5"/>
  <c r="K45" i="5"/>
  <c r="H45" i="5"/>
  <c r="E45" i="5"/>
  <c r="W44" i="5"/>
  <c r="T44" i="5"/>
  <c r="Q44" i="5"/>
  <c r="N44" i="5"/>
  <c r="K44" i="5"/>
  <c r="H44" i="5"/>
  <c r="E44" i="5"/>
  <c r="W43" i="5"/>
  <c r="T43" i="5"/>
  <c r="Q43" i="5"/>
  <c r="N43" i="5"/>
  <c r="K43" i="5"/>
  <c r="H43" i="5"/>
  <c r="E43" i="5"/>
  <c r="W42" i="5"/>
  <c r="T42" i="5"/>
  <c r="Q42" i="5"/>
  <c r="N42" i="5"/>
  <c r="K42" i="5"/>
  <c r="H42" i="5"/>
  <c r="E42" i="5"/>
  <c r="W41" i="5"/>
  <c r="T41" i="5"/>
  <c r="Q41" i="5"/>
  <c r="N41" i="5"/>
  <c r="K41" i="5"/>
  <c r="H41" i="5"/>
  <c r="E41" i="5"/>
  <c r="W40" i="5"/>
  <c r="T40" i="5"/>
  <c r="Q40" i="5"/>
  <c r="N40" i="5"/>
  <c r="K40" i="5"/>
  <c r="H40" i="5"/>
  <c r="E40" i="5"/>
  <c r="W39" i="5"/>
  <c r="T39" i="5"/>
  <c r="Q39" i="5"/>
  <c r="N39" i="5"/>
  <c r="K39" i="5"/>
  <c r="H39" i="5"/>
  <c r="E39" i="5"/>
  <c r="W38" i="5"/>
  <c r="T38" i="5"/>
  <c r="Q38" i="5"/>
  <c r="N38" i="5"/>
  <c r="K38" i="5"/>
  <c r="H38" i="5"/>
  <c r="E38" i="5"/>
  <c r="W37" i="5"/>
  <c r="T37" i="5"/>
  <c r="Q37" i="5"/>
  <c r="N37" i="5"/>
  <c r="K37" i="5"/>
  <c r="H37" i="5"/>
  <c r="E37" i="5"/>
  <c r="W36" i="5"/>
  <c r="T36" i="5"/>
  <c r="Q36" i="5"/>
  <c r="N36" i="5"/>
  <c r="K36" i="5"/>
  <c r="H36" i="5"/>
  <c r="E36" i="5"/>
  <c r="W35" i="5"/>
  <c r="T35" i="5"/>
  <c r="Q35" i="5"/>
  <c r="N35" i="5"/>
  <c r="K35" i="5"/>
  <c r="H35" i="5"/>
  <c r="E35" i="5"/>
  <c r="W34" i="5"/>
  <c r="T34" i="5"/>
  <c r="Q34" i="5"/>
  <c r="N34" i="5"/>
  <c r="K34" i="5"/>
  <c r="H34" i="5"/>
  <c r="E34" i="5"/>
  <c r="W33" i="5"/>
  <c r="T33" i="5"/>
  <c r="Q33" i="5"/>
  <c r="N33" i="5"/>
  <c r="H33" i="5"/>
  <c r="E33" i="5"/>
  <c r="W32" i="5"/>
  <c r="T32" i="5"/>
  <c r="Q32" i="5"/>
  <c r="N32" i="5"/>
  <c r="H32" i="5"/>
  <c r="E32" i="5"/>
  <c r="W31" i="5"/>
  <c r="T31" i="5"/>
  <c r="Q31" i="5"/>
  <c r="N31" i="5"/>
  <c r="H31" i="5"/>
  <c r="E31" i="5"/>
  <c r="W30" i="5"/>
  <c r="T30" i="5"/>
  <c r="Q30" i="5"/>
  <c r="H30" i="5"/>
  <c r="E30" i="5"/>
  <c r="W29" i="5"/>
  <c r="T29" i="5"/>
  <c r="Q29" i="5"/>
  <c r="H29" i="5"/>
  <c r="E29" i="5"/>
  <c r="W28" i="5"/>
  <c r="T28" i="5"/>
  <c r="Q28" i="5"/>
  <c r="H28" i="5"/>
  <c r="E28" i="5"/>
  <c r="W27" i="5"/>
  <c r="T27" i="5"/>
  <c r="Q27" i="5"/>
  <c r="H27" i="5"/>
  <c r="E27" i="5"/>
  <c r="W26" i="5"/>
  <c r="T26" i="5"/>
  <c r="Q26" i="5"/>
  <c r="H26" i="5"/>
  <c r="E26" i="5"/>
  <c r="W25" i="5"/>
  <c r="T25" i="5"/>
  <c r="Q25" i="5"/>
  <c r="H25" i="5"/>
  <c r="E25" i="5"/>
  <c r="W24" i="5"/>
  <c r="T24" i="5"/>
  <c r="Q24" i="5"/>
  <c r="H24" i="5"/>
  <c r="E24" i="5"/>
  <c r="W23" i="5"/>
  <c r="T23" i="5"/>
  <c r="Q23" i="5"/>
  <c r="H23" i="5"/>
  <c r="E23" i="5"/>
  <c r="W22" i="5"/>
  <c r="T22" i="5"/>
  <c r="Q22" i="5"/>
  <c r="H22" i="5"/>
  <c r="E22" i="5"/>
  <c r="W21" i="5"/>
  <c r="T21" i="5"/>
  <c r="Q21" i="5"/>
  <c r="H21" i="5"/>
  <c r="W20" i="5"/>
  <c r="T20" i="5"/>
  <c r="Q20" i="5"/>
  <c r="H20" i="5"/>
  <c r="W19" i="5"/>
  <c r="T19" i="5"/>
  <c r="Q19" i="5"/>
  <c r="H19" i="5"/>
  <c r="W18" i="5"/>
  <c r="Q18" i="5"/>
  <c r="H18" i="5"/>
  <c r="W17" i="5"/>
  <c r="Q17" i="5"/>
  <c r="H17" i="5"/>
  <c r="W16" i="5"/>
  <c r="Q16" i="5"/>
  <c r="H16" i="5"/>
  <c r="W15" i="5"/>
  <c r="Q15" i="5"/>
  <c r="H15" i="5"/>
  <c r="W14" i="5"/>
  <c r="R14" i="5"/>
  <c r="Q14" i="5"/>
  <c r="H14" i="5"/>
  <c r="W13" i="5"/>
  <c r="R13" i="5"/>
  <c r="Q13" i="5"/>
  <c r="H13" i="5"/>
  <c r="W12" i="5"/>
  <c r="Q12" i="5"/>
  <c r="H12" i="5"/>
  <c r="W11" i="5"/>
  <c r="Q11" i="5"/>
  <c r="H11" i="5"/>
  <c r="W10" i="5"/>
  <c r="Q10" i="5"/>
  <c r="H10" i="5"/>
  <c r="W9" i="5"/>
  <c r="Q9" i="5"/>
  <c r="H9" i="5"/>
  <c r="W8" i="5"/>
  <c r="Q8" i="5"/>
  <c r="H8" i="5"/>
  <c r="W7" i="5"/>
  <c r="Q7" i="5"/>
  <c r="H7" i="5"/>
  <c r="W6" i="5"/>
  <c r="Q6" i="5"/>
  <c r="H6" i="5"/>
  <c r="W5" i="5"/>
  <c r="Q5" i="5"/>
  <c r="H5" i="5"/>
  <c r="P58" i="4"/>
  <c r="N58" i="4"/>
  <c r="L58" i="4"/>
  <c r="J58" i="4"/>
  <c r="H58" i="4"/>
  <c r="F58" i="4"/>
  <c r="D58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P57" i="4"/>
  <c r="N57" i="4"/>
  <c r="L57" i="4"/>
  <c r="J57" i="4"/>
  <c r="H57" i="4"/>
  <c r="F57" i="4"/>
  <c r="D57" i="4"/>
  <c r="P56" i="4"/>
  <c r="N56" i="4"/>
  <c r="L56" i="4"/>
  <c r="J56" i="4"/>
  <c r="H56" i="4"/>
  <c r="F56" i="4"/>
  <c r="D56" i="4"/>
  <c r="P55" i="4"/>
  <c r="N55" i="4"/>
  <c r="L55" i="4"/>
  <c r="J55" i="4"/>
  <c r="H55" i="4"/>
  <c r="F55" i="4"/>
  <c r="D55" i="4"/>
  <c r="P54" i="4"/>
  <c r="N54" i="4"/>
  <c r="L54" i="4"/>
  <c r="J54" i="4"/>
  <c r="H54" i="4"/>
  <c r="F54" i="4"/>
  <c r="D54" i="4"/>
  <c r="P53" i="4"/>
  <c r="N53" i="4"/>
  <c r="L53" i="4"/>
  <c r="J53" i="4"/>
  <c r="H53" i="4"/>
  <c r="F53" i="4"/>
  <c r="D53" i="4"/>
  <c r="P52" i="4"/>
  <c r="N52" i="4"/>
  <c r="L52" i="4"/>
  <c r="J52" i="4"/>
  <c r="H52" i="4"/>
  <c r="F52" i="4"/>
  <c r="D52" i="4"/>
  <c r="P51" i="4"/>
  <c r="N51" i="4"/>
  <c r="L51" i="4"/>
  <c r="J51" i="4"/>
  <c r="H51" i="4"/>
  <c r="F51" i="4"/>
  <c r="D51" i="4"/>
  <c r="P50" i="4"/>
  <c r="N50" i="4"/>
  <c r="L50" i="4"/>
  <c r="J50" i="4"/>
  <c r="H50" i="4"/>
  <c r="F50" i="4"/>
  <c r="D50" i="4"/>
  <c r="P49" i="4"/>
  <c r="N49" i="4"/>
  <c r="L49" i="4"/>
  <c r="J49" i="4"/>
  <c r="H49" i="4"/>
  <c r="F49" i="4"/>
  <c r="D49" i="4"/>
  <c r="P48" i="4"/>
  <c r="N48" i="4"/>
  <c r="L48" i="4"/>
  <c r="J48" i="4"/>
  <c r="H48" i="4"/>
  <c r="F48" i="4"/>
  <c r="D48" i="4"/>
  <c r="P47" i="4"/>
  <c r="N47" i="4"/>
  <c r="L47" i="4"/>
  <c r="J47" i="4"/>
  <c r="H47" i="4"/>
  <c r="F47" i="4"/>
  <c r="D47" i="4"/>
  <c r="P46" i="4"/>
  <c r="N46" i="4"/>
  <c r="L46" i="4"/>
  <c r="J46" i="4"/>
  <c r="H46" i="4"/>
  <c r="F46" i="4"/>
  <c r="D46" i="4"/>
  <c r="P45" i="4"/>
  <c r="N45" i="4"/>
  <c r="L45" i="4"/>
  <c r="J45" i="4"/>
  <c r="H45" i="4"/>
  <c r="F45" i="4"/>
  <c r="D45" i="4"/>
  <c r="P44" i="4"/>
  <c r="N44" i="4"/>
  <c r="L44" i="4"/>
  <c r="J44" i="4"/>
  <c r="H44" i="4"/>
  <c r="F44" i="4"/>
  <c r="D44" i="4"/>
  <c r="P43" i="4"/>
  <c r="N43" i="4"/>
  <c r="L43" i="4"/>
  <c r="J43" i="4"/>
  <c r="H43" i="4"/>
  <c r="F43" i="4"/>
  <c r="D43" i="4"/>
  <c r="P42" i="4"/>
  <c r="N42" i="4"/>
  <c r="L42" i="4"/>
  <c r="J42" i="4"/>
  <c r="H42" i="4"/>
  <c r="F42" i="4"/>
  <c r="D42" i="4"/>
  <c r="P41" i="4"/>
  <c r="N41" i="4"/>
  <c r="L41" i="4"/>
  <c r="J41" i="4"/>
  <c r="H41" i="4"/>
  <c r="F41" i="4"/>
  <c r="D41" i="4"/>
  <c r="P40" i="4"/>
  <c r="N40" i="4"/>
  <c r="L40" i="4"/>
  <c r="J40" i="4"/>
  <c r="H40" i="4"/>
  <c r="F40" i="4"/>
  <c r="D40" i="4"/>
  <c r="P39" i="4"/>
  <c r="N39" i="4"/>
  <c r="L39" i="4"/>
  <c r="J39" i="4"/>
  <c r="H39" i="4"/>
  <c r="F39" i="4"/>
  <c r="D39" i="4"/>
  <c r="P38" i="4"/>
  <c r="N38" i="4"/>
  <c r="L38" i="4"/>
  <c r="J38" i="4"/>
  <c r="H38" i="4"/>
  <c r="F38" i="4"/>
  <c r="D38" i="4"/>
  <c r="P37" i="4"/>
  <c r="N37" i="4"/>
  <c r="L37" i="4"/>
  <c r="J37" i="4"/>
  <c r="H37" i="4"/>
  <c r="F37" i="4"/>
  <c r="D37" i="4"/>
  <c r="P36" i="4"/>
  <c r="N36" i="4"/>
  <c r="L36" i="4"/>
  <c r="J36" i="4"/>
  <c r="H36" i="4"/>
  <c r="F36" i="4"/>
  <c r="D36" i="4"/>
  <c r="P35" i="4"/>
  <c r="N35" i="4"/>
  <c r="L35" i="4"/>
  <c r="J35" i="4"/>
  <c r="H35" i="4"/>
  <c r="F35" i="4"/>
  <c r="D35" i="4"/>
  <c r="P34" i="4"/>
  <c r="N34" i="4"/>
  <c r="L34" i="4"/>
  <c r="J34" i="4"/>
  <c r="H34" i="4"/>
  <c r="F34" i="4"/>
  <c r="D34" i="4"/>
  <c r="P33" i="4"/>
  <c r="N33" i="4"/>
  <c r="L33" i="4"/>
  <c r="J33" i="4"/>
  <c r="H33" i="4"/>
  <c r="F33" i="4"/>
  <c r="D33" i="4"/>
  <c r="P32" i="4"/>
  <c r="N32" i="4"/>
  <c r="L32" i="4"/>
  <c r="J32" i="4"/>
  <c r="H32" i="4"/>
  <c r="F32" i="4"/>
  <c r="D32" i="4"/>
  <c r="P31" i="4"/>
  <c r="N31" i="4"/>
  <c r="L31" i="4"/>
  <c r="J31" i="4"/>
  <c r="H31" i="4"/>
  <c r="F31" i="4"/>
  <c r="D31" i="4"/>
  <c r="P30" i="4"/>
  <c r="N30" i="4"/>
  <c r="L30" i="4"/>
  <c r="H30" i="4"/>
  <c r="F30" i="4"/>
  <c r="D30" i="4"/>
  <c r="P29" i="4"/>
  <c r="N29" i="4"/>
  <c r="L29" i="4"/>
  <c r="H29" i="4"/>
  <c r="F29" i="4"/>
  <c r="D29" i="4"/>
  <c r="P28" i="4"/>
  <c r="N28" i="4"/>
  <c r="L28" i="4"/>
  <c r="H28" i="4"/>
  <c r="F28" i="4"/>
  <c r="D28" i="4"/>
  <c r="P27" i="4"/>
  <c r="N27" i="4"/>
  <c r="L27" i="4"/>
  <c r="H27" i="4"/>
  <c r="F27" i="4"/>
  <c r="D27" i="4"/>
  <c r="P26" i="4"/>
  <c r="N26" i="4"/>
  <c r="L26" i="4"/>
  <c r="H26" i="4"/>
  <c r="F26" i="4"/>
  <c r="D26" i="4"/>
  <c r="P25" i="4"/>
  <c r="N25" i="4"/>
  <c r="L25" i="4"/>
  <c r="H25" i="4"/>
  <c r="F25" i="4"/>
  <c r="D25" i="4"/>
  <c r="P24" i="4"/>
  <c r="N24" i="4"/>
  <c r="L24" i="4"/>
  <c r="H24" i="4"/>
  <c r="F24" i="4"/>
  <c r="D24" i="4"/>
  <c r="P23" i="4"/>
  <c r="N23" i="4"/>
  <c r="L23" i="4"/>
  <c r="H23" i="4"/>
  <c r="F23" i="4"/>
  <c r="D23" i="4"/>
  <c r="P22" i="4"/>
  <c r="N22" i="4"/>
  <c r="L22" i="4"/>
  <c r="H22" i="4"/>
  <c r="F22" i="4"/>
  <c r="D22" i="4"/>
  <c r="P21" i="4"/>
  <c r="N21" i="4"/>
  <c r="L21" i="4"/>
  <c r="H21" i="4"/>
  <c r="F21" i="4"/>
  <c r="D21" i="4"/>
  <c r="P20" i="4"/>
  <c r="N20" i="4"/>
  <c r="L20" i="4"/>
  <c r="H20" i="4"/>
  <c r="F20" i="4"/>
  <c r="D20" i="4"/>
  <c r="P19" i="4"/>
  <c r="N19" i="4"/>
  <c r="L19" i="4"/>
  <c r="H19" i="4"/>
  <c r="F19" i="4"/>
  <c r="D19" i="4"/>
  <c r="P18" i="4"/>
  <c r="N18" i="4"/>
  <c r="L18" i="4"/>
  <c r="H18" i="4"/>
  <c r="F18" i="4"/>
  <c r="D18" i="4"/>
  <c r="P17" i="4"/>
  <c r="N17" i="4"/>
  <c r="L17" i="4"/>
  <c r="H17" i="4"/>
  <c r="F17" i="4"/>
  <c r="D17" i="4"/>
  <c r="P16" i="4"/>
  <c r="N16" i="4"/>
  <c r="L16" i="4"/>
  <c r="H16" i="4"/>
  <c r="F16" i="4"/>
  <c r="P15" i="4"/>
  <c r="N15" i="4"/>
  <c r="L15" i="4"/>
  <c r="F15" i="4"/>
  <c r="P14" i="4"/>
  <c r="N14" i="4"/>
  <c r="L14" i="4"/>
  <c r="F14" i="4"/>
  <c r="P13" i="4"/>
  <c r="N13" i="4"/>
  <c r="L13" i="4"/>
  <c r="F13" i="4"/>
  <c r="P12" i="4"/>
  <c r="N12" i="4"/>
  <c r="L12" i="4"/>
  <c r="F12" i="4"/>
  <c r="P11" i="4"/>
  <c r="N11" i="4"/>
  <c r="L11" i="4"/>
  <c r="F11" i="4"/>
  <c r="P10" i="4"/>
  <c r="N10" i="4"/>
  <c r="L10" i="4"/>
  <c r="F10" i="4"/>
  <c r="P9" i="4"/>
  <c r="N9" i="4"/>
  <c r="L9" i="4"/>
  <c r="F9" i="4"/>
  <c r="P8" i="4"/>
  <c r="N8" i="4"/>
  <c r="L8" i="4"/>
  <c r="F8" i="4"/>
  <c r="P7" i="4"/>
  <c r="N7" i="4"/>
  <c r="L7" i="4"/>
  <c r="F7" i="4"/>
  <c r="P6" i="4"/>
  <c r="N6" i="4"/>
  <c r="L6" i="4"/>
  <c r="F6" i="4"/>
  <c r="P5" i="4"/>
  <c r="N5" i="4"/>
  <c r="L5" i="4"/>
  <c r="F5" i="4"/>
  <c r="X58" i="3"/>
  <c r="U58" i="3"/>
  <c r="P58" i="3"/>
  <c r="M58" i="3"/>
  <c r="J58" i="3"/>
  <c r="G58" i="3"/>
  <c r="D58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X57" i="3"/>
  <c r="U57" i="3"/>
  <c r="P57" i="3"/>
  <c r="M57" i="3"/>
  <c r="J57" i="3"/>
  <c r="G57" i="3"/>
  <c r="D57" i="3"/>
  <c r="X56" i="3"/>
  <c r="U56" i="3"/>
  <c r="P56" i="3"/>
  <c r="M56" i="3"/>
  <c r="J56" i="3"/>
  <c r="G56" i="3"/>
  <c r="D56" i="3"/>
  <c r="X55" i="3"/>
  <c r="U55" i="3"/>
  <c r="P55" i="3"/>
  <c r="M55" i="3"/>
  <c r="J55" i="3"/>
  <c r="G55" i="3"/>
  <c r="D55" i="3"/>
  <c r="X54" i="3"/>
  <c r="U54" i="3"/>
  <c r="P54" i="3"/>
  <c r="M54" i="3"/>
  <c r="J54" i="3"/>
  <c r="G54" i="3"/>
  <c r="D54" i="3"/>
  <c r="X53" i="3"/>
  <c r="U53" i="3"/>
  <c r="P53" i="3"/>
  <c r="M53" i="3"/>
  <c r="J53" i="3"/>
  <c r="G53" i="3"/>
  <c r="D53" i="3"/>
  <c r="X52" i="3"/>
  <c r="U52" i="3"/>
  <c r="P52" i="3"/>
  <c r="M52" i="3"/>
  <c r="J52" i="3"/>
  <c r="G52" i="3"/>
  <c r="D52" i="3"/>
  <c r="X51" i="3"/>
  <c r="U51" i="3"/>
  <c r="P51" i="3"/>
  <c r="M51" i="3"/>
  <c r="J51" i="3"/>
  <c r="G51" i="3"/>
  <c r="D51" i="3"/>
  <c r="X50" i="3"/>
  <c r="U50" i="3"/>
  <c r="P50" i="3"/>
  <c r="M50" i="3"/>
  <c r="J50" i="3"/>
  <c r="G50" i="3"/>
  <c r="D50" i="3"/>
  <c r="X49" i="3"/>
  <c r="U49" i="3"/>
  <c r="P49" i="3"/>
  <c r="M49" i="3"/>
  <c r="J49" i="3"/>
  <c r="G49" i="3"/>
  <c r="D49" i="3"/>
  <c r="X48" i="3"/>
  <c r="U48" i="3"/>
  <c r="P48" i="3"/>
  <c r="M48" i="3"/>
  <c r="J48" i="3"/>
  <c r="G48" i="3"/>
  <c r="D48" i="3"/>
  <c r="X47" i="3"/>
  <c r="U47" i="3"/>
  <c r="P47" i="3"/>
  <c r="M47" i="3"/>
  <c r="J47" i="3"/>
  <c r="G47" i="3"/>
  <c r="D47" i="3"/>
  <c r="X46" i="3"/>
  <c r="U46" i="3"/>
  <c r="P46" i="3"/>
  <c r="M46" i="3"/>
  <c r="J46" i="3"/>
  <c r="G46" i="3"/>
  <c r="D46" i="3"/>
  <c r="X45" i="3"/>
  <c r="U45" i="3"/>
  <c r="P45" i="3"/>
  <c r="M45" i="3"/>
  <c r="J45" i="3"/>
  <c r="G45" i="3"/>
  <c r="D45" i="3"/>
  <c r="X44" i="3"/>
  <c r="U44" i="3"/>
  <c r="P44" i="3"/>
  <c r="M44" i="3"/>
  <c r="J44" i="3"/>
  <c r="G44" i="3"/>
  <c r="D44" i="3"/>
  <c r="X43" i="3"/>
  <c r="U43" i="3"/>
  <c r="P43" i="3"/>
  <c r="M43" i="3"/>
  <c r="J43" i="3"/>
  <c r="G43" i="3"/>
  <c r="D43" i="3"/>
  <c r="X42" i="3"/>
  <c r="U42" i="3"/>
  <c r="P42" i="3"/>
  <c r="M42" i="3"/>
  <c r="J42" i="3"/>
  <c r="G42" i="3"/>
  <c r="D42" i="3"/>
  <c r="X41" i="3"/>
  <c r="U41" i="3"/>
  <c r="P41" i="3"/>
  <c r="M41" i="3"/>
  <c r="J41" i="3"/>
  <c r="G41" i="3"/>
  <c r="D41" i="3"/>
  <c r="X40" i="3"/>
  <c r="U40" i="3"/>
  <c r="P40" i="3"/>
  <c r="M40" i="3"/>
  <c r="J40" i="3"/>
  <c r="G40" i="3"/>
  <c r="D40" i="3"/>
  <c r="X39" i="3"/>
  <c r="U39" i="3"/>
  <c r="P39" i="3"/>
  <c r="M39" i="3"/>
  <c r="J39" i="3"/>
  <c r="G39" i="3"/>
  <c r="D39" i="3"/>
  <c r="X38" i="3"/>
  <c r="U38" i="3"/>
  <c r="P38" i="3"/>
  <c r="M38" i="3"/>
  <c r="J38" i="3"/>
  <c r="G38" i="3"/>
  <c r="D38" i="3"/>
  <c r="X37" i="3"/>
  <c r="U37" i="3"/>
  <c r="P37" i="3"/>
  <c r="M37" i="3"/>
  <c r="J37" i="3"/>
  <c r="G37" i="3"/>
  <c r="D37" i="3"/>
  <c r="X36" i="3"/>
  <c r="U36" i="3"/>
  <c r="P36" i="3"/>
  <c r="M36" i="3"/>
  <c r="J36" i="3"/>
  <c r="G36" i="3"/>
  <c r="D36" i="3"/>
  <c r="X35" i="3"/>
  <c r="U35" i="3"/>
  <c r="P35" i="3"/>
  <c r="M35" i="3"/>
  <c r="J35" i="3"/>
  <c r="G35" i="3"/>
  <c r="D35" i="3"/>
  <c r="X34" i="3"/>
  <c r="U34" i="3"/>
  <c r="P34" i="3"/>
  <c r="M34" i="3"/>
  <c r="J34" i="3"/>
  <c r="G34" i="3"/>
  <c r="D34" i="3"/>
  <c r="X33" i="3"/>
  <c r="U33" i="3"/>
  <c r="P33" i="3"/>
  <c r="M33" i="3"/>
  <c r="G33" i="3"/>
  <c r="D33" i="3"/>
  <c r="X32" i="3"/>
  <c r="U32" i="3"/>
  <c r="P32" i="3"/>
  <c r="M32" i="3"/>
  <c r="G32" i="3"/>
  <c r="D32" i="3"/>
  <c r="X31" i="3"/>
  <c r="U31" i="3"/>
  <c r="P31" i="3"/>
  <c r="M31" i="3"/>
  <c r="G31" i="3"/>
  <c r="D31" i="3"/>
  <c r="X30" i="3"/>
  <c r="U30" i="3"/>
  <c r="P30" i="3"/>
  <c r="M30" i="3"/>
  <c r="G30" i="3"/>
  <c r="D30" i="3"/>
  <c r="X29" i="3"/>
  <c r="U29" i="3"/>
  <c r="P29" i="3"/>
  <c r="G29" i="3"/>
  <c r="D29" i="3"/>
  <c r="X28" i="3"/>
  <c r="U28" i="3"/>
  <c r="P28" i="3"/>
  <c r="G28" i="3"/>
  <c r="D28" i="3"/>
  <c r="X27" i="3"/>
  <c r="U27" i="3"/>
  <c r="P27" i="3"/>
  <c r="G27" i="3"/>
  <c r="D27" i="3"/>
  <c r="X26" i="3"/>
  <c r="U26" i="3"/>
  <c r="P26" i="3"/>
  <c r="G26" i="3"/>
  <c r="D26" i="3"/>
  <c r="X25" i="3"/>
  <c r="U25" i="3"/>
  <c r="P25" i="3"/>
  <c r="G25" i="3"/>
  <c r="D25" i="3"/>
  <c r="X24" i="3"/>
  <c r="U24" i="3"/>
  <c r="P24" i="3"/>
  <c r="G24" i="3"/>
  <c r="D24" i="3"/>
  <c r="X23" i="3"/>
  <c r="U23" i="3"/>
  <c r="P23" i="3"/>
  <c r="G23" i="3"/>
  <c r="D23" i="3"/>
  <c r="X22" i="3"/>
  <c r="U22" i="3"/>
  <c r="P22" i="3"/>
  <c r="G22" i="3"/>
  <c r="D22" i="3"/>
  <c r="X21" i="3"/>
  <c r="U21" i="3"/>
  <c r="P21" i="3"/>
  <c r="G21" i="3"/>
  <c r="X20" i="3"/>
  <c r="U20" i="3"/>
  <c r="P20" i="3"/>
  <c r="G20" i="3"/>
  <c r="X19" i="3"/>
  <c r="U19" i="3"/>
  <c r="P19" i="3"/>
  <c r="G19" i="3"/>
  <c r="X18" i="3"/>
  <c r="P18" i="3"/>
  <c r="G18" i="3"/>
  <c r="X17" i="3"/>
  <c r="P17" i="3"/>
  <c r="G17" i="3"/>
  <c r="X16" i="3"/>
  <c r="P16" i="3"/>
  <c r="G16" i="3"/>
  <c r="X15" i="3"/>
  <c r="P15" i="3"/>
  <c r="G15" i="3"/>
  <c r="X14" i="3"/>
  <c r="P14" i="3"/>
  <c r="G14" i="3"/>
  <c r="X13" i="3"/>
  <c r="G13" i="3"/>
  <c r="X12" i="3"/>
  <c r="G12" i="3"/>
  <c r="X11" i="3"/>
  <c r="G11" i="3"/>
  <c r="X10" i="3"/>
  <c r="G10" i="3"/>
  <c r="X9" i="3"/>
  <c r="G9" i="3"/>
  <c r="X8" i="3"/>
  <c r="G8" i="3"/>
  <c r="X7" i="3"/>
  <c r="G7" i="3"/>
  <c r="X6" i="3"/>
  <c r="G6" i="3"/>
  <c r="X5" i="3"/>
  <c r="G5" i="3"/>
  <c r="X4" i="3"/>
  <c r="G4" i="3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</calcChain>
</file>

<file path=xl/sharedStrings.xml><?xml version="1.0" encoding="utf-8"?>
<sst xmlns="http://schemas.openxmlformats.org/spreadsheetml/2006/main" count="649" uniqueCount="251">
  <si>
    <t>Realpriser, indekser (uten felles basisår)</t>
  </si>
  <si>
    <t>Kilde: BIS, S&amp;P, Eiendom Norge, ulike statistiske sentralbyråer</t>
  </si>
  <si>
    <t>Australia</t>
  </si>
  <si>
    <t>Canada</t>
  </si>
  <si>
    <t>Switzerl.</t>
  </si>
  <si>
    <t>Germany</t>
  </si>
  <si>
    <t>Denmark</t>
  </si>
  <si>
    <t>Spain</t>
  </si>
  <si>
    <t>Finland</t>
  </si>
  <si>
    <t>France</t>
  </si>
  <si>
    <t>UK</t>
  </si>
  <si>
    <t>Ireland</t>
  </si>
  <si>
    <t>Italy</t>
  </si>
  <si>
    <t>Japan</t>
  </si>
  <si>
    <t>Netherl.</t>
  </si>
  <si>
    <t>Norway</t>
  </si>
  <si>
    <t>New Z.</t>
  </si>
  <si>
    <t>USA</t>
  </si>
  <si>
    <t>Sverige</t>
  </si>
  <si>
    <t>NaN</t>
  </si>
  <si>
    <t>Boligbygging, igangsetting pr innbygger i arbeidsfør alder (15 - 64 eller 74 år)</t>
  </si>
  <si>
    <t>Lokale statistiske byåråer, OECD, Swedbank</t>
  </si>
  <si>
    <t>Demark</t>
  </si>
  <si>
    <t>Netherlands</t>
  </si>
  <si>
    <t>Sweden</t>
  </si>
  <si>
    <t>UK %</t>
  </si>
  <si>
    <t>UK POP</t>
  </si>
  <si>
    <t>UK I GANG</t>
  </si>
  <si>
    <t>DK %</t>
  </si>
  <si>
    <t>DK POP</t>
  </si>
  <si>
    <t>DK I GANG</t>
  </si>
  <si>
    <t>ES %</t>
  </si>
  <si>
    <t>ES POP</t>
  </si>
  <si>
    <t>ES I GANG</t>
  </si>
  <si>
    <t>IE %</t>
  </si>
  <si>
    <t>IE POP</t>
  </si>
  <si>
    <t>IE I GANG</t>
  </si>
  <si>
    <t>NO %</t>
  </si>
  <si>
    <t>NO POP</t>
  </si>
  <si>
    <t>NO IGANGSATTE</t>
  </si>
  <si>
    <t>SE %</t>
  </si>
  <si>
    <t>SE POP</t>
  </si>
  <si>
    <t>SE IGANGSATTE</t>
  </si>
  <si>
    <t>US %</t>
  </si>
  <si>
    <t>US POP</t>
  </si>
  <si>
    <t>US IGANGSATT</t>
  </si>
  <si>
    <t>POP = Populasjon</t>
  </si>
  <si>
    <t>I GANG = I gangsatte boliger</t>
  </si>
  <si>
    <t>% = boligbyggingsprosent</t>
  </si>
  <si>
    <t>UK Økning POP</t>
  </si>
  <si>
    <t>DK økn POP</t>
  </si>
  <si>
    <t>ES ØKN POP</t>
  </si>
  <si>
    <t>IE ØKN POP</t>
  </si>
  <si>
    <t>NO ØKN POP</t>
  </si>
  <si>
    <t>SE ØKN POP</t>
  </si>
  <si>
    <t>US ØKN</t>
  </si>
  <si>
    <t>Befolkningsøkning</t>
  </si>
  <si>
    <t>Tilsendt fra Swedbank, de har hentet det fra OECD</t>
  </si>
  <si>
    <t xml:space="preserve"> UK Relativ boligbygging</t>
  </si>
  <si>
    <t>DK Relativ boligbygging</t>
  </si>
  <si>
    <t>ES Relativ boligbygging</t>
  </si>
  <si>
    <t>IE Relativ boligbygging</t>
  </si>
  <si>
    <t>Boligbygging</t>
  </si>
  <si>
    <t>SE Relativ boligbygging</t>
  </si>
  <si>
    <t>US Relativ boligbygging</t>
  </si>
  <si>
    <t>Igangsettelser</t>
  </si>
  <si>
    <t>Ferdigstillelser</t>
  </si>
  <si>
    <t>Igangsettelser USA</t>
  </si>
  <si>
    <t>Ferdigstillelser USA</t>
  </si>
  <si>
    <t>hentet 31. mars</t>
  </si>
  <si>
    <t>https://www.census.gov/construction/nrc/pdf/startsan.pdf</t>
  </si>
  <si>
    <t>https://www.census.gov/construction/nrc/pdf/compann.pdf</t>
  </si>
  <si>
    <t>Antall igangsettelser Spania</t>
  </si>
  <si>
    <t>Ministerio de Vivienda</t>
  </si>
  <si>
    <t>hentet 26. februar</t>
  </si>
  <si>
    <t>http://www.tandfonline.com/doi/abs/10.1080/17535069.2011.616743#aHR0cDovL3d3dy50YW5kZm9ubGluZS5jb20vZG9pL3BkZi8xMC4xMDgwLzE3NTM1MDY5LjIwMTEuNjE2NzQzQEBAMA==</t>
  </si>
  <si>
    <t>Sekundærdata</t>
  </si>
  <si>
    <t>Fullførte boliger</t>
  </si>
  <si>
    <t>Fullførte boliger Irland</t>
  </si>
  <si>
    <t>http://www.cso.ie/px/pxeirestat/Statire/SelectVarVal/saveselections.asp</t>
  </si>
  <si>
    <t>hentet 25. februar</t>
  </si>
  <si>
    <t>http://www.cso.ie/px/pxeirestat/Statire/SelectVarVal/Define.asp?MainTable=HSA01&amp;TabStrip=Select&amp;PLanguage=0&amp;FF=1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</si>
  <si>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</si>
  <si>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</si>
  <si>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</si>
  <si>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</si>
  <si>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</si>
  <si>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</si>
  <si>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</si>
  <si>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</si>
  <si>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</si>
  <si>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</si>
  <si>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</si>
  <si>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</si>
  <si>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</si>
  <si>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</si>
  <si>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</si>
  <si>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</si>
  <si>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</si>
  <si>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</si>
  <si>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</si>
  <si>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</si>
  <si>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</si>
  <si>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</si>
  <si>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</si>
  <si>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</si>
  <si>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</si>
  <si>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</si>
  <si>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</si>
  <si>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</si>
  <si>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</si>
  <si>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</si>
  <si>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</si>
  <si>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</si>
  <si>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</si>
  <si>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</si>
  <si>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</si>
  <si>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</si>
  <si>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</si>
  <si>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</si>
  <si>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</si>
  <si>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</si>
  <si>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</si>
  <si>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</si>
  <si>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</si>
  <si>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</si>
  <si>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</si>
  <si>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</si>
  <si>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Storbritannia</t>
  </si>
  <si>
    <t>Igangsettelser og boligbygging</t>
  </si>
  <si>
    <t>https://www.gov.uk/government/statistical-data-sets/live-tables-on-house-building</t>
  </si>
  <si>
    <t>hentet 4. mars</t>
  </si>
  <si>
    <t xml:space="preserve">Number of completed dwellings </t>
  </si>
  <si>
    <t>Year</t>
  </si>
  <si>
    <t>One- or two-dwelling buildings</t>
  </si>
  <si>
    <t>Multi-dwelling buildings</t>
  </si>
  <si>
    <t>Antal färdigställda lägenheter i flerbostadshus resp. småhus</t>
  </si>
  <si>
    <t>År</t>
  </si>
  <si>
    <t>Småhus</t>
  </si>
  <si>
    <t>Flerbostadshus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</si>
  <si>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</si>
  <si>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</si>
  <si>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</si>
  <si>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</si>
  <si>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</si>
  <si>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</si>
  <si>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</si>
  <si>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</si>
  <si>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</si>
  <si>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</si>
  <si>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</si>
  <si>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</si>
  <si>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</si>
  <si>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</si>
  <si>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</si>
  <si>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</si>
  <si>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</si>
  <si>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</si>
  <si>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</si>
  <si>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</si>
  <si>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</si>
  <si>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</si>
  <si>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</si>
  <si>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</si>
  <si>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</si>
  <si>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</si>
  <si>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</si>
  <si>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</si>
  <si>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</si>
  <si>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</si>
  <si>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</si>
  <si>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</si>
  <si>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</si>
  <si>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</si>
  <si>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</si>
  <si>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</si>
  <si>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</si>
  <si>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</si>
  <si>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</si>
  <si>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</si>
  <si>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</si>
  <si>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</si>
  <si>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</si>
  <si>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http://www.scb.se/en_/Finding-statistics/Statistics-by-subject-area/Housing-construction-and-building/Housing-construction-and-conversion/New-construction-of-residential-buildings/Aktuell-Pong/5602/19985/</t>
  </si>
  <si>
    <t>Hentet: 04.04.16</t>
  </si>
  <si>
    <t>Boligbygging Sverige</t>
  </si>
  <si>
    <t>Påbegyndt boliger (1938 - )</t>
  </si>
  <si>
    <t>1917</t>
  </si>
  <si>
    <t>..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</si>
  <si>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</si>
  <si>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</si>
  <si>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</si>
  <si>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</si>
  <si>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</si>
  <si>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</si>
  <si>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</si>
  <si>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</si>
  <si>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</si>
  <si>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</si>
  <si>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</si>
  <si>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</si>
  <si>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</si>
  <si>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</si>
  <si>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</si>
  <si>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</si>
  <si>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</si>
  <si>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</si>
  <si>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</si>
  <si>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</si>
  <si>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</si>
  <si>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</si>
  <si>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</si>
  <si>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</si>
  <si>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</si>
  <si>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</si>
  <si>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</si>
  <si>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</si>
  <si>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</si>
  <si>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</si>
  <si>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</si>
  <si>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</si>
  <si>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</si>
  <si>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</si>
  <si>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</si>
  <si>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</si>
  <si>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</si>
  <si>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</si>
  <si>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</si>
  <si>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</si>
  <si>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</si>
  <si>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</si>
  <si>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</si>
  <si>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</si>
  <si>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</si>
  <si>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</si>
  <si>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</si>
  <si>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</si>
  <si>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</si>
  <si>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</si>
  <si>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</si>
  <si>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</si>
  <si>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</si>
  <si>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</si>
  <si>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</si>
  <si>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Danmark</t>
  </si>
  <si>
    <t>http://www.statistikbanken.dk/10214</t>
  </si>
  <si>
    <t>Igangsatte boliger</t>
  </si>
  <si>
    <t>:</t>
  </si>
  <si>
    <t>Norge</t>
  </si>
  <si>
    <t>Kilder: statistisk sentralbyrå</t>
  </si>
  <si>
    <t>Oust og Krakstad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</si>
</sst>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0;\(#,##0\)"/>
    <numFmt numFmtId="165" formatCode="#,##0.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000000"/>
      <name val="Calibri"/>
      <scheme val="minor"/>
    </font>
    <font>
      <sz val="11"/>
      <name val="Calibri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b/>
      <sz val="11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2" fillId="5" borderId="0" xfId="0" applyFont="1" applyFill="1" applyAlignment="1">
      <alignment wrapText="1"/>
    </xf>
    <xf numFmtId="0" fontId="2" fillId="5" borderId="0" xfId="0" applyFont="1" applyFill="1"/>
    <xf numFmtId="0" fontId="2" fillId="6" borderId="0" xfId="0" applyFont="1" applyFill="1" applyAlignment="1">
      <alignment wrapText="1"/>
    </xf>
    <xf numFmtId="0" fontId="2" fillId="6" borderId="0" xfId="0" applyFont="1" applyFill="1"/>
    <xf numFmtId="0" fontId="2" fillId="0" borderId="0" xfId="0" applyFont="1"/>
    <xf numFmtId="0" fontId="2" fillId="7" borderId="0" xfId="0" applyFont="1" applyFill="1" applyAlignment="1">
      <alignment wrapText="1"/>
    </xf>
    <xf numFmtId="0" fontId="2" fillId="7" borderId="0" xfId="0" applyFont="1" applyFill="1"/>
    <xf numFmtId="0" fontId="2" fillId="8" borderId="0" xfId="0" applyFont="1" applyFill="1" applyAlignment="1">
      <alignment wrapText="1"/>
    </xf>
    <xf numFmtId="0" fontId="2" fillId="8" borderId="0" xfId="0" applyFont="1" applyFill="1"/>
    <xf numFmtId="1" fontId="0" fillId="0" borderId="0" xfId="0" applyNumberFormat="1"/>
    <xf numFmtId="0" fontId="2" fillId="9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0" fontId="3" fillId="11" borderId="0" xfId="0" applyFont="1" applyFill="1" applyAlignment="1">
      <alignment wrapText="1"/>
    </xf>
    <xf numFmtId="0" fontId="3" fillId="12" borderId="0" xfId="0" applyFont="1" applyFill="1" applyAlignment="1">
      <alignment wrapText="1"/>
    </xf>
    <xf numFmtId="0" fontId="3" fillId="13" borderId="0" xfId="0" applyFont="1" applyFill="1" applyAlignment="1">
      <alignment wrapText="1"/>
    </xf>
    <xf numFmtId="0" fontId="0" fillId="2" borderId="0" xfId="0" applyFill="1"/>
    <xf numFmtId="0" fontId="0" fillId="4" borderId="0" xfId="0" applyFill="1"/>
    <xf numFmtId="3" fontId="0" fillId="0" borderId="0" xfId="0" applyNumberFormat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6" fillId="0" borderId="0" xfId="0" applyFont="1"/>
    <xf numFmtId="0" fontId="1" fillId="0" borderId="0" xfId="0" applyFont="1" applyFill="1"/>
    <xf numFmtId="0" fontId="7" fillId="0" borderId="0" xfId="0" applyFont="1" applyAlignment="1" applyProtection="1">
      <alignment horizontal="right" vertical="top" wrapText="1"/>
      <protection locked="0"/>
    </xf>
    <xf numFmtId="164" fontId="8" fillId="0" borderId="0" xfId="0" applyNumberFormat="1" applyFont="1" applyAlignment="1" applyProtection="1">
      <alignment horizontal="right" vertical="top" wrapText="1"/>
      <protection locked="0"/>
    </xf>
    <xf numFmtId="164" fontId="9" fillId="14" borderId="0" xfId="0" applyNumberFormat="1" applyFont="1" applyFill="1" applyAlignment="1" applyProtection="1">
      <alignment horizontal="right" vertical="top" wrapText="1" readingOrder="1"/>
      <protection locked="0"/>
    </xf>
    <xf numFmtId="1" fontId="10" fillId="15" borderId="0" xfId="0" applyNumberFormat="1" applyFont="1" applyFill="1" applyAlignment="1">
      <alignment horizontal="left"/>
    </xf>
    <xf numFmtId="3" fontId="0" fillId="15" borderId="0" xfId="0" applyNumberFormat="1" applyFill="1"/>
    <xf numFmtId="165" fontId="0" fillId="0" borderId="0" xfId="0" applyNumberFormat="1" applyFill="1"/>
    <xf numFmtId="1" fontId="11" fillId="15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left"/>
    </xf>
    <xf numFmtId="1" fontId="11" fillId="15" borderId="1" xfId="0" applyNumberFormat="1" applyFont="1" applyFill="1" applyBorder="1" applyAlignment="1">
      <alignment horizontal="center"/>
    </xf>
    <xf numFmtId="3" fontId="13" fillId="15" borderId="2" xfId="0" applyNumberFormat="1" applyFont="1" applyFill="1" applyBorder="1" applyAlignment="1"/>
    <xf numFmtId="3" fontId="13" fillId="15" borderId="3" xfId="0" applyNumberFormat="1" applyFont="1" applyFill="1" applyBorder="1" applyAlignment="1"/>
    <xf numFmtId="165" fontId="13" fillId="0" borderId="2" xfId="0" applyNumberFormat="1" applyFont="1" applyFill="1" applyBorder="1" applyAlignment="1"/>
    <xf numFmtId="165" fontId="13" fillId="0" borderId="1" xfId="0" applyNumberFormat="1" applyFont="1" applyFill="1" applyBorder="1" applyAlignment="1"/>
    <xf numFmtId="0" fontId="13" fillId="0" borderId="0" xfId="0" applyNumberFormat="1" applyFont="1" applyFill="1"/>
    <xf numFmtId="1" fontId="11" fillId="15" borderId="1" xfId="0" applyNumberFormat="1" applyFont="1" applyFill="1" applyBorder="1" applyAlignment="1">
      <alignment horizontal="center" vertical="top" wrapText="1"/>
    </xf>
    <xf numFmtId="3" fontId="11" fillId="15" borderId="2" xfId="0" applyNumberFormat="1" applyFont="1" applyFill="1" applyBorder="1" applyAlignment="1">
      <alignment horizontal="right" vertical="top" wrapText="1"/>
    </xf>
    <xf numFmtId="3" fontId="11" fillId="15" borderId="1" xfId="0" applyNumberFormat="1" applyFont="1" applyFill="1" applyBorder="1" applyAlignment="1">
      <alignment horizontal="right" vertical="top" wrapText="1"/>
    </xf>
    <xf numFmtId="165" fontId="11" fillId="0" borderId="2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/>
    </xf>
    <xf numFmtId="1" fontId="11" fillId="15" borderId="0" xfId="0" applyNumberFormat="1" applyFont="1" applyFill="1" applyBorder="1" applyAlignment="1">
      <alignment horizontal="center" vertical="top" wrapText="1"/>
    </xf>
    <xf numFmtId="1" fontId="11" fillId="15" borderId="0" xfId="0" applyNumberFormat="1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11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Alignment="1" applyProtection="1">
      <alignment horizontal="right"/>
      <protection locked="0"/>
    </xf>
    <xf numFmtId="165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0" fontId="11" fillId="15" borderId="0" xfId="0" applyFont="1" applyFill="1" applyAlignment="1">
      <alignment horizontal="center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0" borderId="0" xfId="0" applyNumberFormat="1"/>
    <xf numFmtId="0" fontId="0" fillId="0" borderId="0" xfId="0" applyFill="1" applyProtection="1"/>
    <xf numFmtId="0" fontId="1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2" borderId="0" xfId="0" applyFill="1" applyProtection="1"/>
    <xf numFmtId="0" fontId="1" fillId="2" borderId="0" xfId="0" applyFont="1" applyFill="1"/>
    <xf numFmtId="0" fontId="14" fillId="2" borderId="0" xfId="0" applyFont="1" applyFill="1" applyAlignment="1" applyProtection="1">
      <alignment horizontal="left"/>
    </xf>
    <xf numFmtId="0" fontId="0" fillId="3" borderId="0" xfId="0" applyFill="1"/>
    <xf numFmtId="0" fontId="1" fillId="3" borderId="0" xfId="0" applyFont="1" applyFill="1"/>
    <xf numFmtId="0" fontId="7" fillId="3" borderId="0" xfId="0" applyFont="1" applyFill="1" applyAlignment="1" applyProtection="1">
      <alignment horizontal="right" vertical="top" wrapText="1"/>
      <protection locked="0"/>
    </xf>
    <xf numFmtId="164" fontId="7" fillId="3" borderId="0" xfId="0" applyNumberFormat="1" applyFont="1" applyFill="1" applyAlignment="1" applyProtection="1">
      <alignment horizontal="right" vertical="top" wrapText="1"/>
      <protection locked="0"/>
    </xf>
    <xf numFmtId="0" fontId="0" fillId="5" borderId="0" xfId="0" applyFill="1"/>
    <xf numFmtId="0" fontId="1" fillId="5" borderId="0" xfId="0" applyFont="1" applyFill="1"/>
    <xf numFmtId="0" fontId="1" fillId="4" borderId="0" xfId="0" applyFont="1" applyFill="1"/>
    <xf numFmtId="0" fontId="0" fillId="16" borderId="0" xfId="0" applyFill="1"/>
    <xf numFmtId="0" fontId="1" fillId="16" borderId="0" xfId="0" applyFont="1" applyFill="1" applyAlignment="1">
      <alignment horizontal="right"/>
    </xf>
    <xf numFmtId="0" fontId="1" fillId="16" borderId="0" xfId="0" applyFont="1" applyFill="1"/>
    <xf numFmtId="3" fontId="1" fillId="15" borderId="0" xfId="0" applyNumberFormat="1" applyFont="1" applyFill="1"/>
    <xf numFmtId="0" fontId="0" fillId="17" borderId="0" xfId="0" applyFill="1"/>
    <xf numFmtId="0" fontId="1" fillId="17" borderId="0" xfId="0" applyFont="1" applyFill="1"/>
    <xf numFmtId="0" fontId="13" fillId="17" borderId="0" xfId="0" applyFont="1" applyFill="1" applyAlignment="1">
      <alignment horizontal="center" vertical="center" wrapText="1"/>
    </xf>
  </cellXfs>
  <cellStyles count="15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D13" sqref="D13"/>
    </sheetView>
  </sheetViews>
  <sheetFormatPr baseColWidth="10" defaultRowHeight="15" x14ac:dyDescent="0"/>
  <sheetData>
    <row r="1" spans="1:18">
      <c r="A1" t="s">
        <v>0</v>
      </c>
    </row>
    <row r="2" spans="1:18">
      <c r="A2" t="s">
        <v>1</v>
      </c>
    </row>
    <row r="4" spans="1:18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</row>
    <row r="5" spans="1:18">
      <c r="A5">
        <v>1970</v>
      </c>
      <c r="B5" s="1">
        <v>37.425483958140603</v>
      </c>
      <c r="C5" s="1">
        <v>48.919054493210503</v>
      </c>
      <c r="D5" s="1">
        <v>89.147847888786899</v>
      </c>
      <c r="E5" s="1">
        <v>102.98660767978301</v>
      </c>
      <c r="F5" s="1">
        <v>47.894099481721703</v>
      </c>
      <c r="G5" s="1" t="s">
        <v>19</v>
      </c>
      <c r="H5" s="1">
        <v>63.286832263732698</v>
      </c>
      <c r="I5" s="1">
        <v>43.956886140535801</v>
      </c>
      <c r="J5" s="1">
        <v>22.690122449345498</v>
      </c>
      <c r="K5" s="1">
        <v>24.997992337082799</v>
      </c>
      <c r="L5" s="1">
        <v>48.790924468644</v>
      </c>
      <c r="M5" s="1">
        <v>89.052232750000002</v>
      </c>
      <c r="N5" s="1">
        <v>34.008668208909697</v>
      </c>
      <c r="O5" s="1">
        <v>0.51273102280180305</v>
      </c>
      <c r="P5" s="1">
        <v>33.358093411532302</v>
      </c>
      <c r="Q5" s="1">
        <v>0.38768135354912198</v>
      </c>
      <c r="R5" s="1">
        <v>0.24467513777517799</v>
      </c>
    </row>
    <row r="6" spans="1:18">
      <c r="A6">
        <f>+A5+1</f>
        <v>1971</v>
      </c>
      <c r="B6" s="1">
        <v>39.011472600389801</v>
      </c>
      <c r="C6" s="1">
        <v>49.935094063859403</v>
      </c>
      <c r="D6" s="1">
        <v>95.489098870272002</v>
      </c>
      <c r="E6" s="1">
        <v>107.05031891275399</v>
      </c>
      <c r="F6" s="1">
        <v>50.452484218450103</v>
      </c>
      <c r="G6" s="1">
        <v>24.5889022630246</v>
      </c>
      <c r="H6" s="1">
        <v>61.729313316530103</v>
      </c>
      <c r="I6" s="1">
        <v>42.368040723750802</v>
      </c>
      <c r="J6" s="1">
        <v>23.435128196764602</v>
      </c>
      <c r="K6" s="1">
        <v>25.678791405400801</v>
      </c>
      <c r="L6" s="1">
        <v>48.920254583019101</v>
      </c>
      <c r="M6" s="1">
        <v>96.855711749999998</v>
      </c>
      <c r="N6" s="1">
        <v>35.458133480054599</v>
      </c>
      <c r="O6" s="1">
        <v>0.49883613783229802</v>
      </c>
      <c r="P6" s="1">
        <v>33.025761362995397</v>
      </c>
      <c r="Q6" s="1">
        <v>0.39673647830560999</v>
      </c>
      <c r="R6" s="1">
        <v>0.240227280485557</v>
      </c>
    </row>
    <row r="7" spans="1:18">
      <c r="A7">
        <f t="shared" ref="A7:A49" si="0">+A6+1</f>
        <v>1972</v>
      </c>
      <c r="B7" s="1">
        <v>40.985034827676699</v>
      </c>
      <c r="C7" s="1">
        <v>51.583830386583003</v>
      </c>
      <c r="D7" s="1">
        <v>106.882019609396</v>
      </c>
      <c r="E7" s="1">
        <v>108.899831709841</v>
      </c>
      <c r="F7" s="1">
        <v>54.484224365477601</v>
      </c>
      <c r="G7" s="1">
        <v>24.2183321693248</v>
      </c>
      <c r="H7" s="1">
        <v>62.205777464059999</v>
      </c>
      <c r="I7" s="1">
        <v>44.9929440566683</v>
      </c>
      <c r="J7" s="1">
        <v>29.419993170515799</v>
      </c>
      <c r="K7" s="1">
        <v>25.694146612807302</v>
      </c>
      <c r="L7" s="1">
        <v>47.7128627829807</v>
      </c>
      <c r="M7" s="1">
        <v>107.309499</v>
      </c>
      <c r="N7" s="1">
        <v>36.103836537412803</v>
      </c>
      <c r="O7" s="1">
        <v>0.49170819275289102</v>
      </c>
      <c r="P7" s="1">
        <v>34.886008513994</v>
      </c>
      <c r="Q7" s="1">
        <v>0.40596516046411601</v>
      </c>
      <c r="R7" s="1">
        <v>0.24352343901579701</v>
      </c>
    </row>
    <row r="8" spans="1:18">
      <c r="A8">
        <f t="shared" si="0"/>
        <v>1973</v>
      </c>
      <c r="B8" s="1">
        <v>45.418674015219899</v>
      </c>
      <c r="C8" s="1">
        <v>58.179380299565899</v>
      </c>
      <c r="D8" s="1">
        <v>115.753766770151</v>
      </c>
      <c r="E8" s="1">
        <v>108.424084082775</v>
      </c>
      <c r="F8" s="1">
        <v>57.497065353377401</v>
      </c>
      <c r="G8" s="1">
        <v>26.366193437025501</v>
      </c>
      <c r="H8" s="1">
        <v>69.968849343310893</v>
      </c>
      <c r="I8" s="1">
        <v>46.602734255852297</v>
      </c>
      <c r="J8" s="1">
        <v>37.355070026614499</v>
      </c>
      <c r="K8" s="1">
        <v>24.9968681394223</v>
      </c>
      <c r="L8" s="1">
        <v>45.691855454759299</v>
      </c>
      <c r="M8" s="1">
        <v>128.35195575</v>
      </c>
      <c r="N8" s="1">
        <v>37.4019775784394</v>
      </c>
      <c r="O8" s="1">
        <v>0.49936836605233798</v>
      </c>
      <c r="P8" s="1">
        <v>41.825733951493703</v>
      </c>
      <c r="Q8" s="1">
        <v>0.43752148058623602</v>
      </c>
      <c r="R8" s="1">
        <v>0.24422172274843901</v>
      </c>
    </row>
    <row r="9" spans="1:18">
      <c r="A9">
        <f t="shared" si="0"/>
        <v>1974</v>
      </c>
      <c r="B9" s="1">
        <v>48.220085118647702</v>
      </c>
      <c r="C9" s="1">
        <v>66.900159741215603</v>
      </c>
      <c r="D9" s="1">
        <v>105.546534577792</v>
      </c>
      <c r="E9" s="1">
        <v>107.61286952259201</v>
      </c>
      <c r="F9" s="1">
        <v>52.488333093687601</v>
      </c>
      <c r="G9" s="1">
        <v>30.605242039039201</v>
      </c>
      <c r="H9" s="1">
        <v>70.538417260569702</v>
      </c>
      <c r="I9" s="1">
        <v>48.1278536906987</v>
      </c>
      <c r="J9" s="1">
        <v>34.588073215433504</v>
      </c>
      <c r="K9" s="1">
        <v>26.122674145746899</v>
      </c>
      <c r="L9" s="1">
        <v>63.434465425600898</v>
      </c>
      <c r="M9" s="1">
        <v>120.8729735</v>
      </c>
      <c r="N9" s="1">
        <v>38.114461283650499</v>
      </c>
      <c r="O9" s="1">
        <v>0.52659985791113395</v>
      </c>
      <c r="P9" s="1">
        <v>55.132378350085503</v>
      </c>
      <c r="Q9" s="1">
        <v>0.45246759037890499</v>
      </c>
      <c r="R9" s="1">
        <v>0.24167783341997601</v>
      </c>
    </row>
    <row r="10" spans="1:18">
      <c r="A10">
        <f t="shared" si="0"/>
        <v>1975</v>
      </c>
      <c r="B10" s="1">
        <v>45.641926459487699</v>
      </c>
      <c r="C10" s="1">
        <v>66.998201460884403</v>
      </c>
      <c r="D10" s="1">
        <v>91.291702055038698</v>
      </c>
      <c r="E10" s="1">
        <v>103.99875913445101</v>
      </c>
      <c r="F10" s="1">
        <v>55.9889841740695</v>
      </c>
      <c r="G10" s="1">
        <v>28.587427125931299</v>
      </c>
      <c r="H10" s="1">
        <v>63.326464714752603</v>
      </c>
      <c r="I10" s="1">
        <v>47.655257949369201</v>
      </c>
      <c r="J10" s="1">
        <v>29.748852696727901</v>
      </c>
      <c r="K10" s="1">
        <v>27.094464645460501</v>
      </c>
      <c r="L10" s="1">
        <v>63.162167715557104</v>
      </c>
      <c r="M10" s="1">
        <v>104.0036705</v>
      </c>
      <c r="N10" s="1">
        <v>39.006202962398</v>
      </c>
      <c r="O10" s="1">
        <v>0.52981460851210505</v>
      </c>
      <c r="P10" s="1">
        <v>52.634763408660802</v>
      </c>
      <c r="Q10" s="1">
        <v>0.450122387399156</v>
      </c>
      <c r="R10" s="1">
        <v>0.26011298245372699</v>
      </c>
    </row>
    <row r="11" spans="1:18">
      <c r="A11">
        <f t="shared" si="0"/>
        <v>1976</v>
      </c>
      <c r="B11" s="1">
        <v>44.619715279951798</v>
      </c>
      <c r="C11" s="1">
        <v>69.380626556141195</v>
      </c>
      <c r="D11" s="1">
        <v>85.556315962598106</v>
      </c>
      <c r="E11" s="1">
        <v>102.42600771161401</v>
      </c>
      <c r="F11" s="1">
        <v>55.864966166809403</v>
      </c>
      <c r="G11" s="1">
        <v>28.664762018742199</v>
      </c>
      <c r="H11" s="1">
        <v>59.578089034221797</v>
      </c>
      <c r="I11" s="1">
        <v>49.948804266551598</v>
      </c>
      <c r="J11" s="1">
        <v>27.861449977973901</v>
      </c>
      <c r="K11" s="1">
        <v>26.546996188502298</v>
      </c>
      <c r="L11" s="1">
        <v>64.621256507008496</v>
      </c>
      <c r="M11" s="1">
        <v>96.993739750000003</v>
      </c>
      <c r="N11" s="1">
        <v>46.735100007438</v>
      </c>
      <c r="O11" s="1">
        <v>0.53295396731460598</v>
      </c>
      <c r="P11" s="1">
        <v>47.5224827419419</v>
      </c>
      <c r="Q11" s="1">
        <v>0.43044935974187598</v>
      </c>
      <c r="R11" s="1">
        <v>0.27601330127076101</v>
      </c>
    </row>
    <row r="12" spans="1:18">
      <c r="A12">
        <f t="shared" si="0"/>
        <v>1977</v>
      </c>
      <c r="B12" s="1">
        <v>43.764675645849003</v>
      </c>
      <c r="C12" s="1">
        <v>67.1212232662796</v>
      </c>
      <c r="D12" s="1">
        <v>85.106057115652106</v>
      </c>
      <c r="E12" s="1">
        <v>105.26876927862</v>
      </c>
      <c r="F12" s="1">
        <v>57.870540325895497</v>
      </c>
      <c r="G12" s="1">
        <v>31.602467597657199</v>
      </c>
      <c r="H12" s="1">
        <v>55.198727633569703</v>
      </c>
      <c r="I12" s="1">
        <v>52.221720189606998</v>
      </c>
      <c r="J12" s="1">
        <v>25.992251613430401</v>
      </c>
      <c r="K12" s="1">
        <v>27.735746158517198</v>
      </c>
      <c r="L12" s="1">
        <v>66.515391861704998</v>
      </c>
      <c r="M12" s="1">
        <v>94.115081500000002</v>
      </c>
      <c r="N12" s="1">
        <v>61.051890259615597</v>
      </c>
      <c r="O12" s="1">
        <v>0.54086445168430397</v>
      </c>
      <c r="P12" s="1">
        <v>43.555319646544199</v>
      </c>
      <c r="Q12" s="1">
        <v>0.47670311641721502</v>
      </c>
      <c r="R12" s="1">
        <v>0.28472354261705701</v>
      </c>
    </row>
    <row r="13" spans="1:18">
      <c r="A13">
        <f t="shared" si="0"/>
        <v>1978</v>
      </c>
      <c r="B13" s="1">
        <v>42.437350256402098</v>
      </c>
      <c r="C13" s="1">
        <v>64.9336992084516</v>
      </c>
      <c r="D13" s="1">
        <v>88.285892873233394</v>
      </c>
      <c r="E13" s="1">
        <v>110.743708608685</v>
      </c>
      <c r="F13" s="1">
        <v>62.270500414734698</v>
      </c>
      <c r="G13" s="1">
        <v>35.287831288441097</v>
      </c>
      <c r="H13" s="1">
        <v>52.432155398897201</v>
      </c>
      <c r="I13" s="1">
        <v>53.103302729379202</v>
      </c>
      <c r="J13" s="1">
        <v>27.632473447210199</v>
      </c>
      <c r="K13" s="1">
        <v>34.405123099311098</v>
      </c>
      <c r="L13" s="1">
        <v>65.603070304695393</v>
      </c>
      <c r="M13" s="1">
        <v>94.99874475</v>
      </c>
      <c r="N13" s="1">
        <v>63.562574121062497</v>
      </c>
      <c r="O13" s="1">
        <v>0.52428620751302601</v>
      </c>
      <c r="P13" s="1">
        <v>39.6367977717399</v>
      </c>
      <c r="Q13" s="1">
        <v>0.52470821746994001</v>
      </c>
      <c r="R13" s="1">
        <v>0.295030901755862</v>
      </c>
    </row>
    <row r="14" spans="1:18">
      <c r="A14">
        <f t="shared" si="0"/>
        <v>1979</v>
      </c>
      <c r="B14" s="1">
        <v>43.813605119627297</v>
      </c>
      <c r="C14" s="1">
        <v>65.649716373798299</v>
      </c>
      <c r="D14" s="1">
        <v>91.627775722150204</v>
      </c>
      <c r="E14" s="1">
        <v>113.966700368906</v>
      </c>
      <c r="F14" s="1">
        <v>62.491580453314903</v>
      </c>
      <c r="G14" s="1">
        <v>31.944363503301599</v>
      </c>
      <c r="H14" s="1">
        <v>51.635536468746899</v>
      </c>
      <c r="I14" s="1">
        <v>54.4394517887172</v>
      </c>
      <c r="J14" s="1">
        <v>31.654466198394601</v>
      </c>
      <c r="K14" s="1">
        <v>37.391169556691501</v>
      </c>
      <c r="L14" s="1">
        <v>72.437322525682205</v>
      </c>
      <c r="M14" s="1">
        <v>100.3498895</v>
      </c>
      <c r="N14" s="1">
        <v>57.506515529733903</v>
      </c>
      <c r="O14" s="1">
        <v>0.51756822672415803</v>
      </c>
      <c r="P14" s="1">
        <v>36.648176157602599</v>
      </c>
      <c r="Q14" s="1">
        <v>0.56834491993648895</v>
      </c>
      <c r="R14" s="1">
        <v>0.30484226483419402</v>
      </c>
    </row>
    <row r="15" spans="1:18">
      <c r="A15">
        <f t="shared" si="0"/>
        <v>1980</v>
      </c>
      <c r="B15" s="1">
        <v>44.888867478920297</v>
      </c>
      <c r="C15" s="1">
        <v>66.811367867125099</v>
      </c>
      <c r="D15" s="1">
        <v>96.322552285183093</v>
      </c>
      <c r="E15" s="1">
        <v>114.833215951875</v>
      </c>
      <c r="F15" s="1">
        <v>55.893647514606002</v>
      </c>
      <c r="G15" s="1">
        <v>28.954096499576501</v>
      </c>
      <c r="H15" s="1">
        <v>52.957711912500599</v>
      </c>
      <c r="I15" s="1">
        <v>57.866680844015598</v>
      </c>
      <c r="J15" s="1">
        <v>32.986481206731398</v>
      </c>
      <c r="K15" s="1">
        <v>35.402903408767898</v>
      </c>
      <c r="L15" s="1">
        <v>69.108508622495094</v>
      </c>
      <c r="M15" s="1">
        <v>105.59283600000001</v>
      </c>
      <c r="N15" s="1">
        <v>49.382716048722898</v>
      </c>
      <c r="O15" s="1">
        <v>0.52120028327869306</v>
      </c>
      <c r="P15" s="1">
        <v>33.9192641891728</v>
      </c>
      <c r="Q15" s="1">
        <v>0.57680953053863004</v>
      </c>
      <c r="R15" s="1">
        <v>0.27503113217288899</v>
      </c>
    </row>
    <row r="16" spans="1:18">
      <c r="A16">
        <f t="shared" si="0"/>
        <v>1981</v>
      </c>
      <c r="B16" s="1">
        <v>47.311713336779199</v>
      </c>
      <c r="C16" s="1">
        <v>68.448100663094394</v>
      </c>
      <c r="D16" s="1">
        <v>100.127787515308</v>
      </c>
      <c r="E16" s="1">
        <v>115.721897709629</v>
      </c>
      <c r="F16" s="1">
        <v>47.629994671373602</v>
      </c>
      <c r="G16" s="1">
        <v>26.170139739789501</v>
      </c>
      <c r="H16" s="1">
        <v>54.645268174962503</v>
      </c>
      <c r="I16" s="1">
        <v>57.609997210028197</v>
      </c>
      <c r="J16" s="1">
        <v>31.390480190999199</v>
      </c>
      <c r="K16" s="1">
        <v>35.912050051859303</v>
      </c>
      <c r="L16" s="1">
        <v>85.717058621375202</v>
      </c>
      <c r="M16" s="1">
        <v>112.0671055</v>
      </c>
      <c r="N16" s="1">
        <v>41.748346951706999</v>
      </c>
      <c r="O16" s="1">
        <v>0.507833835425895</v>
      </c>
      <c r="P16" s="1">
        <v>36.389872189648102</v>
      </c>
      <c r="Q16" s="1">
        <v>0.55431120789364097</v>
      </c>
      <c r="R16" s="1">
        <v>0.24401674578338001</v>
      </c>
    </row>
    <row r="17" spans="1:18">
      <c r="A17">
        <f t="shared" si="0"/>
        <v>1982</v>
      </c>
      <c r="B17" s="1">
        <v>44.423508689920197</v>
      </c>
      <c r="C17" s="1">
        <v>59.141244456089296</v>
      </c>
      <c r="D17" s="1">
        <v>99.363769500834294</v>
      </c>
      <c r="E17" s="1">
        <v>111.269440256946</v>
      </c>
      <c r="F17" s="1">
        <v>42.132861412222098</v>
      </c>
      <c r="G17" s="1">
        <v>23.606643736621201</v>
      </c>
      <c r="H17" s="1">
        <v>59.2171979679526</v>
      </c>
      <c r="I17" s="1">
        <v>54.156983930892999</v>
      </c>
      <c r="J17" s="1">
        <v>29.718757221258599</v>
      </c>
      <c r="K17" s="1">
        <v>33.505237042246797</v>
      </c>
      <c r="L17" s="1">
        <v>82.020982619296205</v>
      </c>
      <c r="M17" s="1">
        <v>117.75021525</v>
      </c>
      <c r="N17" s="1">
        <v>35.334166070017197</v>
      </c>
      <c r="O17" s="1">
        <v>0.49843716062675503</v>
      </c>
      <c r="P17" s="1">
        <v>41.507441119343802</v>
      </c>
      <c r="Q17" s="1">
        <v>0.51086446018785103</v>
      </c>
      <c r="R17" s="1">
        <v>0.227182733457238</v>
      </c>
    </row>
    <row r="18" spans="1:18">
      <c r="A18">
        <f t="shared" si="0"/>
        <v>1983</v>
      </c>
      <c r="B18" s="1">
        <v>42.963375405277297</v>
      </c>
      <c r="C18" s="1">
        <v>58.455407730380003</v>
      </c>
      <c r="D18" s="1">
        <v>100.15913294138799</v>
      </c>
      <c r="E18" s="1">
        <v>108.158317670713</v>
      </c>
      <c r="F18" s="1">
        <v>47.966357528970903</v>
      </c>
      <c r="G18" s="1">
        <v>25.084624659669998</v>
      </c>
      <c r="H18" s="1">
        <v>65.7768829005621</v>
      </c>
      <c r="I18" s="1">
        <v>51.057345810373803</v>
      </c>
      <c r="J18" s="1">
        <v>31.640086180300599</v>
      </c>
      <c r="K18" s="1">
        <v>33.019971056905</v>
      </c>
      <c r="L18" s="1">
        <v>74.7263843071011</v>
      </c>
      <c r="M18" s="1">
        <v>121.091306</v>
      </c>
      <c r="N18" s="1">
        <v>34.953546213061998</v>
      </c>
      <c r="O18" s="1">
        <v>0.49162277604399801</v>
      </c>
      <c r="P18" s="1">
        <v>42.596408639889297</v>
      </c>
      <c r="Q18" s="1">
        <v>0.49061459638161298</v>
      </c>
      <c r="R18" s="1">
        <v>0.209915550879825</v>
      </c>
    </row>
    <row r="19" spans="1:18">
      <c r="A19">
        <f t="shared" si="0"/>
        <v>1984</v>
      </c>
      <c r="B19" s="1">
        <v>45.0387298165478</v>
      </c>
      <c r="C19" s="1">
        <v>55.472370781605697</v>
      </c>
      <c r="D19" s="1">
        <v>102.6395368572</v>
      </c>
      <c r="E19" s="1">
        <v>103.216393405552</v>
      </c>
      <c r="F19" s="1">
        <v>51.793869606195301</v>
      </c>
      <c r="G19" s="1">
        <v>24.4069918419593</v>
      </c>
      <c r="H19" s="1">
        <v>68.904723031913306</v>
      </c>
      <c r="I19" s="1">
        <v>48.2032317736209</v>
      </c>
      <c r="J19" s="1">
        <v>33.0120095837067</v>
      </c>
      <c r="K19" s="1">
        <v>32.108055828597699</v>
      </c>
      <c r="L19" s="1">
        <v>66.529876200281294</v>
      </c>
      <c r="M19" s="1">
        <v>122.3521695</v>
      </c>
      <c r="N19" s="1">
        <v>33.985675333715697</v>
      </c>
      <c r="O19" s="1">
        <v>0.52858488164947803</v>
      </c>
      <c r="P19" s="1">
        <v>44.863149594378399</v>
      </c>
      <c r="Q19" s="1">
        <v>0.49568171733125699</v>
      </c>
      <c r="R19" s="1">
        <v>0.201391261207339</v>
      </c>
    </row>
    <row r="20" spans="1:18">
      <c r="A20">
        <f t="shared" si="0"/>
        <v>1985</v>
      </c>
      <c r="B20" s="1">
        <v>46.546686697514602</v>
      </c>
      <c r="C20" s="1">
        <v>56.275680344842499</v>
      </c>
      <c r="D20" s="1">
        <v>104.87072695503301</v>
      </c>
      <c r="E20" s="1">
        <v>100.55538052719299</v>
      </c>
      <c r="F20" s="1">
        <v>58.389574746676303</v>
      </c>
      <c r="G20" s="1">
        <v>24.838120909996501</v>
      </c>
      <c r="H20" s="1">
        <v>68.109582265557705</v>
      </c>
      <c r="I20" s="1">
        <v>48.208623244683601</v>
      </c>
      <c r="J20" s="1">
        <v>34.328079679446397</v>
      </c>
      <c r="K20" s="1">
        <v>30.9346042581288</v>
      </c>
      <c r="L20" s="1">
        <v>59.3576130049453</v>
      </c>
      <c r="M20" s="1">
        <v>123.44089875</v>
      </c>
      <c r="N20" s="1">
        <v>33.227651582550102</v>
      </c>
      <c r="O20" s="1">
        <v>0.60301361790625196</v>
      </c>
      <c r="P20" s="1">
        <v>43.664858717058799</v>
      </c>
      <c r="Q20" s="1">
        <v>0.50350517618870605</v>
      </c>
      <c r="R20" s="1">
        <v>0.19588291249748899</v>
      </c>
    </row>
    <row r="21" spans="1:18">
      <c r="A21">
        <f t="shared" si="0"/>
        <v>1986</v>
      </c>
      <c r="B21" s="1">
        <v>46.034165691941197</v>
      </c>
      <c r="C21" s="1">
        <v>63.207501804048299</v>
      </c>
      <c r="D21" s="1">
        <v>109.749793879618</v>
      </c>
      <c r="E21" s="1">
        <v>101.894312353068</v>
      </c>
      <c r="F21" s="1">
        <v>64.614761840904606</v>
      </c>
      <c r="G21" s="1">
        <v>26.168538058930999</v>
      </c>
      <c r="H21" s="1">
        <v>67.770383246033305</v>
      </c>
      <c r="I21" s="1">
        <v>50.541882803316902</v>
      </c>
      <c r="J21" s="1">
        <v>37.635002430153698</v>
      </c>
      <c r="K21" s="1">
        <v>30.417346904788602</v>
      </c>
      <c r="L21" s="1">
        <v>57.578510350458103</v>
      </c>
      <c r="M21" s="1">
        <v>126.14859300000001</v>
      </c>
      <c r="N21" s="1">
        <v>34.740342862079302</v>
      </c>
      <c r="O21" s="1">
        <v>0.73884824391553705</v>
      </c>
      <c r="P21" s="1">
        <v>42.722361350576797</v>
      </c>
      <c r="Q21" s="1">
        <v>0.524655461595392</v>
      </c>
      <c r="R21" s="1">
        <v>0.19809981658075199</v>
      </c>
    </row>
    <row r="22" spans="1:18">
      <c r="A22">
        <f t="shared" si="0"/>
        <v>1987</v>
      </c>
      <c r="B22" s="1">
        <v>45.160760536597998</v>
      </c>
      <c r="C22" s="1">
        <v>70.959441454758803</v>
      </c>
      <c r="D22" s="1">
        <v>116.28452127714</v>
      </c>
      <c r="E22" s="1">
        <v>101.169237379181</v>
      </c>
      <c r="F22" s="1">
        <v>57.353373085080797</v>
      </c>
      <c r="G22" s="1">
        <v>34.937096709601498</v>
      </c>
      <c r="H22" s="1">
        <v>72.309269149753007</v>
      </c>
      <c r="I22" s="1">
        <v>53.951274230052903</v>
      </c>
      <c r="J22" s="1">
        <v>42.491047851903097</v>
      </c>
      <c r="K22" s="1">
        <v>29.400368101242599</v>
      </c>
      <c r="L22" s="1">
        <v>58.976870770988597</v>
      </c>
      <c r="M22" s="1">
        <v>135.18777224999999</v>
      </c>
      <c r="N22" s="1">
        <v>36.268234275529601</v>
      </c>
      <c r="O22" s="1">
        <v>0.73391297610935902</v>
      </c>
      <c r="P22" s="1">
        <v>44.325369996993203</v>
      </c>
      <c r="Q22" s="1">
        <v>0.56477623862920301</v>
      </c>
      <c r="R22" s="1">
        <v>0.21433040236820899</v>
      </c>
    </row>
    <row r="23" spans="1:18">
      <c r="A23">
        <f t="shared" si="0"/>
        <v>1988</v>
      </c>
      <c r="B23" s="1">
        <v>51.6861427783709</v>
      </c>
      <c r="C23" s="1">
        <v>80.716788427095395</v>
      </c>
      <c r="D23" s="1">
        <v>131.35227879863501</v>
      </c>
      <c r="E23" s="1">
        <v>101.03595046599099</v>
      </c>
      <c r="F23" s="1">
        <v>55.652954194867803</v>
      </c>
      <c r="G23" s="1">
        <v>42.219556279197498</v>
      </c>
      <c r="H23" s="1">
        <v>92.372306637061101</v>
      </c>
      <c r="I23" s="1">
        <v>57.673515152996899</v>
      </c>
      <c r="J23" s="1">
        <v>51.905913082579502</v>
      </c>
      <c r="K23" s="1">
        <v>30.842055497271499</v>
      </c>
      <c r="L23" s="1">
        <v>60.843079230881401</v>
      </c>
      <c r="M23" s="1">
        <v>142.50422599999999</v>
      </c>
      <c r="N23" s="1">
        <v>37.336110575803602</v>
      </c>
      <c r="O23" s="1">
        <v>0.71934828550768004</v>
      </c>
      <c r="P23" s="1">
        <v>46.894308865097997</v>
      </c>
      <c r="Q23" s="1">
        <v>0.59722399527574899</v>
      </c>
      <c r="R23" s="1">
        <v>0.238911853373241</v>
      </c>
    </row>
    <row r="24" spans="1:18">
      <c r="A24">
        <f t="shared" si="0"/>
        <v>1989</v>
      </c>
      <c r="B24" s="1">
        <v>60.572200550045302</v>
      </c>
      <c r="C24" s="1">
        <v>87.578669001550693</v>
      </c>
      <c r="D24" s="1">
        <v>143.61289288120599</v>
      </c>
      <c r="E24" s="1">
        <v>100.404086811675</v>
      </c>
      <c r="F24" s="1">
        <v>52.708106488910403</v>
      </c>
      <c r="G24" s="1">
        <v>48.888825357850997</v>
      </c>
      <c r="H24" s="1">
        <v>109.680153167759</v>
      </c>
      <c r="I24" s="1">
        <v>60.346117792483803</v>
      </c>
      <c r="J24" s="1">
        <v>58.628539150732898</v>
      </c>
      <c r="K24" s="1">
        <v>32.011265698907401</v>
      </c>
      <c r="L24" s="1">
        <v>74.993349216460004</v>
      </c>
      <c r="M24" s="1">
        <v>150.54501225000001</v>
      </c>
      <c r="N24" s="1">
        <v>39.155267637201398</v>
      </c>
      <c r="O24" s="1">
        <v>0.64213783480258702</v>
      </c>
      <c r="P24" s="1">
        <v>47.396847442359899</v>
      </c>
      <c r="Q24" s="1">
        <v>0.62173087150553996</v>
      </c>
      <c r="R24" s="1">
        <v>0.26656102842680701</v>
      </c>
    </row>
    <row r="25" spans="1:18">
      <c r="A25">
        <f t="shared" si="0"/>
        <v>1990</v>
      </c>
      <c r="B25" s="1">
        <v>57.744317524785501</v>
      </c>
      <c r="C25" s="1">
        <v>81.339811225756193</v>
      </c>
      <c r="D25" s="1">
        <v>136.157901488965</v>
      </c>
      <c r="E25" s="1">
        <v>105.178104331667</v>
      </c>
      <c r="F25" s="1">
        <v>47.900955054886197</v>
      </c>
      <c r="G25" s="1">
        <v>53.030608995130898</v>
      </c>
      <c r="H25" s="1">
        <v>99.478340402291096</v>
      </c>
      <c r="I25" s="1">
        <v>63.032191434935598</v>
      </c>
      <c r="J25" s="1">
        <v>54.791556046006903</v>
      </c>
      <c r="K25" s="1">
        <v>35.706206128638499</v>
      </c>
      <c r="L25" s="1">
        <v>86.792255344968396</v>
      </c>
      <c r="M25" s="1">
        <v>166.75214399999999</v>
      </c>
      <c r="N25" s="1">
        <v>39.3900187449469</v>
      </c>
      <c r="O25" s="1">
        <v>0.56926925106361903</v>
      </c>
      <c r="P25" s="1">
        <v>47.572120753975703</v>
      </c>
      <c r="Q25" s="1">
        <v>0.60850983621631205</v>
      </c>
      <c r="R25" s="1">
        <v>0.26937504687435798</v>
      </c>
    </row>
    <row r="26" spans="1:18">
      <c r="A26">
        <f t="shared" si="0"/>
        <v>1991</v>
      </c>
      <c r="B26" s="1">
        <v>57.068273769558999</v>
      </c>
      <c r="C26" s="1">
        <v>81.225434643851003</v>
      </c>
      <c r="D26" s="1">
        <v>127.107580334511</v>
      </c>
      <c r="E26" s="1">
        <v>106.789983573559</v>
      </c>
      <c r="F26" s="1">
        <v>47.210092249867103</v>
      </c>
      <c r="G26" s="1">
        <v>56.7556355142573</v>
      </c>
      <c r="H26" s="1">
        <v>83.636161170154793</v>
      </c>
      <c r="I26" s="1">
        <v>63.466173882622002</v>
      </c>
      <c r="J26" s="1">
        <v>49.472940518164002</v>
      </c>
      <c r="K26" s="1">
        <v>35.759061571568303</v>
      </c>
      <c r="L26" s="1">
        <v>90.277013180024497</v>
      </c>
      <c r="M26" s="1">
        <v>169.23727775</v>
      </c>
      <c r="N26" s="1">
        <v>39.000350648156299</v>
      </c>
      <c r="O26" s="1">
        <v>0.51514061962208602</v>
      </c>
      <c r="P26" s="1">
        <v>45.777746236368699</v>
      </c>
      <c r="Q26" s="1">
        <v>0.57228299695936102</v>
      </c>
      <c r="R26" s="1">
        <v>0.263864381311467</v>
      </c>
    </row>
    <row r="27" spans="1:18">
      <c r="A27">
        <f t="shared" si="0"/>
        <v>1992</v>
      </c>
      <c r="B27" s="1">
        <v>56.8291299009989</v>
      </c>
      <c r="C27" s="1">
        <v>80.785091262436595</v>
      </c>
      <c r="D27" s="1">
        <v>117.09358440542201</v>
      </c>
      <c r="E27" s="1">
        <v>108.00382470168999</v>
      </c>
      <c r="F27" s="1">
        <v>45.9375385576094</v>
      </c>
      <c r="G27" s="1">
        <v>52.907679748027299</v>
      </c>
      <c r="H27" s="1">
        <v>69.120854016049805</v>
      </c>
      <c r="I27" s="1">
        <v>60.661782256043701</v>
      </c>
      <c r="J27" s="1">
        <v>45.573872220630498</v>
      </c>
      <c r="K27" s="1">
        <v>35.423092623401701</v>
      </c>
      <c r="L27" s="1">
        <v>91.160698935647304</v>
      </c>
      <c r="M27" s="1">
        <v>160.00019975000001</v>
      </c>
      <c r="N27" s="1">
        <v>40.999550064247799</v>
      </c>
      <c r="O27" s="1">
        <v>0.47897784731871501</v>
      </c>
      <c r="P27" s="1">
        <v>45.230530276786403</v>
      </c>
      <c r="Q27" s="1">
        <v>0.54761000427067197</v>
      </c>
      <c r="R27" s="1">
        <v>0.23380024640741301</v>
      </c>
    </row>
    <row r="28" spans="1:18">
      <c r="A28">
        <f t="shared" si="0"/>
        <v>1993</v>
      </c>
      <c r="B28" s="1">
        <v>57.1288189027876</v>
      </c>
      <c r="C28" s="1">
        <v>80.713323425815403</v>
      </c>
      <c r="D28" s="1">
        <v>108.247348338054</v>
      </c>
      <c r="E28" s="1">
        <v>109.156714964207</v>
      </c>
      <c r="F28" s="1">
        <v>44.985051986318503</v>
      </c>
      <c r="G28" s="1">
        <v>50.0878914094572</v>
      </c>
      <c r="H28" s="1">
        <v>59.922331805202703</v>
      </c>
      <c r="I28" s="1">
        <v>59.231375645795303</v>
      </c>
      <c r="J28" s="1">
        <v>43.733744695307003</v>
      </c>
      <c r="K28" s="1">
        <v>35.402877994725003</v>
      </c>
      <c r="L28" s="1">
        <v>86.743133501015706</v>
      </c>
      <c r="M28" s="1">
        <v>151.56641300000001</v>
      </c>
      <c r="N28" s="1">
        <v>43.430649538315997</v>
      </c>
      <c r="O28" s="1">
        <v>0.47207835432947998</v>
      </c>
      <c r="P28" s="1">
        <v>47.001430002129197</v>
      </c>
      <c r="Q28" s="1">
        <v>0.53837567438925504</v>
      </c>
      <c r="R28" s="1">
        <v>0.198898400588508</v>
      </c>
    </row>
    <row r="29" spans="1:18">
      <c r="A29">
        <f t="shared" si="0"/>
        <v>1994</v>
      </c>
      <c r="B29" s="1">
        <v>58.274845422770298</v>
      </c>
      <c r="C29" s="1">
        <v>82.426832825628495</v>
      </c>
      <c r="D29" s="1">
        <v>108.29643888575001</v>
      </c>
      <c r="E29" s="1">
        <v>111.34818601292</v>
      </c>
      <c r="F29" s="1">
        <v>49.176971208559102</v>
      </c>
      <c r="G29" s="1">
        <v>48.4874557131375</v>
      </c>
      <c r="H29" s="1">
        <v>61.9656173626365</v>
      </c>
      <c r="I29" s="1">
        <v>58.511122256349999</v>
      </c>
      <c r="J29" s="1">
        <v>44.117477646594899</v>
      </c>
      <c r="K29" s="1">
        <v>36.158628841637899</v>
      </c>
      <c r="L29" s="1">
        <v>80.194181510237101</v>
      </c>
      <c r="M29" s="1">
        <v>147.26738900000001</v>
      </c>
      <c r="N29" s="1">
        <v>47.569631221517497</v>
      </c>
      <c r="O29" s="1">
        <v>0.52925645578562097</v>
      </c>
      <c r="P29" s="1">
        <v>52.052078658310499</v>
      </c>
      <c r="Q29" s="1">
        <v>0.53409039457141405</v>
      </c>
      <c r="R29" s="1">
        <v>0.203365980004517</v>
      </c>
    </row>
    <row r="30" spans="1:18">
      <c r="A30">
        <f t="shared" si="0"/>
        <v>1995</v>
      </c>
      <c r="B30" s="1">
        <v>57.361180077340698</v>
      </c>
      <c r="C30" s="1">
        <v>77.670270520911004</v>
      </c>
      <c r="D30" s="1">
        <v>102.85897764441199</v>
      </c>
      <c r="E30" s="1">
        <v>111.585086677316</v>
      </c>
      <c r="F30" s="1">
        <v>51.950646482461501</v>
      </c>
      <c r="G30" s="1">
        <v>47.867685787391601</v>
      </c>
      <c r="H30" s="1">
        <v>60.650861618005599</v>
      </c>
      <c r="I30" s="1">
        <v>56.007402582696699</v>
      </c>
      <c r="J30" s="1">
        <v>42.866884873175898</v>
      </c>
      <c r="K30" s="1">
        <v>37.575542884966403</v>
      </c>
      <c r="L30" s="1">
        <v>76.170769590499205</v>
      </c>
      <c r="M30" s="1">
        <v>145.346486</v>
      </c>
      <c r="N30" s="1">
        <v>49.941610103968699</v>
      </c>
      <c r="O30" s="1">
        <v>0.55414759351397902</v>
      </c>
      <c r="P30" s="1">
        <v>55.590547782401103</v>
      </c>
      <c r="Q30" s="1">
        <v>0.53025754707540496</v>
      </c>
      <c r="R30" s="1">
        <v>0.199235167659361</v>
      </c>
    </row>
    <row r="31" spans="1:18">
      <c r="A31">
        <f t="shared" si="0"/>
        <v>1996</v>
      </c>
      <c r="B31" s="1">
        <v>56.6929298695635</v>
      </c>
      <c r="C31" s="1">
        <v>76.611451756575804</v>
      </c>
      <c r="D31" s="1">
        <v>96.454938398275104</v>
      </c>
      <c r="E31" s="1">
        <v>109.045967757794</v>
      </c>
      <c r="F31" s="1">
        <v>56.543536863142798</v>
      </c>
      <c r="G31" s="1">
        <v>47.715783725590697</v>
      </c>
      <c r="H31" s="1">
        <v>63.640777654098699</v>
      </c>
      <c r="I31" s="1">
        <v>54.183080076136498</v>
      </c>
      <c r="J31" s="1">
        <v>43.056186667474599</v>
      </c>
      <c r="K31" s="1">
        <v>39.622080443272303</v>
      </c>
      <c r="L31" s="1">
        <v>70.844845347866794</v>
      </c>
      <c r="M31" s="1">
        <v>142.69303925</v>
      </c>
      <c r="N31" s="1">
        <v>54.149698455034297</v>
      </c>
      <c r="O31" s="1">
        <v>0.59766391373053496</v>
      </c>
      <c r="P31" s="1">
        <v>61.159875803035497</v>
      </c>
      <c r="Q31" s="1">
        <v>0.53102564192442703</v>
      </c>
      <c r="R31" s="1">
        <v>0.199993673673694</v>
      </c>
    </row>
    <row r="32" spans="1:18">
      <c r="A32">
        <f t="shared" si="0"/>
        <v>1997</v>
      </c>
      <c r="B32" s="1">
        <v>58.111627949594002</v>
      </c>
      <c r="C32" s="1">
        <v>77.831969014845697</v>
      </c>
      <c r="D32" s="1">
        <v>92.262062817839194</v>
      </c>
      <c r="E32" s="1">
        <v>105.79005534753701</v>
      </c>
      <c r="F32" s="1">
        <v>61.919543756959101</v>
      </c>
      <c r="G32" s="1">
        <v>48.398115932832198</v>
      </c>
      <c r="H32" s="1">
        <v>72.2618085121142</v>
      </c>
      <c r="I32" s="1">
        <v>53.553873201328202</v>
      </c>
      <c r="J32" s="1">
        <v>45.9584206280839</v>
      </c>
      <c r="K32" s="1">
        <v>44.760612186612597</v>
      </c>
      <c r="L32" s="1">
        <v>66.110732758555201</v>
      </c>
      <c r="M32" s="1">
        <v>139.03807724999999</v>
      </c>
      <c r="N32" s="1">
        <v>59.231024664556898</v>
      </c>
      <c r="O32" s="1">
        <v>0.65266149722521205</v>
      </c>
      <c r="P32" s="1">
        <v>64.104280031954104</v>
      </c>
      <c r="Q32" s="1">
        <v>0.53458689624201094</v>
      </c>
      <c r="R32" s="1">
        <v>0.211414096267483</v>
      </c>
    </row>
    <row r="33" spans="1:18">
      <c r="A33">
        <f t="shared" si="0"/>
        <v>1998</v>
      </c>
      <c r="B33" s="1">
        <v>61.595111308353303</v>
      </c>
      <c r="C33" s="1">
        <v>75.700227216415797</v>
      </c>
      <c r="D33" s="1">
        <v>91.256667341906507</v>
      </c>
      <c r="E33" s="1">
        <v>104.297107640318</v>
      </c>
      <c r="F33" s="1">
        <v>66.483161165453893</v>
      </c>
      <c r="G33" s="1">
        <v>49.935475796670303</v>
      </c>
      <c r="H33" s="1">
        <v>77.334011636476603</v>
      </c>
      <c r="I33" s="1">
        <v>54.483720508005497</v>
      </c>
      <c r="J33" s="1">
        <v>50.1930610060992</v>
      </c>
      <c r="K33" s="1">
        <v>53.137277403946797</v>
      </c>
      <c r="L33" s="1">
        <v>66.218866226672603</v>
      </c>
      <c r="M33" s="1">
        <v>136.80892324999999</v>
      </c>
      <c r="N33" s="1">
        <v>64.433082039865596</v>
      </c>
      <c r="O33" s="1">
        <v>0.70755598913513196</v>
      </c>
      <c r="P33" s="1">
        <v>61.993398414535598</v>
      </c>
      <c r="Q33" s="1">
        <v>0.55859694218622302</v>
      </c>
      <c r="R33" s="1">
        <v>0.23275027573667501</v>
      </c>
    </row>
    <row r="34" spans="1:18">
      <c r="A34">
        <f t="shared" si="0"/>
        <v>1999</v>
      </c>
      <c r="B34" s="1">
        <v>65.414803196139601</v>
      </c>
      <c r="C34" s="1">
        <v>76.576641696752304</v>
      </c>
      <c r="D34" s="1">
        <v>90.822759716989594</v>
      </c>
      <c r="E34" s="1">
        <v>103.999384354768</v>
      </c>
      <c r="F34" s="1">
        <v>69.648061578391406</v>
      </c>
      <c r="G34" s="1">
        <v>52.311370828602797</v>
      </c>
      <c r="H34" s="1">
        <v>81.6242472302702</v>
      </c>
      <c r="I34" s="1">
        <v>58.513171673184601</v>
      </c>
      <c r="J34" s="1">
        <v>55.167232349721402</v>
      </c>
      <c r="K34" s="1">
        <v>63.372231957248303</v>
      </c>
      <c r="L34" s="1">
        <v>68.616581518828795</v>
      </c>
      <c r="M34" s="1">
        <v>133.47322750000001</v>
      </c>
      <c r="N34" s="1">
        <v>73.802777156654003</v>
      </c>
      <c r="O34" s="1">
        <v>0.77105603151739499</v>
      </c>
      <c r="P34" s="1">
        <v>62.758357606179104</v>
      </c>
      <c r="Q34" s="1">
        <v>0.58917544694804003</v>
      </c>
      <c r="R34" s="1">
        <v>0.25269665012729198</v>
      </c>
    </row>
    <row r="35" spans="1:18">
      <c r="A35">
        <f t="shared" si="0"/>
        <v>2000</v>
      </c>
      <c r="B35" s="1">
        <v>68.483357103732303</v>
      </c>
      <c r="C35" s="1">
        <v>78.136823028401196</v>
      </c>
      <c r="D35" s="1">
        <v>90.363919842869507</v>
      </c>
      <c r="E35" s="1">
        <v>103.69020936472801</v>
      </c>
      <c r="F35" s="1">
        <v>72.157465602747806</v>
      </c>
      <c r="G35" s="1">
        <v>54.061519301260901</v>
      </c>
      <c r="H35" s="1">
        <v>82.267433980383501</v>
      </c>
      <c r="I35" s="1">
        <v>62.211271578647597</v>
      </c>
      <c r="J35" s="1">
        <v>62.853533508151202</v>
      </c>
      <c r="K35" s="1">
        <v>72.910371256147599</v>
      </c>
      <c r="L35" s="1">
        <v>71.863639145939104</v>
      </c>
      <c r="M35" s="1">
        <v>129.29027875</v>
      </c>
      <c r="N35" s="1">
        <v>84.498759402817299</v>
      </c>
      <c r="O35" s="1">
        <v>0.86749791938992404</v>
      </c>
      <c r="P35" s="1">
        <v>61.082301157904297</v>
      </c>
      <c r="Q35" s="1">
        <v>0.63492759424150103</v>
      </c>
      <c r="R35" s="1">
        <v>0.278440644270608</v>
      </c>
    </row>
    <row r="36" spans="1:18">
      <c r="A36">
        <f t="shared" si="0"/>
        <v>2001</v>
      </c>
      <c r="B36" s="1">
        <v>73.608977246481103</v>
      </c>
      <c r="C36" s="1">
        <v>80.2231292551905</v>
      </c>
      <c r="D36" s="1">
        <v>91.529242421469306</v>
      </c>
      <c r="E36" s="1">
        <v>101.837177731685</v>
      </c>
      <c r="F36" s="1">
        <v>74.628413802625403</v>
      </c>
      <c r="G36" s="1">
        <v>57.188579740195003</v>
      </c>
      <c r="H36" s="1">
        <v>79.011592584297702</v>
      </c>
      <c r="I36" s="1">
        <v>65.849081571376104</v>
      </c>
      <c r="J36" s="1">
        <v>67.6143584744501</v>
      </c>
      <c r="K36" s="1">
        <v>78.533824720652603</v>
      </c>
      <c r="L36" s="1">
        <v>75.764649276687095</v>
      </c>
      <c r="M36" s="1">
        <v>124.85799225</v>
      </c>
      <c r="N36" s="1">
        <v>90.719687582734494</v>
      </c>
      <c r="O36" s="1">
        <v>0.90872109301299697</v>
      </c>
      <c r="P36" s="1">
        <v>60.379947440750499</v>
      </c>
      <c r="Q36" s="1">
        <v>0.67367393256351205</v>
      </c>
      <c r="R36" s="1">
        <v>0.29311812066919302</v>
      </c>
    </row>
    <row r="37" spans="1:18">
      <c r="A37">
        <f t="shared" si="0"/>
        <v>2002</v>
      </c>
      <c r="B37" s="1">
        <v>85.002136867924506</v>
      </c>
      <c r="C37" s="1">
        <v>85.038969018137706</v>
      </c>
      <c r="D37" s="1">
        <v>96.0786699712435</v>
      </c>
      <c r="E37" s="1">
        <v>99.891979251330497</v>
      </c>
      <c r="F37" s="1">
        <v>75.918776249910806</v>
      </c>
      <c r="G37" s="1">
        <v>65.079664527852799</v>
      </c>
      <c r="H37" s="1">
        <v>82.397755376342005</v>
      </c>
      <c r="I37" s="1">
        <v>70.910851433153496</v>
      </c>
      <c r="J37" s="1">
        <v>77.900395702978102</v>
      </c>
      <c r="K37" s="1">
        <v>79.717872665612305</v>
      </c>
      <c r="L37" s="1">
        <v>80.677711319644104</v>
      </c>
      <c r="M37" s="1">
        <v>119.91818325</v>
      </c>
      <c r="N37" s="1">
        <v>93.604027169366603</v>
      </c>
      <c r="O37" s="1">
        <v>0.94052797906016605</v>
      </c>
      <c r="P37" s="1">
        <v>64.297487988404399</v>
      </c>
      <c r="Q37" s="1">
        <v>0.71335043892642203</v>
      </c>
      <c r="R37" s="1">
        <v>0.30533456865879799</v>
      </c>
    </row>
    <row r="38" spans="1:18">
      <c r="A38">
        <f t="shared" si="0"/>
        <v>2003</v>
      </c>
      <c r="B38" s="1">
        <v>98.064187110281196</v>
      </c>
      <c r="C38" s="1">
        <v>90.620800210075103</v>
      </c>
      <c r="D38" s="1">
        <v>98.140123584579698</v>
      </c>
      <c r="E38" s="1">
        <v>96.768873237588807</v>
      </c>
      <c r="F38" s="1">
        <v>77.395111782743001</v>
      </c>
      <c r="G38" s="1">
        <v>75.679207326266095</v>
      </c>
      <c r="H38" s="1">
        <v>86.764283438348997</v>
      </c>
      <c r="I38" s="1">
        <v>78.011331660201805</v>
      </c>
      <c r="J38" s="1">
        <v>88.676699370808805</v>
      </c>
      <c r="K38" s="1">
        <v>87.603469166861402</v>
      </c>
      <c r="L38" s="1">
        <v>86.476569109329702</v>
      </c>
      <c r="M38" s="1">
        <v>113.65847675000001</v>
      </c>
      <c r="N38" s="1">
        <v>95.124255105603893</v>
      </c>
      <c r="O38" s="1">
        <v>0.93213650246991397</v>
      </c>
      <c r="P38" s="1">
        <v>76.342889530247604</v>
      </c>
      <c r="Q38" s="1">
        <v>0.76832709397755805</v>
      </c>
      <c r="R38" s="1">
        <v>0.319713525678402</v>
      </c>
    </row>
    <row r="39" spans="1:18">
      <c r="A39">
        <f t="shared" si="0"/>
        <v>2004</v>
      </c>
      <c r="B39" s="1">
        <v>102.696238960266</v>
      </c>
      <c r="C39" s="1">
        <v>96.538581847603396</v>
      </c>
      <c r="D39" s="1">
        <v>99.719057641602504</v>
      </c>
      <c r="E39" s="1">
        <v>94.538902790535104</v>
      </c>
      <c r="F39" s="1">
        <v>83.320195372542898</v>
      </c>
      <c r="G39" s="1">
        <v>86.436767278564901</v>
      </c>
      <c r="H39" s="1">
        <v>93.541956015461594</v>
      </c>
      <c r="I39" s="1">
        <v>87.895050692459705</v>
      </c>
      <c r="J39" s="1">
        <v>97.109957387816607</v>
      </c>
      <c r="K39" s="1">
        <v>95.700073340425703</v>
      </c>
      <c r="L39" s="1">
        <v>92.828336939919893</v>
      </c>
      <c r="M39" s="1">
        <v>107.554458</v>
      </c>
      <c r="N39" s="1">
        <v>97.658020298935895</v>
      </c>
      <c r="O39" s="1">
        <v>1.0173955273439099</v>
      </c>
      <c r="P39" s="1">
        <v>89.110979282206401</v>
      </c>
      <c r="Q39" s="1">
        <v>0.866252090297011</v>
      </c>
      <c r="R39" s="1">
        <v>0.34860615605519402</v>
      </c>
    </row>
    <row r="40" spans="1:18">
      <c r="A40">
        <f t="shared" si="0"/>
        <v>2005</v>
      </c>
      <c r="B40" s="1">
        <v>102.35977156183699</v>
      </c>
      <c r="C40" s="1">
        <v>102.492683422534</v>
      </c>
      <c r="D40" s="1">
        <v>99.689533491313</v>
      </c>
      <c r="E40" s="1">
        <v>92.236147325995901</v>
      </c>
      <c r="F40" s="1">
        <v>97.116037491826503</v>
      </c>
      <c r="G40" s="1">
        <v>95.817890462071304</v>
      </c>
      <c r="H40" s="1">
        <v>100.04845287697999</v>
      </c>
      <c r="I40" s="1">
        <v>99.626058198608902</v>
      </c>
      <c r="J40" s="1">
        <v>100.10934066183501</v>
      </c>
      <c r="K40" s="1">
        <v>102.69154401624</v>
      </c>
      <c r="L40" s="1">
        <v>97.750723383419995</v>
      </c>
      <c r="M40" s="1">
        <v>102.9782135</v>
      </c>
      <c r="N40" s="1">
        <v>99.9489401085617</v>
      </c>
      <c r="O40" s="1">
        <v>1.09255748950903</v>
      </c>
      <c r="P40" s="1">
        <v>99.819516802739102</v>
      </c>
      <c r="Q40" s="1">
        <v>0.98373771470170102</v>
      </c>
      <c r="R40" s="1">
        <v>0.37793262624589602</v>
      </c>
    </row>
    <row r="41" spans="1:18">
      <c r="A41">
        <f t="shared" si="0"/>
        <v>2006</v>
      </c>
      <c r="B41" s="1">
        <v>105.598943766232</v>
      </c>
      <c r="C41" s="1">
        <v>112.96268959248199</v>
      </c>
      <c r="D41" s="1">
        <v>100.908477424732</v>
      </c>
      <c r="E41" s="1">
        <v>91.356365870919106</v>
      </c>
      <c r="F41" s="1">
        <v>117.937214778971</v>
      </c>
      <c r="G41" s="1">
        <v>105.051930134504</v>
      </c>
      <c r="H41" s="1">
        <v>105.08361915374</v>
      </c>
      <c r="I41" s="1">
        <v>109.264364704229</v>
      </c>
      <c r="J41" s="1">
        <v>103.54393546286801</v>
      </c>
      <c r="K41" s="1">
        <v>115.04663540952301</v>
      </c>
      <c r="L41" s="1">
        <v>101.409855024398</v>
      </c>
      <c r="M41" s="1">
        <v>100.22232175000001</v>
      </c>
      <c r="N41" s="1">
        <v>101.513261261834</v>
      </c>
      <c r="O41" s="1">
        <v>1.2364164214015601</v>
      </c>
      <c r="P41" s="1">
        <v>107.199377951421</v>
      </c>
      <c r="Q41" s="1">
        <v>1.0051494212991401</v>
      </c>
      <c r="R41" s="1">
        <v>0.418929149215231</v>
      </c>
    </row>
    <row r="42" spans="1:18">
      <c r="A42">
        <f t="shared" si="0"/>
        <v>2007</v>
      </c>
      <c r="B42" s="1">
        <v>113.128818839804</v>
      </c>
      <c r="C42" s="1">
        <v>124.033501886861</v>
      </c>
      <c r="D42" s="1">
        <v>101.63840472634</v>
      </c>
      <c r="E42" s="1">
        <v>90.7447239219115</v>
      </c>
      <c r="F42" s="1">
        <v>119.050046386399</v>
      </c>
      <c r="G42" s="1">
        <v>111.669160746796</v>
      </c>
      <c r="H42" s="1">
        <v>108.80900429158299</v>
      </c>
      <c r="I42" s="1">
        <v>114.002706877489</v>
      </c>
      <c r="J42" s="1">
        <v>112.061389205336</v>
      </c>
      <c r="K42" s="1">
        <v>119.956723525078</v>
      </c>
      <c r="L42" s="1">
        <v>104.26222236535099</v>
      </c>
      <c r="M42" s="1">
        <v>99.905281500000001</v>
      </c>
      <c r="N42" s="1">
        <v>104.03185808745999</v>
      </c>
      <c r="O42" s="1">
        <v>1.3405498846609001</v>
      </c>
      <c r="P42" s="1">
        <v>117.42277841468</v>
      </c>
      <c r="Q42" s="1">
        <v>0.91878437797174395</v>
      </c>
      <c r="R42" s="1">
        <v>0.46052491471401202</v>
      </c>
    </row>
    <row r="43" spans="1:18">
      <c r="A43">
        <f t="shared" si="0"/>
        <v>2008</v>
      </c>
      <c r="B43" s="1">
        <v>113.97852387007499</v>
      </c>
      <c r="C43" s="1">
        <v>128.80039812925901</v>
      </c>
      <c r="D43" s="1">
        <v>102.35347183646201</v>
      </c>
      <c r="E43" s="1">
        <v>89.793245584160502</v>
      </c>
      <c r="F43" s="1">
        <v>109.728283126477</v>
      </c>
      <c r="G43" s="1">
        <v>106.30040997032999</v>
      </c>
      <c r="H43" s="1">
        <v>105.92078970119999</v>
      </c>
      <c r="I43" s="1">
        <v>111.970978837274</v>
      </c>
      <c r="J43" s="1">
        <v>106.58849767884</v>
      </c>
      <c r="K43" s="1">
        <v>109.75035229527199</v>
      </c>
      <c r="L43" s="1">
        <v>102.837849388724</v>
      </c>
      <c r="M43" s="1">
        <v>100.34404325</v>
      </c>
      <c r="N43" s="1">
        <v>104.097266190466</v>
      </c>
      <c r="O43" s="1">
        <v>1.27811633161324</v>
      </c>
      <c r="P43" s="1">
        <v>108.50534484546699</v>
      </c>
      <c r="Q43" s="1">
        <v>0.76923385989298998</v>
      </c>
      <c r="R43" s="1">
        <v>0.45098930584949298</v>
      </c>
    </row>
    <row r="44" spans="1:18">
      <c r="A44">
        <f t="shared" si="0"/>
        <v>2009</v>
      </c>
      <c r="B44" s="1">
        <v>115.560324510523</v>
      </c>
      <c r="C44" s="1">
        <v>124.887596685766</v>
      </c>
      <c r="D44" s="1">
        <v>108.086274527041</v>
      </c>
      <c r="E44" s="1">
        <v>90.720029205289507</v>
      </c>
      <c r="F44" s="1">
        <v>95.351968760978096</v>
      </c>
      <c r="G44" s="1">
        <v>100.13943262358799</v>
      </c>
      <c r="H44" s="1">
        <v>103.69846971138701</v>
      </c>
      <c r="I44" s="1">
        <v>105.444184845126</v>
      </c>
      <c r="J44" s="1">
        <v>96.436680628481994</v>
      </c>
      <c r="K44" s="1">
        <v>95.220281411777094</v>
      </c>
      <c r="L44" s="1">
        <v>99.415907853280402</v>
      </c>
      <c r="M44" s="1">
        <v>96.910697499999998</v>
      </c>
      <c r="N44" s="1">
        <v>100.49418128891701</v>
      </c>
      <c r="O44" s="1">
        <v>1.28590459446535</v>
      </c>
      <c r="P44" s="1">
        <v>103.99123156659</v>
      </c>
      <c r="Q44" s="1">
        <v>0.66978617552351205</v>
      </c>
      <c r="R44" s="1">
        <v>0.46578707212987502</v>
      </c>
    </row>
    <row r="45" spans="1:18">
      <c r="A45">
        <f t="shared" si="0"/>
        <v>2010</v>
      </c>
      <c r="B45" s="1">
        <v>126.27775670251999</v>
      </c>
      <c r="C45" s="1">
        <v>134.21134037020201</v>
      </c>
      <c r="D45" s="1">
        <v>112.615599910692</v>
      </c>
      <c r="E45" s="1">
        <v>91.439899877261794</v>
      </c>
      <c r="F45" s="1">
        <v>95.654711139756699</v>
      </c>
      <c r="G45" s="1">
        <v>96.4867984610093</v>
      </c>
      <c r="H45" s="1">
        <v>111.077497253148</v>
      </c>
      <c r="I45" s="1">
        <v>109.63845577496799</v>
      </c>
      <c r="J45" s="1">
        <v>98.9031128577506</v>
      </c>
      <c r="K45" s="1">
        <v>85.425353925462602</v>
      </c>
      <c r="L45" s="1">
        <v>96.977644753188102</v>
      </c>
      <c r="M45" s="1">
        <v>100</v>
      </c>
      <c r="N45" s="1">
        <v>97.742200280216295</v>
      </c>
      <c r="O45" s="1">
        <v>1.35186246133292</v>
      </c>
      <c r="P45" s="1">
        <v>104.842644264801</v>
      </c>
      <c r="Q45" s="1">
        <v>0.65495030053630199</v>
      </c>
      <c r="R45" s="1">
        <v>0.495819298475214</v>
      </c>
    </row>
    <row r="46" spans="1:18">
      <c r="A46">
        <f t="shared" si="0"/>
        <v>2011</v>
      </c>
      <c r="B46" s="1">
        <v>120.434224782922</v>
      </c>
      <c r="C46" s="1">
        <v>137.93896438787601</v>
      </c>
      <c r="D46" s="1">
        <v>117.207323064403</v>
      </c>
      <c r="E46" s="1">
        <v>94.806133383997206</v>
      </c>
      <c r="F46" s="1">
        <v>91.8596774240971</v>
      </c>
      <c r="G46" s="1">
        <v>86.779997596635397</v>
      </c>
      <c r="H46" s="1">
        <v>110.552570826647</v>
      </c>
      <c r="I46" s="1">
        <v>114.048361700955</v>
      </c>
      <c r="J46" s="1">
        <v>94.450649747523997</v>
      </c>
      <c r="K46" s="1">
        <v>72.317588706522997</v>
      </c>
      <c r="L46" s="1">
        <v>94.947302356882901</v>
      </c>
      <c r="M46" s="1">
        <v>100.905648</v>
      </c>
      <c r="N46" s="1">
        <v>93.808495299910206</v>
      </c>
      <c r="O46" s="1">
        <v>1.4380647870114101</v>
      </c>
      <c r="P46" s="1">
        <v>102.906972267092</v>
      </c>
      <c r="Q46" s="1">
        <v>0.624725028262196</v>
      </c>
      <c r="R46" s="1">
        <v>0.49569732917972897</v>
      </c>
    </row>
    <row r="47" spans="1:18">
      <c r="A47">
        <f t="shared" si="0"/>
        <v>2012</v>
      </c>
      <c r="B47" s="1">
        <v>117.077348134421</v>
      </c>
      <c r="C47" s="1">
        <v>142.67106164288501</v>
      </c>
      <c r="D47" s="1">
        <v>122.91030345489099</v>
      </c>
      <c r="E47" s="1">
        <v>99.157679363121304</v>
      </c>
      <c r="F47" s="1">
        <v>87.106254524044203</v>
      </c>
      <c r="G47" s="1">
        <v>72.235111046590106</v>
      </c>
      <c r="H47" s="1">
        <v>109.27579192294</v>
      </c>
      <c r="I47" s="1">
        <v>111.88307291620301</v>
      </c>
      <c r="J47" s="1">
        <v>94.259100132727895</v>
      </c>
      <c r="K47" s="1">
        <v>63.643324620214102</v>
      </c>
      <c r="L47" s="1">
        <v>89.848569339722403</v>
      </c>
      <c r="M47" s="1">
        <v>100.887197</v>
      </c>
      <c r="N47" s="1">
        <v>86.263538324155704</v>
      </c>
      <c r="O47" s="1">
        <v>1.5181003816891201</v>
      </c>
      <c r="P47" s="1">
        <v>107.16241305611899</v>
      </c>
      <c r="Q47" s="1">
        <v>0.63875746169965097</v>
      </c>
      <c r="R47" s="1">
        <v>0.49788206778938898</v>
      </c>
    </row>
    <row r="48" spans="1:18">
      <c r="A48">
        <f t="shared" si="0"/>
        <v>2013</v>
      </c>
      <c r="B48" s="1">
        <v>121.62583410043599</v>
      </c>
      <c r="C48" s="1">
        <v>144.46779750803199</v>
      </c>
      <c r="D48" s="1">
        <v>129.37008995683499</v>
      </c>
      <c r="E48" s="1">
        <v>104.04853947326799</v>
      </c>
      <c r="F48" s="1">
        <v>89.575274564077105</v>
      </c>
      <c r="G48" s="1">
        <v>65.013841716212099</v>
      </c>
      <c r="H48" s="1">
        <v>108.478480979982</v>
      </c>
      <c r="I48" s="1">
        <v>108.60221421442201</v>
      </c>
      <c r="J48" s="1">
        <v>95.424401581453907</v>
      </c>
      <c r="K48" s="1">
        <v>63.924535062124001</v>
      </c>
      <c r="L48" s="1">
        <v>83.7125096116891</v>
      </c>
      <c r="M48" s="1">
        <v>102.79893375</v>
      </c>
      <c r="N48" s="1">
        <v>79.332474451033605</v>
      </c>
      <c r="O48" s="1">
        <v>1.55445948109456</v>
      </c>
      <c r="P48" s="1">
        <v>116.165248298072</v>
      </c>
      <c r="Q48" s="1">
        <v>0.69351275118325695</v>
      </c>
      <c r="R48" s="1">
        <v>0.52513566997861805</v>
      </c>
    </row>
    <row r="49" spans="1:18">
      <c r="A49">
        <f t="shared" si="0"/>
        <v>2014</v>
      </c>
      <c r="B49" s="1">
        <v>129.681756737184</v>
      </c>
      <c r="C49" s="1">
        <v>148.72354415664799</v>
      </c>
      <c r="D49" s="1">
        <v>131.397607985294</v>
      </c>
      <c r="E49" s="1">
        <v>108.35155784020699</v>
      </c>
      <c r="F49" s="1">
        <v>92.310525340418593</v>
      </c>
      <c r="G49" s="1">
        <v>65.275603405798407</v>
      </c>
      <c r="H49" s="1">
        <v>106.207073622583</v>
      </c>
      <c r="I49" s="1">
        <v>106.64188081793399</v>
      </c>
      <c r="J49" s="1">
        <v>103.37796268757199</v>
      </c>
      <c r="K49" s="1">
        <v>71.045790342848093</v>
      </c>
      <c r="L49" s="1">
        <v>79.8447788144029</v>
      </c>
      <c r="M49" s="1">
        <v>102.387186</v>
      </c>
      <c r="N49" s="1">
        <v>78.907221107031404</v>
      </c>
      <c r="O49" s="1">
        <v>1.5810708451636399</v>
      </c>
      <c r="P49" s="1">
        <v>122.760139463813</v>
      </c>
      <c r="Q49" s="1">
        <v>0.72947388354870202</v>
      </c>
      <c r="R49" s="1">
        <v>0.57603675396890297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activeCell="N15" sqref="N15"/>
    </sheetView>
  </sheetViews>
  <sheetFormatPr baseColWidth="10" defaultRowHeight="15" x14ac:dyDescent="0"/>
  <sheetData>
    <row r="1" spans="1:12">
      <c r="A1" t="s">
        <v>20</v>
      </c>
    </row>
    <row r="2" spans="1:12">
      <c r="A2" t="s">
        <v>21</v>
      </c>
    </row>
    <row r="3" spans="1:12" ht="30">
      <c r="A3" s="1"/>
      <c r="B3" s="1" t="s">
        <v>10</v>
      </c>
      <c r="C3" s="1" t="s">
        <v>22</v>
      </c>
      <c r="D3" s="1" t="s">
        <v>7</v>
      </c>
      <c r="E3" s="1" t="s">
        <v>2</v>
      </c>
      <c r="F3" s="1" t="s">
        <v>3</v>
      </c>
      <c r="G3" s="1" t="s">
        <v>8</v>
      </c>
      <c r="H3" s="1" t="s">
        <v>11</v>
      </c>
      <c r="I3" s="1" t="s">
        <v>23</v>
      </c>
      <c r="J3" s="1" t="s">
        <v>15</v>
      </c>
      <c r="K3" s="1" t="s">
        <v>24</v>
      </c>
      <c r="L3" s="1" t="s">
        <v>17</v>
      </c>
    </row>
    <row r="4" spans="1:12">
      <c r="A4">
        <v>1960</v>
      </c>
      <c r="B4" s="1" t="s">
        <v>19</v>
      </c>
      <c r="C4" s="1">
        <v>0.45358129584696799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19</v>
      </c>
      <c r="K4" s="1" t="s">
        <v>19</v>
      </c>
      <c r="L4" s="1">
        <v>1.0923420579004199</v>
      </c>
    </row>
    <row r="5" spans="1:12">
      <c r="A5">
        <f>+A4+1</f>
        <v>1961</v>
      </c>
      <c r="B5" s="1" t="s">
        <v>19</v>
      </c>
      <c r="C5" s="1">
        <v>0.581376949913327</v>
      </c>
      <c r="D5" s="1" t="s">
        <v>19</v>
      </c>
      <c r="E5" s="1" t="s">
        <v>19</v>
      </c>
      <c r="F5" s="1" t="s">
        <v>19</v>
      </c>
      <c r="G5" s="1" t="s">
        <v>19</v>
      </c>
      <c r="H5" s="1" t="s">
        <v>19</v>
      </c>
      <c r="I5" s="1" t="s">
        <v>19</v>
      </c>
      <c r="J5" s="1" t="s">
        <v>19</v>
      </c>
      <c r="K5" s="1" t="s">
        <v>19</v>
      </c>
      <c r="L5" s="1">
        <v>1.38416292610771</v>
      </c>
    </row>
    <row r="6" spans="1:12">
      <c r="A6">
        <f t="shared" ref="A6:A58" si="0">+A5+1</f>
        <v>1962</v>
      </c>
      <c r="B6" s="1" t="s">
        <v>19</v>
      </c>
      <c r="C6" s="1">
        <v>0.55570733809402495</v>
      </c>
      <c r="D6" s="1" t="s">
        <v>19</v>
      </c>
      <c r="E6" s="1" t="s">
        <v>19</v>
      </c>
      <c r="F6" s="1" t="s">
        <v>19</v>
      </c>
      <c r="G6" s="1" t="s">
        <v>19</v>
      </c>
      <c r="H6" s="1" t="s">
        <v>19</v>
      </c>
      <c r="I6" s="1" t="s">
        <v>19</v>
      </c>
      <c r="J6" s="1" t="s">
        <v>19</v>
      </c>
      <c r="K6" s="1" t="s">
        <v>19</v>
      </c>
      <c r="L6" s="1">
        <v>1.5665846486772801</v>
      </c>
    </row>
    <row r="7" spans="1:12">
      <c r="A7">
        <f t="shared" si="0"/>
        <v>1963</v>
      </c>
      <c r="B7" s="1" t="s">
        <v>19</v>
      </c>
      <c r="C7" s="1">
        <v>0.49819132022664198</v>
      </c>
      <c r="D7" s="1" t="s">
        <v>19</v>
      </c>
      <c r="E7" s="1" t="s">
        <v>19</v>
      </c>
      <c r="F7" s="1" t="s">
        <v>19</v>
      </c>
      <c r="G7" s="1" t="s">
        <v>19</v>
      </c>
      <c r="H7" s="1" t="s">
        <v>19</v>
      </c>
      <c r="I7" s="1" t="s">
        <v>19</v>
      </c>
      <c r="J7" s="1" t="s">
        <v>19</v>
      </c>
      <c r="K7" s="1" t="s">
        <v>19</v>
      </c>
      <c r="L7" s="1">
        <v>1.4668108681393</v>
      </c>
    </row>
    <row r="8" spans="1:12">
      <c r="A8">
        <f t="shared" si="0"/>
        <v>1964</v>
      </c>
      <c r="B8" s="1" t="s">
        <v>19</v>
      </c>
      <c r="C8" s="1">
        <v>0.60613073252105998</v>
      </c>
      <c r="D8" s="1" t="s">
        <v>19</v>
      </c>
      <c r="E8" s="1" t="s">
        <v>19</v>
      </c>
      <c r="F8" s="1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1">
        <v>1.43605443884203</v>
      </c>
    </row>
    <row r="9" spans="1:12">
      <c r="A9">
        <f t="shared" si="0"/>
        <v>1965</v>
      </c>
      <c r="B9" s="1" t="s">
        <v>19</v>
      </c>
      <c r="C9" s="1">
        <v>0.56602790137828196</v>
      </c>
      <c r="D9" s="1" t="s">
        <v>19</v>
      </c>
      <c r="E9" s="1" t="s">
        <v>19</v>
      </c>
      <c r="F9" s="1" t="s">
        <v>19</v>
      </c>
      <c r="G9" s="1" t="s">
        <v>19</v>
      </c>
      <c r="H9" s="1" t="s">
        <v>19</v>
      </c>
      <c r="I9" s="1" t="s">
        <v>19</v>
      </c>
      <c r="J9" s="1" t="s">
        <v>19</v>
      </c>
      <c r="K9" s="1" t="s">
        <v>19</v>
      </c>
      <c r="L9" s="1">
        <v>1.57689981615785</v>
      </c>
    </row>
    <row r="10" spans="1:12">
      <c r="A10">
        <f t="shared" si="0"/>
        <v>1966</v>
      </c>
      <c r="B10" s="1" t="s">
        <v>19</v>
      </c>
      <c r="C10" s="1">
        <v>0.74377845281107502</v>
      </c>
      <c r="D10" s="1" t="s">
        <v>19</v>
      </c>
      <c r="E10" s="1" t="s">
        <v>19</v>
      </c>
      <c r="F10" s="1" t="s">
        <v>19</v>
      </c>
      <c r="G10" s="1" t="s">
        <v>19</v>
      </c>
      <c r="H10" s="1" t="s">
        <v>19</v>
      </c>
      <c r="I10" s="1" t="s">
        <v>19</v>
      </c>
      <c r="J10" s="1" t="s">
        <v>19</v>
      </c>
      <c r="K10" s="1" t="s">
        <v>19</v>
      </c>
      <c r="L10" s="1">
        <v>0.93086388088127403</v>
      </c>
    </row>
    <row r="11" spans="1:12">
      <c r="A11">
        <f t="shared" si="0"/>
        <v>1967</v>
      </c>
      <c r="B11" s="1" t="s">
        <v>19</v>
      </c>
      <c r="C11" s="1">
        <v>0.676697716853364</v>
      </c>
      <c r="D11" s="1" t="s">
        <v>19</v>
      </c>
      <c r="E11" s="1" t="s">
        <v>19</v>
      </c>
      <c r="F11" s="1" t="s">
        <v>19</v>
      </c>
      <c r="G11" s="1" t="s">
        <v>19</v>
      </c>
      <c r="H11" s="1" t="s">
        <v>19</v>
      </c>
      <c r="I11" s="1" t="s">
        <v>19</v>
      </c>
      <c r="J11" s="1" t="s">
        <v>19</v>
      </c>
      <c r="K11" s="1" t="s">
        <v>19</v>
      </c>
      <c r="L11" s="1">
        <v>1.2126102060198201</v>
      </c>
    </row>
    <row r="12" spans="1:12">
      <c r="A12">
        <f t="shared" si="0"/>
        <v>1968</v>
      </c>
      <c r="B12" s="1" t="s">
        <v>19</v>
      </c>
      <c r="C12" s="1">
        <v>0.65728068687633601</v>
      </c>
      <c r="D12" s="1" t="s">
        <v>19</v>
      </c>
      <c r="E12" s="1" t="s">
        <v>19</v>
      </c>
      <c r="F12" s="1" t="s">
        <v>19</v>
      </c>
      <c r="G12" s="1" t="s">
        <v>19</v>
      </c>
      <c r="H12" s="1" t="s">
        <v>19</v>
      </c>
      <c r="I12" s="1" t="s">
        <v>19</v>
      </c>
      <c r="J12" s="1" t="s">
        <v>19</v>
      </c>
      <c r="K12" s="1" t="s">
        <v>19</v>
      </c>
      <c r="L12" s="1">
        <v>1.41147605002767</v>
      </c>
    </row>
    <row r="13" spans="1:12">
      <c r="A13">
        <f t="shared" si="0"/>
        <v>1969</v>
      </c>
      <c r="B13" s="1" t="s">
        <v>19</v>
      </c>
      <c r="C13" s="1">
        <v>0.95115266317303804</v>
      </c>
      <c r="D13" s="1" t="s">
        <v>19</v>
      </c>
      <c r="E13" s="1" t="s">
        <v>19</v>
      </c>
      <c r="F13" s="1" t="s">
        <v>19</v>
      </c>
      <c r="G13" s="1" t="s">
        <v>19</v>
      </c>
      <c r="H13" s="1" t="s">
        <v>19</v>
      </c>
      <c r="I13" s="1" t="s">
        <v>19</v>
      </c>
      <c r="J13" s="1" t="s">
        <v>19</v>
      </c>
      <c r="K13" s="1" t="s">
        <v>19</v>
      </c>
      <c r="L13" s="1">
        <v>1.18730408783039</v>
      </c>
    </row>
    <row r="14" spans="1:12">
      <c r="A14">
        <f t="shared" si="0"/>
        <v>1970</v>
      </c>
      <c r="B14" s="1" t="s">
        <v>19</v>
      </c>
      <c r="C14" s="1">
        <v>0.83729901096536397</v>
      </c>
      <c r="D14" s="1" t="s">
        <v>19</v>
      </c>
      <c r="E14" s="1" t="s">
        <v>19</v>
      </c>
      <c r="F14" s="1" t="s">
        <v>19</v>
      </c>
      <c r="G14" s="1" t="s">
        <v>19</v>
      </c>
      <c r="H14" s="1" t="s">
        <v>19</v>
      </c>
      <c r="I14" s="1" t="s">
        <v>19</v>
      </c>
      <c r="J14" s="1" t="s">
        <v>19</v>
      </c>
      <c r="K14" s="1" t="s">
        <v>19</v>
      </c>
      <c r="L14" s="1">
        <v>1.65498620394122</v>
      </c>
    </row>
    <row r="15" spans="1:12">
      <c r="A15">
        <f t="shared" si="0"/>
        <v>1971</v>
      </c>
      <c r="B15" s="1" t="s">
        <v>19</v>
      </c>
      <c r="C15" s="1">
        <v>0.93152506598588702</v>
      </c>
      <c r="D15" s="1" t="s">
        <v>19</v>
      </c>
      <c r="E15" s="1" t="s">
        <v>19</v>
      </c>
      <c r="F15" s="1" t="s">
        <v>19</v>
      </c>
      <c r="G15" s="1" t="s">
        <v>19</v>
      </c>
      <c r="H15" s="1" t="s">
        <v>19</v>
      </c>
      <c r="I15" s="1" t="s">
        <v>19</v>
      </c>
      <c r="J15" s="1" t="s">
        <v>19</v>
      </c>
      <c r="K15" s="1" t="s">
        <v>19</v>
      </c>
      <c r="L15" s="1">
        <v>1.95615908299435</v>
      </c>
    </row>
    <row r="16" spans="1:12">
      <c r="A16">
        <f t="shared" si="0"/>
        <v>1972</v>
      </c>
      <c r="B16" s="1" t="s">
        <v>19</v>
      </c>
      <c r="C16" s="1">
        <v>1.1056078994152401</v>
      </c>
      <c r="D16" s="1" t="s">
        <v>19</v>
      </c>
      <c r="E16" s="1" t="s">
        <v>19</v>
      </c>
      <c r="F16" s="1" t="s">
        <v>19</v>
      </c>
      <c r="G16" s="1" t="s">
        <v>19</v>
      </c>
      <c r="H16" s="1" t="s">
        <v>19</v>
      </c>
      <c r="I16" s="1" t="s">
        <v>19</v>
      </c>
      <c r="J16" s="1" t="s">
        <v>19</v>
      </c>
      <c r="K16" s="1" t="s">
        <v>19</v>
      </c>
      <c r="L16" s="1">
        <v>1.9583009447833799</v>
      </c>
    </row>
    <row r="17" spans="1:12">
      <c r="A17">
        <f t="shared" si="0"/>
        <v>1973</v>
      </c>
      <c r="B17" s="1" t="s">
        <v>19</v>
      </c>
      <c r="C17" s="1">
        <v>1.5179137689344799</v>
      </c>
      <c r="D17" s="1" t="s">
        <v>19</v>
      </c>
      <c r="E17" s="1" t="s">
        <v>19</v>
      </c>
      <c r="F17" s="1" t="s">
        <v>19</v>
      </c>
      <c r="G17" s="1" t="s">
        <v>19</v>
      </c>
      <c r="H17" s="1" t="s">
        <v>19</v>
      </c>
      <c r="I17" s="1" t="s">
        <v>19</v>
      </c>
      <c r="J17" s="1" t="s">
        <v>19</v>
      </c>
      <c r="K17" s="1" t="s">
        <v>19</v>
      </c>
      <c r="L17" s="1">
        <v>1.2340827631856199</v>
      </c>
    </row>
    <row r="18" spans="1:12">
      <c r="A18">
        <f t="shared" si="0"/>
        <v>1974</v>
      </c>
      <c r="B18" s="1" t="s">
        <v>19</v>
      </c>
      <c r="C18" s="1">
        <v>0.77124312352219604</v>
      </c>
      <c r="D18" s="1" t="s">
        <v>19</v>
      </c>
      <c r="E18" s="1" t="s">
        <v>19</v>
      </c>
      <c r="F18" s="1" t="s">
        <v>19</v>
      </c>
      <c r="G18" s="1" t="s">
        <v>19</v>
      </c>
      <c r="H18" s="1" t="s">
        <v>19</v>
      </c>
      <c r="I18" s="1" t="s">
        <v>19</v>
      </c>
      <c r="J18" s="1" t="s">
        <v>19</v>
      </c>
      <c r="K18" s="1" t="s">
        <v>19</v>
      </c>
      <c r="L18" s="1">
        <v>0.77105505561339804</v>
      </c>
    </row>
    <row r="19" spans="1:12">
      <c r="A19">
        <f t="shared" si="0"/>
        <v>1975</v>
      </c>
      <c r="B19" s="1" t="s">
        <v>19</v>
      </c>
      <c r="C19" s="1">
        <v>1.0066035548176699</v>
      </c>
      <c r="D19" s="1" t="s">
        <v>19</v>
      </c>
      <c r="E19" s="1" t="s">
        <v>19</v>
      </c>
      <c r="F19" s="1" t="s">
        <v>19</v>
      </c>
      <c r="G19" s="1" t="s">
        <v>19</v>
      </c>
      <c r="H19" s="1">
        <v>1.4158595534299101</v>
      </c>
      <c r="I19" s="1" t="s">
        <v>19</v>
      </c>
      <c r="J19" s="1" t="s">
        <v>19</v>
      </c>
      <c r="K19" s="1">
        <v>0.83927422581849498</v>
      </c>
      <c r="L19" s="1">
        <v>1.0233923186285601</v>
      </c>
    </row>
    <row r="20" spans="1:12">
      <c r="A20">
        <f t="shared" si="0"/>
        <v>1976</v>
      </c>
      <c r="B20" s="1" t="s">
        <v>19</v>
      </c>
      <c r="C20" s="1">
        <v>1.0735550513940799</v>
      </c>
      <c r="D20" s="1" t="s">
        <v>19</v>
      </c>
      <c r="E20" s="1" t="s">
        <v>19</v>
      </c>
      <c r="F20" s="1" t="s">
        <v>19</v>
      </c>
      <c r="G20" s="1" t="s">
        <v>19</v>
      </c>
      <c r="H20" s="1">
        <v>1.2414922461571101</v>
      </c>
      <c r="I20" s="1" t="s">
        <v>19</v>
      </c>
      <c r="J20" s="1" t="s">
        <v>19</v>
      </c>
      <c r="K20" s="1">
        <v>0.93396804745399298</v>
      </c>
      <c r="L20" s="1">
        <v>1.3704364888096601</v>
      </c>
    </row>
    <row r="21" spans="1:12">
      <c r="A21">
        <f t="shared" si="0"/>
        <v>1977</v>
      </c>
      <c r="B21" s="1" t="s">
        <v>19</v>
      </c>
      <c r="C21" s="1">
        <v>1.0308573964649701</v>
      </c>
      <c r="D21" s="1" t="s">
        <v>19</v>
      </c>
      <c r="E21" s="1" t="s">
        <v>19</v>
      </c>
      <c r="F21" s="1">
        <v>1.6644392715251199</v>
      </c>
      <c r="G21" s="1" t="s">
        <v>19</v>
      </c>
      <c r="H21" s="1">
        <v>1.2499979561218599</v>
      </c>
      <c r="I21" s="1" t="s">
        <v>19</v>
      </c>
      <c r="J21" s="1" t="s">
        <v>19</v>
      </c>
      <c r="K21" s="1">
        <v>0.87740847458218296</v>
      </c>
      <c r="L21" s="1">
        <v>1.5971456651173701</v>
      </c>
    </row>
    <row r="22" spans="1:12">
      <c r="A22">
        <f t="shared" si="0"/>
        <v>1978</v>
      </c>
      <c r="B22" s="1">
        <v>0.59338734850788</v>
      </c>
      <c r="C22" s="1">
        <v>1.0017629869653499</v>
      </c>
      <c r="D22" s="1" t="s">
        <v>19</v>
      </c>
      <c r="E22" s="1" t="s">
        <v>19</v>
      </c>
      <c r="F22" s="1">
        <v>1.1947297562444701</v>
      </c>
      <c r="G22" s="1" t="s">
        <v>19</v>
      </c>
      <c r="H22" s="1">
        <v>1.2764522487090599</v>
      </c>
      <c r="I22" s="1" t="s">
        <v>19</v>
      </c>
      <c r="J22" s="1" t="s">
        <v>19</v>
      </c>
      <c r="K22" s="1">
        <v>0.92776794175849597</v>
      </c>
      <c r="L22" s="1">
        <v>1.49639564653549</v>
      </c>
    </row>
    <row r="23" spans="1:12">
      <c r="A23">
        <f t="shared" si="0"/>
        <v>1979</v>
      </c>
      <c r="B23" s="1">
        <v>0.50171943236801897</v>
      </c>
      <c r="C23" s="1">
        <v>0.90857125887957102</v>
      </c>
      <c r="D23" s="1" t="s">
        <v>19</v>
      </c>
      <c r="E23" s="1" t="s">
        <v>19</v>
      </c>
      <c r="F23" s="1">
        <v>1.1994147915701401</v>
      </c>
      <c r="G23" s="1" t="s">
        <v>19</v>
      </c>
      <c r="H23" s="1">
        <v>1.3077909660638201</v>
      </c>
      <c r="I23" s="1" t="s">
        <v>19</v>
      </c>
      <c r="J23" s="1" t="s">
        <v>19</v>
      </c>
      <c r="K23" s="1">
        <v>0.90322130663697198</v>
      </c>
      <c r="L23" s="1">
        <v>1.07700546723894</v>
      </c>
    </row>
    <row r="24" spans="1:12">
      <c r="A24">
        <f t="shared" si="0"/>
        <v>1980</v>
      </c>
      <c r="B24" s="1">
        <v>0.340874206663697</v>
      </c>
      <c r="C24" s="1">
        <v>0.66506984099776301</v>
      </c>
      <c r="D24" s="1" t="s">
        <v>19</v>
      </c>
      <c r="E24" s="1" t="s">
        <v>19</v>
      </c>
      <c r="F24" s="1">
        <v>0.95857629826882895</v>
      </c>
      <c r="G24" s="1" t="s">
        <v>19</v>
      </c>
      <c r="H24" s="1">
        <v>1.3522982053936501</v>
      </c>
      <c r="I24" s="1" t="s">
        <v>19</v>
      </c>
      <c r="J24" s="1" t="s">
        <v>19</v>
      </c>
      <c r="K24" s="1">
        <v>0.80345467795728598</v>
      </c>
      <c r="L24" s="1">
        <v>1.0475168649382001</v>
      </c>
    </row>
    <row r="25" spans="1:12">
      <c r="A25">
        <f t="shared" si="0"/>
        <v>1981</v>
      </c>
      <c r="B25" s="1">
        <v>0.33489182657321098</v>
      </c>
      <c r="C25" s="1">
        <v>0.55052594725083204</v>
      </c>
      <c r="D25" s="1" t="s">
        <v>19</v>
      </c>
      <c r="E25" s="1" t="s">
        <v>19</v>
      </c>
      <c r="F25" s="1">
        <v>1.0654616730241699</v>
      </c>
      <c r="G25" s="1" t="s">
        <v>19</v>
      </c>
      <c r="H25" s="1">
        <v>1.3869042994830301</v>
      </c>
      <c r="I25" s="1" t="s">
        <v>19</v>
      </c>
      <c r="J25" s="2" t="s">
        <v>19</v>
      </c>
      <c r="K25" s="1">
        <v>0.70998032527803401</v>
      </c>
      <c r="L25" s="1">
        <v>0.63433326598243001</v>
      </c>
    </row>
    <row r="26" spans="1:12">
      <c r="A26">
        <f t="shared" si="0"/>
        <v>1982</v>
      </c>
      <c r="B26" s="1">
        <v>0.42118130704847401</v>
      </c>
      <c r="C26" s="1">
        <v>0.51762969624771904</v>
      </c>
      <c r="D26" s="1" t="s">
        <v>19</v>
      </c>
      <c r="E26" s="1" t="s">
        <v>19</v>
      </c>
      <c r="F26" s="1">
        <v>0.86938752511775896</v>
      </c>
      <c r="G26" s="1" t="s">
        <v>19</v>
      </c>
      <c r="H26" s="1">
        <v>1.26952982729298</v>
      </c>
      <c r="I26" s="1" t="s">
        <v>19</v>
      </c>
      <c r="J26" s="2" t="s">
        <v>19</v>
      </c>
      <c r="K26" s="1">
        <v>0.66765416413088396</v>
      </c>
      <c r="L26" s="1">
        <v>0.89725182924818103</v>
      </c>
    </row>
    <row r="27" spans="1:12">
      <c r="A27">
        <f t="shared" si="0"/>
        <v>1983</v>
      </c>
      <c r="B27" s="1">
        <v>0.471218511336365</v>
      </c>
      <c r="C27" s="1">
        <v>0.72936807370197798</v>
      </c>
      <c r="D27" s="1" t="s">
        <v>19</v>
      </c>
      <c r="E27" s="1" t="s">
        <v>19</v>
      </c>
      <c r="F27" s="1">
        <v>0.80459448359566499</v>
      </c>
      <c r="G27" s="1" t="s">
        <v>19</v>
      </c>
      <c r="H27" s="1">
        <v>1.2224721389941999</v>
      </c>
      <c r="I27" s="1" t="s">
        <v>19</v>
      </c>
      <c r="J27" s="2">
        <v>1.15623154655045</v>
      </c>
      <c r="K27" s="1">
        <v>0.59999603803187695</v>
      </c>
      <c r="L27" s="1">
        <v>1.15034739175526</v>
      </c>
    </row>
    <row r="28" spans="1:12">
      <c r="A28">
        <f t="shared" si="0"/>
        <v>1984</v>
      </c>
      <c r="B28" s="1">
        <v>0.41844300567526599</v>
      </c>
      <c r="C28" s="1">
        <v>0.772777577909733</v>
      </c>
      <c r="D28" s="1" t="s">
        <v>19</v>
      </c>
      <c r="E28" s="1">
        <v>1.1695838185459799</v>
      </c>
      <c r="F28" s="1">
        <v>0.73566716727657</v>
      </c>
      <c r="G28" s="1" t="s">
        <v>19</v>
      </c>
      <c r="H28" s="1">
        <v>1.1533817877628501</v>
      </c>
      <c r="I28" s="1" t="s">
        <v>19</v>
      </c>
      <c r="J28" s="2">
        <v>0.95697458475728103</v>
      </c>
      <c r="K28" s="1">
        <v>0.54017872005374101</v>
      </c>
      <c r="L28" s="1">
        <v>1.08592069685516</v>
      </c>
    </row>
    <row r="29" spans="1:12">
      <c r="A29">
        <f t="shared" si="0"/>
        <v>1985</v>
      </c>
      <c r="B29" s="1">
        <v>0.42307068660471497</v>
      </c>
      <c r="C29" s="1">
        <v>0.82027982128464205</v>
      </c>
      <c r="D29" s="1" t="s">
        <v>19</v>
      </c>
      <c r="E29" s="1">
        <v>1.12537453207597</v>
      </c>
      <c r="F29" s="1">
        <v>1.0682334376065901</v>
      </c>
      <c r="G29" s="1" t="s">
        <v>19</v>
      </c>
      <c r="H29" s="1">
        <v>1.0984253747727999</v>
      </c>
      <c r="I29" s="1" t="s">
        <v>19</v>
      </c>
      <c r="J29" s="2">
        <v>0.97263669573092204</v>
      </c>
      <c r="K29" s="1">
        <v>0.43609030946287702</v>
      </c>
      <c r="L29" s="1">
        <v>1.2952307959437399</v>
      </c>
    </row>
    <row r="30" spans="1:12">
      <c r="A30">
        <f t="shared" si="0"/>
        <v>1986</v>
      </c>
      <c r="B30" s="1">
        <v>0.44785910296915199</v>
      </c>
      <c r="C30" s="1">
        <v>0.86811240770859999</v>
      </c>
      <c r="D30" s="1" t="s">
        <v>19</v>
      </c>
      <c r="E30" s="1">
        <v>0.89347090668089502</v>
      </c>
      <c r="F30" s="1">
        <v>1.18953252306722</v>
      </c>
      <c r="G30" s="1" t="s">
        <v>19</v>
      </c>
      <c r="H30" s="1">
        <v>1.03538573648067</v>
      </c>
      <c r="I30" s="1" t="s">
        <v>19</v>
      </c>
      <c r="J30" s="2">
        <v>1.0491444122792299</v>
      </c>
      <c r="K30" s="1">
        <v>0.48611610787626802</v>
      </c>
      <c r="L30" s="1">
        <v>1.20745098600774</v>
      </c>
    </row>
    <row r="31" spans="1:12">
      <c r="A31">
        <f t="shared" si="0"/>
        <v>1987</v>
      </c>
      <c r="B31" s="1">
        <v>0.48226676216466602</v>
      </c>
      <c r="C31" s="1">
        <v>0.760958235512883</v>
      </c>
      <c r="D31" s="1" t="s">
        <v>19</v>
      </c>
      <c r="E31" s="1">
        <v>0.90419123434306803</v>
      </c>
      <c r="F31" s="1">
        <v>1.20915716748237</v>
      </c>
      <c r="G31" s="1" t="s">
        <v>19</v>
      </c>
      <c r="H31" s="1">
        <v>0.83866150874156298</v>
      </c>
      <c r="I31" s="1" t="s">
        <v>19</v>
      </c>
      <c r="J31" s="2">
        <v>1.03843055802296</v>
      </c>
      <c r="K31" s="1">
        <v>0.62711727686526997</v>
      </c>
      <c r="L31" s="1">
        <v>0.91217919697216598</v>
      </c>
    </row>
    <row r="32" spans="1:12">
      <c r="A32">
        <f t="shared" si="0"/>
        <v>1988</v>
      </c>
      <c r="B32" s="1">
        <v>0.53409463621724196</v>
      </c>
      <c r="C32" s="1">
        <v>0.70854720170608998</v>
      </c>
      <c r="D32" s="1" t="s">
        <v>19</v>
      </c>
      <c r="E32" s="1">
        <v>1.1947849474197401</v>
      </c>
      <c r="F32" s="1">
        <v>1.2212972299895599</v>
      </c>
      <c r="G32" s="1" t="s">
        <v>19</v>
      </c>
      <c r="H32" s="1">
        <v>0.70928538062728896</v>
      </c>
      <c r="I32" s="1" t="s">
        <v>19</v>
      </c>
      <c r="J32" s="2">
        <v>0.99619548954295201</v>
      </c>
      <c r="K32" s="1">
        <v>0.79756682000026102</v>
      </c>
      <c r="L32" s="1">
        <v>1.0072052797709401</v>
      </c>
    </row>
    <row r="33" spans="1:12">
      <c r="A33">
        <f t="shared" si="0"/>
        <v>1989</v>
      </c>
      <c r="B33" s="1">
        <v>0.427139511713933</v>
      </c>
      <c r="C33" s="1">
        <v>0.72351368859687903</v>
      </c>
      <c r="D33" s="1" t="s">
        <v>19</v>
      </c>
      <c r="E33" s="1">
        <v>1.0284996981098</v>
      </c>
      <c r="F33" s="1">
        <v>1.18610741706675</v>
      </c>
      <c r="G33" s="1" t="s">
        <v>19</v>
      </c>
      <c r="H33" s="1">
        <v>0.82083889798095999</v>
      </c>
      <c r="I33" s="1" t="s">
        <v>19</v>
      </c>
      <c r="J33" s="2">
        <v>0.92288889384858896</v>
      </c>
      <c r="K33" s="1">
        <v>0.91915964653757598</v>
      </c>
      <c r="L33" s="1">
        <v>0.79806172831660604</v>
      </c>
    </row>
    <row r="34" spans="1:12">
      <c r="A34">
        <f t="shared" si="0"/>
        <v>1990</v>
      </c>
      <c r="B34" s="1">
        <v>0.350250768051456</v>
      </c>
      <c r="C34" s="1">
        <v>0.54980293254367196</v>
      </c>
      <c r="D34" s="1">
        <v>0.91899665143335796</v>
      </c>
      <c r="E34" s="1">
        <v>0.82354812399131705</v>
      </c>
      <c r="F34" s="1">
        <v>0.70219093241408204</v>
      </c>
      <c r="G34" s="1">
        <v>1.4788873927609201</v>
      </c>
      <c r="H34" s="1">
        <v>0.88528547403955504</v>
      </c>
      <c r="I34" s="1" t="s">
        <v>19</v>
      </c>
      <c r="J34" s="2">
        <v>0.76625349919984898</v>
      </c>
      <c r="K34" s="1">
        <v>1.0803740327796401</v>
      </c>
      <c r="L34" s="1">
        <v>0.60943082108522595</v>
      </c>
    </row>
    <row r="35" spans="1:12">
      <c r="A35">
        <f t="shared" si="0"/>
        <v>1991</v>
      </c>
      <c r="B35" s="1">
        <v>0.34819728609660699</v>
      </c>
      <c r="C35" s="1">
        <v>0.42537249252070197</v>
      </c>
      <c r="D35" s="1">
        <v>0.77612978968929403</v>
      </c>
      <c r="E35" s="1">
        <v>0.86010720805249297</v>
      </c>
      <c r="F35" s="1">
        <v>0.83389963495073305</v>
      </c>
      <c r="G35" s="1">
        <v>1.1127700369765501</v>
      </c>
      <c r="H35" s="1">
        <v>0.87817690625623401</v>
      </c>
      <c r="I35" s="1" t="s">
        <v>19</v>
      </c>
      <c r="J35" s="2">
        <v>0.603338930065904</v>
      </c>
      <c r="K35" s="1">
        <v>0.87916664656102805</v>
      </c>
      <c r="L35" s="1">
        <v>0.67183916300525104</v>
      </c>
    </row>
    <row r="36" spans="1:12">
      <c r="A36">
        <f t="shared" si="0"/>
        <v>1992</v>
      </c>
      <c r="B36" s="1">
        <v>0.33391243938424398</v>
      </c>
      <c r="C36" s="1">
        <v>0.41042568022060599</v>
      </c>
      <c r="D36" s="1">
        <v>0.79555780073221305</v>
      </c>
      <c r="E36" s="1">
        <v>0.98292337596803003</v>
      </c>
      <c r="F36" s="1">
        <v>0.84912232096942297</v>
      </c>
      <c r="G36" s="1">
        <v>0.83490349989838497</v>
      </c>
      <c r="H36" s="1">
        <v>0.97098985559941697</v>
      </c>
      <c r="I36" s="1" t="s">
        <v>19</v>
      </c>
      <c r="J36" s="1">
        <v>0.54274009955582803</v>
      </c>
      <c r="K36" s="1">
        <v>0.76316520643892405</v>
      </c>
      <c r="L36" s="1">
        <v>0.75582551053019698</v>
      </c>
    </row>
    <row r="37" spans="1:12">
      <c r="A37">
        <f t="shared" si="0"/>
        <v>1993</v>
      </c>
      <c r="B37" s="1">
        <v>0.39418087247014499</v>
      </c>
      <c r="C37" s="1">
        <v>0.33910306473562002</v>
      </c>
      <c r="D37" s="1">
        <v>0.74055826340939201</v>
      </c>
      <c r="E37" s="1">
        <v>1.0436535134596701</v>
      </c>
      <c r="F37" s="1">
        <v>0.81111366324451295</v>
      </c>
      <c r="G37" s="1">
        <v>0.66290179322091403</v>
      </c>
      <c r="H37" s="1">
        <v>0.912801219210435</v>
      </c>
      <c r="I37" s="1" t="s">
        <v>19</v>
      </c>
      <c r="J37" s="1">
        <v>0.54989841813264995</v>
      </c>
      <c r="K37" s="1">
        <v>0.18356401918573501</v>
      </c>
      <c r="L37" s="1">
        <v>0.93524058214057804</v>
      </c>
    </row>
    <row r="38" spans="1:12">
      <c r="A38">
        <f t="shared" si="0"/>
        <v>1994</v>
      </c>
      <c r="B38" s="1">
        <v>0.42877224058597202</v>
      </c>
      <c r="C38" s="1">
        <v>0.36789584831113098</v>
      </c>
      <c r="D38" s="1">
        <v>0.87425004316931598</v>
      </c>
      <c r="E38" s="1">
        <v>1.07074759448142</v>
      </c>
      <c r="F38" s="1">
        <v>0.61959150439419897</v>
      </c>
      <c r="G38" s="1">
        <v>0.70327208826847498</v>
      </c>
      <c r="H38" s="1">
        <v>1.1342057828324299</v>
      </c>
      <c r="I38" s="1" t="s">
        <v>19</v>
      </c>
      <c r="J38" s="1">
        <v>0.72229066808026099</v>
      </c>
      <c r="K38" s="1">
        <v>0.182010744192247</v>
      </c>
      <c r="L38" s="1">
        <v>0.87941393660594902</v>
      </c>
    </row>
    <row r="39" spans="1:12">
      <c r="A39">
        <f t="shared" si="0"/>
        <v>1995</v>
      </c>
      <c r="B39" s="1">
        <v>0.35798482582090602</v>
      </c>
      <c r="C39" s="1">
        <v>0.37148371248448397</v>
      </c>
      <c r="D39" s="1">
        <v>1.1202904609028299</v>
      </c>
      <c r="E39" s="1">
        <v>0.77571489445416497</v>
      </c>
      <c r="F39" s="1">
        <v>0.58772594041231896</v>
      </c>
      <c r="G39" s="1">
        <v>0.68455239548717495</v>
      </c>
      <c r="H39" s="1">
        <v>1.27193882170647</v>
      </c>
      <c r="I39" s="1">
        <v>0.90516552546835904</v>
      </c>
      <c r="J39" s="1">
        <v>0.675700015613097</v>
      </c>
      <c r="K39" s="1">
        <v>0.19474608374462499</v>
      </c>
      <c r="L39" s="1">
        <v>0.85739946217062402</v>
      </c>
    </row>
    <row r="40" spans="1:12">
      <c r="A40">
        <f t="shared" si="0"/>
        <v>1996</v>
      </c>
      <c r="B40" s="1">
        <v>0.37191570150588599</v>
      </c>
      <c r="C40" s="1">
        <v>0.47984067383983497</v>
      </c>
      <c r="D40" s="1">
        <v>1.0551847164802799</v>
      </c>
      <c r="E40" s="1">
        <v>0.69547592421925097</v>
      </c>
      <c r="F40" s="1">
        <v>0.66861842708946395</v>
      </c>
      <c r="G40" s="1">
        <v>0.76494040102316796</v>
      </c>
      <c r="H40" s="1">
        <v>1.3810035356795101</v>
      </c>
      <c r="I40" s="1">
        <v>0.92679411175669002</v>
      </c>
      <c r="J40" s="1">
        <v>0.62311357529086098</v>
      </c>
      <c r="K40" s="1">
        <v>0.195486037608821</v>
      </c>
      <c r="L40" s="1">
        <v>0.81328150732538196</v>
      </c>
    </row>
    <row r="41" spans="1:12">
      <c r="A41">
        <f t="shared" si="0"/>
        <v>1997</v>
      </c>
      <c r="B41" s="1">
        <v>0.40038841993313301</v>
      </c>
      <c r="C41" s="1">
        <v>0.47983318266957298</v>
      </c>
      <c r="D41" s="1">
        <v>1.1771664771123</v>
      </c>
      <c r="E41" s="1">
        <v>0.78958441156497305</v>
      </c>
      <c r="F41" s="1">
        <v>0.71745284671582799</v>
      </c>
      <c r="G41" s="1">
        <v>0.89820524364041399</v>
      </c>
      <c r="H41" s="1">
        <v>1.5610839453515599</v>
      </c>
      <c r="I41" s="1">
        <v>0.92681933435683606</v>
      </c>
      <c r="J41" s="1">
        <v>0.705138789626097</v>
      </c>
      <c r="K41" s="1">
        <v>0.18375353078277601</v>
      </c>
      <c r="L41" s="1">
        <v>0.91906472441879605</v>
      </c>
    </row>
    <row r="42" spans="1:12">
      <c r="A42">
        <f t="shared" si="0"/>
        <v>1998</v>
      </c>
      <c r="B42" s="1">
        <v>0.37306322143602499</v>
      </c>
      <c r="C42" s="1">
        <v>0.49518824842164599</v>
      </c>
      <c r="D42" s="1">
        <v>1.47662289087426</v>
      </c>
      <c r="E42" s="1">
        <v>0.84466973797668998</v>
      </c>
      <c r="F42" s="1">
        <v>0.67802823130561896</v>
      </c>
      <c r="G42" s="1">
        <v>1.02296804941695</v>
      </c>
      <c r="H42" s="1">
        <v>1.66965191176491</v>
      </c>
      <c r="I42" s="1">
        <v>0.79724003394037202</v>
      </c>
      <c r="J42" s="1">
        <v>0.653395159212663</v>
      </c>
      <c r="K42" s="1">
        <v>0.19346240914766</v>
      </c>
      <c r="L42" s="1">
        <v>1.0397421940221501</v>
      </c>
    </row>
    <row r="43" spans="1:12">
      <c r="A43">
        <f t="shared" si="0"/>
        <v>1999</v>
      </c>
      <c r="B43" s="1">
        <v>0.37704258177766597</v>
      </c>
      <c r="C43" s="1">
        <v>0.47416373186862398</v>
      </c>
      <c r="D43" s="1">
        <v>1.8385560423506899</v>
      </c>
      <c r="E43" s="1">
        <v>0.91740666922214698</v>
      </c>
      <c r="F43" s="1">
        <v>0.76459337218777301</v>
      </c>
      <c r="G43" s="1">
        <v>1.06600630246516</v>
      </c>
      <c r="H43" s="1">
        <v>1.80550545005343</v>
      </c>
      <c r="I43" s="1">
        <v>0.76163173702775799</v>
      </c>
      <c r="J43" s="1">
        <v>0.67904513598961103</v>
      </c>
      <c r="K43" s="1">
        <v>0.22342069396383701</v>
      </c>
      <c r="L43" s="1">
        <v>0.97780236306186796</v>
      </c>
    </row>
    <row r="44" spans="1:12">
      <c r="A44">
        <f t="shared" si="0"/>
        <v>2000</v>
      </c>
      <c r="B44" s="1">
        <v>0.36371745697101499</v>
      </c>
      <c r="C44" s="1">
        <v>0.44320309698064903</v>
      </c>
      <c r="D44" s="1">
        <v>1.9032731210699501</v>
      </c>
      <c r="E44" s="1">
        <v>0.72790560796212</v>
      </c>
      <c r="F44" s="1">
        <v>0.67310450775174302</v>
      </c>
      <c r="G44" s="1">
        <v>1.10856697428212</v>
      </c>
      <c r="H44" s="1">
        <v>1.8994920174473999</v>
      </c>
      <c r="I44" s="1">
        <v>0.70661807684327005</v>
      </c>
      <c r="J44" s="1">
        <v>0.77890695509561003</v>
      </c>
      <c r="K44" s="1">
        <v>0.25699576135061603</v>
      </c>
      <c r="L44" s="1">
        <v>0.85796323737197999</v>
      </c>
    </row>
    <row r="45" spans="1:12">
      <c r="A45">
        <f t="shared" si="0"/>
        <v>2001</v>
      </c>
      <c r="B45" s="1">
        <v>0.36912629361500199</v>
      </c>
      <c r="C45" s="1">
        <v>0.56657216454360204</v>
      </c>
      <c r="D45" s="1">
        <v>1.8441931525340201</v>
      </c>
      <c r="E45" s="1">
        <v>0.78146326085132101</v>
      </c>
      <c r="F45" s="1">
        <v>0.81658994554864495</v>
      </c>
      <c r="G45" s="1">
        <v>1.0534301933578301</v>
      </c>
      <c r="H45" s="1">
        <v>1.96538388414999</v>
      </c>
      <c r="I45" s="1">
        <v>0.55686380377468503</v>
      </c>
      <c r="J45" s="1">
        <v>0.82714762352624305</v>
      </c>
      <c r="K45" s="1">
        <v>0.29549012111994399</v>
      </c>
      <c r="L45" s="1">
        <v>0.86583329335675396</v>
      </c>
    </row>
    <row r="46" spans="1:12">
      <c r="A46">
        <f t="shared" si="0"/>
        <v>2002</v>
      </c>
      <c r="B46" s="1">
        <v>0.37421915498837499</v>
      </c>
      <c r="C46" s="1">
        <v>0.619529770298058</v>
      </c>
      <c r="D46" s="1">
        <v>1.88134248575985</v>
      </c>
      <c r="E46" s="1">
        <v>0.89233467502544295</v>
      </c>
      <c r="F46" s="1">
        <v>0.89434524116301695</v>
      </c>
      <c r="G46" s="1">
        <v>0.9742546749323</v>
      </c>
      <c r="H46" s="1">
        <v>2.1066752822349599</v>
      </c>
      <c r="I46" s="1">
        <v>0.59660297527478001</v>
      </c>
      <c r="J46" s="1">
        <v>0.73447952396458005</v>
      </c>
      <c r="K46" s="1">
        <v>0.28807732038073203</v>
      </c>
      <c r="L46" s="1">
        <v>0.974037996723077</v>
      </c>
    </row>
    <row r="47" spans="1:12">
      <c r="A47">
        <f t="shared" si="0"/>
        <v>2003</v>
      </c>
      <c r="B47" s="1">
        <v>0.39822526293840899</v>
      </c>
      <c r="C47" s="1">
        <v>0.73149856834647498</v>
      </c>
      <c r="D47" s="1">
        <v>2.11724479905144</v>
      </c>
      <c r="E47" s="1">
        <v>0.88429846427902103</v>
      </c>
      <c r="F47" s="1">
        <v>0.96467205179506099</v>
      </c>
      <c r="G47" s="1">
        <v>0.996848859194435</v>
      </c>
      <c r="H47" s="1">
        <v>2.4693637690155299</v>
      </c>
      <c r="I47" s="1">
        <v>0.64076286541744498</v>
      </c>
      <c r="J47" s="1">
        <v>0.73026820357504096</v>
      </c>
      <c r="K47" s="1">
        <v>0.33039411049248002</v>
      </c>
      <c r="L47" s="1">
        <v>1.10251630468355</v>
      </c>
    </row>
    <row r="48" spans="1:12">
      <c r="A48">
        <f t="shared" si="0"/>
        <v>2004</v>
      </c>
      <c r="B48" s="1">
        <v>0.43305923993863099</v>
      </c>
      <c r="C48" s="1">
        <v>0.77570034926446496</v>
      </c>
      <c r="D48" s="1">
        <v>2.29786870834779</v>
      </c>
      <c r="E48" s="1">
        <v>0.80876943486581299</v>
      </c>
      <c r="F48" s="1">
        <v>1.0107359502873201</v>
      </c>
      <c r="G48" s="1">
        <v>1.0438360519243</v>
      </c>
      <c r="H48" s="1">
        <v>2.7133669148158401</v>
      </c>
      <c r="I48" s="1">
        <v>0.67201203840984503</v>
      </c>
      <c r="J48" s="1">
        <v>0.94895952732294997</v>
      </c>
      <c r="K48" s="1">
        <v>0.408482734937333</v>
      </c>
      <c r="L48" s="1">
        <v>1.08257910416768</v>
      </c>
    </row>
    <row r="49" spans="1:12">
      <c r="A49">
        <f t="shared" si="0"/>
        <v>2005</v>
      </c>
      <c r="B49" s="1">
        <v>0.42293488503441801</v>
      </c>
      <c r="C49" s="1">
        <v>0.91966188885353695</v>
      </c>
      <c r="D49" s="1">
        <v>2.3538470670246898</v>
      </c>
      <c r="E49" s="1">
        <v>0.75845965286144601</v>
      </c>
      <c r="F49" s="1">
        <v>1.0127385005065299</v>
      </c>
      <c r="G49" s="1">
        <v>1.17867723095031</v>
      </c>
      <c r="H49" s="1">
        <v>2.784435411174</v>
      </c>
      <c r="I49" s="1">
        <v>0.73328292635485604</v>
      </c>
      <c r="J49" s="1">
        <v>1.0084203710011601</v>
      </c>
      <c r="K49" s="1">
        <v>0.471979095794473</v>
      </c>
      <c r="L49" s="1">
        <v>1.04347942106418</v>
      </c>
    </row>
    <row r="50" spans="1:12">
      <c r="A50">
        <f t="shared" si="0"/>
        <v>2006</v>
      </c>
      <c r="B50" s="1">
        <v>0.40932186976639501</v>
      </c>
      <c r="C50" s="1">
        <v>0.96607775472313495</v>
      </c>
      <c r="D50" s="1">
        <v>2.4564902313032002</v>
      </c>
      <c r="E50" s="1">
        <v>0.75245071452943202</v>
      </c>
      <c r="F50" s="1">
        <v>0.90542367549761404</v>
      </c>
      <c r="G50" s="1">
        <v>1.1905180029297</v>
      </c>
      <c r="H50" s="1">
        <v>3.1207615415164902</v>
      </c>
      <c r="I50" s="1">
        <v>0.84735998266307599</v>
      </c>
      <c r="J50" s="1">
        <v>1.0251539728836601</v>
      </c>
      <c r="K50" s="1">
        <v>0.66737208682547899</v>
      </c>
      <c r="L50" s="1">
        <v>0.85331505459656598</v>
      </c>
    </row>
    <row r="51" spans="1:12">
      <c r="A51">
        <f t="shared" si="0"/>
        <v>2007</v>
      </c>
      <c r="B51" s="1">
        <v>0.43854365773645798</v>
      </c>
      <c r="C51" s="1">
        <v>0.69064040168499996</v>
      </c>
      <c r="D51" s="1">
        <v>1.9561583999455701</v>
      </c>
      <c r="E51" s="1">
        <v>0.74335375817439897</v>
      </c>
      <c r="F51" s="1">
        <v>0.73621923675631396</v>
      </c>
      <c r="G51" s="1">
        <v>1.41616718424818</v>
      </c>
      <c r="H51" s="1">
        <v>2.5368277395152199</v>
      </c>
      <c r="I51" s="1">
        <v>0.77064681457523998</v>
      </c>
      <c r="J51" s="1">
        <v>1.0008735149135499</v>
      </c>
      <c r="K51" s="1">
        <v>0.40517968276863198</v>
      </c>
      <c r="L51" s="1">
        <v>0.53029101002164203</v>
      </c>
    </row>
    <row r="52" spans="1:12">
      <c r="A52">
        <f t="shared" si="0"/>
        <v>2008</v>
      </c>
      <c r="B52" s="1">
        <v>0.25127537708190201</v>
      </c>
      <c r="C52" s="1">
        <v>0.45694456510604298</v>
      </c>
      <c r="D52" s="1">
        <v>1.0276745700699601</v>
      </c>
      <c r="E52" s="1">
        <v>0.67981641961012296</v>
      </c>
      <c r="F52" s="1">
        <v>0.62894606889398796</v>
      </c>
      <c r="G52" s="1">
        <v>1.1415083690747501</v>
      </c>
      <c r="H52" s="1">
        <v>1.6519833926371901</v>
      </c>
      <c r="I52" s="1">
        <v>0.76454607330345503</v>
      </c>
      <c r="J52" s="1">
        <v>0.78829085648209396</v>
      </c>
      <c r="K52" s="1">
        <v>0.308818923319648</v>
      </c>
      <c r="L52" s="1">
        <v>0.28431743433669199</v>
      </c>
    </row>
    <row r="53" spans="1:12">
      <c r="A53">
        <f t="shared" si="0"/>
        <v>2009</v>
      </c>
      <c r="B53" s="1">
        <v>0.20303234983958299</v>
      </c>
      <c r="C53" s="1">
        <v>0.27011718284999298</v>
      </c>
      <c r="D53" s="1">
        <v>0.49612207718483697</v>
      </c>
      <c r="E53" s="1">
        <v>0.707867073787249</v>
      </c>
      <c r="F53" s="1">
        <v>0.71898226473611004</v>
      </c>
      <c r="G53" s="1">
        <v>0.85518836076966198</v>
      </c>
      <c r="H53" s="1">
        <v>0.85249489630142605</v>
      </c>
      <c r="I53" s="1">
        <v>0.63617758081156195</v>
      </c>
      <c r="J53" s="1">
        <v>0.58803831012090901</v>
      </c>
      <c r="K53" s="1">
        <v>0.25380030610216697</v>
      </c>
      <c r="L53" s="1">
        <v>0.29307702105362299</v>
      </c>
    </row>
    <row r="54" spans="1:12">
      <c r="A54">
        <f t="shared" si="0"/>
        <v>2010</v>
      </c>
      <c r="B54" s="1">
        <v>0.25811007214280701</v>
      </c>
      <c r="C54" s="1">
        <v>0.41364846881394501</v>
      </c>
      <c r="D54" s="1">
        <v>0.38581775992238498</v>
      </c>
      <c r="E54" s="1">
        <v>0.72195236340275004</v>
      </c>
      <c r="F54" s="1">
        <v>0.69201097515963395</v>
      </c>
      <c r="G54" s="1">
        <v>1.0382010249585101</v>
      </c>
      <c r="H54" s="1">
        <v>0.47464660073836801</v>
      </c>
      <c r="I54" s="1">
        <v>0.53186918492009205</v>
      </c>
      <c r="J54" s="1">
        <v>0.63127788334697799</v>
      </c>
      <c r="K54" s="1">
        <v>0.39052875101788398</v>
      </c>
      <c r="L54" s="1">
        <v>0.27045721333147699</v>
      </c>
    </row>
    <row r="55" spans="1:12">
      <c r="A55">
        <f t="shared" si="0"/>
        <v>2011</v>
      </c>
      <c r="B55" s="1">
        <v>0.26576086064259202</v>
      </c>
      <c r="C55" s="1">
        <v>0.44545890163517798</v>
      </c>
      <c r="D55" s="1">
        <v>0.26998997017770299</v>
      </c>
      <c r="E55" s="1">
        <v>0.61005100896837905</v>
      </c>
      <c r="F55" s="1">
        <v>0.82729431318395696</v>
      </c>
      <c r="G55" s="1">
        <v>1.0324095069891299</v>
      </c>
      <c r="H55" s="1">
        <v>0.34284250552783702</v>
      </c>
      <c r="I55" s="1">
        <v>0.486606595670666</v>
      </c>
      <c r="J55" s="1">
        <v>0.81284742269986698</v>
      </c>
      <c r="K55" s="1">
        <v>0.378783431270305</v>
      </c>
      <c r="L55" s="1">
        <v>0.34668365392670097</v>
      </c>
    </row>
    <row r="56" spans="1:12">
      <c r="A56">
        <f t="shared" si="0"/>
        <v>2012</v>
      </c>
      <c r="B56" s="1">
        <v>0.235917299790838</v>
      </c>
      <c r="C56" s="1">
        <v>0.37424791185847101</v>
      </c>
      <c r="D56" s="1">
        <v>0.16221662024466499</v>
      </c>
      <c r="E56" s="1">
        <v>0.56845113549845405</v>
      </c>
      <c r="F56" s="1">
        <v>0.81076984324146995</v>
      </c>
      <c r="G56" s="1">
        <v>0.89686131963343596</v>
      </c>
      <c r="H56" s="1">
        <v>0.278124084343571</v>
      </c>
      <c r="I56" s="1">
        <v>0.32584023885794</v>
      </c>
      <c r="J56" s="1">
        <v>0.87273087292442997</v>
      </c>
      <c r="K56" s="1">
        <v>0.30327988597922001</v>
      </c>
      <c r="L56" s="1">
        <v>0.48403827153502998</v>
      </c>
    </row>
    <row r="57" spans="1:12">
      <c r="A57">
        <f t="shared" si="0"/>
        <v>2013</v>
      </c>
      <c r="B57" s="1">
        <v>0.28906151607332597</v>
      </c>
      <c r="C57" s="1">
        <v>0.277561987100991</v>
      </c>
      <c r="D57" s="1">
        <v>0.112150877484247</v>
      </c>
      <c r="E57" s="1">
        <v>0.62256537186372196</v>
      </c>
      <c r="F57" s="1">
        <v>0.76497205795439305</v>
      </c>
      <c r="G57" s="1">
        <v>0.83934149745539699</v>
      </c>
      <c r="H57" s="1">
        <v>0.27157251754335499</v>
      </c>
      <c r="I57" s="1">
        <v>0.228242204883193</v>
      </c>
      <c r="J57" s="1">
        <v>0.86547465205066698</v>
      </c>
      <c r="K57" s="1">
        <v>0.42856800453080002</v>
      </c>
      <c r="L57" s="1">
        <v>0.49797415569922798</v>
      </c>
    </row>
    <row r="58" spans="1:12">
      <c r="A58">
        <f t="shared" si="0"/>
        <v>2014</v>
      </c>
      <c r="B58" s="1">
        <v>0.309690030742093</v>
      </c>
      <c r="C58" s="1">
        <v>0.34298867403468902</v>
      </c>
      <c r="D58" s="1">
        <v>0.15733165027373999</v>
      </c>
      <c r="E58" s="1">
        <v>0.70738888177439796</v>
      </c>
      <c r="F58" s="1">
        <v>0.72774491902681604</v>
      </c>
      <c r="G58" s="1" t="s">
        <v>19</v>
      </c>
      <c r="H58" s="1">
        <v>0.35883478944549801</v>
      </c>
      <c r="I58" s="1">
        <v>0.34107497528474501</v>
      </c>
      <c r="J58" s="1">
        <v>0.76753709276664195</v>
      </c>
      <c r="K58" s="1">
        <v>0.50664107246810497</v>
      </c>
      <c r="L58" s="1">
        <v>0.52808257786771495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8"/>
  <sheetViews>
    <sheetView workbookViewId="0">
      <selection activeCell="R3" sqref="Q3:R58"/>
    </sheetView>
  </sheetViews>
  <sheetFormatPr baseColWidth="10" defaultRowHeight="15" x14ac:dyDescent="0"/>
  <cols>
    <col min="5" max="5" width="11.83203125" bestFit="1" customWidth="1"/>
    <col min="16" max="16" width="15.5" customWidth="1"/>
  </cols>
  <sheetData>
    <row r="2" spans="1:24">
      <c r="B2" t="s">
        <v>46</v>
      </c>
      <c r="D2" t="s">
        <v>47</v>
      </c>
      <c r="G2" t="s">
        <v>48</v>
      </c>
    </row>
    <row r="3" spans="1:24">
      <c r="A3" s="3"/>
      <c r="B3" s="4" t="s">
        <v>25</v>
      </c>
      <c r="C3" s="5" t="s">
        <v>26</v>
      </c>
      <c r="D3" s="5" t="s">
        <v>27</v>
      </c>
      <c r="E3" s="6" t="s">
        <v>28</v>
      </c>
      <c r="F3" s="7" t="s">
        <v>29</v>
      </c>
      <c r="G3" s="6" t="s">
        <v>30</v>
      </c>
      <c r="H3" s="8" t="s">
        <v>31</v>
      </c>
      <c r="I3" s="9" t="s">
        <v>32</v>
      </c>
      <c r="J3" s="8" t="s">
        <v>33</v>
      </c>
      <c r="K3" s="10" t="s">
        <v>34</v>
      </c>
      <c r="L3" s="11" t="s">
        <v>35</v>
      </c>
      <c r="M3" s="11" t="s">
        <v>36</v>
      </c>
      <c r="N3" s="12" t="s">
        <v>37</v>
      </c>
      <c r="O3" s="13" t="s">
        <v>38</v>
      </c>
      <c r="P3" s="13" t="s">
        <v>39</v>
      </c>
      <c r="S3" s="15" t="s">
        <v>40</v>
      </c>
      <c r="T3" s="16" t="s">
        <v>41</v>
      </c>
      <c r="U3" s="16" t="s">
        <v>42</v>
      </c>
      <c r="V3" s="17" t="s">
        <v>43</v>
      </c>
      <c r="W3" s="18" t="s">
        <v>44</v>
      </c>
      <c r="X3" s="18" t="s">
        <v>45</v>
      </c>
    </row>
    <row r="4" spans="1:24">
      <c r="A4" s="14">
        <v>1960</v>
      </c>
      <c r="B4" s="1" t="s">
        <v>19</v>
      </c>
      <c r="E4" s="1">
        <v>0.45358129584696799</v>
      </c>
      <c r="F4">
        <v>3236948.79446</v>
      </c>
      <c r="G4">
        <f>((E4/100)*F4)</f>
        <v>14682.194287814476</v>
      </c>
      <c r="H4" s="1" t="s">
        <v>19</v>
      </c>
      <c r="K4" s="1" t="s">
        <v>19</v>
      </c>
      <c r="N4" s="1" t="s">
        <v>19</v>
      </c>
      <c r="O4">
        <v>2496079.9518519999</v>
      </c>
      <c r="S4" s="1" t="s">
        <v>19</v>
      </c>
      <c r="T4">
        <v>5472782.4763740003</v>
      </c>
      <c r="V4" s="1">
        <v>1.0923420579004199</v>
      </c>
      <c r="W4">
        <v>123073143.377993</v>
      </c>
      <c r="X4">
        <f>((V4/100)*W4)</f>
        <v>1344379.7070979034</v>
      </c>
    </row>
    <row r="5" spans="1:24">
      <c r="A5" s="14">
        <f>+A4+1</f>
        <v>1961</v>
      </c>
      <c r="B5" s="1" t="s">
        <v>19</v>
      </c>
      <c r="E5" s="1">
        <v>0.581376949913327</v>
      </c>
      <c r="F5">
        <v>3276883.998319</v>
      </c>
      <c r="G5">
        <f>((E5/100)*F5)</f>
        <v>19051.048241624881</v>
      </c>
      <c r="H5" s="1" t="s">
        <v>19</v>
      </c>
      <c r="K5" s="1" t="s">
        <v>19</v>
      </c>
      <c r="N5" s="1" t="s">
        <v>19</v>
      </c>
      <c r="O5">
        <v>2521789.2135370001</v>
      </c>
      <c r="S5" s="1" t="s">
        <v>19</v>
      </c>
      <c r="T5">
        <v>5522554.5247200001</v>
      </c>
      <c r="V5" s="1">
        <v>1.38416292610771</v>
      </c>
      <c r="W5">
        <v>124635685.416375</v>
      </c>
      <c r="X5">
        <f>((V5/100)*W5)</f>
        <v>1725160.9502336965</v>
      </c>
    </row>
    <row r="6" spans="1:24">
      <c r="A6" s="14">
        <f t="shared" ref="A6:A58" si="0">+A5+1</f>
        <v>1962</v>
      </c>
      <c r="B6" s="1" t="s">
        <v>19</v>
      </c>
      <c r="E6" s="1">
        <v>0.55570733809402495</v>
      </c>
      <c r="F6">
        <v>3322693.346502</v>
      </c>
      <c r="G6">
        <f>((E6/100)*F6)</f>
        <v>18464.450748873543</v>
      </c>
      <c r="H6" s="1" t="s">
        <v>19</v>
      </c>
      <c r="K6" s="1" t="s">
        <v>19</v>
      </c>
      <c r="N6" s="1" t="s">
        <v>19</v>
      </c>
      <c r="O6">
        <v>2555855.2561880001</v>
      </c>
      <c r="S6" s="1" t="s">
        <v>19</v>
      </c>
      <c r="T6">
        <v>5582146.8808810003</v>
      </c>
      <c r="V6" s="1">
        <v>1.5665846486772801</v>
      </c>
      <c r="W6">
        <v>126450573.730868</v>
      </c>
      <c r="X6">
        <f>((V6/100)*W6)</f>
        <v>1980955.2762321234</v>
      </c>
    </row>
    <row r="7" spans="1:24">
      <c r="A7" s="14">
        <f t="shared" si="0"/>
        <v>1963</v>
      </c>
      <c r="B7" s="1" t="s">
        <v>19</v>
      </c>
      <c r="E7" s="1">
        <v>0.49819132022664198</v>
      </c>
      <c r="F7">
        <v>3364424.6998749999</v>
      </c>
      <c r="G7">
        <f t="shared" ref="G7:G16" si="1">((E7/100)*F7)</f>
        <v>16761.271830338501</v>
      </c>
      <c r="H7" s="1" t="s">
        <v>19</v>
      </c>
      <c r="K7" s="1" t="s">
        <v>19</v>
      </c>
      <c r="N7" s="1" t="s">
        <v>19</v>
      </c>
      <c r="O7">
        <v>2584443.6041689999</v>
      </c>
      <c r="S7" s="1" t="s">
        <v>19</v>
      </c>
      <c r="T7">
        <v>5632888.5623230003</v>
      </c>
      <c r="V7" s="1">
        <v>1.4668108681393</v>
      </c>
      <c r="W7">
        <v>128433354.050549</v>
      </c>
      <c r="X7">
        <f t="shared" ref="X7:X57" si="2">((V7/100)*W7)</f>
        <v>1883874.3955292786</v>
      </c>
    </row>
    <row r="8" spans="1:24">
      <c r="A8" s="14">
        <f t="shared" si="0"/>
        <v>1964</v>
      </c>
      <c r="B8" s="1" t="s">
        <v>19</v>
      </c>
      <c r="E8" s="1">
        <v>0.60613073252105998</v>
      </c>
      <c r="F8">
        <v>3397566.802683</v>
      </c>
      <c r="G8">
        <f t="shared" si="1"/>
        <v>20593.696548994823</v>
      </c>
      <c r="H8" s="1" t="s">
        <v>19</v>
      </c>
      <c r="K8" s="1" t="s">
        <v>19</v>
      </c>
      <c r="N8" s="1" t="s">
        <v>19</v>
      </c>
      <c r="O8">
        <v>2610950.5255669998</v>
      </c>
      <c r="S8" s="1" t="s">
        <v>19</v>
      </c>
      <c r="T8">
        <v>5682687.5174770001</v>
      </c>
      <c r="V8" s="1">
        <v>1.43605443884203</v>
      </c>
      <c r="W8">
        <v>130473123.03293601</v>
      </c>
      <c r="X8">
        <f t="shared" si="2"/>
        <v>1873665.0748103007</v>
      </c>
    </row>
    <row r="9" spans="1:24">
      <c r="A9" s="14">
        <f t="shared" si="0"/>
        <v>1965</v>
      </c>
      <c r="B9" s="1" t="s">
        <v>19</v>
      </c>
      <c r="E9" s="1">
        <v>0.56602790137828196</v>
      </c>
      <c r="F9">
        <v>3425430.322677</v>
      </c>
      <c r="G9">
        <f t="shared" si="1"/>
        <v>19388.891368623936</v>
      </c>
      <c r="H9" s="1" t="s">
        <v>19</v>
      </c>
      <c r="K9" s="1" t="s">
        <v>19</v>
      </c>
      <c r="N9" s="1" t="s">
        <v>19</v>
      </c>
      <c r="O9">
        <v>2633325.5078230002</v>
      </c>
      <c r="S9" s="1" t="s">
        <v>19</v>
      </c>
      <c r="T9">
        <v>5736324.6777940001</v>
      </c>
      <c r="V9" s="1">
        <v>1.57689981615785</v>
      </c>
      <c r="W9">
        <v>132513489.79241</v>
      </c>
      <c r="X9">
        <f t="shared" si="2"/>
        <v>2089604.9769208645</v>
      </c>
    </row>
    <row r="10" spans="1:24">
      <c r="A10" s="14">
        <f t="shared" si="0"/>
        <v>1966</v>
      </c>
      <c r="B10" s="1" t="s">
        <v>19</v>
      </c>
      <c r="E10" s="1">
        <v>0.74377845281107502</v>
      </c>
      <c r="F10">
        <v>3449745.775192</v>
      </c>
      <c r="G10">
        <f t="shared" si="1"/>
        <v>25658.465752638484</v>
      </c>
      <c r="H10" s="1" t="s">
        <v>19</v>
      </c>
      <c r="K10" s="1" t="s">
        <v>19</v>
      </c>
      <c r="N10" s="1" t="s">
        <v>19</v>
      </c>
      <c r="O10">
        <v>2654128.3298650002</v>
      </c>
      <c r="S10" s="1" t="s">
        <v>19</v>
      </c>
      <c r="T10">
        <v>5791130.485777</v>
      </c>
      <c r="V10" s="1">
        <v>0.93086388088127403</v>
      </c>
      <c r="W10">
        <v>134422779.776656</v>
      </c>
      <c r="X10">
        <f t="shared" si="2"/>
        <v>1251293.1046174683</v>
      </c>
    </row>
    <row r="11" spans="1:24">
      <c r="A11" s="14">
        <f t="shared" si="0"/>
        <v>1967</v>
      </c>
      <c r="B11" s="1" t="s">
        <v>19</v>
      </c>
      <c r="E11" s="1">
        <v>0.676697716853364</v>
      </c>
      <c r="F11">
        <v>3473062.8968239999</v>
      </c>
      <c r="G11">
        <f t="shared" si="1"/>
        <v>23502.13732768931</v>
      </c>
      <c r="H11" s="1" t="s">
        <v>19</v>
      </c>
      <c r="K11" s="1" t="s">
        <v>19</v>
      </c>
      <c r="N11" s="1" t="s">
        <v>19</v>
      </c>
      <c r="O11">
        <v>2673462.5546840001</v>
      </c>
      <c r="S11" s="1" t="s">
        <v>19</v>
      </c>
      <c r="T11">
        <v>5833685.588006</v>
      </c>
      <c r="V11" s="1">
        <v>1.2126102060198201</v>
      </c>
      <c r="W11">
        <v>136354027.32530501</v>
      </c>
      <c r="X11">
        <f t="shared" si="2"/>
        <v>1653442.8516657029</v>
      </c>
    </row>
    <row r="12" spans="1:24">
      <c r="A12" s="14">
        <f t="shared" si="0"/>
        <v>1968</v>
      </c>
      <c r="B12" s="1" t="s">
        <v>19</v>
      </c>
      <c r="E12" s="1">
        <v>0.65728068687633601</v>
      </c>
      <c r="F12">
        <v>3498077.8850819999</v>
      </c>
      <c r="G12">
        <f t="shared" si="1"/>
        <v>22992.190350536177</v>
      </c>
      <c r="H12" s="1" t="s">
        <v>19</v>
      </c>
      <c r="K12" s="1" t="s">
        <v>19</v>
      </c>
      <c r="N12" s="1" t="s">
        <v>19</v>
      </c>
      <c r="O12">
        <v>2696138.8935699998</v>
      </c>
      <c r="S12" s="1" t="s">
        <v>19</v>
      </c>
      <c r="T12">
        <v>5865044.2291430002</v>
      </c>
      <c r="V12" s="1">
        <v>1.41147605002767</v>
      </c>
      <c r="W12">
        <v>138340894.98144799</v>
      </c>
      <c r="X12">
        <f t="shared" si="2"/>
        <v>1952648.6000570692</v>
      </c>
    </row>
    <row r="13" spans="1:24">
      <c r="A13" s="14">
        <f t="shared" si="0"/>
        <v>1969</v>
      </c>
      <c r="B13" s="1" t="s">
        <v>19</v>
      </c>
      <c r="E13" s="1">
        <v>0.95115266317303804</v>
      </c>
      <c r="F13">
        <v>3518605.901573</v>
      </c>
      <c r="G13">
        <f t="shared" si="1"/>
        <v>33467.313739375277</v>
      </c>
      <c r="H13" s="1" t="s">
        <v>19</v>
      </c>
      <c r="K13" s="1" t="s">
        <v>19</v>
      </c>
      <c r="N13" s="1" t="s">
        <v>19</v>
      </c>
      <c r="O13">
        <v>2716802.429432</v>
      </c>
      <c r="S13" s="1" t="s">
        <v>19</v>
      </c>
      <c r="T13">
        <v>5892634.1789250001</v>
      </c>
      <c r="V13" s="1">
        <v>1.18730408783039</v>
      </c>
      <c r="W13">
        <v>140424299.86756101</v>
      </c>
      <c r="X13">
        <f t="shared" si="2"/>
        <v>1667263.4526347567</v>
      </c>
    </row>
    <row r="14" spans="1:24">
      <c r="A14" s="14">
        <f t="shared" si="0"/>
        <v>1970</v>
      </c>
      <c r="B14" s="1" t="s">
        <v>19</v>
      </c>
      <c r="E14" s="1">
        <v>0.83729901096536397</v>
      </c>
      <c r="F14">
        <v>3544344.9855340002</v>
      </c>
      <c r="G14">
        <f t="shared" si="1"/>
        <v>29676.765509076653</v>
      </c>
      <c r="H14" s="1" t="s">
        <v>19</v>
      </c>
      <c r="K14" s="1" t="s">
        <v>19</v>
      </c>
      <c r="N14">
        <v>1.3675444635939999</v>
      </c>
      <c r="O14">
        <v>2736583.7818280002</v>
      </c>
      <c r="P14" s="19">
        <f>((N14/100)*O14)</f>
        <v>37424.000000000124</v>
      </c>
      <c r="S14" s="1" t="s">
        <v>19</v>
      </c>
      <c r="T14">
        <v>5942861.4634069996</v>
      </c>
      <c r="V14" s="1">
        <v>1.65498620394122</v>
      </c>
      <c r="W14">
        <v>142638739.21104601</v>
      </c>
      <c r="X14">
        <f t="shared" si="2"/>
        <v>2360651.4554185071</v>
      </c>
    </row>
    <row r="15" spans="1:24">
      <c r="A15" s="14">
        <f t="shared" si="0"/>
        <v>1971</v>
      </c>
      <c r="B15" s="1" t="s">
        <v>19</v>
      </c>
      <c r="E15" s="1">
        <v>0.93152506598588702</v>
      </c>
      <c r="F15">
        <v>3583656.6292440002</v>
      </c>
      <c r="G15">
        <f t="shared" si="1"/>
        <v>33382.659780272785</v>
      </c>
      <c r="H15" s="1" t="s">
        <v>19</v>
      </c>
      <c r="I15">
        <v>23457570.492525</v>
      </c>
      <c r="K15" s="1" t="s">
        <v>19</v>
      </c>
      <c r="N15">
        <v>1.5173013448969255</v>
      </c>
      <c r="O15">
        <v>2753770.7088000001</v>
      </c>
      <c r="P15" s="19">
        <f t="shared" ref="P15:P26" si="3">((N15/100)*O15)</f>
        <v>41783</v>
      </c>
      <c r="S15" s="1" t="s">
        <v>19</v>
      </c>
      <c r="T15">
        <v>5995192.42777</v>
      </c>
      <c r="V15" s="1">
        <v>1.95615908299435</v>
      </c>
      <c r="W15">
        <v>145026755.69371301</v>
      </c>
      <c r="X15">
        <f t="shared" si="2"/>
        <v>2836954.0542745925</v>
      </c>
    </row>
    <row r="16" spans="1:24">
      <c r="A16" s="14">
        <f t="shared" si="0"/>
        <v>1972</v>
      </c>
      <c r="B16" s="1" t="s">
        <v>19</v>
      </c>
      <c r="C16">
        <v>39865688.958406001</v>
      </c>
      <c r="E16" s="1">
        <v>1.1056078994152401</v>
      </c>
      <c r="F16">
        <v>3599835.4926220002</v>
      </c>
      <c r="G16">
        <f t="shared" si="1"/>
        <v>39800.065572382358</v>
      </c>
      <c r="H16" s="1" t="s">
        <v>19</v>
      </c>
      <c r="I16">
        <v>23668970.162542999</v>
      </c>
      <c r="K16" s="1" t="s">
        <v>19</v>
      </c>
      <c r="N16">
        <v>1.4623573072334692</v>
      </c>
      <c r="O16">
        <v>2775039.9850479998</v>
      </c>
      <c r="P16">
        <f t="shared" si="3"/>
        <v>40581</v>
      </c>
      <c r="S16" s="1" t="s">
        <v>19</v>
      </c>
      <c r="T16">
        <v>6011832.884323</v>
      </c>
      <c r="V16" s="1">
        <v>1.9583009447833799</v>
      </c>
      <c r="W16">
        <v>147433149.39377701</v>
      </c>
      <c r="X16">
        <f t="shared" si="2"/>
        <v>2887184.7575022271</v>
      </c>
    </row>
    <row r="17" spans="1:24">
      <c r="A17" s="14">
        <f t="shared" si="0"/>
        <v>1973</v>
      </c>
      <c r="B17" s="1" t="s">
        <v>19</v>
      </c>
      <c r="C17">
        <v>39982480.324538</v>
      </c>
      <c r="E17" s="1">
        <v>1.5179137689344799</v>
      </c>
      <c r="F17">
        <v>3622538.4725009999</v>
      </c>
      <c r="G17">
        <f>((E17/100)*F17)</f>
        <v>54987.010259041468</v>
      </c>
      <c r="H17" s="1" t="s">
        <v>19</v>
      </c>
      <c r="I17">
        <v>23937631.879280999</v>
      </c>
      <c r="K17" s="1" t="s">
        <v>19</v>
      </c>
      <c r="N17">
        <v>1.4508465499981273</v>
      </c>
      <c r="O17">
        <v>2796436.3288489999</v>
      </c>
      <c r="P17">
        <f t="shared" si="3"/>
        <v>40572</v>
      </c>
      <c r="S17" s="1" t="s">
        <v>19</v>
      </c>
      <c r="T17">
        <v>6012883.3781199995</v>
      </c>
      <c r="V17" s="1">
        <v>1.2340827631856199</v>
      </c>
      <c r="W17">
        <v>149906882.18514699</v>
      </c>
      <c r="X17">
        <f t="shared" si="2"/>
        <v>1849974.9938758737</v>
      </c>
    </row>
    <row r="18" spans="1:24">
      <c r="A18" s="14">
        <f t="shared" si="0"/>
        <v>1974</v>
      </c>
      <c r="B18" s="1" t="s">
        <v>19</v>
      </c>
      <c r="C18">
        <v>40100540.692527004</v>
      </c>
      <c r="E18" s="1">
        <v>0.77124312352219604</v>
      </c>
      <c r="F18">
        <v>3644630.253155</v>
      </c>
      <c r="G18">
        <f t="shared" ref="G18:G58" si="4">((E18/100)*F18)</f>
        <v>28108.960205267544</v>
      </c>
      <c r="H18" s="1" t="s">
        <v>19</v>
      </c>
      <c r="I18">
        <v>24190296.581719998</v>
      </c>
      <c r="K18" s="1" t="s">
        <v>19</v>
      </c>
      <c r="N18">
        <v>1.4443090532069165</v>
      </c>
      <c r="O18">
        <v>2815533.1374340001</v>
      </c>
      <c r="P18">
        <f t="shared" si="3"/>
        <v>40665</v>
      </c>
      <c r="S18" s="1" t="s">
        <v>19</v>
      </c>
      <c r="T18">
        <v>6014715.6386799999</v>
      </c>
      <c r="V18" s="1">
        <v>0.77105505561339804</v>
      </c>
      <c r="W18">
        <v>152510598.38548201</v>
      </c>
      <c r="X18">
        <f t="shared" si="2"/>
        <v>1175940.6791975044</v>
      </c>
    </row>
    <row r="19" spans="1:24">
      <c r="A19" s="14">
        <f t="shared" si="0"/>
        <v>1975</v>
      </c>
      <c r="B19" s="1" t="s">
        <v>19</v>
      </c>
      <c r="C19">
        <v>40208246.828212</v>
      </c>
      <c r="E19" s="1">
        <v>1.0066035548176699</v>
      </c>
      <c r="F19">
        <v>3659483.6242920002</v>
      </c>
      <c r="G19">
        <f t="shared" si="4"/>
        <v>36836.492250093776</v>
      </c>
      <c r="H19" s="1" t="s">
        <v>19</v>
      </c>
      <c r="I19">
        <v>24474263.317352999</v>
      </c>
      <c r="K19" s="1">
        <v>1.4158595534299101</v>
      </c>
      <c r="N19">
        <v>1.471285751419124</v>
      </c>
      <c r="O19">
        <v>2835818.9399819998</v>
      </c>
      <c r="P19">
        <f t="shared" si="3"/>
        <v>41723</v>
      </c>
      <c r="S19" s="1">
        <v>0.83927422581849498</v>
      </c>
      <c r="T19">
        <v>6030330.9024250004</v>
      </c>
      <c r="U19">
        <f>((S19/100)*T19)</f>
        <v>50611.012995620877</v>
      </c>
      <c r="V19" s="1">
        <v>1.0233923186285601</v>
      </c>
      <c r="W19">
        <v>155253263.88426301</v>
      </c>
      <c r="X19">
        <f t="shared" si="2"/>
        <v>1588849.9770116759</v>
      </c>
    </row>
    <row r="20" spans="1:24">
      <c r="A20" s="14">
        <f t="shared" si="0"/>
        <v>1976</v>
      </c>
      <c r="B20" s="1" t="s">
        <v>19</v>
      </c>
      <c r="C20">
        <v>40348912.151748002</v>
      </c>
      <c r="E20" s="1">
        <v>1.0735550513940799</v>
      </c>
      <c r="F20">
        <v>3667800.788677</v>
      </c>
      <c r="G20">
        <f t="shared" si="4"/>
        <v>39375.860641913838</v>
      </c>
      <c r="H20" s="1" t="s">
        <v>19</v>
      </c>
      <c r="I20">
        <v>24779043.624233</v>
      </c>
      <c r="K20" s="1">
        <v>1.2414922461571101</v>
      </c>
      <c r="N20">
        <v>1.3744270895752542</v>
      </c>
      <c r="O20">
        <v>2853261.5733090001</v>
      </c>
      <c r="P20">
        <f t="shared" si="3"/>
        <v>39215.999999999993</v>
      </c>
      <c r="S20" s="1">
        <v>0.93396804745399298</v>
      </c>
      <c r="T20">
        <v>6044522.7268420001</v>
      </c>
      <c r="U20">
        <f>((S20/100)*T20)</f>
        <v>56453.910889799081</v>
      </c>
      <c r="V20" s="1">
        <v>1.3704364888096601</v>
      </c>
      <c r="W20">
        <v>157744981.212666</v>
      </c>
      <c r="X20">
        <f t="shared" si="2"/>
        <v>2161794.7818043176</v>
      </c>
    </row>
    <row r="21" spans="1:24">
      <c r="A21" s="14">
        <f t="shared" si="0"/>
        <v>1977</v>
      </c>
      <c r="B21" s="1" t="s">
        <v>19</v>
      </c>
      <c r="C21">
        <v>40529837.748274997</v>
      </c>
      <c r="E21" s="1">
        <v>1.0308573964649701</v>
      </c>
      <c r="F21">
        <v>3684638.5956540001</v>
      </c>
      <c r="G21">
        <f t="shared" si="4"/>
        <v>37983.369496302264</v>
      </c>
      <c r="H21" s="1" t="s">
        <v>19</v>
      </c>
      <c r="I21">
        <v>25110218.487426002</v>
      </c>
      <c r="K21" s="1">
        <v>1.2499979561218599</v>
      </c>
      <c r="N21">
        <v>1.3440737659851965</v>
      </c>
      <c r="O21">
        <v>2872014.98734</v>
      </c>
      <c r="P21">
        <f t="shared" si="3"/>
        <v>38602</v>
      </c>
      <c r="S21" s="1">
        <v>0.87740847458218296</v>
      </c>
      <c r="T21">
        <v>6061632.549013</v>
      </c>
      <c r="U21">
        <f>((S21/100)*T21)</f>
        <v>53185.277683072054</v>
      </c>
      <c r="V21" s="1">
        <v>1.5971456651173701</v>
      </c>
      <c r="W21">
        <v>160384105.83827001</v>
      </c>
      <c r="X21">
        <f t="shared" si="2"/>
        <v>2561567.7939331844</v>
      </c>
    </row>
    <row r="22" spans="1:24">
      <c r="A22" s="14">
        <f t="shared" si="0"/>
        <v>1978</v>
      </c>
      <c r="B22" s="1">
        <v>0.59338734850788</v>
      </c>
      <c r="C22">
        <v>40723577.991230004</v>
      </c>
      <c r="D22">
        <f>((B22/100)*C22)</f>
        <v>241648.55965969831</v>
      </c>
      <c r="E22" s="1">
        <v>1.0017629869653499</v>
      </c>
      <c r="F22">
        <v>3704987.8948110002</v>
      </c>
      <c r="G22">
        <f t="shared" si="4"/>
        <v>37115.197401763311</v>
      </c>
      <c r="H22" s="1" t="s">
        <v>19</v>
      </c>
      <c r="I22">
        <v>25448839.277732</v>
      </c>
      <c r="K22" s="1">
        <v>1.2764522487090599</v>
      </c>
      <c r="N22">
        <v>1.2781618634248761</v>
      </c>
      <c r="O22">
        <v>2890400.7432209998</v>
      </c>
      <c r="P22">
        <f t="shared" si="3"/>
        <v>36944</v>
      </c>
      <c r="S22" s="1">
        <v>0.92776794175849597</v>
      </c>
      <c r="T22">
        <v>6084464.6368819997</v>
      </c>
      <c r="U22">
        <f t="shared" ref="U22:U58" si="5">((S22/100)*T22)</f>
        <v>56449.712328623675</v>
      </c>
      <c r="V22" s="1">
        <v>1.49639564653549</v>
      </c>
      <c r="W22">
        <v>163071620.01609799</v>
      </c>
      <c r="X22">
        <f t="shared" si="2"/>
        <v>2440196.622655787</v>
      </c>
    </row>
    <row r="23" spans="1:24">
      <c r="A23" s="14">
        <f t="shared" si="0"/>
        <v>1979</v>
      </c>
      <c r="B23" s="1">
        <v>0.50171943236801897</v>
      </c>
      <c r="C23">
        <v>40941982.715645</v>
      </c>
      <c r="D23">
        <f>((B23/100)*C23)</f>
        <v>205413.88328114653</v>
      </c>
      <c r="E23" s="1">
        <v>0.90857125887957102</v>
      </c>
      <c r="F23">
        <v>3729484.8201950002</v>
      </c>
      <c r="G23">
        <f t="shared" si="4"/>
        <v>33885.027180568213</v>
      </c>
      <c r="H23" s="1" t="s">
        <v>19</v>
      </c>
      <c r="I23">
        <v>25772540.678755999</v>
      </c>
      <c r="K23" s="1">
        <v>1.3077909660638201</v>
      </c>
      <c r="N23">
        <v>1.3337107230049479</v>
      </c>
      <c r="O23">
        <v>2909326.5376599999</v>
      </c>
      <c r="P23">
        <f t="shared" si="3"/>
        <v>38802</v>
      </c>
      <c r="S23" s="1">
        <v>0.90322130663697198</v>
      </c>
      <c r="T23">
        <v>6107933.4093650002</v>
      </c>
      <c r="U23">
        <f t="shared" si="5"/>
        <v>55168.155948582702</v>
      </c>
      <c r="V23" s="1">
        <v>1.07700546723894</v>
      </c>
      <c r="W23">
        <v>165671359.94305599</v>
      </c>
      <c r="X23">
        <f t="shared" si="2"/>
        <v>1784289.6042358163</v>
      </c>
    </row>
    <row r="24" spans="1:24">
      <c r="A24" s="14">
        <f t="shared" si="0"/>
        <v>1980</v>
      </c>
      <c r="B24" s="1">
        <v>0.340874206663697</v>
      </c>
      <c r="C24">
        <v>41184771.692272</v>
      </c>
      <c r="D24">
        <f>((B24/100)*C24)</f>
        <v>140388.26377228703</v>
      </c>
      <c r="E24" s="1">
        <v>0.66506984099776301</v>
      </c>
      <c r="F24">
        <v>3754061.4812489999</v>
      </c>
      <c r="G24">
        <f t="shared" si="4"/>
        <v>24967.130724300991</v>
      </c>
      <c r="H24" s="1" t="s">
        <v>19</v>
      </c>
      <c r="I24">
        <v>26094299.864891</v>
      </c>
      <c r="K24" s="1">
        <v>1.3522982053936501</v>
      </c>
      <c r="N24">
        <v>1.1935034491517849</v>
      </c>
      <c r="O24">
        <v>2929442.7280330001</v>
      </c>
      <c r="P24">
        <f t="shared" si="3"/>
        <v>34962.999999999993</v>
      </c>
      <c r="S24" s="1">
        <v>0.80345467795728598</v>
      </c>
      <c r="T24">
        <v>6138825.6864419999</v>
      </c>
      <c r="U24">
        <f t="shared" si="5"/>
        <v>49322.682149361717</v>
      </c>
      <c r="V24" s="1">
        <v>1.0475168649382001</v>
      </c>
      <c r="W24">
        <v>168124769.50518599</v>
      </c>
      <c r="X24">
        <f t="shared" si="2"/>
        <v>1761135.3147052994</v>
      </c>
    </row>
    <row r="25" spans="1:24">
      <c r="A25" s="14">
        <f t="shared" si="0"/>
        <v>1981</v>
      </c>
      <c r="B25" s="1">
        <v>0.33489182657321098</v>
      </c>
      <c r="C25">
        <v>41389267.904537998</v>
      </c>
      <c r="D25">
        <f t="shared" ref="D25:D30" si="6">((B25/100)*C25)</f>
        <v>138609.27529078707</v>
      </c>
      <c r="E25" s="1">
        <v>0.55052594725083204</v>
      </c>
      <c r="F25">
        <v>3775990.2543560001</v>
      </c>
      <c r="G25">
        <f t="shared" si="4"/>
        <v>20787.806115892468</v>
      </c>
      <c r="H25" s="1" t="s">
        <v>19</v>
      </c>
      <c r="I25">
        <v>26375036.425944999</v>
      </c>
      <c r="K25" s="1">
        <v>1.3869042994830301</v>
      </c>
      <c r="N25">
        <v>1.1998058699810705</v>
      </c>
      <c r="O25">
        <v>2950810.7007809998</v>
      </c>
      <c r="P25">
        <f t="shared" si="3"/>
        <v>35404</v>
      </c>
      <c r="S25" s="1">
        <v>0.70998032527803401</v>
      </c>
      <c r="T25">
        <v>6165744.9709099997</v>
      </c>
      <c r="U25">
        <f t="shared" si="5"/>
        <v>43775.576200280841</v>
      </c>
      <c r="V25" s="1">
        <v>0.63433326598243001</v>
      </c>
      <c r="W25">
        <v>170208296.44735</v>
      </c>
      <c r="X25">
        <f t="shared" si="2"/>
        <v>1079687.8458275318</v>
      </c>
    </row>
    <row r="26" spans="1:24">
      <c r="A26" s="14">
        <f t="shared" si="0"/>
        <v>1982</v>
      </c>
      <c r="B26" s="1">
        <v>0.42118130704847401</v>
      </c>
      <c r="C26">
        <v>41521956.232156001</v>
      </c>
      <c r="D26">
        <f t="shared" si="6"/>
        <v>174882.71797068996</v>
      </c>
      <c r="E26" s="1">
        <v>0.51762969624771904</v>
      </c>
      <c r="F26">
        <v>3799111.1528469999</v>
      </c>
      <c r="G26">
        <f t="shared" si="4"/>
        <v>19665.327520595143</v>
      </c>
      <c r="H26" s="1" t="s">
        <v>19</v>
      </c>
      <c r="I26">
        <v>26663785.193592999</v>
      </c>
      <c r="K26" s="1">
        <v>1.26952982729298</v>
      </c>
      <c r="N26">
        <v>1.2222759015380913</v>
      </c>
      <c r="O26">
        <v>2974042.1090080002</v>
      </c>
      <c r="P26">
        <f t="shared" si="3"/>
        <v>36351</v>
      </c>
      <c r="S26" s="1">
        <v>0.66765416413088396</v>
      </c>
      <c r="T26">
        <v>6184902.8177060001</v>
      </c>
      <c r="U26">
        <f t="shared" si="5"/>
        <v>41293.761209862481</v>
      </c>
      <c r="V26" s="1">
        <v>0.89725182924818103</v>
      </c>
      <c r="W26">
        <v>172196261.58273801</v>
      </c>
      <c r="X26">
        <f t="shared" si="2"/>
        <v>1545034.1069480996</v>
      </c>
    </row>
    <row r="27" spans="1:24">
      <c r="A27" s="14">
        <f t="shared" si="0"/>
        <v>1983</v>
      </c>
      <c r="B27" s="1">
        <v>0.471218511336365</v>
      </c>
      <c r="C27">
        <v>41639962.856188998</v>
      </c>
      <c r="D27">
        <f t="shared" si="6"/>
        <v>196215.21309194912</v>
      </c>
      <c r="E27" s="1">
        <v>0.72936807370197798</v>
      </c>
      <c r="F27">
        <v>3816958.5591759998</v>
      </c>
      <c r="G27">
        <f t="shared" si="4"/>
        <v>27839.677117064763</v>
      </c>
      <c r="H27" s="1" t="s">
        <v>19</v>
      </c>
      <c r="I27">
        <v>26943762.303978998</v>
      </c>
      <c r="K27" s="1">
        <v>1.2224721389941999</v>
      </c>
      <c r="N27" s="2">
        <v>1.15623154655045</v>
      </c>
      <c r="O27">
        <v>2996944.7762859999</v>
      </c>
      <c r="P27">
        <f>((N27/100)*O27)</f>
        <v>34651.620936114537</v>
      </c>
      <c r="S27" s="1">
        <v>0.59999603803187695</v>
      </c>
      <c r="T27">
        <v>6201542.4774909997</v>
      </c>
      <c r="U27">
        <f t="shared" si="5"/>
        <v>37209.009161809903</v>
      </c>
      <c r="V27" s="1">
        <v>1.15034739175526</v>
      </c>
      <c r="W27">
        <v>174095294.94089699</v>
      </c>
      <c r="X27">
        <f t="shared" si="2"/>
        <v>2002700.6845212355</v>
      </c>
    </row>
    <row r="28" spans="1:24">
      <c r="A28" s="14">
        <f t="shared" si="0"/>
        <v>1984</v>
      </c>
      <c r="B28" s="1">
        <v>0.41844300567526599</v>
      </c>
      <c r="C28">
        <v>41799026.430425003</v>
      </c>
      <c r="D28">
        <f t="shared" si="6"/>
        <v>174905.10253846925</v>
      </c>
      <c r="E28" s="1">
        <v>0.772777577909733</v>
      </c>
      <c r="F28">
        <v>3828077.4227809999</v>
      </c>
      <c r="G28">
        <f t="shared" si="4"/>
        <v>29582.523988276342</v>
      </c>
      <c r="H28" s="1" t="s">
        <v>19</v>
      </c>
      <c r="I28">
        <v>27216167.442141999</v>
      </c>
      <c r="K28" s="1">
        <v>1.1533817877628501</v>
      </c>
      <c r="N28" s="2">
        <v>0.95697458475728103</v>
      </c>
      <c r="O28">
        <v>3019189.3056470002</v>
      </c>
      <c r="P28">
        <f>((N28/100)*O28)</f>
        <v>28892.874320751616</v>
      </c>
      <c r="S28" s="1">
        <v>0.54017872005374101</v>
      </c>
      <c r="T28">
        <v>6209304.117749</v>
      </c>
      <c r="U28">
        <f t="shared" si="5"/>
        <v>33541.339507500787</v>
      </c>
      <c r="V28" s="1">
        <v>1.08592069685516</v>
      </c>
      <c r="W28">
        <v>175959992.08061999</v>
      </c>
      <c r="X28">
        <f t="shared" si="2"/>
        <v>1910785.9721881528</v>
      </c>
    </row>
    <row r="29" spans="1:24">
      <c r="A29" s="14">
        <f t="shared" si="0"/>
        <v>1985</v>
      </c>
      <c r="B29" s="1">
        <v>0.42307068660471497</v>
      </c>
      <c r="C29">
        <v>41972143.281451002</v>
      </c>
      <c r="D29">
        <f t="shared" si="6"/>
        <v>177571.8347635495</v>
      </c>
      <c r="E29" s="1">
        <v>0.82027982128464205</v>
      </c>
      <c r="F29">
        <v>3837008.1823470001</v>
      </c>
      <c r="G29">
        <f t="shared" si="4"/>
        <v>31474.203860833062</v>
      </c>
      <c r="H29" s="1" t="s">
        <v>19</v>
      </c>
      <c r="I29">
        <v>27480815.817113999</v>
      </c>
      <c r="K29" s="1">
        <v>1.0984253747727999</v>
      </c>
      <c r="N29" s="2">
        <v>0.97263669573092204</v>
      </c>
      <c r="O29">
        <v>3040329.3009339999</v>
      </c>
      <c r="P29">
        <f>((N29/100)*O29)</f>
        <v>29571.358451943495</v>
      </c>
      <c r="S29" s="1">
        <v>0.43609030946287702</v>
      </c>
      <c r="T29">
        <v>6214993.1227980005</v>
      </c>
      <c r="U29">
        <f t="shared" si="5"/>
        <v>27102.982742306325</v>
      </c>
      <c r="V29" s="1">
        <v>1.2952307959437399</v>
      </c>
      <c r="W29">
        <v>177827262.73945999</v>
      </c>
      <c r="X29">
        <f t="shared" si="2"/>
        <v>2303273.4705852731</v>
      </c>
    </row>
    <row r="30" spans="1:24">
      <c r="A30" s="14">
        <f t="shared" si="0"/>
        <v>1986</v>
      </c>
      <c r="B30" s="1">
        <v>0.44785910296915199</v>
      </c>
      <c r="C30">
        <v>42137198.982633002</v>
      </c>
      <c r="D30">
        <f t="shared" si="6"/>
        <v>188715.2813799468</v>
      </c>
      <c r="E30" s="1">
        <v>0.86811240770859999</v>
      </c>
      <c r="F30">
        <v>3850787.4366569999</v>
      </c>
      <c r="G30">
        <f t="shared" si="4"/>
        <v>33429.163532103361</v>
      </c>
      <c r="H30" s="1" t="s">
        <v>19</v>
      </c>
      <c r="I30">
        <v>27744990.613205999</v>
      </c>
      <c r="K30" s="1">
        <v>1.03538573648067</v>
      </c>
      <c r="L30">
        <v>2380148.8338339999</v>
      </c>
      <c r="M30">
        <f>((K30/100)*L30)</f>
        <v>24643.721532528238</v>
      </c>
      <c r="N30" s="2">
        <v>1.0491444122792299</v>
      </c>
      <c r="O30">
        <v>3060855.0446680002</v>
      </c>
      <c r="P30">
        <f t="shared" ref="P30:P58" si="7">((N30/100)*O30)</f>
        <v>32112.789669101254</v>
      </c>
      <c r="S30" s="1">
        <v>0.48611610787626802</v>
      </c>
      <c r="T30">
        <v>6224331.3259570003</v>
      </c>
      <c r="U30">
        <f t="shared" si="5"/>
        <v>30257.477183065475</v>
      </c>
      <c r="V30" s="1">
        <v>1.20745098600774</v>
      </c>
      <c r="W30">
        <v>179349361.57294801</v>
      </c>
      <c r="X30">
        <f t="shared" si="2"/>
        <v>2165555.6347111478</v>
      </c>
    </row>
    <row r="31" spans="1:24">
      <c r="A31" s="14">
        <f t="shared" si="0"/>
        <v>1987</v>
      </c>
      <c r="B31" s="1">
        <v>0.48226676216466602</v>
      </c>
      <c r="C31">
        <v>42269771.586300001</v>
      </c>
      <c r="D31">
        <f>((B31/100)*C31)</f>
        <v>203853.05880364901</v>
      </c>
      <c r="E31" s="1">
        <v>0.760958235512883</v>
      </c>
      <c r="F31">
        <v>3869476.7258979999</v>
      </c>
      <c r="G31">
        <f t="shared" si="4"/>
        <v>29445.101816975097</v>
      </c>
      <c r="H31" s="1" t="s">
        <v>19</v>
      </c>
      <c r="I31">
        <v>28004204.680768002</v>
      </c>
      <c r="K31" s="1">
        <v>0.83866150874156298</v>
      </c>
      <c r="L31">
        <v>2381193.2478919998</v>
      </c>
      <c r="M31">
        <f>((K31/100)*L31)</f>
        <v>19970.151218823274</v>
      </c>
      <c r="N31" s="2">
        <v>1.03843055802296</v>
      </c>
      <c r="O31">
        <v>3082911.2518500001</v>
      </c>
      <c r="P31">
        <f t="shared" si="7"/>
        <v>32013.89251593858</v>
      </c>
      <c r="S31" s="1">
        <v>0.62711727686526997</v>
      </c>
      <c r="T31">
        <v>6240807.3778179996</v>
      </c>
      <c r="U31">
        <f t="shared" si="5"/>
        <v>39137.181282179103</v>
      </c>
      <c r="V31" s="1">
        <v>0.91217919697216598</v>
      </c>
      <c r="W31">
        <v>180943926.54835299</v>
      </c>
      <c r="X31">
        <f t="shared" si="2"/>
        <v>1650532.8561586721</v>
      </c>
    </row>
    <row r="32" spans="1:24">
      <c r="A32" s="14">
        <f t="shared" si="0"/>
        <v>1988</v>
      </c>
      <c r="B32" s="1">
        <v>0.53409463621724196</v>
      </c>
      <c r="C32">
        <v>42337076.121660002</v>
      </c>
      <c r="D32">
        <f t="shared" ref="D32:D58" si="8">((B32/100)*C32)</f>
        <v>226120.05269699681</v>
      </c>
      <c r="E32" s="1">
        <v>0.70854720170608998</v>
      </c>
      <c r="F32">
        <v>3883187.0277570002</v>
      </c>
      <c r="G32">
        <f t="shared" si="4"/>
        <v>27514.213022186115</v>
      </c>
      <c r="H32" s="1" t="s">
        <v>19</v>
      </c>
      <c r="I32">
        <v>28267611.516283002</v>
      </c>
      <c r="K32" s="1">
        <v>0.70928538062728896</v>
      </c>
      <c r="L32">
        <v>2384185.0279299999</v>
      </c>
      <c r="M32">
        <f>((K32/100)*L32)</f>
        <v>16910.675850212134</v>
      </c>
      <c r="N32" s="2">
        <v>0.99619548954295201</v>
      </c>
      <c r="O32">
        <v>3108085.6639359999</v>
      </c>
      <c r="P32">
        <f t="shared" si="7"/>
        <v>30962.609195261546</v>
      </c>
      <c r="S32" s="1">
        <v>0.79756682000026102</v>
      </c>
      <c r="T32">
        <v>6260419.1327409996</v>
      </c>
      <c r="U32">
        <f t="shared" si="5"/>
        <v>49931.025795690308</v>
      </c>
      <c r="V32" s="1">
        <v>1.0072052797709401</v>
      </c>
      <c r="W32">
        <v>182595857.71913999</v>
      </c>
      <c r="X32">
        <f t="shared" si="2"/>
        <v>1839115.1195902119</v>
      </c>
    </row>
    <row r="33" spans="1:24">
      <c r="A33" s="14">
        <f t="shared" si="0"/>
        <v>1989</v>
      </c>
      <c r="B33" s="1">
        <v>0.427139511713933</v>
      </c>
      <c r="C33">
        <v>42363845.022772998</v>
      </c>
      <c r="D33">
        <f t="shared" si="8"/>
        <v>180952.72077351989</v>
      </c>
      <c r="E33" s="1">
        <v>0.72351368859687903</v>
      </c>
      <c r="F33">
        <v>3889628.876166</v>
      </c>
      <c r="G33">
        <f t="shared" si="4"/>
        <v>28141.997354677958</v>
      </c>
      <c r="H33" s="1" t="s">
        <v>19</v>
      </c>
      <c r="I33">
        <v>28539922.424580999</v>
      </c>
      <c r="K33" s="1">
        <v>0.82083889798095999</v>
      </c>
      <c r="L33">
        <v>2380748.0464880001</v>
      </c>
      <c r="M33">
        <f t="shared" ref="M33:M58" si="9">((K33/100)*L33)</f>
        <v>19542.106028495335</v>
      </c>
      <c r="N33" s="2">
        <v>0.92288889384858896</v>
      </c>
      <c r="O33">
        <v>3127679.7317289999</v>
      </c>
      <c r="P33">
        <f t="shared" si="7"/>
        <v>28865.008879280278</v>
      </c>
      <c r="S33" s="1">
        <v>0.91915964653757598</v>
      </c>
      <c r="T33">
        <v>6285486.0087700002</v>
      </c>
      <c r="U33">
        <f t="shared" si="5"/>
        <v>57773.650981379127</v>
      </c>
      <c r="V33" s="1">
        <v>0.79806172831660604</v>
      </c>
      <c r="W33">
        <v>184278071.55105999</v>
      </c>
      <c r="X33">
        <f t="shared" si="2"/>
        <v>1470652.7627289013</v>
      </c>
    </row>
    <row r="34" spans="1:24">
      <c r="A34" s="14">
        <f t="shared" si="0"/>
        <v>1990</v>
      </c>
      <c r="B34" s="1">
        <v>0.350250768051456</v>
      </c>
      <c r="C34">
        <v>42387479.886221997</v>
      </c>
      <c r="D34">
        <f t="shared" si="8"/>
        <v>148462.47385914897</v>
      </c>
      <c r="E34" s="1">
        <v>0.54980293254367196</v>
      </c>
      <c r="F34">
        <v>3898693.073688</v>
      </c>
      <c r="G34">
        <f t="shared" si="4"/>
        <v>21435.128850013647</v>
      </c>
      <c r="H34" s="1">
        <v>0.91899665143335796</v>
      </c>
      <c r="I34">
        <v>28822600.258375999</v>
      </c>
      <c r="J34">
        <f>((H34/100)*I34)</f>
        <v>264878.73123049783</v>
      </c>
      <c r="K34" s="1">
        <v>0.88528547403955504</v>
      </c>
      <c r="L34">
        <v>2388501.2409999999</v>
      </c>
      <c r="M34">
        <f t="shared" si="9"/>
        <v>21145.054533827504</v>
      </c>
      <c r="N34" s="2">
        <v>0.76625349919984898</v>
      </c>
      <c r="O34">
        <v>3135400.6611119998</v>
      </c>
      <c r="P34">
        <f t="shared" si="7"/>
        <v>24025.117279705897</v>
      </c>
      <c r="S34" s="1">
        <v>1.0803740327796401</v>
      </c>
      <c r="T34">
        <v>6325363.1145510003</v>
      </c>
      <c r="U34">
        <f t="shared" si="5"/>
        <v>68337.580568630481</v>
      </c>
      <c r="V34" s="1">
        <v>0.60943082108522595</v>
      </c>
      <c r="W34">
        <v>185997726.20748299</v>
      </c>
      <c r="X34">
        <f t="shared" si="2"/>
        <v>1133527.4700261143</v>
      </c>
    </row>
    <row r="35" spans="1:24">
      <c r="A35" s="14">
        <f t="shared" si="0"/>
        <v>1991</v>
      </c>
      <c r="B35" s="1">
        <v>0.34819728609660699</v>
      </c>
      <c r="C35">
        <v>42419727.989551999</v>
      </c>
      <c r="D35">
        <f t="shared" si="8"/>
        <v>147704.34162918286</v>
      </c>
      <c r="E35" s="1">
        <v>0.42537249252070197</v>
      </c>
      <c r="F35">
        <v>3914728.8003130001</v>
      </c>
      <c r="G35">
        <f t="shared" si="4"/>
        <v>16652.179473317185</v>
      </c>
      <c r="H35" s="1">
        <v>0.77612978968929403</v>
      </c>
      <c r="I35">
        <v>29101555.77304</v>
      </c>
      <c r="J35">
        <f>((H35/100)*I35)</f>
        <v>225865.84361760796</v>
      </c>
      <c r="K35" s="1">
        <v>0.87817690625623401</v>
      </c>
      <c r="L35">
        <v>2414664.987497</v>
      </c>
      <c r="M35">
        <f t="shared" si="9"/>
        <v>21205.030283653636</v>
      </c>
      <c r="N35" s="1">
        <v>0.603338930065904</v>
      </c>
      <c r="O35">
        <v>3143254.2958160001</v>
      </c>
      <c r="P35">
        <f t="shared" si="7"/>
        <v>18964.476837626822</v>
      </c>
      <c r="S35" s="1">
        <v>0.87916664656102805</v>
      </c>
      <c r="T35">
        <v>6353511.3146839999</v>
      </c>
      <c r="U35">
        <f t="shared" si="5"/>
        <v>55857.952364182813</v>
      </c>
      <c r="V35" s="1">
        <v>0.67183916300525104</v>
      </c>
      <c r="W35">
        <v>187451362.313005</v>
      </c>
      <c r="X35">
        <f t="shared" si="2"/>
        <v>1259371.6636056334</v>
      </c>
    </row>
    <row r="36" spans="1:24">
      <c r="A36" s="14">
        <f t="shared" si="0"/>
        <v>1992</v>
      </c>
      <c r="B36" s="1">
        <v>0.33391243938424398</v>
      </c>
      <c r="C36">
        <v>42441425.435007997</v>
      </c>
      <c r="D36">
        <f t="shared" si="8"/>
        <v>141717.19897948019</v>
      </c>
      <c r="E36" s="1">
        <v>0.41042568022060599</v>
      </c>
      <c r="F36">
        <v>3926380.2041870002</v>
      </c>
      <c r="G36">
        <f t="shared" si="4"/>
        <v>16114.872661081714</v>
      </c>
      <c r="H36" s="1">
        <v>0.79555780073221305</v>
      </c>
      <c r="I36">
        <v>29426748.321959998</v>
      </c>
      <c r="J36">
        <f>((H36/100)*I36)</f>
        <v>234106.79177718837</v>
      </c>
      <c r="K36" s="1">
        <v>0.97098985559941697</v>
      </c>
      <c r="L36">
        <v>2449421.3788359999</v>
      </c>
      <c r="M36">
        <f t="shared" si="9"/>
        <v>23783.63310938092</v>
      </c>
      <c r="N36" s="1">
        <v>0.54274009955582803</v>
      </c>
      <c r="O36">
        <v>3154219.5636729999</v>
      </c>
      <c r="P36">
        <f t="shared" si="7"/>
        <v>17119.214400088244</v>
      </c>
      <c r="S36" s="1">
        <v>0.76316520643892405</v>
      </c>
      <c r="T36">
        <v>6368740.8467009999</v>
      </c>
      <c r="U36">
        <f t="shared" si="5"/>
        <v>48604.014230285764</v>
      </c>
      <c r="V36" s="1">
        <v>0.75582551053019698</v>
      </c>
      <c r="W36">
        <v>188961434.81570199</v>
      </c>
      <c r="X36">
        <f t="shared" si="2"/>
        <v>1428218.7294009649</v>
      </c>
    </row>
    <row r="37" spans="1:24">
      <c r="A37" s="14">
        <f t="shared" si="0"/>
        <v>1993</v>
      </c>
      <c r="B37" s="1">
        <v>0.39418087247014499</v>
      </c>
      <c r="C37">
        <v>42476316.811451003</v>
      </c>
      <c r="D37">
        <f t="shared" si="8"/>
        <v>167433.51620056044</v>
      </c>
      <c r="E37" s="1">
        <v>0.33910306473562002</v>
      </c>
      <c r="F37">
        <v>3935829.7681550002</v>
      </c>
      <c r="G37">
        <f t="shared" si="4"/>
        <v>13346.519366590454</v>
      </c>
      <c r="H37" s="1">
        <v>0.74055826340939201</v>
      </c>
      <c r="I37">
        <v>29736942.738543</v>
      </c>
      <c r="J37">
        <f t="shared" ref="J37:J58" si="10">((H37/100)*I37)</f>
        <v>220219.38673559934</v>
      </c>
      <c r="K37" s="1">
        <v>0.912801219210435</v>
      </c>
      <c r="L37">
        <v>2482648.5732630002</v>
      </c>
      <c r="M37">
        <f t="shared" si="9"/>
        <v>22661.646445455135</v>
      </c>
      <c r="N37" s="1">
        <v>0.54989841813264995</v>
      </c>
      <c r="O37">
        <v>3162778.1490000002</v>
      </c>
      <c r="P37">
        <f t="shared" si="7"/>
        <v>17392.067010396106</v>
      </c>
      <c r="S37" s="1">
        <v>0.18356401918573501</v>
      </c>
      <c r="T37">
        <v>6378262.710101</v>
      </c>
      <c r="U37">
        <f t="shared" si="5"/>
        <v>11708.195384886381</v>
      </c>
      <c r="V37" s="1">
        <v>0.93524058214057804</v>
      </c>
      <c r="W37">
        <v>190604302.94143501</v>
      </c>
      <c r="X37">
        <f t="shared" si="2"/>
        <v>1782608.7924144675</v>
      </c>
    </row>
    <row r="38" spans="1:24">
      <c r="A38" s="14">
        <f t="shared" si="0"/>
        <v>1994</v>
      </c>
      <c r="B38" s="1">
        <v>0.42877224058597202</v>
      </c>
      <c r="C38">
        <v>42575717.083287001</v>
      </c>
      <c r="D38">
        <f t="shared" si="8"/>
        <v>182552.8560835541</v>
      </c>
      <c r="E38" s="1">
        <v>0.36789584831113098</v>
      </c>
      <c r="F38">
        <v>3944663.707587</v>
      </c>
      <c r="G38">
        <f t="shared" si="4"/>
        <v>14512.254010048504</v>
      </c>
      <c r="H38" s="1">
        <v>0.87425004316931598</v>
      </c>
      <c r="I38">
        <v>30020628.320160002</v>
      </c>
      <c r="J38">
        <f t="shared" si="10"/>
        <v>262455.35604869871</v>
      </c>
      <c r="K38" s="1">
        <v>1.1342057828324299</v>
      </c>
      <c r="L38">
        <v>2512265.7762819999</v>
      </c>
      <c r="M38">
        <f t="shared" si="9"/>
        <v>28494.26371471048</v>
      </c>
      <c r="N38" s="1">
        <v>0.72229066808026099</v>
      </c>
      <c r="O38">
        <v>3173644.4510789998</v>
      </c>
      <c r="P38">
        <f t="shared" si="7"/>
        <v>22922.937708190639</v>
      </c>
      <c r="S38" s="1">
        <v>0.182010744192247</v>
      </c>
      <c r="T38">
        <v>6396343.6957329996</v>
      </c>
      <c r="U38">
        <f t="shared" si="5"/>
        <v>11642.032761697508</v>
      </c>
      <c r="V38" s="1">
        <v>0.87941393660594902</v>
      </c>
      <c r="W38">
        <v>192488829.09943601</v>
      </c>
      <c r="X38">
        <f t="shared" si="2"/>
        <v>1692773.5895100476</v>
      </c>
    </row>
    <row r="39" spans="1:24">
      <c r="A39" s="14">
        <f t="shared" si="0"/>
        <v>1995</v>
      </c>
      <c r="B39" s="1">
        <v>0.35798482582090602</v>
      </c>
      <c r="C39">
        <v>42658235.739450999</v>
      </c>
      <c r="D39">
        <f t="shared" si="8"/>
        <v>152710.01091014512</v>
      </c>
      <c r="E39" s="1">
        <v>0.37148371248448397</v>
      </c>
      <c r="F39">
        <v>3951753.7878769999</v>
      </c>
      <c r="G39">
        <f t="shared" si="4"/>
        <v>14680.121679451699</v>
      </c>
      <c r="H39" s="1">
        <v>1.1202904609028299</v>
      </c>
      <c r="I39">
        <v>30270554.485520002</v>
      </c>
      <c r="J39">
        <f t="shared" si="10"/>
        <v>339118.13436367427</v>
      </c>
      <c r="K39" s="1">
        <v>1.27193882170647</v>
      </c>
      <c r="L39">
        <v>2543830.853929</v>
      </c>
      <c r="M39">
        <f t="shared" si="9"/>
        <v>32355.972189670156</v>
      </c>
      <c r="N39" s="1">
        <v>0.675700015613097</v>
      </c>
      <c r="O39">
        <v>3184080.2762879999</v>
      </c>
      <c r="P39">
        <f t="shared" si="7"/>
        <v>21514.83092401156</v>
      </c>
      <c r="S39" s="1">
        <v>0.19474608374462499</v>
      </c>
      <c r="T39">
        <v>6430852.1192100001</v>
      </c>
      <c r="U39">
        <f t="shared" si="5"/>
        <v>12523.832653569698</v>
      </c>
      <c r="V39" s="1">
        <v>0.85739946217062402</v>
      </c>
      <c r="W39">
        <v>194665913.43902001</v>
      </c>
      <c r="X39">
        <f t="shared" si="2"/>
        <v>1669064.49485569</v>
      </c>
    </row>
    <row r="40" spans="1:24">
      <c r="A40" s="14">
        <f t="shared" si="0"/>
        <v>1996</v>
      </c>
      <c r="B40" s="1">
        <v>0.37191570150588599</v>
      </c>
      <c r="C40">
        <v>42699394.431838997</v>
      </c>
      <c r="D40">
        <f t="shared" si="8"/>
        <v>158805.75233993921</v>
      </c>
      <c r="E40" s="1">
        <v>0.47984067383983497</v>
      </c>
      <c r="F40">
        <v>3964272.598669</v>
      </c>
      <c r="G40">
        <f t="shared" si="4"/>
        <v>19022.192350301269</v>
      </c>
      <c r="H40" s="1">
        <v>1.0551847164802799</v>
      </c>
      <c r="I40">
        <v>30484463.211150002</v>
      </c>
      <c r="J40">
        <f t="shared" si="10"/>
        <v>321667.3967051084</v>
      </c>
      <c r="K40" s="1">
        <v>1.3810035356795101</v>
      </c>
      <c r="L40">
        <v>2582127.8325089999</v>
      </c>
      <c r="M40">
        <f t="shared" si="9"/>
        <v>35659.276662713986</v>
      </c>
      <c r="N40" s="1">
        <v>0.62311357529086098</v>
      </c>
      <c r="O40">
        <v>3187437.7892089998</v>
      </c>
      <c r="P40">
        <f t="shared" si="7"/>
        <v>19861.357568512176</v>
      </c>
      <c r="S40" s="1">
        <v>0.195486037608821</v>
      </c>
      <c r="T40">
        <v>6427394.302197</v>
      </c>
      <c r="U40">
        <f t="shared" si="5"/>
        <v>12564.658442860047</v>
      </c>
      <c r="V40" s="1">
        <v>0.81328150732538196</v>
      </c>
      <c r="W40">
        <v>196785369.80956599</v>
      </c>
      <c r="X40">
        <f t="shared" si="2"/>
        <v>1600419.0217830653</v>
      </c>
    </row>
    <row r="41" spans="1:24">
      <c r="A41" s="14">
        <f t="shared" si="0"/>
        <v>1997</v>
      </c>
      <c r="B41" s="1">
        <v>0.40038841993313301</v>
      </c>
      <c r="C41">
        <v>42757711.565048002</v>
      </c>
      <c r="D41">
        <f t="shared" si="8"/>
        <v>171196.92573486216</v>
      </c>
      <c r="E41" s="1">
        <v>0.47983318266957298</v>
      </c>
      <c r="F41">
        <v>3967439.711009</v>
      </c>
      <c r="G41">
        <f t="shared" si="4"/>
        <v>19037.092235830991</v>
      </c>
      <c r="H41" s="1">
        <v>1.1771664771123</v>
      </c>
      <c r="I41">
        <v>30671650.985863999</v>
      </c>
      <c r="J41">
        <f t="shared" si="10"/>
        <v>361056.39338247525</v>
      </c>
      <c r="K41" s="1">
        <v>1.5610839453515599</v>
      </c>
      <c r="L41">
        <v>2629257.2883009999</v>
      </c>
      <c r="M41">
        <f t="shared" si="9"/>
        <v>41044.91340965269</v>
      </c>
      <c r="N41" s="1">
        <v>0.705138789626097</v>
      </c>
      <c r="O41">
        <v>3193584.5389029998</v>
      </c>
      <c r="P41">
        <f t="shared" si="7"/>
        <v>22519.203363306784</v>
      </c>
      <c r="S41" s="1">
        <v>0.18375353078277601</v>
      </c>
      <c r="T41">
        <v>6422152.9454380004</v>
      </c>
      <c r="U41">
        <f t="shared" si="5"/>
        <v>11800.932789512373</v>
      </c>
      <c r="V41" s="1">
        <v>0.91906472441879605</v>
      </c>
      <c r="W41">
        <v>199257253.29014099</v>
      </c>
      <c r="X41">
        <f t="shared" si="2"/>
        <v>1831303.1258354969</v>
      </c>
    </row>
    <row r="42" spans="1:24">
      <c r="A42" s="14">
        <f t="shared" si="0"/>
        <v>1998</v>
      </c>
      <c r="B42" s="1">
        <v>0.37306322143602499</v>
      </c>
      <c r="C42">
        <v>42841371.281071998</v>
      </c>
      <c r="D42">
        <f t="shared" si="8"/>
        <v>159825.39980853524</v>
      </c>
      <c r="E42" s="1">
        <v>0.49518824842164599</v>
      </c>
      <c r="F42">
        <v>3970416.179426</v>
      </c>
      <c r="G42">
        <f t="shared" si="4"/>
        <v>19661.034333949247</v>
      </c>
      <c r="H42" s="1">
        <v>1.47662289087426</v>
      </c>
      <c r="I42">
        <v>30834774.956664</v>
      </c>
      <c r="J42">
        <f t="shared" si="10"/>
        <v>455313.34535966429</v>
      </c>
      <c r="K42" s="1">
        <v>1.66965191176491</v>
      </c>
      <c r="L42">
        <v>2675510.32608</v>
      </c>
      <c r="M42">
        <f t="shared" si="9"/>
        <v>44671.709308862293</v>
      </c>
      <c r="N42" s="1">
        <v>0.653395159212663</v>
      </c>
      <c r="O42">
        <v>3203977.4250730001</v>
      </c>
      <c r="P42">
        <f t="shared" si="7"/>
        <v>20934.633397693509</v>
      </c>
      <c r="S42" s="1">
        <v>0.19346240914766</v>
      </c>
      <c r="T42">
        <v>6422004.2249889998</v>
      </c>
      <c r="U42">
        <f t="shared" si="5"/>
        <v>12424.16408922823</v>
      </c>
      <c r="V42" s="1">
        <v>1.0397421940221501</v>
      </c>
      <c r="W42">
        <v>201943465.13659099</v>
      </c>
      <c r="X42">
        <f t="shared" si="2"/>
        <v>2099691.4150955467</v>
      </c>
    </row>
    <row r="43" spans="1:24">
      <c r="A43" s="14">
        <f t="shared" si="0"/>
        <v>1999</v>
      </c>
      <c r="B43" s="1">
        <v>0.37704258177766597</v>
      </c>
      <c r="C43">
        <v>42980988.886395998</v>
      </c>
      <c r="D43">
        <f t="shared" si="8"/>
        <v>162056.63017083917</v>
      </c>
      <c r="E43" s="1">
        <v>0.47416373186862398</v>
      </c>
      <c r="F43">
        <v>3970619.7770500001</v>
      </c>
      <c r="G43">
        <f t="shared" si="4"/>
        <v>18827.238913173918</v>
      </c>
      <c r="H43" s="1">
        <v>1.8385560423506899</v>
      </c>
      <c r="I43">
        <v>31015885.023504</v>
      </c>
      <c r="J43">
        <f t="shared" si="10"/>
        <v>570244.42818817543</v>
      </c>
      <c r="K43" s="1">
        <v>1.80550545005343</v>
      </c>
      <c r="L43">
        <v>2718433.9544830001</v>
      </c>
      <c r="M43">
        <f t="shared" si="9"/>
        <v>49081.473204293543</v>
      </c>
      <c r="N43" s="1">
        <v>0.67904513598961103</v>
      </c>
      <c r="O43">
        <v>3217103.151383</v>
      </c>
      <c r="P43">
        <f t="shared" si="7"/>
        <v>21845.582469234756</v>
      </c>
      <c r="S43" s="1">
        <v>0.22342069396383701</v>
      </c>
      <c r="T43">
        <v>6425844.8321810002</v>
      </c>
      <c r="U43">
        <f t="shared" si="5"/>
        <v>14356.667117098148</v>
      </c>
      <c r="V43" s="1">
        <v>0.97780236306186796</v>
      </c>
      <c r="W43">
        <v>204640470.38888401</v>
      </c>
      <c r="X43">
        <f t="shared" si="2"/>
        <v>2000979.35524343</v>
      </c>
    </row>
    <row r="44" spans="1:24">
      <c r="A44" s="14">
        <f t="shared" si="0"/>
        <v>2000</v>
      </c>
      <c r="B44" s="1">
        <v>0.36371745697101499</v>
      </c>
      <c r="C44">
        <v>43191913.530721001</v>
      </c>
      <c r="D44">
        <f t="shared" si="8"/>
        <v>157096.52951105815</v>
      </c>
      <c r="E44" s="1">
        <v>0.44320309698064903</v>
      </c>
      <c r="F44">
        <v>3971765.6230910001</v>
      </c>
      <c r="G44">
        <f t="shared" si="4"/>
        <v>17602.988246352084</v>
      </c>
      <c r="H44" s="1">
        <v>1.9032731210699501</v>
      </c>
      <c r="I44">
        <v>31231088.353815001</v>
      </c>
      <c r="J44">
        <f t="shared" si="10"/>
        <v>594412.91005576844</v>
      </c>
      <c r="K44" s="1">
        <v>1.8994920174473999</v>
      </c>
      <c r="L44">
        <v>2765288.3675480001</v>
      </c>
      <c r="M44">
        <f t="shared" si="9"/>
        <v>52526.431800975777</v>
      </c>
      <c r="N44" s="1">
        <v>0.77890695509561003</v>
      </c>
      <c r="O44">
        <v>3235016.4793440001</v>
      </c>
      <c r="P44">
        <f t="shared" si="7"/>
        <v>25197.768356099554</v>
      </c>
      <c r="S44" s="1">
        <v>0.25699576135061603</v>
      </c>
      <c r="T44">
        <v>6436331.9538789997</v>
      </c>
      <c r="U44">
        <f t="shared" si="5"/>
        <v>16541.100307924316</v>
      </c>
      <c r="V44" s="1">
        <v>0.85796323737197999</v>
      </c>
      <c r="W44">
        <v>207242808.558658</v>
      </c>
      <c r="X44">
        <f t="shared" si="2"/>
        <v>1778067.1095304771</v>
      </c>
    </row>
    <row r="45" spans="1:24">
      <c r="A45" s="14">
        <f t="shared" si="0"/>
        <v>2001</v>
      </c>
      <c r="B45" s="1">
        <v>0.36912629361500199</v>
      </c>
      <c r="C45">
        <v>43447538.493098997</v>
      </c>
      <c r="D45">
        <f t="shared" si="8"/>
        <v>160376.28850652761</v>
      </c>
      <c r="E45" s="1">
        <v>0.56657216454360204</v>
      </c>
      <c r="F45">
        <v>3975933.8497939999</v>
      </c>
      <c r="G45">
        <f t="shared" si="4"/>
        <v>22526.53447359963</v>
      </c>
      <c r="H45" s="1">
        <v>1.8441931525340201</v>
      </c>
      <c r="I45">
        <v>31585606.665522002</v>
      </c>
      <c r="J45">
        <f t="shared" si="10"/>
        <v>582499.59531188582</v>
      </c>
      <c r="K45" s="1">
        <v>1.96538388414999</v>
      </c>
      <c r="L45">
        <v>2818581.6733949999</v>
      </c>
      <c r="M45">
        <f t="shared" si="9"/>
        <v>55395.949970510439</v>
      </c>
      <c r="N45" s="1">
        <v>0.82714762352624305</v>
      </c>
      <c r="O45">
        <v>3250388.811158</v>
      </c>
      <c r="P45">
        <f t="shared" si="7"/>
        <v>26885.513806856303</v>
      </c>
      <c r="S45" s="1">
        <v>0.29549012111994399</v>
      </c>
      <c r="T45">
        <v>6461369.9991380004</v>
      </c>
      <c r="U45">
        <f t="shared" si="5"/>
        <v>19092.710036460601</v>
      </c>
      <c r="V45" s="1">
        <v>0.86583329335675396</v>
      </c>
      <c r="W45">
        <v>209736052.62536699</v>
      </c>
      <c r="X45">
        <f t="shared" si="2"/>
        <v>1815964.5718026697</v>
      </c>
    </row>
    <row r="46" spans="1:24">
      <c r="A46" s="14">
        <f t="shared" si="0"/>
        <v>2002</v>
      </c>
      <c r="B46" s="1">
        <v>0.37421915498837499</v>
      </c>
      <c r="C46">
        <v>43722279.824336</v>
      </c>
      <c r="D46">
        <f t="shared" si="8"/>
        <v>163617.14610028293</v>
      </c>
      <c r="E46" s="1">
        <v>0.619529770298058</v>
      </c>
      <c r="F46">
        <v>3983798.0987840001</v>
      </c>
      <c r="G46">
        <f t="shared" si="4"/>
        <v>24680.815210534918</v>
      </c>
      <c r="H46" s="1">
        <v>1.88134248575985</v>
      </c>
      <c r="I46">
        <v>32043880.032299999</v>
      </c>
      <c r="J46">
        <f t="shared" si="10"/>
        <v>602855.12913357711</v>
      </c>
      <c r="K46" s="1">
        <v>2.1066752822349599</v>
      </c>
      <c r="L46">
        <v>2882496.6283339998</v>
      </c>
      <c r="M46">
        <f t="shared" si="9"/>
        <v>60724.843980368496</v>
      </c>
      <c r="N46" s="1">
        <v>0.73447952396458005</v>
      </c>
      <c r="O46">
        <v>3265480.522109</v>
      </c>
      <c r="P46">
        <f t="shared" si="7"/>
        <v>23984.285793942268</v>
      </c>
      <c r="S46" s="1">
        <v>0.28807732038073203</v>
      </c>
      <c r="T46">
        <v>6495408.2242909996</v>
      </c>
      <c r="U46">
        <f t="shared" si="5"/>
        <v>18711.7979603272</v>
      </c>
      <c r="V46" s="1">
        <v>0.974037996723077</v>
      </c>
      <c r="W46">
        <v>212031238.98758599</v>
      </c>
      <c r="X46">
        <f t="shared" si="2"/>
        <v>2065264.8326618024</v>
      </c>
    </row>
    <row r="47" spans="1:24">
      <c r="A47" s="14">
        <f t="shared" si="0"/>
        <v>2003</v>
      </c>
      <c r="B47" s="1">
        <v>0.39822526293840899</v>
      </c>
      <c r="C47">
        <v>44016170.681835003</v>
      </c>
      <c r="D47">
        <f t="shared" si="8"/>
        <v>175283.51143315632</v>
      </c>
      <c r="E47" s="1">
        <v>0.73149856834647498</v>
      </c>
      <c r="F47">
        <v>3991989.0091499998</v>
      </c>
      <c r="G47">
        <f t="shared" si="4"/>
        <v>29201.342450480879</v>
      </c>
      <c r="H47" s="1">
        <v>2.11724479905144</v>
      </c>
      <c r="I47">
        <v>32631294.541239001</v>
      </c>
      <c r="J47">
        <f t="shared" si="10"/>
        <v>690884.38653753919</v>
      </c>
      <c r="K47" s="1">
        <v>2.4693637690155299</v>
      </c>
      <c r="L47">
        <v>2938751.3234000001</v>
      </c>
      <c r="M47">
        <f t="shared" si="9"/>
        <v>72568.460441504008</v>
      </c>
      <c r="N47" s="1">
        <v>0.73026820357504096</v>
      </c>
      <c r="O47">
        <v>3290091.7764619999</v>
      </c>
      <c r="P47">
        <f t="shared" si="7"/>
        <v>24026.494111939199</v>
      </c>
      <c r="S47" s="1">
        <v>0.33039411049248002</v>
      </c>
      <c r="T47">
        <v>6535968.3904809998</v>
      </c>
      <c r="U47">
        <f t="shared" si="5"/>
        <v>21594.454625799361</v>
      </c>
      <c r="V47" s="1">
        <v>1.10251630468355</v>
      </c>
      <c r="W47">
        <v>214273273.15962601</v>
      </c>
      <c r="X47">
        <f t="shared" si="2"/>
        <v>2362397.7731639976</v>
      </c>
    </row>
    <row r="48" spans="1:24">
      <c r="A48" s="14">
        <f t="shared" si="0"/>
        <v>2004</v>
      </c>
      <c r="B48" s="1">
        <v>0.43305923993863099</v>
      </c>
      <c r="C48">
        <v>44327728.402671002</v>
      </c>
      <c r="D48">
        <f t="shared" si="8"/>
        <v>191965.32370266769</v>
      </c>
      <c r="E48" s="1">
        <v>0.77570034926446496</v>
      </c>
      <c r="F48">
        <v>4001121.4761029999</v>
      </c>
      <c r="G48">
        <f t="shared" si="4"/>
        <v>31036.713264626484</v>
      </c>
      <c r="H48" s="1">
        <v>2.29786870834779</v>
      </c>
      <c r="I48">
        <v>33130521.578921001</v>
      </c>
      <c r="J48">
        <f t="shared" si="10"/>
        <v>761295.88827443786</v>
      </c>
      <c r="K48" s="1">
        <v>2.7133669148158401</v>
      </c>
      <c r="L48">
        <v>2991565.7435880001</v>
      </c>
      <c r="M48">
        <f t="shared" si="9"/>
        <v>81172.155121481264</v>
      </c>
      <c r="N48" s="1">
        <v>0.94895952732294997</v>
      </c>
      <c r="O48">
        <v>3314226.5374420001</v>
      </c>
      <c r="P48">
        <f t="shared" si="7"/>
        <v>31450.668484121376</v>
      </c>
      <c r="S48" s="1">
        <v>0.408482734937333</v>
      </c>
      <c r="T48">
        <v>6581435.2085279999</v>
      </c>
      <c r="U48">
        <f t="shared" si="5"/>
        <v>26884.026537923739</v>
      </c>
      <c r="V48" s="1">
        <v>1.08257910416768</v>
      </c>
      <c r="W48">
        <v>216683565.604229</v>
      </c>
      <c r="X48">
        <f t="shared" si="2"/>
        <v>2345771.0033968496</v>
      </c>
    </row>
    <row r="49" spans="1:24">
      <c r="A49" s="14">
        <f t="shared" si="0"/>
        <v>2005</v>
      </c>
      <c r="B49" s="1">
        <v>0.42293488503441801</v>
      </c>
      <c r="C49">
        <v>44710386.231261</v>
      </c>
      <c r="D49">
        <f t="shared" si="8"/>
        <v>189095.82060562799</v>
      </c>
      <c r="E49" s="1">
        <v>0.91966188885353695</v>
      </c>
      <c r="F49">
        <v>4013780.8457539999</v>
      </c>
      <c r="G49">
        <f t="shared" si="4"/>
        <v>36913.212740502706</v>
      </c>
      <c r="H49" s="1">
        <v>2.3538470670246898</v>
      </c>
      <c r="I49">
        <v>33661674.643834002</v>
      </c>
      <c r="J49">
        <f t="shared" si="10"/>
        <v>792344.34131528041</v>
      </c>
      <c r="K49" s="1">
        <v>2.784435411174</v>
      </c>
      <c r="L49">
        <v>3060796.1857489999</v>
      </c>
      <c r="M49">
        <f t="shared" si="9"/>
        <v>85225.892859858272</v>
      </c>
      <c r="N49" s="1">
        <v>1.0084203710011601</v>
      </c>
      <c r="O49">
        <v>3343194.4764769999</v>
      </c>
      <c r="P49">
        <f t="shared" si="7"/>
        <v>33713.454142979659</v>
      </c>
      <c r="S49" s="1">
        <v>0.471979095794473</v>
      </c>
      <c r="T49">
        <v>6630793.6524949996</v>
      </c>
      <c r="U49">
        <f t="shared" si="5"/>
        <v>31295.959925043211</v>
      </c>
      <c r="V49" s="1">
        <v>1.04347942106418</v>
      </c>
      <c r="W49">
        <v>219359550.86905</v>
      </c>
      <c r="X49">
        <f t="shared" si="2"/>
        <v>2288971.7714573485</v>
      </c>
    </row>
    <row r="50" spans="1:24">
      <c r="A50" s="14">
        <f t="shared" si="0"/>
        <v>2006</v>
      </c>
      <c r="B50" s="1">
        <v>0.40932186976639501</v>
      </c>
      <c r="C50">
        <v>45130531.184193999</v>
      </c>
      <c r="D50">
        <f t="shared" si="8"/>
        <v>184729.13407864884</v>
      </c>
      <c r="E50" s="1">
        <v>0.96607775472313495</v>
      </c>
      <c r="F50">
        <v>4030903.400411</v>
      </c>
      <c r="G50">
        <f t="shared" si="4"/>
        <v>38941.661065749089</v>
      </c>
      <c r="H50" s="1">
        <v>2.4564902313032002</v>
      </c>
      <c r="I50">
        <v>34134821.666340999</v>
      </c>
      <c r="J50">
        <f t="shared" si="10"/>
        <v>838518.55970643496</v>
      </c>
      <c r="K50" s="1">
        <v>3.1207615415164902</v>
      </c>
      <c r="L50">
        <v>3143376.0212409999</v>
      </c>
      <c r="M50">
        <f t="shared" si="9"/>
        <v>98097.269976140349</v>
      </c>
      <c r="N50" s="1">
        <v>1.0251539728836601</v>
      </c>
      <c r="O50">
        <v>3377937.3613109998</v>
      </c>
      <c r="P50">
        <f t="shared" si="7"/>
        <v>34629.059061001193</v>
      </c>
      <c r="S50" s="1">
        <v>0.66737208682547899</v>
      </c>
      <c r="T50">
        <v>6687719.3736629998</v>
      </c>
      <c r="U50">
        <f t="shared" si="5"/>
        <v>44631.972345046619</v>
      </c>
      <c r="V50" s="1">
        <v>0.85331505459656598</v>
      </c>
      <c r="W50">
        <v>221474547.30518499</v>
      </c>
      <c r="X50">
        <f t="shared" si="2"/>
        <v>1889875.6542547366</v>
      </c>
    </row>
    <row r="51" spans="1:24">
      <c r="A51" s="14">
        <f t="shared" si="0"/>
        <v>2007</v>
      </c>
      <c r="B51" s="1">
        <v>0.43854365773645798</v>
      </c>
      <c r="C51">
        <v>45535942.089759998</v>
      </c>
      <c r="D51">
        <f t="shared" si="8"/>
        <v>199694.98602518882</v>
      </c>
      <c r="E51" s="1">
        <v>0.69064040168499996</v>
      </c>
      <c r="F51">
        <v>4051443.2908600001</v>
      </c>
      <c r="G51">
        <f t="shared" si="4"/>
        <v>27980.904218035485</v>
      </c>
      <c r="H51" s="1">
        <v>1.9561583999455701</v>
      </c>
      <c r="I51">
        <v>34635759.149191998</v>
      </c>
      <c r="J51">
        <f t="shared" si="10"/>
        <v>677530.31198183552</v>
      </c>
      <c r="K51" s="1">
        <v>2.5368277395152199</v>
      </c>
      <c r="L51">
        <v>3253947.9879740002</v>
      </c>
      <c r="M51">
        <f t="shared" si="9"/>
        <v>82547.0551883218</v>
      </c>
      <c r="N51" s="1">
        <v>1.0008735149135499</v>
      </c>
      <c r="O51">
        <v>3419152.9516889998</v>
      </c>
      <c r="P51">
        <f t="shared" si="7"/>
        <v>34221.396327840084</v>
      </c>
      <c r="S51" s="1">
        <v>0.40517968276863198</v>
      </c>
      <c r="T51">
        <v>6763392.9233630002</v>
      </c>
      <c r="U51">
        <f t="shared" si="5"/>
        <v>27403.893991278306</v>
      </c>
      <c r="V51" s="1">
        <v>0.53029101002164203</v>
      </c>
      <c r="W51">
        <v>223897873.71663499</v>
      </c>
      <c r="X51">
        <f t="shared" si="2"/>
        <v>1187310.2959489243</v>
      </c>
    </row>
    <row r="52" spans="1:24">
      <c r="A52" s="14">
        <f t="shared" si="0"/>
        <v>2008</v>
      </c>
      <c r="B52" s="1">
        <v>0.25127537708190201</v>
      </c>
      <c r="C52">
        <v>45948521.069487996</v>
      </c>
      <c r="D52">
        <f t="shared" si="8"/>
        <v>115457.31958091316</v>
      </c>
      <c r="E52" s="1">
        <v>0.45694456510604298</v>
      </c>
      <c r="F52">
        <v>4083289.546083</v>
      </c>
      <c r="G52">
        <f t="shared" si="4"/>
        <v>18658.36965836948</v>
      </c>
      <c r="H52" s="1">
        <v>1.0276745700699601</v>
      </c>
      <c r="I52">
        <v>35232218.758683003</v>
      </c>
      <c r="J52">
        <f t="shared" si="10"/>
        <v>362072.55265440338</v>
      </c>
      <c r="K52" s="1">
        <v>1.6519833926371901</v>
      </c>
      <c r="L52">
        <v>3339309.2761670002</v>
      </c>
      <c r="M52">
        <f t="shared" si="9"/>
        <v>55164.834671072007</v>
      </c>
      <c r="N52" s="1">
        <v>0.78829085648209396</v>
      </c>
      <c r="O52">
        <v>3473836.3618990001</v>
      </c>
      <c r="P52">
        <f t="shared" si="7"/>
        <v>27383.934410000042</v>
      </c>
      <c r="S52" s="1">
        <v>0.308818923319648</v>
      </c>
      <c r="T52">
        <v>6840997.6374970004</v>
      </c>
      <c r="U52">
        <f t="shared" si="5"/>
        <v>21126.295248440791</v>
      </c>
      <c r="V52" s="1">
        <v>0.28431743433669199</v>
      </c>
      <c r="W52">
        <v>226503248.08019099</v>
      </c>
      <c r="X52">
        <f t="shared" si="2"/>
        <v>643988.22363087162</v>
      </c>
    </row>
    <row r="53" spans="1:24">
      <c r="A53" s="14">
        <f t="shared" si="0"/>
        <v>2009</v>
      </c>
      <c r="B53" s="1">
        <v>0.20303234983958299</v>
      </c>
      <c r="C53">
        <v>46324246.593765996</v>
      </c>
      <c r="D53">
        <f t="shared" si="8"/>
        <v>94053.206404806086</v>
      </c>
      <c r="E53" s="1">
        <v>0.27011718284999298</v>
      </c>
      <c r="F53">
        <v>4118948.3129059998</v>
      </c>
      <c r="G53">
        <f t="shared" si="4"/>
        <v>11125.987145869</v>
      </c>
      <c r="H53" s="1">
        <v>0.49612207718483697</v>
      </c>
      <c r="I53">
        <v>35520936.447296999</v>
      </c>
      <c r="J53">
        <f t="shared" si="10"/>
        <v>176227.20773783571</v>
      </c>
      <c r="K53" s="1">
        <v>0.85249489630142605</v>
      </c>
      <c r="L53">
        <v>3373026.970497</v>
      </c>
      <c r="M53">
        <f t="shared" si="9"/>
        <v>28754.882774357535</v>
      </c>
      <c r="N53" s="1">
        <v>0.58803831012090901</v>
      </c>
      <c r="O53">
        <v>3532661.903248</v>
      </c>
      <c r="P53">
        <f t="shared" si="7"/>
        <v>20773.405358144679</v>
      </c>
      <c r="S53" s="1">
        <v>0.25380030610216697</v>
      </c>
      <c r="T53">
        <v>6915613.8490899997</v>
      </c>
      <c r="U53">
        <f t="shared" si="5"/>
        <v>17551.84911783427</v>
      </c>
      <c r="V53" s="1">
        <v>0.29307702105362299</v>
      </c>
      <c r="W53">
        <v>229076957.22267401</v>
      </c>
      <c r="X53">
        <f t="shared" si="2"/>
        <v>671371.92214849533</v>
      </c>
    </row>
    <row r="54" spans="1:24">
      <c r="A54" s="14">
        <f t="shared" si="0"/>
        <v>2010</v>
      </c>
      <c r="B54" s="1">
        <v>0.25811007214280701</v>
      </c>
      <c r="C54">
        <v>46674438.06583</v>
      </c>
      <c r="D54">
        <f t="shared" si="8"/>
        <v>120471.42576396361</v>
      </c>
      <c r="E54" s="1">
        <v>0.41364846881394501</v>
      </c>
      <c r="F54">
        <v>4146205.0225399998</v>
      </c>
      <c r="G54">
        <f t="shared" si="4"/>
        <v>17150.713589623592</v>
      </c>
      <c r="H54" s="1">
        <v>0.38581775992238498</v>
      </c>
      <c r="I54">
        <v>35555956.872206002</v>
      </c>
      <c r="J54">
        <f t="shared" si="10"/>
        <v>137181.19632331451</v>
      </c>
      <c r="K54" s="1">
        <v>0.47464660073836801</v>
      </c>
      <c r="L54">
        <v>3374407.6916629998</v>
      </c>
      <c r="M54">
        <f t="shared" si="9"/>
        <v>16016.511403532459</v>
      </c>
      <c r="N54" s="1">
        <v>0.63127788334697799</v>
      </c>
      <c r="O54">
        <v>3587462.1765049999</v>
      </c>
      <c r="P54">
        <f t="shared" si="7"/>
        <v>22646.85529371419</v>
      </c>
      <c r="S54" s="1">
        <v>0.39052875101788398</v>
      </c>
      <c r="T54">
        <v>6992624.4835179998</v>
      </c>
      <c r="U54">
        <f t="shared" si="5"/>
        <v>27308.209058853605</v>
      </c>
      <c r="V54" s="1">
        <v>0.27045721333147699</v>
      </c>
      <c r="W54">
        <v>231517934.539428</v>
      </c>
      <c r="X54">
        <f t="shared" si="2"/>
        <v>626156.95411793003</v>
      </c>
    </row>
    <row r="55" spans="1:24">
      <c r="A55" s="14">
        <f t="shared" si="0"/>
        <v>2011</v>
      </c>
      <c r="B55" s="1">
        <v>0.26576086064259202</v>
      </c>
      <c r="C55">
        <v>47044042.886474997</v>
      </c>
      <c r="D55">
        <f t="shared" si="8"/>
        <v>125024.65325616606</v>
      </c>
      <c r="E55" s="1">
        <v>0.44545890163517798</v>
      </c>
      <c r="F55">
        <v>4174340.816898</v>
      </c>
      <c r="G55">
        <f t="shared" si="4"/>
        <v>18594.972753462745</v>
      </c>
      <c r="H55" s="1">
        <v>0.26998997017770299</v>
      </c>
      <c r="I55">
        <v>35543098.467809997</v>
      </c>
      <c r="J55">
        <f t="shared" si="10"/>
        <v>95962.800953471815</v>
      </c>
      <c r="K55" s="1">
        <v>0.34284250552783702</v>
      </c>
      <c r="L55">
        <v>3371337.2576080002</v>
      </c>
      <c r="M55">
        <f t="shared" si="9"/>
        <v>11558.377123776736</v>
      </c>
      <c r="N55" s="1">
        <v>0.81284742269986698</v>
      </c>
      <c r="O55">
        <v>3646748.4271140001</v>
      </c>
      <c r="P55">
        <f t="shared" si="7"/>
        <v>29642.500602144086</v>
      </c>
      <c r="S55" s="1">
        <v>0.378783431270305</v>
      </c>
      <c r="T55">
        <v>7050544.5134859998</v>
      </c>
      <c r="U55">
        <f t="shared" si="5"/>
        <v>26706.294431422502</v>
      </c>
      <c r="V55" s="1">
        <v>0.34668365392670097</v>
      </c>
      <c r="W55">
        <v>233770887.81012401</v>
      </c>
      <c r="X55">
        <f t="shared" si="2"/>
        <v>810445.45567702665</v>
      </c>
    </row>
    <row r="56" spans="1:24">
      <c r="A56" s="14">
        <f t="shared" si="0"/>
        <v>2012</v>
      </c>
      <c r="B56" s="1">
        <v>0.235917299790838</v>
      </c>
      <c r="C56">
        <v>47354020.866360001</v>
      </c>
      <c r="D56">
        <f t="shared" si="8"/>
        <v>111716.32737030652</v>
      </c>
      <c r="E56" s="1">
        <v>0.37424791185847101</v>
      </c>
      <c r="F56">
        <v>4196399.3984390004</v>
      </c>
      <c r="G56">
        <f t="shared" si="4"/>
        <v>15704.937121899398</v>
      </c>
      <c r="H56" s="1">
        <v>0.16221662024466499</v>
      </c>
      <c r="I56">
        <v>35516400.603332996</v>
      </c>
      <c r="J56">
        <f t="shared" si="10"/>
        <v>57613.504691282593</v>
      </c>
      <c r="K56" s="1">
        <v>0.278124084343571</v>
      </c>
      <c r="L56">
        <v>3359781.5520939999</v>
      </c>
      <c r="M56">
        <f t="shared" si="9"/>
        <v>9344.3616777056559</v>
      </c>
      <c r="N56" s="1">
        <v>0.87273087292442997</v>
      </c>
      <c r="O56">
        <v>3710424.0559939998</v>
      </c>
      <c r="P56">
        <f t="shared" si="7"/>
        <v>32382.016253074475</v>
      </c>
      <c r="S56" s="1">
        <v>0.30327988597922001</v>
      </c>
      <c r="T56">
        <v>7093756.859406</v>
      </c>
      <c r="U56">
        <f t="shared" si="5"/>
        <v>21513.937714849617</v>
      </c>
      <c r="V56" s="1">
        <v>0.48403827153502998</v>
      </c>
      <c r="W56">
        <v>235897583.05277199</v>
      </c>
      <c r="X56">
        <f t="shared" si="2"/>
        <v>1141834.5836015493</v>
      </c>
    </row>
    <row r="57" spans="1:24">
      <c r="A57" s="14">
        <f t="shared" si="0"/>
        <v>2013</v>
      </c>
      <c r="B57" s="1">
        <v>0.28906151607332597</v>
      </c>
      <c r="C57">
        <v>47586842.383165002</v>
      </c>
      <c r="D57">
        <f t="shared" si="8"/>
        <v>137555.24804420079</v>
      </c>
      <c r="E57" s="1">
        <v>0.277561987100991</v>
      </c>
      <c r="F57">
        <v>4219202.4103049999</v>
      </c>
      <c r="G57">
        <f t="shared" si="4"/>
        <v>11710.902049855466</v>
      </c>
      <c r="H57" s="1">
        <v>0.112150877484247</v>
      </c>
      <c r="I57">
        <v>35358906.823839001</v>
      </c>
      <c r="J57">
        <f t="shared" si="10"/>
        <v>39655.324271772726</v>
      </c>
      <c r="K57" s="1">
        <v>0.27157251754335499</v>
      </c>
      <c r="L57">
        <v>3348466.2956929998</v>
      </c>
      <c r="M57">
        <f t="shared" si="9"/>
        <v>9093.5142183042008</v>
      </c>
      <c r="N57" s="1">
        <v>0.86547465205066698</v>
      </c>
      <c r="O57">
        <v>3771517.1627250002</v>
      </c>
      <c r="P57">
        <f t="shared" si="7"/>
        <v>32641.525041125384</v>
      </c>
      <c r="S57" s="1">
        <v>0.42856800453080002</v>
      </c>
      <c r="T57">
        <v>7134172.5310810003</v>
      </c>
      <c r="U57">
        <f t="shared" si="5"/>
        <v>30574.780856238314</v>
      </c>
      <c r="V57" s="1">
        <v>0.49797415569922798</v>
      </c>
      <c r="W57">
        <v>237910492.806445</v>
      </c>
      <c r="X57">
        <f t="shared" si="2"/>
        <v>1184732.7678727671</v>
      </c>
    </row>
    <row r="58" spans="1:24">
      <c r="A58" s="14">
        <f t="shared" si="0"/>
        <v>2014</v>
      </c>
      <c r="B58" s="1">
        <v>0.309690030742093</v>
      </c>
      <c r="C58">
        <v>47789971.412534997</v>
      </c>
      <c r="D58">
        <f t="shared" si="8"/>
        <v>148000.77715911707</v>
      </c>
      <c r="E58" s="1">
        <v>0.34298867403468902</v>
      </c>
      <c r="F58">
        <v>4243457.8898830004</v>
      </c>
      <c r="G58">
        <f t="shared" si="4"/>
        <v>14554.579949730098</v>
      </c>
      <c r="H58" s="1">
        <v>0.15733165027373999</v>
      </c>
      <c r="I58">
        <v>35090246.598668002</v>
      </c>
      <c r="J58">
        <f t="shared" si="10"/>
        <v>55208.064058809279</v>
      </c>
      <c r="K58" s="1">
        <v>0.35883478944549801</v>
      </c>
      <c r="L58">
        <v>3345020.991777</v>
      </c>
      <c r="M58">
        <f t="shared" si="9"/>
        <v>12003.099032750708</v>
      </c>
      <c r="N58" s="1">
        <v>0.76753709276664195</v>
      </c>
      <c r="O58">
        <v>3822975.8786760001</v>
      </c>
      <c r="P58">
        <f t="shared" si="7"/>
        <v>29342.757916359755</v>
      </c>
      <c r="S58" s="1">
        <v>0.50664107246810497</v>
      </c>
      <c r="T58">
        <v>7178645.6980490005</v>
      </c>
      <c r="U58">
        <f t="shared" si="5"/>
        <v>36369.967553280934</v>
      </c>
      <c r="V58" s="1">
        <v>0.52808257786771495</v>
      </c>
      <c r="W58">
        <v>239894114.93331099</v>
      </c>
      <c r="X58">
        <f>((V58/100)*W58)</f>
        <v>1266839.0262927676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workbookViewId="0">
      <selection activeCell="C12" sqref="C12"/>
    </sheetView>
  </sheetViews>
  <sheetFormatPr baseColWidth="10" defaultRowHeight="15" x14ac:dyDescent="0"/>
  <sheetData>
    <row r="1" spans="2:16">
      <c r="B1" s="87" t="s">
        <v>56</v>
      </c>
      <c r="C1" s="87"/>
      <c r="D1" s="87"/>
      <c r="E1" s="87"/>
    </row>
    <row r="2" spans="2:16">
      <c r="B2" s="87" t="s">
        <v>57</v>
      </c>
      <c r="C2" s="87"/>
      <c r="D2" s="87"/>
      <c r="E2" s="87"/>
    </row>
    <row r="3" spans="2:16">
      <c r="B3" s="3"/>
      <c r="C3" s="5" t="s">
        <v>26</v>
      </c>
      <c r="D3" s="14" t="s">
        <v>49</v>
      </c>
      <c r="E3" s="7" t="s">
        <v>29</v>
      </c>
      <c r="F3" s="14" t="s">
        <v>50</v>
      </c>
      <c r="G3" s="9" t="s">
        <v>32</v>
      </c>
      <c r="H3" s="14" t="s">
        <v>51</v>
      </c>
      <c r="I3" s="11" t="s">
        <v>35</v>
      </c>
      <c r="J3" s="14" t="s">
        <v>52</v>
      </c>
      <c r="K3" s="13" t="s">
        <v>38</v>
      </c>
      <c r="L3" s="14" t="s">
        <v>53</v>
      </c>
      <c r="M3" s="16" t="s">
        <v>41</v>
      </c>
      <c r="N3" s="14" t="s">
        <v>54</v>
      </c>
      <c r="O3" s="18" t="s">
        <v>44</v>
      </c>
      <c r="P3" s="14" t="s">
        <v>55</v>
      </c>
    </row>
    <row r="4" spans="2:16">
      <c r="B4" s="14">
        <v>1960</v>
      </c>
      <c r="E4">
        <v>3236948.79446</v>
      </c>
      <c r="K4">
        <v>2496079.9518519999</v>
      </c>
      <c r="M4">
        <v>5472782.4763740003</v>
      </c>
      <c r="O4">
        <v>123073143.377993</v>
      </c>
    </row>
    <row r="5" spans="2:16">
      <c r="B5" s="14">
        <f>+B4+1</f>
        <v>1961</v>
      </c>
      <c r="E5">
        <v>3276883.998319</v>
      </c>
      <c r="F5">
        <f>(E5-E4)</f>
        <v>39935.203859000001</v>
      </c>
      <c r="K5">
        <v>2521789.2135370001</v>
      </c>
      <c r="L5">
        <f>(K5-K4)</f>
        <v>25709.261685000267</v>
      </c>
      <c r="M5">
        <v>5522554.5247200001</v>
      </c>
      <c r="N5">
        <f>(M5-M4)</f>
        <v>49772.048345999792</v>
      </c>
      <c r="O5">
        <v>124635685.416375</v>
      </c>
      <c r="P5">
        <f>(O5-O4)</f>
        <v>1562542.0383819938</v>
      </c>
    </row>
    <row r="6" spans="2:16">
      <c r="B6" s="14">
        <f t="shared" ref="B6:B58" si="0">+B5+1</f>
        <v>1962</v>
      </c>
      <c r="E6">
        <v>3322693.346502</v>
      </c>
      <c r="F6">
        <f>(E6-E5)</f>
        <v>45809.348182999995</v>
      </c>
      <c r="K6">
        <v>2555855.2561880001</v>
      </c>
      <c r="L6">
        <f>(K6-K5)</f>
        <v>34066.042650999967</v>
      </c>
      <c r="M6">
        <v>5582146.8808810003</v>
      </c>
      <c r="N6">
        <f>(M6-M5)</f>
        <v>59592.356161000207</v>
      </c>
      <c r="O6">
        <v>126450573.730868</v>
      </c>
      <c r="P6">
        <f>(O6-O5)</f>
        <v>1814888.3144930005</v>
      </c>
    </row>
    <row r="7" spans="2:16">
      <c r="B7" s="14">
        <f t="shared" si="0"/>
        <v>1963</v>
      </c>
      <c r="E7">
        <v>3364424.6998749999</v>
      </c>
      <c r="F7">
        <f>(E7-E6)</f>
        <v>41731.353372999933</v>
      </c>
      <c r="K7">
        <v>2584443.6041689999</v>
      </c>
      <c r="L7">
        <f>(K7-K6)</f>
        <v>28588.347980999853</v>
      </c>
      <c r="M7">
        <v>5632888.5623230003</v>
      </c>
      <c r="N7">
        <f>(M7-M6)</f>
        <v>50741.681441999972</v>
      </c>
      <c r="O7">
        <v>128433354.050549</v>
      </c>
      <c r="P7">
        <f>(O7-O6)</f>
        <v>1982780.3196810037</v>
      </c>
    </row>
    <row r="8" spans="2:16">
      <c r="B8" s="14">
        <f t="shared" si="0"/>
        <v>1964</v>
      </c>
      <c r="E8">
        <v>3397566.802683</v>
      </c>
      <c r="F8">
        <f t="shared" ref="F8:F58" si="1">(E8-E7)</f>
        <v>33142.102808000054</v>
      </c>
      <c r="K8">
        <v>2610950.5255669998</v>
      </c>
      <c r="L8">
        <f>(K8-K7)</f>
        <v>26506.92139799986</v>
      </c>
      <c r="M8">
        <v>5682687.5174770001</v>
      </c>
      <c r="N8">
        <f t="shared" ref="N8:N57" si="2">(M8-M7)</f>
        <v>49798.95515399985</v>
      </c>
      <c r="O8">
        <v>130473123.03293601</v>
      </c>
      <c r="P8">
        <f t="shared" ref="P8:P58" si="3">(O8-O7)</f>
        <v>2039768.9823870063</v>
      </c>
    </row>
    <row r="9" spans="2:16">
      <c r="B9" s="14">
        <f t="shared" si="0"/>
        <v>1965</v>
      </c>
      <c r="E9">
        <v>3425430.322677</v>
      </c>
      <c r="F9">
        <f t="shared" si="1"/>
        <v>27863.519993999973</v>
      </c>
      <c r="K9">
        <v>2633325.5078230002</v>
      </c>
      <c r="L9">
        <f t="shared" ref="L9:L57" si="4">(K9-K8)</f>
        <v>22374.982256000396</v>
      </c>
      <c r="M9">
        <v>5736324.6777940001</v>
      </c>
      <c r="N9">
        <f t="shared" si="2"/>
        <v>53637.160317000002</v>
      </c>
      <c r="O9">
        <v>132513489.79241</v>
      </c>
      <c r="P9">
        <f t="shared" si="3"/>
        <v>2040366.7594739944</v>
      </c>
    </row>
    <row r="10" spans="2:16">
      <c r="B10" s="14">
        <f t="shared" si="0"/>
        <v>1966</v>
      </c>
      <c r="E10">
        <v>3449745.775192</v>
      </c>
      <c r="F10">
        <f t="shared" si="1"/>
        <v>24315.452515000012</v>
      </c>
      <c r="K10">
        <v>2654128.3298650002</v>
      </c>
      <c r="L10">
        <f t="shared" si="4"/>
        <v>20802.822042000014</v>
      </c>
      <c r="M10">
        <v>5791130.485777</v>
      </c>
      <c r="N10">
        <f t="shared" si="2"/>
        <v>54805.807982999831</v>
      </c>
      <c r="O10">
        <v>134422779.776656</v>
      </c>
      <c r="P10">
        <f t="shared" si="3"/>
        <v>1909289.9842460006</v>
      </c>
    </row>
    <row r="11" spans="2:16">
      <c r="B11" s="14">
        <f t="shared" si="0"/>
        <v>1967</v>
      </c>
      <c r="E11">
        <v>3473062.8968239999</v>
      </c>
      <c r="F11">
        <f t="shared" si="1"/>
        <v>23317.121631999966</v>
      </c>
      <c r="K11">
        <v>2673462.5546840001</v>
      </c>
      <c r="L11">
        <f t="shared" si="4"/>
        <v>19334.224818999879</v>
      </c>
      <c r="M11">
        <v>5833685.588006</v>
      </c>
      <c r="N11">
        <f t="shared" si="2"/>
        <v>42555.102229000069</v>
      </c>
      <c r="O11">
        <v>136354027.32530501</v>
      </c>
      <c r="P11">
        <f t="shared" si="3"/>
        <v>1931247.548649013</v>
      </c>
    </row>
    <row r="12" spans="2:16">
      <c r="B12" s="14">
        <f t="shared" si="0"/>
        <v>1968</v>
      </c>
      <c r="E12">
        <v>3498077.8850819999</v>
      </c>
      <c r="F12">
        <f t="shared" si="1"/>
        <v>25014.988257999998</v>
      </c>
      <c r="K12">
        <v>2696138.8935699998</v>
      </c>
      <c r="L12">
        <f t="shared" si="4"/>
        <v>22676.33888599975</v>
      </c>
      <c r="M12">
        <v>5865044.2291430002</v>
      </c>
      <c r="N12">
        <f t="shared" si="2"/>
        <v>31358.641137000173</v>
      </c>
      <c r="O12">
        <v>138340894.98144799</v>
      </c>
      <c r="P12">
        <f t="shared" si="3"/>
        <v>1986867.6561429799</v>
      </c>
    </row>
    <row r="13" spans="2:16">
      <c r="B13" s="14">
        <f t="shared" si="0"/>
        <v>1969</v>
      </c>
      <c r="E13">
        <v>3518605.901573</v>
      </c>
      <c r="F13">
        <f t="shared" si="1"/>
        <v>20528.016491000075</v>
      </c>
      <c r="K13">
        <v>2716802.429432</v>
      </c>
      <c r="L13">
        <f t="shared" si="4"/>
        <v>20663.535862000193</v>
      </c>
      <c r="M13">
        <v>5892634.1789250001</v>
      </c>
      <c r="N13">
        <f t="shared" si="2"/>
        <v>27589.949781999923</v>
      </c>
      <c r="O13">
        <v>140424299.86756101</v>
      </c>
      <c r="P13">
        <f t="shared" si="3"/>
        <v>2083404.8861130178</v>
      </c>
    </row>
    <row r="14" spans="2:16">
      <c r="B14" s="14">
        <f t="shared" si="0"/>
        <v>1970</v>
      </c>
      <c r="E14">
        <v>3544344.9855340002</v>
      </c>
      <c r="F14">
        <f t="shared" si="1"/>
        <v>25739.0839610002</v>
      </c>
      <c r="K14">
        <v>2736583.7818280002</v>
      </c>
      <c r="L14">
        <f t="shared" si="4"/>
        <v>19781.352396000177</v>
      </c>
      <c r="M14">
        <v>5942861.4634069996</v>
      </c>
      <c r="N14">
        <f t="shared" si="2"/>
        <v>50227.284481999464</v>
      </c>
      <c r="O14">
        <v>142638739.21104601</v>
      </c>
      <c r="P14">
        <f t="shared" si="3"/>
        <v>2214439.3434849977</v>
      </c>
    </row>
    <row r="15" spans="2:16">
      <c r="B15" s="14">
        <f t="shared" si="0"/>
        <v>1971</v>
      </c>
      <c r="E15">
        <v>3583656.6292440002</v>
      </c>
      <c r="F15">
        <f t="shared" si="1"/>
        <v>39311.643709999975</v>
      </c>
      <c r="G15">
        <v>23457570.492525</v>
      </c>
      <c r="K15">
        <v>2753770.7088000001</v>
      </c>
      <c r="L15">
        <f t="shared" si="4"/>
        <v>17186.926971999928</v>
      </c>
      <c r="M15">
        <v>5995192.42777</v>
      </c>
      <c r="N15">
        <f t="shared" si="2"/>
        <v>52330.964363000356</v>
      </c>
      <c r="O15">
        <v>145026755.69371301</v>
      </c>
      <c r="P15">
        <f t="shared" si="3"/>
        <v>2388016.4826669991</v>
      </c>
    </row>
    <row r="16" spans="2:16">
      <c r="B16" s="14">
        <f t="shared" si="0"/>
        <v>1972</v>
      </c>
      <c r="C16">
        <v>39865688.958406001</v>
      </c>
      <c r="E16">
        <v>3599835.4926220002</v>
      </c>
      <c r="F16">
        <f t="shared" si="1"/>
        <v>16178.86337799998</v>
      </c>
      <c r="G16">
        <v>23668970.162542999</v>
      </c>
      <c r="H16">
        <f>(G16-G15)</f>
        <v>211399.67001799867</v>
      </c>
      <c r="K16">
        <v>2775039.9850479998</v>
      </c>
      <c r="L16">
        <f>(K16-K15)</f>
        <v>21269.276247999631</v>
      </c>
      <c r="M16">
        <v>6011832.884323</v>
      </c>
      <c r="N16">
        <f t="shared" si="2"/>
        <v>16640.456553000025</v>
      </c>
      <c r="O16">
        <v>147433149.39377701</v>
      </c>
      <c r="P16">
        <f t="shared" si="3"/>
        <v>2406393.7000640035</v>
      </c>
    </row>
    <row r="17" spans="2:16">
      <c r="B17" s="14">
        <f t="shared" si="0"/>
        <v>1973</v>
      </c>
      <c r="C17">
        <v>39982480.324538</v>
      </c>
      <c r="D17">
        <f>(C17-C16)</f>
        <v>116791.3661319986</v>
      </c>
      <c r="E17">
        <v>3622538.4725009999</v>
      </c>
      <c r="F17">
        <f t="shared" si="1"/>
        <v>22702.979878999759</v>
      </c>
      <c r="G17">
        <v>23937631.879280999</v>
      </c>
      <c r="H17">
        <f>(G17-G16)</f>
        <v>268661.71673800051</v>
      </c>
      <c r="K17">
        <v>2796436.3288489999</v>
      </c>
      <c r="L17">
        <f t="shared" si="4"/>
        <v>21396.343801000156</v>
      </c>
      <c r="M17">
        <v>6012883.3781199995</v>
      </c>
      <c r="N17">
        <f t="shared" si="2"/>
        <v>1050.4937969995663</v>
      </c>
      <c r="O17">
        <v>149906882.18514699</v>
      </c>
      <c r="P17">
        <f t="shared" si="3"/>
        <v>2473732.7913699746</v>
      </c>
    </row>
    <row r="18" spans="2:16">
      <c r="B18" s="14">
        <f t="shared" si="0"/>
        <v>1974</v>
      </c>
      <c r="C18">
        <v>40100540.692527004</v>
      </c>
      <c r="D18">
        <f>(C18-C17)</f>
        <v>118060.36798900366</v>
      </c>
      <c r="E18">
        <v>3644630.253155</v>
      </c>
      <c r="F18">
        <f t="shared" si="1"/>
        <v>22091.780654000118</v>
      </c>
      <c r="G18">
        <v>24190296.581719998</v>
      </c>
      <c r="H18">
        <f>(G18-G17)</f>
        <v>252664.70243899897</v>
      </c>
      <c r="K18">
        <v>2815533.1374340001</v>
      </c>
      <c r="L18">
        <f t="shared" si="4"/>
        <v>19096.808585000224</v>
      </c>
      <c r="M18">
        <v>6014715.6386799999</v>
      </c>
      <c r="N18">
        <f t="shared" si="2"/>
        <v>1832.2605600003153</v>
      </c>
      <c r="O18">
        <v>152510598.38548201</v>
      </c>
      <c r="P18">
        <f t="shared" si="3"/>
        <v>2603716.2003350258</v>
      </c>
    </row>
    <row r="19" spans="2:16">
      <c r="B19" s="14">
        <f t="shared" si="0"/>
        <v>1975</v>
      </c>
      <c r="C19">
        <v>40208246.828212</v>
      </c>
      <c r="D19">
        <f>(C19-C18)</f>
        <v>107706.13568499684</v>
      </c>
      <c r="E19">
        <v>3659483.6242920002</v>
      </c>
      <c r="F19">
        <f t="shared" si="1"/>
        <v>14853.371137000155</v>
      </c>
      <c r="G19">
        <v>24474263.317352999</v>
      </c>
      <c r="H19">
        <f t="shared" ref="H19:H58" si="5">(G19-G18)</f>
        <v>283966.73563300073</v>
      </c>
      <c r="K19">
        <v>2835818.9399819998</v>
      </c>
      <c r="L19">
        <f t="shared" si="4"/>
        <v>20285.802547999658</v>
      </c>
      <c r="M19">
        <v>6030330.9024250004</v>
      </c>
      <c r="N19">
        <f t="shared" si="2"/>
        <v>15615.263745000586</v>
      </c>
      <c r="O19">
        <v>155253263.88426301</v>
      </c>
      <c r="P19">
        <f t="shared" si="3"/>
        <v>2742665.4987809956</v>
      </c>
    </row>
    <row r="20" spans="2:16">
      <c r="B20" s="14">
        <f t="shared" si="0"/>
        <v>1976</v>
      </c>
      <c r="C20">
        <v>40348912.151748002</v>
      </c>
      <c r="D20">
        <f t="shared" ref="D20:D58" si="6">(C20-C19)</f>
        <v>140665.32353600115</v>
      </c>
      <c r="E20">
        <v>3667800.788677</v>
      </c>
      <c r="F20">
        <f t="shared" si="1"/>
        <v>8317.1643849997781</v>
      </c>
      <c r="G20">
        <v>24779043.624233</v>
      </c>
      <c r="H20">
        <f t="shared" si="5"/>
        <v>304780.30688000098</v>
      </c>
      <c r="K20">
        <v>2853261.5733090001</v>
      </c>
      <c r="L20">
        <f t="shared" si="4"/>
        <v>17442.633327000309</v>
      </c>
      <c r="M20">
        <v>6044522.7268420001</v>
      </c>
      <c r="N20">
        <f t="shared" si="2"/>
        <v>14191.824416999705</v>
      </c>
      <c r="O20">
        <v>157744981.212666</v>
      </c>
      <c r="P20">
        <f t="shared" si="3"/>
        <v>2491717.3284029961</v>
      </c>
    </row>
    <row r="21" spans="2:16">
      <c r="B21" s="14">
        <f t="shared" si="0"/>
        <v>1977</v>
      </c>
      <c r="C21">
        <v>40529837.748274997</v>
      </c>
      <c r="D21">
        <f t="shared" si="6"/>
        <v>180925.5965269953</v>
      </c>
      <c r="E21">
        <v>3684638.5956540001</v>
      </c>
      <c r="F21">
        <f t="shared" si="1"/>
        <v>16837.806977000087</v>
      </c>
      <c r="G21">
        <v>25110218.487426002</v>
      </c>
      <c r="H21">
        <f t="shared" si="5"/>
        <v>331174.8631930016</v>
      </c>
      <c r="K21">
        <v>2872014.98734</v>
      </c>
      <c r="L21">
        <f t="shared" si="4"/>
        <v>18753.414030999877</v>
      </c>
      <c r="M21">
        <v>6061632.549013</v>
      </c>
      <c r="N21">
        <f t="shared" si="2"/>
        <v>17109.822170999832</v>
      </c>
      <c r="O21">
        <v>160384105.83827001</v>
      </c>
      <c r="P21">
        <f t="shared" si="3"/>
        <v>2639124.6256040037</v>
      </c>
    </row>
    <row r="22" spans="2:16">
      <c r="B22" s="14">
        <f t="shared" si="0"/>
        <v>1978</v>
      </c>
      <c r="C22">
        <v>40723577.991230004</v>
      </c>
      <c r="D22">
        <f t="shared" si="6"/>
        <v>193740.24295500666</v>
      </c>
      <c r="E22">
        <v>3704987.8948110002</v>
      </c>
      <c r="F22">
        <f t="shared" si="1"/>
        <v>20349.299157000147</v>
      </c>
      <c r="G22">
        <v>25448839.277732</v>
      </c>
      <c r="H22">
        <f t="shared" si="5"/>
        <v>338620.79030599818</v>
      </c>
      <c r="K22">
        <v>2890400.7432209998</v>
      </c>
      <c r="L22">
        <f t="shared" si="4"/>
        <v>18385.755880999845</v>
      </c>
      <c r="M22">
        <v>6084464.6368819997</v>
      </c>
      <c r="N22">
        <f t="shared" si="2"/>
        <v>22832.08786899969</v>
      </c>
      <c r="O22">
        <v>163071620.01609799</v>
      </c>
      <c r="P22">
        <f t="shared" si="3"/>
        <v>2687514.1778279841</v>
      </c>
    </row>
    <row r="23" spans="2:16">
      <c r="B23" s="14">
        <f t="shared" si="0"/>
        <v>1979</v>
      </c>
      <c r="C23">
        <v>40941982.715645</v>
      </c>
      <c r="D23">
        <f t="shared" si="6"/>
        <v>218404.7244149968</v>
      </c>
      <c r="E23">
        <v>3729484.8201950002</v>
      </c>
      <c r="F23">
        <f t="shared" si="1"/>
        <v>24496.925383999944</v>
      </c>
      <c r="G23">
        <v>25772540.678755999</v>
      </c>
      <c r="H23">
        <f t="shared" si="5"/>
        <v>323701.40102399886</v>
      </c>
      <c r="K23">
        <v>2909326.5376599999</v>
      </c>
      <c r="L23">
        <f t="shared" si="4"/>
        <v>18925.794439000078</v>
      </c>
      <c r="M23">
        <v>6107933.4093650002</v>
      </c>
      <c r="N23">
        <f t="shared" si="2"/>
        <v>23468.772483000532</v>
      </c>
      <c r="O23">
        <v>165671359.94305599</v>
      </c>
      <c r="P23">
        <f t="shared" si="3"/>
        <v>2599739.9269579947</v>
      </c>
    </row>
    <row r="24" spans="2:16">
      <c r="B24" s="14">
        <f t="shared" si="0"/>
        <v>1980</v>
      </c>
      <c r="C24">
        <v>41184771.692272</v>
      </c>
      <c r="D24">
        <f t="shared" si="6"/>
        <v>242788.97662699968</v>
      </c>
      <c r="E24">
        <v>3754061.4812489999</v>
      </c>
      <c r="F24">
        <f t="shared" si="1"/>
        <v>24576.661053999793</v>
      </c>
      <c r="G24">
        <v>26094299.864891</v>
      </c>
      <c r="H24">
        <f t="shared" si="5"/>
        <v>321759.18613500148</v>
      </c>
      <c r="K24">
        <v>2929442.7280330001</v>
      </c>
      <c r="L24">
        <f t="shared" si="4"/>
        <v>20116.190373000223</v>
      </c>
      <c r="M24">
        <v>6138825.6864419999</v>
      </c>
      <c r="N24">
        <f t="shared" si="2"/>
        <v>30892.277076999657</v>
      </c>
      <c r="O24">
        <v>168124769.50518599</v>
      </c>
      <c r="P24">
        <f t="shared" si="3"/>
        <v>2453409.5621300042</v>
      </c>
    </row>
    <row r="25" spans="2:16">
      <c r="B25" s="14">
        <f t="shared" si="0"/>
        <v>1981</v>
      </c>
      <c r="C25">
        <v>41389267.904537998</v>
      </c>
      <c r="D25">
        <f t="shared" si="6"/>
        <v>204496.21226599813</v>
      </c>
      <c r="E25">
        <v>3775990.2543560001</v>
      </c>
      <c r="F25">
        <f t="shared" si="1"/>
        <v>21928.773107000161</v>
      </c>
      <c r="G25">
        <v>26375036.425944999</v>
      </c>
      <c r="H25">
        <f t="shared" si="5"/>
        <v>280736.56105399877</v>
      </c>
      <c r="K25">
        <v>2950810.7007809998</v>
      </c>
      <c r="L25">
        <f t="shared" si="4"/>
        <v>21367.972747999709</v>
      </c>
      <c r="M25">
        <v>6165744.9709099997</v>
      </c>
      <c r="N25">
        <f t="shared" si="2"/>
        <v>26919.284467999823</v>
      </c>
      <c r="O25">
        <v>170208296.44735</v>
      </c>
      <c r="P25">
        <f t="shared" si="3"/>
        <v>2083526.9421640038</v>
      </c>
    </row>
    <row r="26" spans="2:16">
      <c r="B26" s="14">
        <f t="shared" si="0"/>
        <v>1982</v>
      </c>
      <c r="C26">
        <v>41521956.232156001</v>
      </c>
      <c r="D26">
        <f t="shared" si="6"/>
        <v>132688.32761800289</v>
      </c>
      <c r="E26">
        <v>3799111.1528469999</v>
      </c>
      <c r="F26">
        <f t="shared" si="1"/>
        <v>23120.898490999825</v>
      </c>
      <c r="G26">
        <v>26663785.193592999</v>
      </c>
      <c r="H26">
        <f t="shared" si="5"/>
        <v>288748.76764800027</v>
      </c>
      <c r="K26">
        <v>2974042.1090080002</v>
      </c>
      <c r="L26">
        <f t="shared" si="4"/>
        <v>23231.408227000386</v>
      </c>
      <c r="M26">
        <v>6184902.8177060001</v>
      </c>
      <c r="N26">
        <f t="shared" si="2"/>
        <v>19157.846796000376</v>
      </c>
      <c r="O26">
        <v>172196261.58273801</v>
      </c>
      <c r="P26">
        <f t="shared" si="3"/>
        <v>1987965.1353880167</v>
      </c>
    </row>
    <row r="27" spans="2:16">
      <c r="B27" s="14">
        <f t="shared" si="0"/>
        <v>1983</v>
      </c>
      <c r="C27">
        <v>41639962.856188998</v>
      </c>
      <c r="D27">
        <f t="shared" si="6"/>
        <v>118006.62403299659</v>
      </c>
      <c r="E27">
        <v>3816958.5591759998</v>
      </c>
      <c r="F27">
        <f t="shared" si="1"/>
        <v>17847.406328999903</v>
      </c>
      <c r="G27">
        <v>26943762.303978998</v>
      </c>
      <c r="H27">
        <f t="shared" si="5"/>
        <v>279977.11038599908</v>
      </c>
      <c r="K27">
        <v>2996944.7762859999</v>
      </c>
      <c r="L27">
        <f t="shared" si="4"/>
        <v>22902.667277999688</v>
      </c>
      <c r="M27">
        <v>6201542.4774909997</v>
      </c>
      <c r="N27">
        <f t="shared" si="2"/>
        <v>16639.659784999676</v>
      </c>
      <c r="O27">
        <v>174095294.94089699</v>
      </c>
      <c r="P27">
        <f t="shared" si="3"/>
        <v>1899033.3581589758</v>
      </c>
    </row>
    <row r="28" spans="2:16">
      <c r="B28" s="14">
        <f t="shared" si="0"/>
        <v>1984</v>
      </c>
      <c r="C28">
        <v>41799026.430425003</v>
      </c>
      <c r="D28">
        <f t="shared" si="6"/>
        <v>159063.57423600554</v>
      </c>
      <c r="E28">
        <v>3828077.4227809999</v>
      </c>
      <c r="F28">
        <f t="shared" si="1"/>
        <v>11118.863605000079</v>
      </c>
      <c r="G28">
        <v>27216167.442141999</v>
      </c>
      <c r="H28">
        <f t="shared" si="5"/>
        <v>272405.13816300035</v>
      </c>
      <c r="K28">
        <v>3019189.3056470002</v>
      </c>
      <c r="L28">
        <f t="shared" si="4"/>
        <v>22244.529361000285</v>
      </c>
      <c r="M28">
        <v>6209304.117749</v>
      </c>
      <c r="N28">
        <f t="shared" si="2"/>
        <v>7761.6402580002323</v>
      </c>
      <c r="O28">
        <v>175959992.08061999</v>
      </c>
      <c r="P28">
        <f t="shared" si="3"/>
        <v>1864697.1397230029</v>
      </c>
    </row>
    <row r="29" spans="2:16">
      <c r="B29" s="14">
        <f t="shared" si="0"/>
        <v>1985</v>
      </c>
      <c r="C29">
        <v>41972143.281451002</v>
      </c>
      <c r="D29">
        <f t="shared" si="6"/>
        <v>173116.85102599859</v>
      </c>
      <c r="E29">
        <v>3837008.1823470001</v>
      </c>
      <c r="F29">
        <f t="shared" si="1"/>
        <v>8930.7595660001971</v>
      </c>
      <c r="G29">
        <v>27480815.817113999</v>
      </c>
      <c r="H29">
        <f t="shared" si="5"/>
        <v>264648.37497200072</v>
      </c>
      <c r="K29">
        <v>3040329.3009339999</v>
      </c>
      <c r="L29">
        <f t="shared" si="4"/>
        <v>21139.995286999736</v>
      </c>
      <c r="M29">
        <v>6214993.1227980005</v>
      </c>
      <c r="N29">
        <f t="shared" si="2"/>
        <v>5689.0050490004942</v>
      </c>
      <c r="O29">
        <v>177827262.73945999</v>
      </c>
      <c r="P29">
        <f t="shared" si="3"/>
        <v>1867270.6588400006</v>
      </c>
    </row>
    <row r="30" spans="2:16">
      <c r="B30" s="14">
        <f t="shared" si="0"/>
        <v>1986</v>
      </c>
      <c r="C30">
        <v>42137198.982633002</v>
      </c>
      <c r="D30">
        <f t="shared" si="6"/>
        <v>165055.70118200034</v>
      </c>
      <c r="E30">
        <v>3850787.4366569999</v>
      </c>
      <c r="F30">
        <f t="shared" si="1"/>
        <v>13779.254309999757</v>
      </c>
      <c r="G30">
        <v>27744990.613205999</v>
      </c>
      <c r="H30">
        <f t="shared" si="5"/>
        <v>264174.79609199986</v>
      </c>
      <c r="I30">
        <v>2380148.8338339999</v>
      </c>
      <c r="K30">
        <v>3060855.0446680002</v>
      </c>
      <c r="L30">
        <f t="shared" si="4"/>
        <v>20525.743734000251</v>
      </c>
      <c r="M30">
        <v>6224331.3259570003</v>
      </c>
      <c r="N30">
        <f t="shared" si="2"/>
        <v>9338.2031589997932</v>
      </c>
      <c r="O30">
        <v>179349361.57294801</v>
      </c>
      <c r="P30">
        <f t="shared" si="3"/>
        <v>1522098.8334880173</v>
      </c>
    </row>
    <row r="31" spans="2:16">
      <c r="B31" s="14">
        <f t="shared" si="0"/>
        <v>1987</v>
      </c>
      <c r="C31">
        <v>42269771.586300001</v>
      </c>
      <c r="D31">
        <f t="shared" si="6"/>
        <v>132572.60366699845</v>
      </c>
      <c r="E31">
        <v>3869476.7258979999</v>
      </c>
      <c r="F31">
        <f t="shared" si="1"/>
        <v>18689.289241000079</v>
      </c>
      <c r="G31">
        <v>28004204.680768002</v>
      </c>
      <c r="H31">
        <f t="shared" si="5"/>
        <v>259214.06756200269</v>
      </c>
      <c r="I31">
        <v>2381193.2478919998</v>
      </c>
      <c r="J31">
        <f>(I31-I30)</f>
        <v>1044.4140579998493</v>
      </c>
      <c r="K31">
        <v>3082911.2518500001</v>
      </c>
      <c r="L31">
        <f t="shared" si="4"/>
        <v>22056.207181999926</v>
      </c>
      <c r="M31">
        <v>6240807.3778179996</v>
      </c>
      <c r="N31">
        <f t="shared" si="2"/>
        <v>16476.051860999316</v>
      </c>
      <c r="O31">
        <v>180943926.54835299</v>
      </c>
      <c r="P31">
        <f t="shared" si="3"/>
        <v>1594564.9754049778</v>
      </c>
    </row>
    <row r="32" spans="2:16">
      <c r="B32" s="14">
        <f t="shared" si="0"/>
        <v>1988</v>
      </c>
      <c r="C32">
        <v>42337076.121660002</v>
      </c>
      <c r="D32">
        <f>(C32-C31)</f>
        <v>67304.535360001028</v>
      </c>
      <c r="E32">
        <v>3883187.0277570002</v>
      </c>
      <c r="F32">
        <f t="shared" si="1"/>
        <v>13710.301859000232</v>
      </c>
      <c r="G32">
        <v>28267611.516283002</v>
      </c>
      <c r="H32">
        <f t="shared" si="5"/>
        <v>263406.83551499993</v>
      </c>
      <c r="I32">
        <v>2384185.0279299999</v>
      </c>
      <c r="J32">
        <f>(I32-I31)</f>
        <v>2991.7800380000845</v>
      </c>
      <c r="K32">
        <v>3108085.6639359999</v>
      </c>
      <c r="L32">
        <f t="shared" si="4"/>
        <v>25174.412085999735</v>
      </c>
      <c r="M32">
        <v>6260419.1327409996</v>
      </c>
      <c r="N32">
        <f t="shared" si="2"/>
        <v>19611.754923</v>
      </c>
      <c r="O32">
        <v>182595857.71913999</v>
      </c>
      <c r="P32">
        <f t="shared" si="3"/>
        <v>1651931.1707870066</v>
      </c>
    </row>
    <row r="33" spans="2:16">
      <c r="B33" s="14">
        <f t="shared" si="0"/>
        <v>1989</v>
      </c>
      <c r="C33">
        <v>42363845.022772998</v>
      </c>
      <c r="D33">
        <f t="shared" si="6"/>
        <v>26768.901112996042</v>
      </c>
      <c r="E33">
        <v>3889628.876166</v>
      </c>
      <c r="F33">
        <f t="shared" si="1"/>
        <v>6441.8484089998528</v>
      </c>
      <c r="G33">
        <v>28539922.424580999</v>
      </c>
      <c r="H33">
        <f t="shared" si="5"/>
        <v>272310.90829799697</v>
      </c>
      <c r="I33">
        <v>2380748.0464880001</v>
      </c>
      <c r="J33">
        <f>(I33-I32)</f>
        <v>-3436.9814419997856</v>
      </c>
      <c r="K33">
        <v>3127679.7317289999</v>
      </c>
      <c r="L33">
        <f t="shared" si="4"/>
        <v>19594.067793000024</v>
      </c>
      <c r="M33">
        <v>6285486.0087700002</v>
      </c>
      <c r="N33">
        <f t="shared" si="2"/>
        <v>25066.876029000618</v>
      </c>
      <c r="O33">
        <v>184278071.55105999</v>
      </c>
      <c r="P33">
        <f t="shared" si="3"/>
        <v>1682213.8319199979</v>
      </c>
    </row>
    <row r="34" spans="2:16">
      <c r="B34" s="14">
        <f t="shared" si="0"/>
        <v>1990</v>
      </c>
      <c r="C34">
        <v>42387479.886221997</v>
      </c>
      <c r="D34">
        <f t="shared" si="6"/>
        <v>23634.863448999822</v>
      </c>
      <c r="E34">
        <v>3898693.073688</v>
      </c>
      <c r="F34">
        <f t="shared" si="1"/>
        <v>9064.197521999944</v>
      </c>
      <c r="G34">
        <v>28822600.258375999</v>
      </c>
      <c r="H34">
        <f t="shared" si="5"/>
        <v>282677.83379499987</v>
      </c>
      <c r="I34">
        <v>2388501.2409999999</v>
      </c>
      <c r="J34">
        <f t="shared" ref="J34:J58" si="7">(I34-I33)</f>
        <v>7753.1945119998418</v>
      </c>
      <c r="K34">
        <v>3135400.6611119998</v>
      </c>
      <c r="L34">
        <f t="shared" si="4"/>
        <v>7720.9293829998933</v>
      </c>
      <c r="M34">
        <v>6325363.1145510003</v>
      </c>
      <c r="N34">
        <f t="shared" si="2"/>
        <v>39877.105781000108</v>
      </c>
      <c r="O34">
        <v>185997726.20748299</v>
      </c>
      <c r="P34">
        <f t="shared" si="3"/>
        <v>1719654.6564230025</v>
      </c>
    </row>
    <row r="35" spans="2:16">
      <c r="B35" s="14">
        <f t="shared" si="0"/>
        <v>1991</v>
      </c>
      <c r="C35">
        <v>42419727.989551999</v>
      </c>
      <c r="D35">
        <f t="shared" si="6"/>
        <v>32248.103330001235</v>
      </c>
      <c r="E35">
        <v>3914728.8003130001</v>
      </c>
      <c r="F35">
        <f t="shared" si="1"/>
        <v>16035.726625000127</v>
      </c>
      <c r="G35">
        <v>29101555.77304</v>
      </c>
      <c r="H35">
        <f t="shared" si="5"/>
        <v>278955.51466400176</v>
      </c>
      <c r="I35">
        <v>2414664.987497</v>
      </c>
      <c r="J35">
        <f t="shared" si="7"/>
        <v>26163.746497000102</v>
      </c>
      <c r="K35">
        <v>3143254.2958160001</v>
      </c>
      <c r="L35">
        <f t="shared" si="4"/>
        <v>7853.6347040003166</v>
      </c>
      <c r="M35">
        <v>6353511.3146839999</v>
      </c>
      <c r="N35">
        <f t="shared" si="2"/>
        <v>28148.200132999569</v>
      </c>
      <c r="O35">
        <v>187451362.313005</v>
      </c>
      <c r="P35">
        <f t="shared" si="3"/>
        <v>1453636.1055220068</v>
      </c>
    </row>
    <row r="36" spans="2:16">
      <c r="B36" s="14">
        <f t="shared" si="0"/>
        <v>1992</v>
      </c>
      <c r="C36">
        <v>42441425.435007997</v>
      </c>
      <c r="D36">
        <f t="shared" si="6"/>
        <v>21697.445455998182</v>
      </c>
      <c r="E36">
        <v>3926380.2041870002</v>
      </c>
      <c r="F36">
        <f t="shared" si="1"/>
        <v>11651.403874000069</v>
      </c>
      <c r="G36">
        <v>29426748.321959998</v>
      </c>
      <c r="H36">
        <f t="shared" si="5"/>
        <v>325192.54891999811</v>
      </c>
      <c r="I36">
        <v>2449421.3788359999</v>
      </c>
      <c r="J36">
        <f t="shared" si="7"/>
        <v>34756.391338999849</v>
      </c>
      <c r="K36">
        <v>3154219.5636729999</v>
      </c>
      <c r="L36">
        <f t="shared" si="4"/>
        <v>10965.267856999766</v>
      </c>
      <c r="M36">
        <v>6368740.8467009999</v>
      </c>
      <c r="N36">
        <f t="shared" si="2"/>
        <v>15229.53201700002</v>
      </c>
      <c r="O36">
        <v>188961434.81570199</v>
      </c>
      <c r="P36">
        <f t="shared" si="3"/>
        <v>1510072.502696991</v>
      </c>
    </row>
    <row r="37" spans="2:16">
      <c r="B37" s="14">
        <f t="shared" si="0"/>
        <v>1993</v>
      </c>
      <c r="C37">
        <v>42476316.811451003</v>
      </c>
      <c r="D37">
        <f t="shared" si="6"/>
        <v>34891.376443006098</v>
      </c>
      <c r="E37">
        <v>3935829.7681550002</v>
      </c>
      <c r="F37">
        <f t="shared" si="1"/>
        <v>9449.5639680000022</v>
      </c>
      <c r="G37">
        <v>29736942.738543</v>
      </c>
      <c r="H37">
        <f t="shared" si="5"/>
        <v>310194.41658300161</v>
      </c>
      <c r="I37">
        <v>2482648.5732630002</v>
      </c>
      <c r="J37">
        <f t="shared" si="7"/>
        <v>33227.194427000359</v>
      </c>
      <c r="K37">
        <v>3162778.1490000002</v>
      </c>
      <c r="L37">
        <f t="shared" si="4"/>
        <v>8558.5853270003572</v>
      </c>
      <c r="M37">
        <v>6378262.710101</v>
      </c>
      <c r="N37">
        <f t="shared" si="2"/>
        <v>9521.8634000001475</v>
      </c>
      <c r="O37">
        <v>190604302.94143501</v>
      </c>
      <c r="P37">
        <f t="shared" si="3"/>
        <v>1642868.1257330179</v>
      </c>
    </row>
    <row r="38" spans="2:16">
      <c r="B38" s="14">
        <f t="shared" si="0"/>
        <v>1994</v>
      </c>
      <c r="C38">
        <v>42575717.083287001</v>
      </c>
      <c r="D38">
        <f t="shared" si="6"/>
        <v>99400.271835997701</v>
      </c>
      <c r="E38">
        <v>3944663.707587</v>
      </c>
      <c r="F38">
        <f t="shared" si="1"/>
        <v>8833.93943199981</v>
      </c>
      <c r="G38">
        <v>30020628.320160002</v>
      </c>
      <c r="H38">
        <f t="shared" si="5"/>
        <v>283685.58161700144</v>
      </c>
      <c r="I38">
        <v>2512265.7762819999</v>
      </c>
      <c r="J38">
        <f t="shared" si="7"/>
        <v>29617.203018999659</v>
      </c>
      <c r="K38">
        <v>3173644.4510789998</v>
      </c>
      <c r="L38">
        <f t="shared" si="4"/>
        <v>10866.302078999579</v>
      </c>
      <c r="M38">
        <v>6396343.6957329996</v>
      </c>
      <c r="N38">
        <f t="shared" si="2"/>
        <v>18080.98563199956</v>
      </c>
      <c r="O38">
        <v>192488829.09943601</v>
      </c>
      <c r="P38">
        <f t="shared" si="3"/>
        <v>1884526.1580010056</v>
      </c>
    </row>
    <row r="39" spans="2:16">
      <c r="B39" s="14">
        <f t="shared" si="0"/>
        <v>1995</v>
      </c>
      <c r="C39">
        <v>42658235.739450999</v>
      </c>
      <c r="D39">
        <f t="shared" si="6"/>
        <v>82518.656163997948</v>
      </c>
      <c r="E39">
        <v>3951753.7878769999</v>
      </c>
      <c r="F39">
        <f t="shared" si="1"/>
        <v>7090.0802899999544</v>
      </c>
      <c r="G39">
        <v>30270554.485520002</v>
      </c>
      <c r="H39">
        <f t="shared" si="5"/>
        <v>249926.16535999998</v>
      </c>
      <c r="I39">
        <v>2543830.853929</v>
      </c>
      <c r="J39">
        <f t="shared" si="7"/>
        <v>31565.077647000086</v>
      </c>
      <c r="K39">
        <v>3184080.2762879999</v>
      </c>
      <c r="L39">
        <f t="shared" si="4"/>
        <v>10435.825209000148</v>
      </c>
      <c r="M39">
        <v>6430852.1192100001</v>
      </c>
      <c r="N39">
        <f t="shared" si="2"/>
        <v>34508.423477000557</v>
      </c>
      <c r="O39">
        <v>194665913.43902001</v>
      </c>
      <c r="P39">
        <f t="shared" si="3"/>
        <v>2177084.339583993</v>
      </c>
    </row>
    <row r="40" spans="2:16">
      <c r="B40" s="14">
        <f t="shared" si="0"/>
        <v>1996</v>
      </c>
      <c r="C40">
        <v>42699394.431838997</v>
      </c>
      <c r="D40">
        <f t="shared" si="6"/>
        <v>41158.692387998104</v>
      </c>
      <c r="E40">
        <v>3964272.598669</v>
      </c>
      <c r="F40">
        <f t="shared" si="1"/>
        <v>12518.810792000033</v>
      </c>
      <c r="G40">
        <v>30484463.211150002</v>
      </c>
      <c r="H40">
        <f t="shared" si="5"/>
        <v>213908.72563000023</v>
      </c>
      <c r="I40">
        <v>2582127.8325089999</v>
      </c>
      <c r="J40">
        <f t="shared" si="7"/>
        <v>38296.978579999879</v>
      </c>
      <c r="K40">
        <v>3187437.7892089998</v>
      </c>
      <c r="L40">
        <f t="shared" si="4"/>
        <v>3357.5129209998995</v>
      </c>
      <c r="M40">
        <v>6427394.302197</v>
      </c>
      <c r="N40">
        <f t="shared" si="2"/>
        <v>-3457.8170130001381</v>
      </c>
      <c r="O40">
        <v>196785369.80956599</v>
      </c>
      <c r="P40">
        <f t="shared" si="3"/>
        <v>2119456.3705459833</v>
      </c>
    </row>
    <row r="41" spans="2:16">
      <c r="B41" s="14">
        <f t="shared" si="0"/>
        <v>1997</v>
      </c>
      <c r="C41">
        <v>42757711.565048002</v>
      </c>
      <c r="D41">
        <f t="shared" si="6"/>
        <v>58317.133209004998</v>
      </c>
      <c r="E41">
        <v>3967439.711009</v>
      </c>
      <c r="F41">
        <f t="shared" si="1"/>
        <v>3167.1123399999924</v>
      </c>
      <c r="G41">
        <v>30671650.985863999</v>
      </c>
      <c r="H41">
        <f t="shared" si="5"/>
        <v>187187.7747139968</v>
      </c>
      <c r="I41">
        <v>2629257.2883009999</v>
      </c>
      <c r="J41">
        <f t="shared" si="7"/>
        <v>47129.455792000052</v>
      </c>
      <c r="K41">
        <v>3193584.5389029998</v>
      </c>
      <c r="L41">
        <f t="shared" si="4"/>
        <v>6146.7496939999983</v>
      </c>
      <c r="M41">
        <v>6422152.9454380004</v>
      </c>
      <c r="N41">
        <f t="shared" si="2"/>
        <v>-5241.3567589996383</v>
      </c>
      <c r="O41">
        <v>199257253.29014099</v>
      </c>
      <c r="P41">
        <f t="shared" si="3"/>
        <v>2471883.4805749953</v>
      </c>
    </row>
    <row r="42" spans="2:16">
      <c r="B42" s="14">
        <f t="shared" si="0"/>
        <v>1998</v>
      </c>
      <c r="C42">
        <v>42841371.281071998</v>
      </c>
      <c r="D42">
        <f t="shared" si="6"/>
        <v>83659.716023996472</v>
      </c>
      <c r="E42">
        <v>3970416.179426</v>
      </c>
      <c r="F42">
        <f t="shared" si="1"/>
        <v>2976.4684170000255</v>
      </c>
      <c r="G42">
        <v>30834774.956664</v>
      </c>
      <c r="H42">
        <f t="shared" si="5"/>
        <v>163123.97080000117</v>
      </c>
      <c r="I42">
        <v>2675510.32608</v>
      </c>
      <c r="J42">
        <f t="shared" si="7"/>
        <v>46253.037779000122</v>
      </c>
      <c r="K42">
        <v>3203977.4250730001</v>
      </c>
      <c r="L42">
        <f t="shared" si="4"/>
        <v>10392.886170000304</v>
      </c>
      <c r="M42">
        <v>6422004.2249889998</v>
      </c>
      <c r="N42">
        <f t="shared" si="2"/>
        <v>-148.720449000597</v>
      </c>
      <c r="O42">
        <v>201943465.13659099</v>
      </c>
      <c r="P42">
        <f t="shared" si="3"/>
        <v>2686211.846450001</v>
      </c>
    </row>
    <row r="43" spans="2:16">
      <c r="B43" s="14">
        <f t="shared" si="0"/>
        <v>1999</v>
      </c>
      <c r="C43">
        <v>42980988.886395998</v>
      </c>
      <c r="D43">
        <f t="shared" si="6"/>
        <v>139617.60532400012</v>
      </c>
      <c r="E43">
        <v>3970619.7770500001</v>
      </c>
      <c r="F43">
        <f>(E43-E42)</f>
        <v>203.59762400016189</v>
      </c>
      <c r="G43">
        <v>31015885.023504</v>
      </c>
      <c r="H43">
        <f t="shared" si="5"/>
        <v>181110.06684000045</v>
      </c>
      <c r="I43">
        <v>2718433.9544830001</v>
      </c>
      <c r="J43">
        <f t="shared" si="7"/>
        <v>42923.628403000068</v>
      </c>
      <c r="K43">
        <v>3217103.151383</v>
      </c>
      <c r="L43">
        <f t="shared" si="4"/>
        <v>13125.726309999824</v>
      </c>
      <c r="M43">
        <v>6425844.8321810002</v>
      </c>
      <c r="N43">
        <f t="shared" si="2"/>
        <v>3840.6071920003742</v>
      </c>
      <c r="O43">
        <v>204640470.38888401</v>
      </c>
      <c r="P43">
        <f t="shared" si="3"/>
        <v>2697005.2522930205</v>
      </c>
    </row>
    <row r="44" spans="2:16">
      <c r="B44" s="14">
        <f t="shared" si="0"/>
        <v>2000</v>
      </c>
      <c r="C44">
        <v>43191913.530721001</v>
      </c>
      <c r="D44">
        <f t="shared" si="6"/>
        <v>210924.64432500303</v>
      </c>
      <c r="E44">
        <v>3971765.6230910001</v>
      </c>
      <c r="F44">
        <f t="shared" si="1"/>
        <v>1145.8460409999825</v>
      </c>
      <c r="G44">
        <v>31231088.353815001</v>
      </c>
      <c r="H44">
        <f t="shared" si="5"/>
        <v>215203.33031100035</v>
      </c>
      <c r="I44">
        <v>2765288.3675480001</v>
      </c>
      <c r="J44">
        <f t="shared" si="7"/>
        <v>46854.413064999972</v>
      </c>
      <c r="K44">
        <v>3235016.4793440001</v>
      </c>
      <c r="L44">
        <f t="shared" si="4"/>
        <v>17913.327961000148</v>
      </c>
      <c r="M44">
        <v>6436331.9538789997</v>
      </c>
      <c r="N44">
        <f t="shared" si="2"/>
        <v>10487.121697999537</v>
      </c>
      <c r="O44">
        <v>207242808.558658</v>
      </c>
      <c r="P44">
        <f t="shared" si="3"/>
        <v>2602338.1697739959</v>
      </c>
    </row>
    <row r="45" spans="2:16">
      <c r="B45" s="14">
        <f t="shared" si="0"/>
        <v>2001</v>
      </c>
      <c r="C45">
        <v>43447538.493098997</v>
      </c>
      <c r="D45">
        <f t="shared" si="6"/>
        <v>255624.96237799525</v>
      </c>
      <c r="E45">
        <v>3975933.8497939999</v>
      </c>
      <c r="F45">
        <f t="shared" si="1"/>
        <v>4168.2267029997893</v>
      </c>
      <c r="G45">
        <v>31585606.665522002</v>
      </c>
      <c r="H45">
        <f t="shared" si="5"/>
        <v>354518.31170700118</v>
      </c>
      <c r="I45">
        <v>2818581.6733949999</v>
      </c>
      <c r="J45">
        <f t="shared" si="7"/>
        <v>53293.305846999865</v>
      </c>
      <c r="K45">
        <v>3250388.811158</v>
      </c>
      <c r="L45">
        <f t="shared" si="4"/>
        <v>15372.331813999917</v>
      </c>
      <c r="M45">
        <v>6461369.9991380004</v>
      </c>
      <c r="N45">
        <f t="shared" si="2"/>
        <v>25038.045259000733</v>
      </c>
      <c r="O45">
        <v>209736052.62536699</v>
      </c>
      <c r="P45">
        <f t="shared" si="3"/>
        <v>2493244.066708982</v>
      </c>
    </row>
    <row r="46" spans="2:16">
      <c r="B46" s="14">
        <f t="shared" si="0"/>
        <v>2002</v>
      </c>
      <c r="C46">
        <v>43722279.824336</v>
      </c>
      <c r="D46">
        <f t="shared" si="6"/>
        <v>274741.33123700321</v>
      </c>
      <c r="E46">
        <v>3983798.0987840001</v>
      </c>
      <c r="F46">
        <f t="shared" si="1"/>
        <v>7864.2489900002256</v>
      </c>
      <c r="G46">
        <v>32043880.032299999</v>
      </c>
      <c r="H46">
        <f t="shared" si="5"/>
        <v>458273.36677799746</v>
      </c>
      <c r="I46">
        <v>2882496.6283339998</v>
      </c>
      <c r="J46">
        <f t="shared" si="7"/>
        <v>63914.954938999843</v>
      </c>
      <c r="K46">
        <v>3265480.522109</v>
      </c>
      <c r="L46">
        <f t="shared" si="4"/>
        <v>15091.710950999986</v>
      </c>
      <c r="M46">
        <v>6495408.2242909996</v>
      </c>
      <c r="N46">
        <f t="shared" si="2"/>
        <v>34038.225152999163</v>
      </c>
      <c r="O46">
        <v>212031238.98758599</v>
      </c>
      <c r="P46">
        <f t="shared" si="3"/>
        <v>2295186.3622190058</v>
      </c>
    </row>
    <row r="47" spans="2:16">
      <c r="B47" s="14">
        <f t="shared" si="0"/>
        <v>2003</v>
      </c>
      <c r="C47">
        <v>44016170.681835003</v>
      </c>
      <c r="D47">
        <f t="shared" si="6"/>
        <v>293890.85749900341</v>
      </c>
      <c r="E47">
        <v>3991989.0091499998</v>
      </c>
      <c r="F47">
        <f t="shared" si="1"/>
        <v>8190.9103659996763</v>
      </c>
      <c r="G47">
        <v>32631294.541239001</v>
      </c>
      <c r="H47">
        <f t="shared" si="5"/>
        <v>587414.50893900171</v>
      </c>
      <c r="I47">
        <v>2938751.3234000001</v>
      </c>
      <c r="J47">
        <f t="shared" si="7"/>
        <v>56254.695066000335</v>
      </c>
      <c r="K47">
        <v>3290091.7764619999</v>
      </c>
      <c r="L47">
        <f t="shared" si="4"/>
        <v>24611.254352999851</v>
      </c>
      <c r="M47">
        <v>6535968.3904809998</v>
      </c>
      <c r="N47">
        <f t="shared" si="2"/>
        <v>40560.166190000251</v>
      </c>
      <c r="O47">
        <v>214273273.15962601</v>
      </c>
      <c r="P47">
        <f t="shared" si="3"/>
        <v>2242034.1720400155</v>
      </c>
    </row>
    <row r="48" spans="2:16">
      <c r="B48" s="14">
        <f t="shared" si="0"/>
        <v>2004</v>
      </c>
      <c r="C48">
        <v>44327728.402671002</v>
      </c>
      <c r="D48">
        <f t="shared" si="6"/>
        <v>311557.72083599865</v>
      </c>
      <c r="E48">
        <v>4001121.4761029999</v>
      </c>
      <c r="F48">
        <f t="shared" si="1"/>
        <v>9132.4669530000538</v>
      </c>
      <c r="G48">
        <v>33130521.578921001</v>
      </c>
      <c r="H48">
        <f t="shared" si="5"/>
        <v>499227.03768200055</v>
      </c>
      <c r="I48">
        <v>2991565.7435880001</v>
      </c>
      <c r="J48">
        <f t="shared" si="7"/>
        <v>52814.42018799996</v>
      </c>
      <c r="K48">
        <v>3314226.5374420001</v>
      </c>
      <c r="L48">
        <f t="shared" si="4"/>
        <v>24134.760980000254</v>
      </c>
      <c r="M48">
        <v>6581435.2085279999</v>
      </c>
      <c r="N48">
        <f t="shared" si="2"/>
        <v>45466.818047000095</v>
      </c>
      <c r="O48">
        <v>216683565.604229</v>
      </c>
      <c r="P48">
        <f t="shared" si="3"/>
        <v>2410292.4446029961</v>
      </c>
    </row>
    <row r="49" spans="2:16">
      <c r="B49" s="14">
        <f t="shared" si="0"/>
        <v>2005</v>
      </c>
      <c r="C49">
        <v>44710386.231261</v>
      </c>
      <c r="D49">
        <f t="shared" si="6"/>
        <v>382657.82858999819</v>
      </c>
      <c r="E49">
        <v>4013780.8457539999</v>
      </c>
      <c r="F49">
        <f t="shared" si="1"/>
        <v>12659.369651000015</v>
      </c>
      <c r="G49">
        <v>33661674.643834002</v>
      </c>
      <c r="H49">
        <f t="shared" si="5"/>
        <v>531153.06491300091</v>
      </c>
      <c r="I49">
        <v>3060796.1857489999</v>
      </c>
      <c r="J49">
        <f t="shared" si="7"/>
        <v>69230.442160999868</v>
      </c>
      <c r="K49">
        <v>3343194.4764769999</v>
      </c>
      <c r="L49">
        <f t="shared" si="4"/>
        <v>28967.939034999814</v>
      </c>
      <c r="M49">
        <v>6630793.6524949996</v>
      </c>
      <c r="N49">
        <f t="shared" si="2"/>
        <v>49358.44396699965</v>
      </c>
      <c r="O49">
        <v>219359550.86905</v>
      </c>
      <c r="P49">
        <f t="shared" si="3"/>
        <v>2675985.2648209929</v>
      </c>
    </row>
    <row r="50" spans="2:16">
      <c r="B50" s="14">
        <f t="shared" si="0"/>
        <v>2006</v>
      </c>
      <c r="C50">
        <v>45130531.184193999</v>
      </c>
      <c r="D50">
        <f t="shared" si="6"/>
        <v>420144.95293299854</v>
      </c>
      <c r="E50">
        <v>4030903.400411</v>
      </c>
      <c r="F50">
        <f t="shared" si="1"/>
        <v>17122.554657000117</v>
      </c>
      <c r="G50">
        <v>34134821.666340999</v>
      </c>
      <c r="H50">
        <f t="shared" si="5"/>
        <v>473147.02250699699</v>
      </c>
      <c r="I50">
        <v>3143376.0212409999</v>
      </c>
      <c r="J50">
        <f t="shared" si="7"/>
        <v>82579.835491999984</v>
      </c>
      <c r="K50">
        <v>3377937.3613109998</v>
      </c>
      <c r="L50">
        <f t="shared" si="4"/>
        <v>34742.884833999909</v>
      </c>
      <c r="M50">
        <v>6687719.3736629998</v>
      </c>
      <c r="N50">
        <f t="shared" si="2"/>
        <v>56925.721168000251</v>
      </c>
      <c r="O50">
        <v>221474547.30518499</v>
      </c>
      <c r="P50">
        <f t="shared" si="3"/>
        <v>2114996.436134994</v>
      </c>
    </row>
    <row r="51" spans="2:16">
      <c r="B51" s="14">
        <f t="shared" si="0"/>
        <v>2007</v>
      </c>
      <c r="C51">
        <v>45535942.089759998</v>
      </c>
      <c r="D51">
        <f t="shared" si="6"/>
        <v>405410.90556599945</v>
      </c>
      <c r="E51">
        <v>4051443.2908600001</v>
      </c>
      <c r="F51">
        <f t="shared" si="1"/>
        <v>20539.890449000057</v>
      </c>
      <c r="G51">
        <v>34635759.149191998</v>
      </c>
      <c r="H51">
        <f t="shared" si="5"/>
        <v>500937.48285099864</v>
      </c>
      <c r="I51">
        <v>3253947.9879740002</v>
      </c>
      <c r="J51">
        <f t="shared" si="7"/>
        <v>110571.96673300024</v>
      </c>
      <c r="K51">
        <v>3419152.9516889998</v>
      </c>
      <c r="L51">
        <f t="shared" si="4"/>
        <v>41215.590377999935</v>
      </c>
      <c r="M51">
        <v>6763392.9233630002</v>
      </c>
      <c r="N51">
        <f t="shared" si="2"/>
        <v>75673.549700000323</v>
      </c>
      <c r="O51">
        <v>223897873.71663499</v>
      </c>
      <c r="P51">
        <f t="shared" si="3"/>
        <v>2423326.4114499986</v>
      </c>
    </row>
    <row r="52" spans="2:16">
      <c r="B52" s="14">
        <f t="shared" si="0"/>
        <v>2008</v>
      </c>
      <c r="C52">
        <v>45948521.069487996</v>
      </c>
      <c r="D52">
        <f t="shared" si="6"/>
        <v>412578.97972799838</v>
      </c>
      <c r="E52">
        <v>4083289.546083</v>
      </c>
      <c r="F52">
        <f t="shared" si="1"/>
        <v>31846.255222999956</v>
      </c>
      <c r="G52">
        <v>35232218.758683003</v>
      </c>
      <c r="H52">
        <f t="shared" si="5"/>
        <v>596459.60949100554</v>
      </c>
      <c r="I52">
        <v>3339309.2761670002</v>
      </c>
      <c r="J52">
        <f t="shared" si="7"/>
        <v>85361.288193000015</v>
      </c>
      <c r="K52">
        <v>3473836.3618990001</v>
      </c>
      <c r="L52">
        <f t="shared" si="4"/>
        <v>54683.410210000351</v>
      </c>
      <c r="M52">
        <v>6840997.6374970004</v>
      </c>
      <c r="N52">
        <f t="shared" si="2"/>
        <v>77604.714134000242</v>
      </c>
      <c r="O52">
        <v>226503248.08019099</v>
      </c>
      <c r="P52">
        <f t="shared" si="3"/>
        <v>2605374.3635559976</v>
      </c>
    </row>
    <row r="53" spans="2:16">
      <c r="B53" s="14">
        <f t="shared" si="0"/>
        <v>2009</v>
      </c>
      <c r="C53">
        <v>46324246.593765996</v>
      </c>
      <c r="D53">
        <f t="shared" si="6"/>
        <v>375725.524278</v>
      </c>
      <c r="E53">
        <v>4118948.3129059998</v>
      </c>
      <c r="F53">
        <f t="shared" si="1"/>
        <v>35658.766822999809</v>
      </c>
      <c r="G53">
        <v>35520936.447296999</v>
      </c>
      <c r="H53">
        <f t="shared" si="5"/>
        <v>288717.68861399591</v>
      </c>
      <c r="I53">
        <v>3373026.970497</v>
      </c>
      <c r="J53">
        <f t="shared" si="7"/>
        <v>33717.694329999853</v>
      </c>
      <c r="K53">
        <v>3532661.903248</v>
      </c>
      <c r="L53">
        <f t="shared" si="4"/>
        <v>58825.541348999832</v>
      </c>
      <c r="M53">
        <v>6915613.8490899997</v>
      </c>
      <c r="N53">
        <f t="shared" si="2"/>
        <v>74616.211592999287</v>
      </c>
      <c r="O53">
        <v>229076957.22267401</v>
      </c>
      <c r="P53">
        <f t="shared" si="3"/>
        <v>2573709.1424830258</v>
      </c>
    </row>
    <row r="54" spans="2:16">
      <c r="B54" s="14">
        <f t="shared" si="0"/>
        <v>2010</v>
      </c>
      <c r="C54">
        <v>46674438.06583</v>
      </c>
      <c r="D54">
        <f t="shared" si="6"/>
        <v>350191.47206400335</v>
      </c>
      <c r="E54">
        <v>4146205.0225399998</v>
      </c>
      <c r="F54">
        <f t="shared" si="1"/>
        <v>27256.70963399997</v>
      </c>
      <c r="G54">
        <v>35555956.872206002</v>
      </c>
      <c r="H54">
        <f t="shared" si="5"/>
        <v>35020.424909003079</v>
      </c>
      <c r="I54">
        <v>3374407.6916629998</v>
      </c>
      <c r="J54">
        <f t="shared" si="7"/>
        <v>1380.7211659997702</v>
      </c>
      <c r="K54">
        <v>3587462.1765049999</v>
      </c>
      <c r="L54">
        <f t="shared" si="4"/>
        <v>54800.273256999906</v>
      </c>
      <c r="M54">
        <v>6992624.4835179998</v>
      </c>
      <c r="N54">
        <f t="shared" si="2"/>
        <v>77010.634428000078</v>
      </c>
      <c r="O54">
        <v>231517934.539428</v>
      </c>
      <c r="P54">
        <f t="shared" si="3"/>
        <v>2440977.3167539835</v>
      </c>
    </row>
    <row r="55" spans="2:16">
      <c r="B55" s="14">
        <f t="shared" si="0"/>
        <v>2011</v>
      </c>
      <c r="C55">
        <v>47044042.886474997</v>
      </c>
      <c r="D55">
        <f t="shared" si="6"/>
        <v>369604.82064499706</v>
      </c>
      <c r="E55">
        <v>4174340.816898</v>
      </c>
      <c r="F55">
        <f t="shared" si="1"/>
        <v>28135.794358000159</v>
      </c>
      <c r="G55">
        <v>35543098.467809997</v>
      </c>
      <c r="H55">
        <f t="shared" si="5"/>
        <v>-12858.404396004975</v>
      </c>
      <c r="I55">
        <v>3371337.2576080002</v>
      </c>
      <c r="J55">
        <f t="shared" si="7"/>
        <v>-3070.4340549996123</v>
      </c>
      <c r="K55">
        <v>3646748.4271140001</v>
      </c>
      <c r="L55">
        <f t="shared" si="4"/>
        <v>59286.250609000213</v>
      </c>
      <c r="M55">
        <v>7050544.5134859998</v>
      </c>
      <c r="N55">
        <f t="shared" si="2"/>
        <v>57920.029968000017</v>
      </c>
      <c r="O55">
        <v>233770887.81012401</v>
      </c>
      <c r="P55">
        <f t="shared" si="3"/>
        <v>2252953.2706960142</v>
      </c>
    </row>
    <row r="56" spans="2:16">
      <c r="B56" s="14">
        <f t="shared" si="0"/>
        <v>2012</v>
      </c>
      <c r="C56">
        <v>47354020.866360001</v>
      </c>
      <c r="D56">
        <f t="shared" si="6"/>
        <v>309977.97988500446</v>
      </c>
      <c r="E56">
        <v>4196399.3984390004</v>
      </c>
      <c r="F56">
        <f t="shared" si="1"/>
        <v>22058.5815410004</v>
      </c>
      <c r="G56">
        <v>35516400.603332996</v>
      </c>
      <c r="H56">
        <f t="shared" si="5"/>
        <v>-26697.864477001131</v>
      </c>
      <c r="I56">
        <v>3359781.5520939999</v>
      </c>
      <c r="J56">
        <f t="shared" si="7"/>
        <v>-11555.705514000263</v>
      </c>
      <c r="K56">
        <v>3710424.0559939998</v>
      </c>
      <c r="L56">
        <f t="shared" si="4"/>
        <v>63675.628879999742</v>
      </c>
      <c r="M56">
        <v>7093756.859406</v>
      </c>
      <c r="N56">
        <f t="shared" si="2"/>
        <v>43212.345920000225</v>
      </c>
      <c r="O56">
        <v>235897583.05277199</v>
      </c>
      <c r="P56">
        <f>(O56-O55)</f>
        <v>2126695.2426479757</v>
      </c>
    </row>
    <row r="57" spans="2:16">
      <c r="B57" s="14">
        <f t="shared" si="0"/>
        <v>2013</v>
      </c>
      <c r="C57">
        <v>47586842.383165002</v>
      </c>
      <c r="D57">
        <f t="shared" si="6"/>
        <v>232821.5168050006</v>
      </c>
      <c r="E57">
        <v>4219202.4103049999</v>
      </c>
      <c r="F57">
        <f t="shared" si="1"/>
        <v>22803.01186599955</v>
      </c>
      <c r="G57">
        <v>35358906.823839001</v>
      </c>
      <c r="H57">
        <f t="shared" si="5"/>
        <v>-157493.77949399501</v>
      </c>
      <c r="I57">
        <v>3348466.2956929998</v>
      </c>
      <c r="J57">
        <f t="shared" si="7"/>
        <v>-11315.256401000079</v>
      </c>
      <c r="K57">
        <v>3771517.1627250002</v>
      </c>
      <c r="L57">
        <f t="shared" si="4"/>
        <v>61093.106731000356</v>
      </c>
      <c r="M57">
        <v>7134172.5310810003</v>
      </c>
      <c r="N57">
        <f t="shared" si="2"/>
        <v>40415.67167500034</v>
      </c>
      <c r="O57">
        <v>237910492.806445</v>
      </c>
      <c r="P57">
        <f t="shared" si="3"/>
        <v>2012909.753673017</v>
      </c>
    </row>
    <row r="58" spans="2:16">
      <c r="B58" s="14">
        <f t="shared" si="0"/>
        <v>2014</v>
      </c>
      <c r="C58">
        <v>47789971.412534997</v>
      </c>
      <c r="D58">
        <f t="shared" si="6"/>
        <v>203129.029369995</v>
      </c>
      <c r="E58">
        <v>4243457.8898830004</v>
      </c>
      <c r="F58">
        <f t="shared" si="1"/>
        <v>24255.479578000493</v>
      </c>
      <c r="G58">
        <v>35090246.598668002</v>
      </c>
      <c r="H58">
        <f t="shared" si="5"/>
        <v>-268660.22517099977</v>
      </c>
      <c r="I58">
        <v>3345020.991777</v>
      </c>
      <c r="J58">
        <f t="shared" si="7"/>
        <v>-3445.3039159998298</v>
      </c>
      <c r="K58">
        <v>3822975.8786760001</v>
      </c>
      <c r="L58">
        <f>(K58-K57)</f>
        <v>51458.715950999875</v>
      </c>
      <c r="M58">
        <v>7178645.6980490005</v>
      </c>
      <c r="N58">
        <f>(M58-M57)</f>
        <v>44473.166968000121</v>
      </c>
      <c r="O58">
        <v>239894114.93331099</v>
      </c>
      <c r="P58">
        <f t="shared" si="3"/>
        <v>1983622.126865983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8"/>
  <sheetViews>
    <sheetView workbookViewId="0">
      <selection activeCell="L25" sqref="L25"/>
    </sheetView>
  </sheetViews>
  <sheetFormatPr baseColWidth="10" defaultRowHeight="15" x14ac:dyDescent="0"/>
  <sheetData>
    <row r="3" spans="2:23" ht="42">
      <c r="B3" s="3"/>
      <c r="C3" s="3" t="s">
        <v>27</v>
      </c>
      <c r="D3" s="3" t="s">
        <v>49</v>
      </c>
      <c r="E3" s="20" t="s">
        <v>58</v>
      </c>
      <c r="F3" s="3" t="s">
        <v>30</v>
      </c>
      <c r="G3" s="3" t="s">
        <v>50</v>
      </c>
      <c r="H3" s="4" t="s">
        <v>59</v>
      </c>
      <c r="I3" s="21" t="s">
        <v>33</v>
      </c>
      <c r="J3" s="3" t="s">
        <v>51</v>
      </c>
      <c r="K3" s="6" t="s">
        <v>60</v>
      </c>
      <c r="L3" s="3" t="s">
        <v>36</v>
      </c>
      <c r="M3" s="3" t="s">
        <v>52</v>
      </c>
      <c r="N3" s="22" t="s">
        <v>61</v>
      </c>
      <c r="O3" s="3" t="s">
        <v>39</v>
      </c>
      <c r="P3" s="3" t="s">
        <v>53</v>
      </c>
      <c r="Q3" s="23" t="s">
        <v>62</v>
      </c>
      <c r="R3" s="3" t="s">
        <v>42</v>
      </c>
      <c r="S3" s="3" t="s">
        <v>54</v>
      </c>
      <c r="T3" s="24" t="s">
        <v>63</v>
      </c>
      <c r="U3" s="3" t="s">
        <v>45</v>
      </c>
      <c r="V3" s="3" t="s">
        <v>55</v>
      </c>
      <c r="W3" s="25" t="s">
        <v>64</v>
      </c>
    </row>
    <row r="4" spans="2:23">
      <c r="B4" s="14">
        <v>1960</v>
      </c>
      <c r="F4">
        <v>14682.194287814476</v>
      </c>
      <c r="H4" s="29"/>
      <c r="N4" s="29"/>
      <c r="O4" s="28">
        <v>26566</v>
      </c>
      <c r="T4" s="29"/>
      <c r="U4">
        <v>1344379.7070979034</v>
      </c>
    </row>
    <row r="5" spans="2:23">
      <c r="B5" s="14">
        <f>+B4+1</f>
        <v>1961</v>
      </c>
      <c r="F5">
        <v>19051.048241624881</v>
      </c>
      <c r="G5">
        <v>39935.203859000001</v>
      </c>
      <c r="H5" s="29">
        <f>F5/G5</f>
        <v>0.47704897936389123</v>
      </c>
      <c r="N5" s="29"/>
      <c r="O5" s="28">
        <v>26773</v>
      </c>
      <c r="P5">
        <v>25709.261685000267</v>
      </c>
      <c r="Q5">
        <f>O5/P5</f>
        <v>1.0413756850754043</v>
      </c>
      <c r="S5">
        <v>49772.048345999792</v>
      </c>
      <c r="T5" s="29"/>
      <c r="U5">
        <v>1725160.9502336965</v>
      </c>
      <c r="V5">
        <v>1562542.0383819938</v>
      </c>
      <c r="W5">
        <f>U5/V5</f>
        <v>1.1040733035381844</v>
      </c>
    </row>
    <row r="6" spans="2:23">
      <c r="B6" s="14">
        <f t="shared" ref="B6:B58" si="0">+B5+1</f>
        <v>1962</v>
      </c>
      <c r="F6">
        <v>18464.450748873543</v>
      </c>
      <c r="G6">
        <v>45809.348182999995</v>
      </c>
      <c r="H6" s="29">
        <f>F6/G6</f>
        <v>0.40307167600620358</v>
      </c>
      <c r="N6" s="29"/>
      <c r="O6" s="28">
        <v>28260</v>
      </c>
      <c r="P6">
        <v>34066.042650999967</v>
      </c>
      <c r="Q6">
        <f t="shared" ref="Q6:Q26" si="1">O6/P6</f>
        <v>0.82956509769914422</v>
      </c>
      <c r="S6">
        <v>59592.356161000207</v>
      </c>
      <c r="T6" s="29"/>
      <c r="U6">
        <v>1980955.2762321234</v>
      </c>
      <c r="V6">
        <v>1814888.3144930005</v>
      </c>
      <c r="W6">
        <f>U6/V6</f>
        <v>1.091502579201693</v>
      </c>
    </row>
    <row r="7" spans="2:23">
      <c r="B7" s="14">
        <f t="shared" si="0"/>
        <v>1963</v>
      </c>
      <c r="F7">
        <v>16761.271830338501</v>
      </c>
      <c r="G7">
        <v>41731.353372999933</v>
      </c>
      <c r="H7" s="29">
        <f>F7/G7</f>
        <v>0.40164697465055127</v>
      </c>
      <c r="N7" s="29"/>
      <c r="O7" s="28">
        <v>27893</v>
      </c>
      <c r="P7">
        <v>28588.347980999853</v>
      </c>
      <c r="Q7">
        <f t="shared" si="1"/>
        <v>0.9756772241102567</v>
      </c>
      <c r="S7">
        <v>50741.681441999972</v>
      </c>
      <c r="T7" s="29"/>
      <c r="U7">
        <v>1883874.3955292786</v>
      </c>
      <c r="V7">
        <v>1982780.3196810037</v>
      </c>
      <c r="W7">
        <f>U7/V7</f>
        <v>0.95011755807237508</v>
      </c>
    </row>
    <row r="8" spans="2:23">
      <c r="B8" s="14">
        <f t="shared" si="0"/>
        <v>1964</v>
      </c>
      <c r="F8">
        <v>20593.696548994823</v>
      </c>
      <c r="G8">
        <v>33142.102808000054</v>
      </c>
      <c r="H8" s="29">
        <f>F8/G8</f>
        <v>0.62137567638055191</v>
      </c>
      <c r="N8" s="29"/>
      <c r="O8" s="28">
        <v>28658</v>
      </c>
      <c r="P8">
        <v>26506.92139799986</v>
      </c>
      <c r="Q8">
        <f t="shared" si="1"/>
        <v>1.0811515818718371</v>
      </c>
      <c r="S8">
        <v>49798.95515399985</v>
      </c>
      <c r="T8" s="29"/>
      <c r="U8">
        <v>1873665.0748103007</v>
      </c>
      <c r="V8">
        <v>2039768.9823870063</v>
      </c>
      <c r="W8">
        <f t="shared" ref="W8:W58" si="2">U8/V8</f>
        <v>0.91856729413429694</v>
      </c>
    </row>
    <row r="9" spans="2:23">
      <c r="B9" s="14">
        <f t="shared" si="0"/>
        <v>1965</v>
      </c>
      <c r="F9">
        <v>19388.891368623936</v>
      </c>
      <c r="G9">
        <v>27863.519993999973</v>
      </c>
      <c r="H9" s="29">
        <f t="shared" ref="H9:H58" si="3">F9/G9</f>
        <v>0.6958521885533151</v>
      </c>
      <c r="N9" s="29"/>
      <c r="O9" s="28">
        <v>28513</v>
      </c>
      <c r="P9">
        <v>22374.982256000396</v>
      </c>
      <c r="Q9">
        <f t="shared" si="1"/>
        <v>1.2743250329216929</v>
      </c>
      <c r="S9">
        <v>53637.160317000002</v>
      </c>
      <c r="T9" s="29"/>
      <c r="U9">
        <v>2089604.9769208645</v>
      </c>
      <c r="V9">
        <v>2040366.7594739944</v>
      </c>
      <c r="W9">
        <f t="shared" si="2"/>
        <v>1.0241320425449216</v>
      </c>
    </row>
    <row r="10" spans="2:23">
      <c r="B10" s="14">
        <f t="shared" si="0"/>
        <v>1966</v>
      </c>
      <c r="F10">
        <v>25658.465752638484</v>
      </c>
      <c r="G10">
        <v>24315.452515000012</v>
      </c>
      <c r="H10" s="29">
        <f t="shared" si="3"/>
        <v>1.0552329115326962</v>
      </c>
      <c r="N10" s="29"/>
      <c r="O10" s="28">
        <v>27585</v>
      </c>
      <c r="P10">
        <v>20802.822042000014</v>
      </c>
      <c r="Q10">
        <f t="shared" si="1"/>
        <v>1.3260220149125468</v>
      </c>
      <c r="S10">
        <v>54805.807982999831</v>
      </c>
      <c r="T10" s="29"/>
      <c r="U10">
        <v>1251293.1046174683</v>
      </c>
      <c r="V10">
        <v>1909289.9842460006</v>
      </c>
      <c r="W10">
        <f t="shared" si="2"/>
        <v>0.65537090486106409</v>
      </c>
    </row>
    <row r="11" spans="2:23">
      <c r="B11" s="14">
        <f t="shared" si="0"/>
        <v>1967</v>
      </c>
      <c r="F11">
        <v>23502.13732768931</v>
      </c>
      <c r="G11">
        <v>23317.121631999966</v>
      </c>
      <c r="H11" s="29">
        <f t="shared" si="3"/>
        <v>1.0079347570686183</v>
      </c>
      <c r="N11" s="29"/>
      <c r="O11" s="28">
        <v>28803</v>
      </c>
      <c r="P11">
        <v>19334.224818999879</v>
      </c>
      <c r="Q11">
        <f t="shared" si="1"/>
        <v>1.4897416508623138</v>
      </c>
      <c r="S11">
        <v>42555.102229000069</v>
      </c>
      <c r="T11" s="29"/>
      <c r="U11">
        <v>1653442.8516657029</v>
      </c>
      <c r="V11">
        <v>1931247.548649013</v>
      </c>
      <c r="W11">
        <f t="shared" si="2"/>
        <v>0.85615272512441709</v>
      </c>
    </row>
    <row r="12" spans="2:23">
      <c r="B12" s="14">
        <f t="shared" si="0"/>
        <v>1968</v>
      </c>
      <c r="F12">
        <v>22992.190350536177</v>
      </c>
      <c r="G12">
        <v>25014.988257999998</v>
      </c>
      <c r="H12" s="29">
        <f t="shared" si="3"/>
        <v>0.91913656378323849</v>
      </c>
      <c r="N12" s="29"/>
      <c r="O12" s="28">
        <v>31055</v>
      </c>
      <c r="P12">
        <v>22676.33888599975</v>
      </c>
      <c r="Q12">
        <f t="shared" si="1"/>
        <v>1.3694891470850785</v>
      </c>
      <c r="S12">
        <v>31358.641137000173</v>
      </c>
      <c r="T12" s="29"/>
      <c r="U12">
        <v>1952648.6000570692</v>
      </c>
      <c r="V12">
        <v>1986867.6561429799</v>
      </c>
      <c r="W12">
        <f t="shared" si="2"/>
        <v>0.98277738530791803</v>
      </c>
    </row>
    <row r="13" spans="2:23">
      <c r="B13" s="14">
        <f t="shared" si="0"/>
        <v>1969</v>
      </c>
      <c r="F13">
        <v>33467.313739375277</v>
      </c>
      <c r="G13">
        <v>20528.016491000075</v>
      </c>
      <c r="H13" s="29">
        <f t="shared" si="3"/>
        <v>1.6303237945102036</v>
      </c>
      <c r="N13" s="29"/>
      <c r="O13" s="28">
        <v>33464</v>
      </c>
      <c r="P13">
        <v>20663.535862000193</v>
      </c>
      <c r="Q13">
        <f t="shared" si="1"/>
        <v>1.6194711410228484</v>
      </c>
      <c r="R13">
        <f>SUM(Q14:Q23)/10</f>
        <v>2.0679604287639073</v>
      </c>
      <c r="S13">
        <v>27589.949781999923</v>
      </c>
      <c r="T13" s="29"/>
      <c r="U13">
        <v>1667263.4526347567</v>
      </c>
      <c r="V13">
        <v>2083404.8861130178</v>
      </c>
      <c r="W13">
        <f t="shared" si="2"/>
        <v>0.80025897210280095</v>
      </c>
    </row>
    <row r="14" spans="2:23">
      <c r="B14" s="14">
        <f t="shared" si="0"/>
        <v>1970</v>
      </c>
      <c r="F14">
        <v>29676.765509076653</v>
      </c>
      <c r="G14">
        <v>25739.0839610002</v>
      </c>
      <c r="H14" s="29">
        <f t="shared" si="3"/>
        <v>1.1529845255582063</v>
      </c>
      <c r="N14" s="29"/>
      <c r="O14">
        <v>37424.000000000124</v>
      </c>
      <c r="P14">
        <v>19781.352396000177</v>
      </c>
      <c r="Q14">
        <f t="shared" si="1"/>
        <v>1.8918827818651731</v>
      </c>
      <c r="R14">
        <f>SUM(Q24:Q30)/7</f>
        <v>1.5335540103033483</v>
      </c>
      <c r="S14">
        <v>50227.284481999464</v>
      </c>
      <c r="T14" s="29"/>
      <c r="U14">
        <v>2360651.4554185071</v>
      </c>
      <c r="V14">
        <v>2214439.3434849977</v>
      </c>
      <c r="W14">
        <f t="shared" si="2"/>
        <v>1.0660266953636248</v>
      </c>
    </row>
    <row r="15" spans="2:23">
      <c r="B15" s="14">
        <f t="shared" si="0"/>
        <v>1971</v>
      </c>
      <c r="F15">
        <v>33382.659780272785</v>
      </c>
      <c r="G15">
        <v>39311.643709999975</v>
      </c>
      <c r="H15" s="29">
        <f t="shared" si="3"/>
        <v>0.84917995356630194</v>
      </c>
      <c r="N15" s="29"/>
      <c r="O15">
        <v>41783</v>
      </c>
      <c r="P15">
        <v>17186.926971999928</v>
      </c>
      <c r="Q15">
        <f t="shared" si="1"/>
        <v>2.4310919612372093</v>
      </c>
      <c r="S15">
        <v>52330.964363000356</v>
      </c>
      <c r="T15" s="29"/>
      <c r="U15">
        <v>2836954.0542745925</v>
      </c>
      <c r="V15">
        <v>2388016.4826669991</v>
      </c>
      <c r="W15">
        <f t="shared" si="2"/>
        <v>1.1879960104405176</v>
      </c>
    </row>
    <row r="16" spans="2:23">
      <c r="B16" s="14">
        <f t="shared" si="0"/>
        <v>1972</v>
      </c>
      <c r="F16">
        <v>39800.065572382358</v>
      </c>
      <c r="G16">
        <v>16178.86337799998</v>
      </c>
      <c r="H16" s="29">
        <f t="shared" si="3"/>
        <v>2.4600038113000258</v>
      </c>
      <c r="J16">
        <v>211399.67001799867</v>
      </c>
      <c r="N16" s="29"/>
      <c r="O16">
        <v>40581</v>
      </c>
      <c r="P16">
        <v>21269.276247999631</v>
      </c>
      <c r="Q16">
        <f t="shared" si="1"/>
        <v>1.907963370583267</v>
      </c>
      <c r="S16">
        <v>16640.456553000025</v>
      </c>
      <c r="T16" s="29"/>
      <c r="U16">
        <v>2887184.7575022271</v>
      </c>
      <c r="V16">
        <v>2406393.7000640035</v>
      </c>
      <c r="W16">
        <f t="shared" si="2"/>
        <v>1.1997973388250791</v>
      </c>
    </row>
    <row r="17" spans="2:23">
      <c r="B17" s="14">
        <f t="shared" si="0"/>
        <v>1973</v>
      </c>
      <c r="D17">
        <v>116791.3661319986</v>
      </c>
      <c r="F17">
        <v>54987.010259041468</v>
      </c>
      <c r="G17">
        <v>22702.979878999759</v>
      </c>
      <c r="H17" s="29">
        <f t="shared" si="3"/>
        <v>2.422017310155149</v>
      </c>
      <c r="J17">
        <v>268661.71673800051</v>
      </c>
      <c r="N17" s="29"/>
      <c r="O17">
        <v>40572</v>
      </c>
      <c r="P17">
        <v>21396.343801000156</v>
      </c>
      <c r="Q17">
        <f t="shared" si="1"/>
        <v>1.8962118190540336</v>
      </c>
      <c r="S17">
        <v>1050.4937969995663</v>
      </c>
      <c r="T17" s="29"/>
      <c r="U17">
        <v>1849974.9938758737</v>
      </c>
      <c r="V17">
        <v>2473732.7913699746</v>
      </c>
      <c r="W17">
        <f t="shared" si="2"/>
        <v>0.74784754454071067</v>
      </c>
    </row>
    <row r="18" spans="2:23">
      <c r="B18" s="14">
        <f t="shared" si="0"/>
        <v>1974</v>
      </c>
      <c r="D18">
        <v>118060.36798900366</v>
      </c>
      <c r="F18">
        <v>28108.960205267544</v>
      </c>
      <c r="G18">
        <v>22091.780654000118</v>
      </c>
      <c r="H18" s="29">
        <f t="shared" si="3"/>
        <v>1.2723718674156719</v>
      </c>
      <c r="J18">
        <v>252664.70243899897</v>
      </c>
      <c r="N18" s="29"/>
      <c r="O18">
        <v>40665</v>
      </c>
      <c r="P18">
        <v>19096.808585000224</v>
      </c>
      <c r="Q18">
        <f t="shared" si="1"/>
        <v>2.1294133948612086</v>
      </c>
      <c r="S18">
        <v>1832.2605600003153</v>
      </c>
      <c r="T18" s="29"/>
      <c r="U18">
        <v>1175940.6791975044</v>
      </c>
      <c r="V18">
        <v>2603716.2003350258</v>
      </c>
      <c r="W18">
        <f t="shared" si="2"/>
        <v>0.45163934496631913</v>
      </c>
    </row>
    <row r="19" spans="2:23">
      <c r="B19" s="14">
        <f t="shared" si="0"/>
        <v>1975</v>
      </c>
      <c r="D19">
        <v>107706.13568499684</v>
      </c>
      <c r="F19">
        <v>36836.492250093776</v>
      </c>
      <c r="G19">
        <v>14853.371137000155</v>
      </c>
      <c r="H19" s="29">
        <f t="shared" si="3"/>
        <v>2.4800088754486893</v>
      </c>
      <c r="J19">
        <v>283966.73563300073</v>
      </c>
      <c r="N19" s="29"/>
      <c r="O19">
        <v>41723</v>
      </c>
      <c r="P19">
        <v>20285.802547999658</v>
      </c>
      <c r="Q19">
        <f t="shared" si="1"/>
        <v>2.0567586567638272</v>
      </c>
      <c r="R19">
        <v>50611.012995620877</v>
      </c>
      <c r="S19">
        <v>15615.263745000586</v>
      </c>
      <c r="T19" s="29">
        <f>R19/S19</f>
        <v>3.2411244422192098</v>
      </c>
      <c r="U19">
        <v>1588849.9770116759</v>
      </c>
      <c r="V19">
        <v>2742665.4987809956</v>
      </c>
      <c r="W19">
        <f t="shared" si="2"/>
        <v>0.57930869722095379</v>
      </c>
    </row>
    <row r="20" spans="2:23">
      <c r="B20" s="14">
        <f t="shared" si="0"/>
        <v>1976</v>
      </c>
      <c r="D20">
        <v>140665.32353600115</v>
      </c>
      <c r="F20">
        <v>39375.860641913838</v>
      </c>
      <c r="G20">
        <v>8317.1643849997781</v>
      </c>
      <c r="H20" s="29">
        <f t="shared" si="3"/>
        <v>4.7342890941207347</v>
      </c>
      <c r="J20">
        <v>304780.30688000098</v>
      </c>
      <c r="N20" s="29"/>
      <c r="O20">
        <v>39215.999999999993</v>
      </c>
      <c r="P20">
        <v>17442.633327000309</v>
      </c>
      <c r="Q20">
        <f t="shared" si="1"/>
        <v>2.2482843768375056</v>
      </c>
      <c r="R20">
        <v>56453.910889799081</v>
      </c>
      <c r="S20">
        <v>14191.824416999705</v>
      </c>
      <c r="T20" s="29">
        <f>R20/S20</f>
        <v>3.9779177948520594</v>
      </c>
      <c r="U20">
        <v>2161794.7818043176</v>
      </c>
      <c r="V20">
        <v>2491717.3284029961</v>
      </c>
      <c r="W20">
        <f t="shared" si="2"/>
        <v>0.86759230558061173</v>
      </c>
    </row>
    <row r="21" spans="2:23">
      <c r="B21" s="14">
        <f t="shared" si="0"/>
        <v>1977</v>
      </c>
      <c r="D21">
        <v>180925.5965269953</v>
      </c>
      <c r="F21">
        <v>37983.369496302264</v>
      </c>
      <c r="G21">
        <v>16837.806977000087</v>
      </c>
      <c r="H21" s="29">
        <f t="shared" si="3"/>
        <v>2.2558382780005939</v>
      </c>
      <c r="J21">
        <v>331174.8631930016</v>
      </c>
      <c r="N21" s="29"/>
      <c r="O21">
        <v>38602</v>
      </c>
      <c r="P21">
        <v>18753.414030999877</v>
      </c>
      <c r="Q21">
        <f t="shared" si="1"/>
        <v>2.0583985367245612</v>
      </c>
      <c r="R21">
        <v>53185.277683072054</v>
      </c>
      <c r="S21">
        <v>17109.822170999832</v>
      </c>
      <c r="T21" s="29">
        <f>R21/S21</f>
        <v>3.1084646673428349</v>
      </c>
      <c r="U21">
        <v>2561567.7939331844</v>
      </c>
      <c r="V21">
        <v>2639124.6256040037</v>
      </c>
      <c r="W21">
        <f t="shared" si="2"/>
        <v>0.97061266795876711</v>
      </c>
    </row>
    <row r="22" spans="2:23">
      <c r="B22" s="14">
        <f t="shared" si="0"/>
        <v>1978</v>
      </c>
      <c r="C22">
        <v>241648.55965969831</v>
      </c>
      <c r="D22">
        <v>193740.24295500666</v>
      </c>
      <c r="E22">
        <f>C22/D22</f>
        <v>1.247281184197842</v>
      </c>
      <c r="F22">
        <v>37115.197401763311</v>
      </c>
      <c r="G22">
        <v>20349.299157000147</v>
      </c>
      <c r="H22" s="29">
        <f t="shared" si="3"/>
        <v>1.8239054384826667</v>
      </c>
      <c r="J22">
        <v>338620.79030599818</v>
      </c>
      <c r="N22" s="29"/>
      <c r="O22">
        <v>36944</v>
      </c>
      <c r="P22">
        <v>18385.755880999845</v>
      </c>
      <c r="Q22">
        <f t="shared" si="1"/>
        <v>2.0093816234217798</v>
      </c>
      <c r="R22">
        <v>56449.712328623675</v>
      </c>
      <c r="S22">
        <v>22832.08786899969</v>
      </c>
      <c r="T22" s="29">
        <f t="shared" ref="T22:T58" si="4">R22/S22</f>
        <v>2.4723850334015389</v>
      </c>
      <c r="U22">
        <v>2440196.622655787</v>
      </c>
      <c r="V22">
        <v>2687514.1778279841</v>
      </c>
      <c r="W22">
        <f t="shared" si="2"/>
        <v>0.90797534866510876</v>
      </c>
    </row>
    <row r="23" spans="2:23">
      <c r="B23" s="14">
        <f t="shared" si="0"/>
        <v>1979</v>
      </c>
      <c r="C23">
        <v>205413.88328114653</v>
      </c>
      <c r="D23">
        <v>218404.7244149968</v>
      </c>
      <c r="E23">
        <f>C23/D23</f>
        <v>0.94051941335680067</v>
      </c>
      <c r="F23">
        <v>33885.027180568213</v>
      </c>
      <c r="G23">
        <v>24496.925383999944</v>
      </c>
      <c r="H23" s="29">
        <f t="shared" si="3"/>
        <v>1.3832359224435595</v>
      </c>
      <c r="J23">
        <v>323701.40102399886</v>
      </c>
      <c r="N23" s="29"/>
      <c r="O23">
        <v>38802</v>
      </c>
      <c r="P23">
        <v>18925.794439000078</v>
      </c>
      <c r="Q23">
        <f t="shared" si="1"/>
        <v>2.0502177662905048</v>
      </c>
      <c r="R23">
        <v>55168.155948582702</v>
      </c>
      <c r="S23">
        <v>23468.772483000532</v>
      </c>
      <c r="T23" s="29">
        <f t="shared" si="4"/>
        <v>2.3507047924446596</v>
      </c>
      <c r="U23">
        <v>1784289.6042358163</v>
      </c>
      <c r="V23">
        <v>2599739.9269579947</v>
      </c>
      <c r="W23">
        <f t="shared" si="2"/>
        <v>0.68633388506812976</v>
      </c>
    </row>
    <row r="24" spans="2:23">
      <c r="B24" s="14">
        <f t="shared" si="0"/>
        <v>1980</v>
      </c>
      <c r="C24">
        <v>140388.26377228703</v>
      </c>
      <c r="D24">
        <v>242788.97662699968</v>
      </c>
      <c r="E24">
        <f>C24/D24</f>
        <v>0.57823162205575585</v>
      </c>
      <c r="F24">
        <v>24967.130724300991</v>
      </c>
      <c r="G24">
        <v>24576.661053999793</v>
      </c>
      <c r="H24" s="29">
        <f t="shared" si="3"/>
        <v>1.0158878242021265</v>
      </c>
      <c r="J24">
        <v>321759.18613500148</v>
      </c>
      <c r="N24" s="29"/>
      <c r="O24">
        <v>34962.999999999993</v>
      </c>
      <c r="P24">
        <v>20116.190373000223</v>
      </c>
      <c r="Q24">
        <f>O24/P24</f>
        <v>1.7380527501333964</v>
      </c>
      <c r="R24">
        <v>49322.682149361717</v>
      </c>
      <c r="S24">
        <v>30892.277076999657</v>
      </c>
      <c r="T24" s="29">
        <f t="shared" si="4"/>
        <v>1.5966023490733261</v>
      </c>
      <c r="U24">
        <v>1761135.3147052994</v>
      </c>
      <c r="V24">
        <v>2453409.5621300042</v>
      </c>
      <c r="W24">
        <f t="shared" si="2"/>
        <v>0.71783176436971041</v>
      </c>
    </row>
    <row r="25" spans="2:23">
      <c r="B25" s="14">
        <f t="shared" si="0"/>
        <v>1981</v>
      </c>
      <c r="C25">
        <v>138609.27529078707</v>
      </c>
      <c r="D25">
        <v>204496.21226599813</v>
      </c>
      <c r="E25">
        <f t="shared" ref="E25:E58" si="5">C25/D25</f>
        <v>0.67780852151183746</v>
      </c>
      <c r="F25">
        <v>20787.806115892468</v>
      </c>
      <c r="G25">
        <v>21928.773107000161</v>
      </c>
      <c r="H25" s="29">
        <f t="shared" si="3"/>
        <v>0.94796941053015549</v>
      </c>
      <c r="J25">
        <v>280736.56105399877</v>
      </c>
      <c r="N25" s="29"/>
      <c r="O25">
        <v>35404</v>
      </c>
      <c r="P25">
        <v>21367.972747999709</v>
      </c>
      <c r="Q25">
        <f t="shared" si="1"/>
        <v>1.6568721992269588</v>
      </c>
      <c r="R25">
        <v>43775.576200280841</v>
      </c>
      <c r="S25">
        <v>26919.284467999823</v>
      </c>
      <c r="T25" s="29">
        <f t="shared" si="4"/>
        <v>1.6261790409889556</v>
      </c>
      <c r="U25">
        <v>1079687.8458275318</v>
      </c>
      <c r="V25">
        <v>2083526.9421640038</v>
      </c>
      <c r="W25">
        <f t="shared" si="2"/>
        <v>0.5182020083244715</v>
      </c>
    </row>
    <row r="26" spans="2:23">
      <c r="B26" s="14">
        <f t="shared" si="0"/>
        <v>1982</v>
      </c>
      <c r="C26">
        <v>174882.71797068996</v>
      </c>
      <c r="D26">
        <v>132688.32761800289</v>
      </c>
      <c r="E26">
        <f t="shared" si="5"/>
        <v>1.3179962481263665</v>
      </c>
      <c r="F26">
        <v>19665.327520595143</v>
      </c>
      <c r="G26">
        <v>23120.898490999825</v>
      </c>
      <c r="H26" s="29">
        <f t="shared" si="3"/>
        <v>0.85054339597789341</v>
      </c>
      <c r="J26">
        <v>288748.76764800027</v>
      </c>
      <c r="N26" s="29"/>
      <c r="O26">
        <v>36351</v>
      </c>
      <c r="P26">
        <v>23231.408227000386</v>
      </c>
      <c r="Q26">
        <f t="shared" si="1"/>
        <v>1.5647351053713372</v>
      </c>
      <c r="R26">
        <v>41293.761209862481</v>
      </c>
      <c r="S26">
        <v>19157.846796000376</v>
      </c>
      <c r="T26" s="29">
        <f t="shared" si="4"/>
        <v>2.1554489734453597</v>
      </c>
      <c r="U26">
        <v>1545034.1069480996</v>
      </c>
      <c r="V26">
        <v>1987965.1353880167</v>
      </c>
      <c r="W26">
        <f t="shared" si="2"/>
        <v>0.77719376433960219</v>
      </c>
    </row>
    <row r="27" spans="2:23">
      <c r="B27" s="14">
        <f t="shared" si="0"/>
        <v>1983</v>
      </c>
      <c r="C27">
        <v>196215.21309194912</v>
      </c>
      <c r="D27">
        <v>118006.62403299659</v>
      </c>
      <c r="E27">
        <f t="shared" si="5"/>
        <v>1.6627474491354326</v>
      </c>
      <c r="F27">
        <v>27839.677117064763</v>
      </c>
      <c r="G27">
        <v>17847.406328999903</v>
      </c>
      <c r="H27" s="29">
        <f t="shared" si="3"/>
        <v>1.5598724320983612</v>
      </c>
      <c r="J27">
        <v>279977.11038599908</v>
      </c>
      <c r="N27" s="29"/>
      <c r="O27">
        <v>34651.620936114537</v>
      </c>
      <c r="P27">
        <v>22902.667277999688</v>
      </c>
      <c r="Q27">
        <f>O27/P27</f>
        <v>1.5129949937927492</v>
      </c>
      <c r="R27">
        <v>37209.009161809903</v>
      </c>
      <c r="S27">
        <v>16639.659784999676</v>
      </c>
      <c r="T27" s="29">
        <f t="shared" si="4"/>
        <v>2.2361640587960272</v>
      </c>
      <c r="U27">
        <v>2002700.6845212355</v>
      </c>
      <c r="V27">
        <v>1899033.3581589758</v>
      </c>
      <c r="W27">
        <f t="shared" si="2"/>
        <v>1.0545895236209859</v>
      </c>
    </row>
    <row r="28" spans="2:23">
      <c r="B28" s="14">
        <f t="shared" si="0"/>
        <v>1984</v>
      </c>
      <c r="C28">
        <v>174905.10253846925</v>
      </c>
      <c r="D28">
        <v>159063.57423600554</v>
      </c>
      <c r="E28">
        <f t="shared" si="5"/>
        <v>1.0995924326392876</v>
      </c>
      <c r="F28">
        <v>29582.523988276342</v>
      </c>
      <c r="G28">
        <v>11118.863605000079</v>
      </c>
      <c r="H28" s="29">
        <f t="shared" si="3"/>
        <v>2.660570813637221</v>
      </c>
      <c r="J28">
        <v>272405.13816300035</v>
      </c>
      <c r="N28" s="29"/>
      <c r="O28">
        <v>28892.874320751616</v>
      </c>
      <c r="P28">
        <v>22244.529361000285</v>
      </c>
      <c r="Q28">
        <f>O28/P28</f>
        <v>1.2988755056066681</v>
      </c>
      <c r="R28">
        <v>33541.339507500787</v>
      </c>
      <c r="S28">
        <v>7761.6402580002323</v>
      </c>
      <c r="T28" s="29">
        <f t="shared" si="4"/>
        <v>4.3214241310563688</v>
      </c>
      <c r="U28">
        <v>1910785.9721881528</v>
      </c>
      <c r="V28">
        <v>1864697.1397230029</v>
      </c>
      <c r="W28">
        <f t="shared" si="2"/>
        <v>1.0247165244603724</v>
      </c>
    </row>
    <row r="29" spans="2:23">
      <c r="B29" s="14">
        <f t="shared" si="0"/>
        <v>1985</v>
      </c>
      <c r="C29">
        <v>177571.8347635495</v>
      </c>
      <c r="D29">
        <v>173116.85102599859</v>
      </c>
      <c r="E29">
        <f t="shared" si="5"/>
        <v>1.0257339693458372</v>
      </c>
      <c r="F29">
        <v>31474.203860833062</v>
      </c>
      <c r="G29">
        <v>8930.7595660001971</v>
      </c>
      <c r="H29" s="29">
        <f t="shared" si="3"/>
        <v>3.5242471402608095</v>
      </c>
      <c r="J29">
        <v>264648.37497200072</v>
      </c>
      <c r="N29" s="29"/>
      <c r="O29">
        <v>29571.358451943495</v>
      </c>
      <c r="P29">
        <v>21139.995286999736</v>
      </c>
      <c r="Q29">
        <f>O29/P29</f>
        <v>1.3988346757167309</v>
      </c>
      <c r="R29">
        <v>27102.982742306325</v>
      </c>
      <c r="S29">
        <v>5689.0050490004942</v>
      </c>
      <c r="T29" s="29">
        <f t="shared" si="4"/>
        <v>4.7640989081329908</v>
      </c>
      <c r="U29">
        <v>2303273.4705852731</v>
      </c>
      <c r="V29">
        <v>1867270.6588400006</v>
      </c>
      <c r="W29">
        <f t="shared" si="2"/>
        <v>1.2334973827608524</v>
      </c>
    </row>
    <row r="30" spans="2:23">
      <c r="B30" s="14">
        <f t="shared" si="0"/>
        <v>1986</v>
      </c>
      <c r="C30">
        <v>188715.2813799468</v>
      </c>
      <c r="D30">
        <v>165055.70118200034</v>
      </c>
      <c r="E30">
        <f t="shared" si="5"/>
        <v>1.1433430049887097</v>
      </c>
      <c r="F30">
        <v>33429.163532103361</v>
      </c>
      <c r="G30">
        <v>13779.254309999757</v>
      </c>
      <c r="H30" s="29">
        <f t="shared" si="3"/>
        <v>2.4260502622296078</v>
      </c>
      <c r="J30">
        <v>264174.79609199986</v>
      </c>
      <c r="L30">
        <v>24643.721532528238</v>
      </c>
      <c r="N30" s="29"/>
      <c r="O30">
        <v>32112.789669101254</v>
      </c>
      <c r="P30">
        <v>20525.743734000251</v>
      </c>
      <c r="Q30">
        <f t="shared" ref="Q30:Q58" si="6">O30/P30</f>
        <v>1.5645128422755967</v>
      </c>
      <c r="R30">
        <v>30257.477183065475</v>
      </c>
      <c r="S30">
        <v>9338.2031589997932</v>
      </c>
      <c r="T30" s="29">
        <f t="shared" si="4"/>
        <v>3.2401819352050087</v>
      </c>
      <c r="U30">
        <v>2165555.6347111478</v>
      </c>
      <c r="V30">
        <v>1522098.8334880173</v>
      </c>
      <c r="W30">
        <f t="shared" si="2"/>
        <v>1.4227431143538789</v>
      </c>
    </row>
    <row r="31" spans="2:23">
      <c r="B31" s="14">
        <f t="shared" si="0"/>
        <v>1987</v>
      </c>
      <c r="C31">
        <v>203853.05880364901</v>
      </c>
      <c r="D31">
        <v>132572.60366699845</v>
      </c>
      <c r="E31">
        <f t="shared" si="5"/>
        <v>1.5376710810907499</v>
      </c>
      <c r="F31">
        <v>29445.101816975097</v>
      </c>
      <c r="G31">
        <v>18689.289241000079</v>
      </c>
      <c r="H31" s="29">
        <f t="shared" si="3"/>
        <v>1.575506774884686</v>
      </c>
      <c r="J31">
        <v>259214.06756200269</v>
      </c>
      <c r="L31">
        <v>19970.151218823274</v>
      </c>
      <c r="M31">
        <v>1044.4140579998493</v>
      </c>
      <c r="N31" s="29">
        <f>L31/M31</f>
        <v>19.120913842416083</v>
      </c>
      <c r="O31">
        <v>32013.89251593858</v>
      </c>
      <c r="P31">
        <v>22056.207181999926</v>
      </c>
      <c r="Q31">
        <f t="shared" si="6"/>
        <v>1.4514686161483432</v>
      </c>
      <c r="R31">
        <v>39137.181282179103</v>
      </c>
      <c r="S31">
        <v>16476.051860999316</v>
      </c>
      <c r="T31" s="29">
        <f t="shared" si="4"/>
        <v>2.3753980390667047</v>
      </c>
      <c r="U31">
        <v>1650532.8561586721</v>
      </c>
      <c r="V31">
        <v>1594564.9754049778</v>
      </c>
      <c r="W31">
        <f t="shared" si="2"/>
        <v>1.0350991534474661</v>
      </c>
    </row>
    <row r="32" spans="2:23">
      <c r="B32" s="14">
        <f t="shared" si="0"/>
        <v>1988</v>
      </c>
      <c r="C32">
        <v>226120.05269699681</v>
      </c>
      <c r="D32">
        <v>67304.535360001028</v>
      </c>
      <c r="E32">
        <f t="shared" si="5"/>
        <v>3.35965550445475</v>
      </c>
      <c r="F32">
        <v>27514.213022186115</v>
      </c>
      <c r="G32">
        <v>13710.301859000232</v>
      </c>
      <c r="H32" s="29">
        <f t="shared" si="3"/>
        <v>2.0068276617939085</v>
      </c>
      <c r="J32">
        <v>263406.83551499993</v>
      </c>
      <c r="L32">
        <v>16910.675850212134</v>
      </c>
      <c r="M32">
        <v>2991.7800380000845</v>
      </c>
      <c r="N32" s="29">
        <f>L32/M32</f>
        <v>5.6523793980243333</v>
      </c>
      <c r="O32">
        <v>30962.609195261546</v>
      </c>
      <c r="P32">
        <v>25174.412085999735</v>
      </c>
      <c r="Q32">
        <f t="shared" si="6"/>
        <v>1.2299238246155828</v>
      </c>
      <c r="R32">
        <v>49931.025795690308</v>
      </c>
      <c r="S32">
        <v>19611.754923</v>
      </c>
      <c r="T32" s="29">
        <f t="shared" si="4"/>
        <v>2.5459743909573791</v>
      </c>
      <c r="U32">
        <v>1839115.1195902119</v>
      </c>
      <c r="V32">
        <v>1651931.1707870066</v>
      </c>
      <c r="W32">
        <f t="shared" si="2"/>
        <v>1.1133121961213601</v>
      </c>
    </row>
    <row r="33" spans="2:23">
      <c r="B33" s="14">
        <f t="shared" si="0"/>
        <v>1989</v>
      </c>
      <c r="C33" s="30">
        <v>180952.72077351989</v>
      </c>
      <c r="D33" s="31">
        <v>26768.901112996042</v>
      </c>
      <c r="E33" s="31">
        <f t="shared" si="5"/>
        <v>6.7598113202214751</v>
      </c>
      <c r="F33" s="31">
        <v>28141.997354677958</v>
      </c>
      <c r="G33" s="31">
        <v>6441.8484089998528</v>
      </c>
      <c r="H33" s="29">
        <f t="shared" si="3"/>
        <v>4.3686214837593829</v>
      </c>
      <c r="J33">
        <v>272310.90829799697</v>
      </c>
      <c r="L33">
        <v>19542.106028495335</v>
      </c>
      <c r="M33">
        <v>-3436.9814419997856</v>
      </c>
      <c r="N33" s="29">
        <f>L33/M33</f>
        <v>-5.685834025663195</v>
      </c>
      <c r="O33">
        <v>28865.008879280278</v>
      </c>
      <c r="P33">
        <v>19594.067793000024</v>
      </c>
      <c r="Q33">
        <f t="shared" si="6"/>
        <v>1.4731504036947496</v>
      </c>
      <c r="R33">
        <v>57773.650981379127</v>
      </c>
      <c r="S33">
        <v>25066.876029000618</v>
      </c>
      <c r="T33" s="29">
        <f t="shared" si="4"/>
        <v>2.3047806561351747</v>
      </c>
      <c r="U33">
        <v>1470652.7627289013</v>
      </c>
      <c r="V33">
        <v>1682213.8319199979</v>
      </c>
      <c r="W33">
        <f t="shared" si="2"/>
        <v>0.87423651786905654</v>
      </c>
    </row>
    <row r="34" spans="2:23">
      <c r="B34" s="14">
        <f t="shared" si="0"/>
        <v>1990</v>
      </c>
      <c r="C34" s="31">
        <v>148462.47385914897</v>
      </c>
      <c r="D34" s="31">
        <v>23634.863448999822</v>
      </c>
      <c r="E34" s="31">
        <f t="shared" si="5"/>
        <v>6.2815033469309762</v>
      </c>
      <c r="F34" s="31">
        <v>21435.128850013647</v>
      </c>
      <c r="G34" s="31">
        <v>9064.197521999944</v>
      </c>
      <c r="H34" s="29">
        <f t="shared" si="3"/>
        <v>2.364812637631506</v>
      </c>
      <c r="I34">
        <v>264878.73123049783</v>
      </c>
      <c r="J34">
        <v>282677.83379499987</v>
      </c>
      <c r="K34">
        <f>I34/J34</f>
        <v>0.9370339643347837</v>
      </c>
      <c r="L34">
        <v>21145.054533827504</v>
      </c>
      <c r="M34">
        <v>7753.1945119998418</v>
      </c>
      <c r="N34" s="29">
        <f t="shared" ref="N34:N58" si="7">L34/M34</f>
        <v>2.7272699660895512</v>
      </c>
      <c r="O34">
        <v>24025.117279705897</v>
      </c>
      <c r="P34">
        <v>7720.9293829998933</v>
      </c>
      <c r="Q34">
        <f t="shared" si="6"/>
        <v>3.1116872189771496</v>
      </c>
      <c r="R34">
        <v>68337.580568630481</v>
      </c>
      <c r="S34">
        <v>39877.105781000108</v>
      </c>
      <c r="T34" s="29">
        <f t="shared" si="4"/>
        <v>1.7137046239998361</v>
      </c>
      <c r="U34">
        <v>1133527.4700261143</v>
      </c>
      <c r="V34">
        <v>1719654.6564230025</v>
      </c>
      <c r="W34">
        <f t="shared" si="2"/>
        <v>0.65915994574394821</v>
      </c>
    </row>
    <row r="35" spans="2:23">
      <c r="B35" s="14">
        <f t="shared" si="0"/>
        <v>1991</v>
      </c>
      <c r="C35" s="31">
        <v>147704.34162918286</v>
      </c>
      <c r="D35" s="31">
        <v>32248.103330001235</v>
      </c>
      <c r="E35" s="31">
        <f t="shared" si="5"/>
        <v>4.5802489565880835</v>
      </c>
      <c r="F35" s="31">
        <v>16652.179473317185</v>
      </c>
      <c r="G35" s="31">
        <v>16035.726625000127</v>
      </c>
      <c r="H35" s="29">
        <f t="shared" si="3"/>
        <v>1.0384424643006818</v>
      </c>
      <c r="I35">
        <v>225865.84361760796</v>
      </c>
      <c r="J35">
        <v>278955.51466400176</v>
      </c>
      <c r="K35">
        <f>I35/J35</f>
        <v>0.80968409565109467</v>
      </c>
      <c r="L35">
        <v>21205.030283653636</v>
      </c>
      <c r="M35">
        <v>26163.746497000102</v>
      </c>
      <c r="N35" s="29">
        <f t="shared" si="7"/>
        <v>0.81047377087547356</v>
      </c>
      <c r="O35">
        <v>18964.476837626822</v>
      </c>
      <c r="P35">
        <v>7853.6347040003166</v>
      </c>
      <c r="Q35">
        <f t="shared" si="6"/>
        <v>2.414738850530838</v>
      </c>
      <c r="R35">
        <v>55857.952364182813</v>
      </c>
      <c r="S35">
        <v>28148.200132999569</v>
      </c>
      <c r="T35" s="29">
        <f t="shared" si="4"/>
        <v>1.9844235901498259</v>
      </c>
      <c r="U35">
        <v>1259371.6636056334</v>
      </c>
      <c r="V35">
        <v>1453636.1055220068</v>
      </c>
      <c r="W35">
        <f t="shared" si="2"/>
        <v>0.86635964724705827</v>
      </c>
    </row>
    <row r="36" spans="2:23">
      <c r="B36" s="14">
        <f t="shared" si="0"/>
        <v>1992</v>
      </c>
      <c r="C36" s="30">
        <v>141717.19897948019</v>
      </c>
      <c r="D36" s="31">
        <v>21697.445455998182</v>
      </c>
      <c r="E36" s="31">
        <f t="shared" si="5"/>
        <v>6.5315153927626524</v>
      </c>
      <c r="F36" s="31">
        <v>16114.872661081714</v>
      </c>
      <c r="G36" s="31">
        <v>11651.403874000069</v>
      </c>
      <c r="H36" s="29">
        <f t="shared" si="3"/>
        <v>1.383084204731913</v>
      </c>
      <c r="I36">
        <v>234106.79177718837</v>
      </c>
      <c r="J36">
        <v>325192.54891999811</v>
      </c>
      <c r="K36">
        <f>I36/J36</f>
        <v>0.71990207818316865</v>
      </c>
      <c r="L36">
        <v>23783.63310938092</v>
      </c>
      <c r="M36">
        <v>34756.391338999849</v>
      </c>
      <c r="N36" s="29">
        <f t="shared" si="7"/>
        <v>0.68429523874918252</v>
      </c>
      <c r="O36">
        <v>17119.214400088244</v>
      </c>
      <c r="P36">
        <v>10965.267856999766</v>
      </c>
      <c r="Q36">
        <f t="shared" si="6"/>
        <v>1.5612217251181928</v>
      </c>
      <c r="R36">
        <v>48604.014230285764</v>
      </c>
      <c r="S36">
        <v>15229.53201700002</v>
      </c>
      <c r="T36" s="29">
        <f t="shared" si="4"/>
        <v>3.1914318953485479</v>
      </c>
      <c r="U36">
        <v>1428218.7294009649</v>
      </c>
      <c r="V36">
        <v>1510072.502696991</v>
      </c>
      <c r="W36">
        <f t="shared" si="2"/>
        <v>0.94579480577930186</v>
      </c>
    </row>
    <row r="37" spans="2:23">
      <c r="B37" s="14">
        <f t="shared" si="0"/>
        <v>1993</v>
      </c>
      <c r="C37" s="31">
        <v>167433.51620056044</v>
      </c>
      <c r="D37" s="30">
        <v>34891.376443006098</v>
      </c>
      <c r="E37" s="31">
        <f t="shared" si="5"/>
        <v>4.7987076828011501</v>
      </c>
      <c r="F37" s="31">
        <v>13346.519366590454</v>
      </c>
      <c r="G37" s="31">
        <v>9449.5639680000022</v>
      </c>
      <c r="H37" s="29">
        <f t="shared" si="3"/>
        <v>1.4123952609651724</v>
      </c>
      <c r="I37">
        <v>220219.38673559934</v>
      </c>
      <c r="J37">
        <v>310194.41658300161</v>
      </c>
      <c r="K37">
        <f t="shared" ref="K37:K58" si="8">I37/J37</f>
        <v>0.70993987951641024</v>
      </c>
      <c r="L37">
        <v>22661.646445455135</v>
      </c>
      <c r="M37">
        <v>33227.194427000359</v>
      </c>
      <c r="N37" s="29">
        <f t="shared" si="7"/>
        <v>0.68202106245360039</v>
      </c>
      <c r="O37">
        <v>17392.067010396106</v>
      </c>
      <c r="P37">
        <v>8558.5853270003572</v>
      </c>
      <c r="Q37">
        <f t="shared" si="6"/>
        <v>2.0321193685512671</v>
      </c>
      <c r="R37">
        <v>11708.195384886381</v>
      </c>
      <c r="S37">
        <v>9521.8634000001475</v>
      </c>
      <c r="T37" s="29">
        <f t="shared" si="4"/>
        <v>1.2296117779725972</v>
      </c>
      <c r="U37">
        <v>1782608.7924144675</v>
      </c>
      <c r="V37">
        <v>1642868.1257330179</v>
      </c>
      <c r="W37">
        <f t="shared" si="2"/>
        <v>1.0850589676022231</v>
      </c>
    </row>
    <row r="38" spans="2:23">
      <c r="B38" s="14">
        <f t="shared" si="0"/>
        <v>1994</v>
      </c>
      <c r="C38" s="31">
        <v>182552.8560835541</v>
      </c>
      <c r="D38" s="31">
        <v>99400.271835997701</v>
      </c>
      <c r="E38" s="31">
        <f t="shared" si="5"/>
        <v>1.836542825403449</v>
      </c>
      <c r="F38" s="31">
        <v>14512.254010048504</v>
      </c>
      <c r="G38" s="31">
        <v>8833.93943199981</v>
      </c>
      <c r="H38" s="29">
        <f t="shared" si="3"/>
        <v>1.6427839608543986</v>
      </c>
      <c r="I38">
        <v>262455.35604869871</v>
      </c>
      <c r="J38">
        <v>283685.58161700144</v>
      </c>
      <c r="K38">
        <f t="shared" si="8"/>
        <v>0.92516283186727033</v>
      </c>
      <c r="L38">
        <v>28494.26371471048</v>
      </c>
      <c r="M38">
        <v>29617.203018999659</v>
      </c>
      <c r="N38" s="29">
        <f t="shared" si="7"/>
        <v>0.96208489695773081</v>
      </c>
      <c r="O38">
        <v>22922.937708190639</v>
      </c>
      <c r="P38">
        <v>10866.302078999579</v>
      </c>
      <c r="Q38">
        <f t="shared" si="6"/>
        <v>2.1095435725546356</v>
      </c>
      <c r="R38">
        <v>11642.032761697508</v>
      </c>
      <c r="S38">
        <v>18080.98563199956</v>
      </c>
      <c r="T38" s="29">
        <f t="shared" si="4"/>
        <v>0.6438826399537394</v>
      </c>
      <c r="U38">
        <v>1692773.5895100476</v>
      </c>
      <c r="V38">
        <v>1884526.1580010056</v>
      </c>
      <c r="W38">
        <f t="shared" si="2"/>
        <v>0.89824892179031468</v>
      </c>
    </row>
    <row r="39" spans="2:23">
      <c r="B39" s="14">
        <f t="shared" si="0"/>
        <v>1995</v>
      </c>
      <c r="C39" s="31">
        <v>152710.01091014512</v>
      </c>
      <c r="D39" s="31">
        <v>82518.656163997948</v>
      </c>
      <c r="E39" s="31">
        <f t="shared" si="5"/>
        <v>1.8506119465475608</v>
      </c>
      <c r="F39" s="31">
        <v>14680.121679451699</v>
      </c>
      <c r="G39" s="31">
        <v>7090.0802899999544</v>
      </c>
      <c r="H39" s="29">
        <f t="shared" si="3"/>
        <v>2.0705155765523484</v>
      </c>
      <c r="I39">
        <v>339118.13436367427</v>
      </c>
      <c r="J39">
        <v>249926.16535999998</v>
      </c>
      <c r="K39">
        <f t="shared" si="8"/>
        <v>1.3568732744536769</v>
      </c>
      <c r="L39">
        <v>32355.972189670156</v>
      </c>
      <c r="M39">
        <v>31565.077647000086</v>
      </c>
      <c r="N39" s="29">
        <f t="shared" si="7"/>
        <v>1.0250559986423868</v>
      </c>
      <c r="O39">
        <v>21514.83092401156</v>
      </c>
      <c r="P39">
        <v>10435.825209000148</v>
      </c>
      <c r="Q39">
        <f t="shared" si="6"/>
        <v>2.0616319738142574</v>
      </c>
      <c r="R39">
        <v>12523.832653569698</v>
      </c>
      <c r="S39">
        <v>34508.423477000557</v>
      </c>
      <c r="T39" s="29">
        <f t="shared" si="4"/>
        <v>0.36292103178566471</v>
      </c>
      <c r="U39">
        <v>1669064.49485569</v>
      </c>
      <c r="V39">
        <v>2177084.339583993</v>
      </c>
      <c r="W39">
        <f t="shared" si="2"/>
        <v>0.76665127965351232</v>
      </c>
    </row>
    <row r="40" spans="2:23">
      <c r="B40" s="14">
        <f t="shared" si="0"/>
        <v>1996</v>
      </c>
      <c r="C40" s="31">
        <v>158805.75233993921</v>
      </c>
      <c r="D40" s="30">
        <v>41158.692387998104</v>
      </c>
      <c r="E40" s="31">
        <f t="shared" si="5"/>
        <v>3.8583770068032348</v>
      </c>
      <c r="F40" s="31">
        <v>19022.192350301269</v>
      </c>
      <c r="G40" s="31">
        <v>12518.810792000033</v>
      </c>
      <c r="H40" s="29">
        <f t="shared" si="3"/>
        <v>1.5194887650556337</v>
      </c>
      <c r="I40">
        <v>321667.3967051084</v>
      </c>
      <c r="J40">
        <v>213908.72563000023</v>
      </c>
      <c r="K40">
        <f t="shared" si="8"/>
        <v>1.5037600535356341</v>
      </c>
      <c r="L40">
        <v>35659.276662713986</v>
      </c>
      <c r="M40">
        <v>38296.978579999879</v>
      </c>
      <c r="N40" s="29">
        <f t="shared" si="7"/>
        <v>0.93112506482003776</v>
      </c>
      <c r="O40">
        <v>19861.357568512176</v>
      </c>
      <c r="P40">
        <v>3357.5129209998995</v>
      </c>
      <c r="Q40">
        <f t="shared" si="6"/>
        <v>5.9154969871559793</v>
      </c>
      <c r="R40">
        <v>12564.658442860047</v>
      </c>
      <c r="S40">
        <v>-3457.8170130001381</v>
      </c>
      <c r="T40" s="29">
        <f t="shared" si="4"/>
        <v>-3.6336967501812523</v>
      </c>
      <c r="U40">
        <v>1600419.0217830653</v>
      </c>
      <c r="V40">
        <v>2119456.3705459833</v>
      </c>
      <c r="W40">
        <f t="shared" si="2"/>
        <v>0.75510826456445945</v>
      </c>
    </row>
    <row r="41" spans="2:23">
      <c r="B41" s="14">
        <f t="shared" si="0"/>
        <v>1997</v>
      </c>
      <c r="C41" s="31">
        <v>171196.92573486216</v>
      </c>
      <c r="D41" s="31">
        <v>58317.133209004998</v>
      </c>
      <c r="E41" s="31">
        <f t="shared" si="5"/>
        <v>2.935619710957035</v>
      </c>
      <c r="F41" s="31">
        <v>19037.092235830991</v>
      </c>
      <c r="G41" s="31">
        <v>3167.1123399999924</v>
      </c>
      <c r="H41" s="29">
        <f t="shared" si="3"/>
        <v>6.0108673744837979</v>
      </c>
      <c r="I41">
        <v>361056.39338247525</v>
      </c>
      <c r="J41">
        <v>187187.7747139968</v>
      </c>
      <c r="K41">
        <f t="shared" si="8"/>
        <v>1.9288460153668228</v>
      </c>
      <c r="L41">
        <v>41044.91340965269</v>
      </c>
      <c r="M41">
        <v>47129.455792000052</v>
      </c>
      <c r="N41" s="29">
        <f t="shared" si="7"/>
        <v>0.87089724928713952</v>
      </c>
      <c r="O41">
        <v>22519.203363306784</v>
      </c>
      <c r="P41">
        <v>6146.7496939999983</v>
      </c>
      <c r="Q41">
        <f t="shared" si="6"/>
        <v>3.6635953120538423</v>
      </c>
      <c r="R41">
        <v>11800.932789512373</v>
      </c>
      <c r="S41">
        <v>-5241.3567589996383</v>
      </c>
      <c r="T41" s="29">
        <f t="shared" si="4"/>
        <v>-2.2515034431208401</v>
      </c>
      <c r="U41">
        <v>1831303.1258354969</v>
      </c>
      <c r="V41">
        <v>2471883.4805749953</v>
      </c>
      <c r="W41">
        <f t="shared" si="2"/>
        <v>0.74085333723315705</v>
      </c>
    </row>
    <row r="42" spans="2:23">
      <c r="B42" s="14">
        <f t="shared" si="0"/>
        <v>1998</v>
      </c>
      <c r="C42" s="31">
        <v>159825.39980853524</v>
      </c>
      <c r="D42" s="31">
        <v>83659.716023996472</v>
      </c>
      <c r="E42" s="31">
        <f t="shared" si="5"/>
        <v>1.910422451860724</v>
      </c>
      <c r="F42" s="31">
        <v>19661.034333949247</v>
      </c>
      <c r="G42" s="31">
        <v>2976.4684170000255</v>
      </c>
      <c r="H42" s="29">
        <f t="shared" si="3"/>
        <v>6.605490661905141</v>
      </c>
      <c r="I42">
        <v>455313.34535966429</v>
      </c>
      <c r="J42">
        <v>163123.97080000117</v>
      </c>
      <c r="K42">
        <f t="shared" si="8"/>
        <v>2.7912105322515912</v>
      </c>
      <c r="L42">
        <v>44671.709308862293</v>
      </c>
      <c r="M42">
        <v>46253.037779000122</v>
      </c>
      <c r="N42" s="29">
        <f t="shared" si="7"/>
        <v>0.96581135972747312</v>
      </c>
      <c r="O42">
        <v>20934.633397693509</v>
      </c>
      <c r="P42">
        <v>10392.886170000304</v>
      </c>
      <c r="Q42">
        <f t="shared" si="6"/>
        <v>2.0143233607352111</v>
      </c>
      <c r="R42">
        <v>12424.16408922823</v>
      </c>
      <c r="S42">
        <v>-148.720449000597</v>
      </c>
      <c r="T42" s="29">
        <f t="shared" si="4"/>
        <v>-83.540388512264087</v>
      </c>
      <c r="U42">
        <v>2099691.4150955467</v>
      </c>
      <c r="V42">
        <v>2686211.846450001</v>
      </c>
      <c r="W42">
        <f t="shared" si="2"/>
        <v>0.78165518399839606</v>
      </c>
    </row>
    <row r="43" spans="2:23">
      <c r="B43" s="14">
        <f t="shared" si="0"/>
        <v>1999</v>
      </c>
      <c r="C43" s="31">
        <v>162056.63017083917</v>
      </c>
      <c r="D43" s="31">
        <v>139617.60532400012</v>
      </c>
      <c r="E43" s="31">
        <f t="shared" si="5"/>
        <v>1.1607177317986974</v>
      </c>
      <c r="F43" s="31">
        <v>18827.238913173918</v>
      </c>
      <c r="G43" s="31">
        <v>203.59762400016189</v>
      </c>
      <c r="H43" s="29">
        <f>F43/G43</f>
        <v>92.472783047600544</v>
      </c>
      <c r="I43">
        <v>570244.42818817543</v>
      </c>
      <c r="J43">
        <v>181110.06684000045</v>
      </c>
      <c r="K43">
        <f t="shared" si="8"/>
        <v>3.1486070218943221</v>
      </c>
      <c r="L43">
        <v>49081.473204293543</v>
      </c>
      <c r="M43">
        <v>42923.628403000068</v>
      </c>
      <c r="N43" s="29">
        <f t="shared" si="7"/>
        <v>1.1434604908857864</v>
      </c>
      <c r="O43">
        <v>21845.582469234756</v>
      </c>
      <c r="P43">
        <v>13125.726309999824</v>
      </c>
      <c r="Q43">
        <f t="shared" si="6"/>
        <v>1.664333230275548</v>
      </c>
      <c r="R43">
        <v>14356.667117098148</v>
      </c>
      <c r="S43">
        <v>3840.6071920003742</v>
      </c>
      <c r="T43" s="29">
        <f t="shared" si="4"/>
        <v>3.738124311958209</v>
      </c>
      <c r="U43">
        <v>2000979.35524343</v>
      </c>
      <c r="V43">
        <v>2697005.2522930205</v>
      </c>
      <c r="W43">
        <f t="shared" si="2"/>
        <v>0.74192638428945501</v>
      </c>
    </row>
    <row r="44" spans="2:23">
      <c r="B44" s="14">
        <f t="shared" si="0"/>
        <v>2000</v>
      </c>
      <c r="C44" s="31">
        <v>157096.52951105815</v>
      </c>
      <c r="D44" s="31">
        <v>210924.64432500303</v>
      </c>
      <c r="E44" s="31">
        <f t="shared" si="5"/>
        <v>0.74479930979044873</v>
      </c>
      <c r="F44" s="31">
        <v>17602.988246352084</v>
      </c>
      <c r="G44" s="31">
        <v>1145.8460409999825</v>
      </c>
      <c r="H44" s="29">
        <f t="shared" si="3"/>
        <v>15.362437549629194</v>
      </c>
      <c r="I44">
        <v>594412.91005576844</v>
      </c>
      <c r="J44">
        <v>215203.33031100035</v>
      </c>
      <c r="K44">
        <f t="shared" si="8"/>
        <v>2.7620990307015911</v>
      </c>
      <c r="L44">
        <v>52526.431800975777</v>
      </c>
      <c r="M44">
        <v>46854.413064999972</v>
      </c>
      <c r="N44" s="29">
        <f t="shared" si="7"/>
        <v>1.1210562328058011</v>
      </c>
      <c r="O44">
        <v>25197.768356099554</v>
      </c>
      <c r="P44">
        <v>17913.327961000148</v>
      </c>
      <c r="Q44">
        <f t="shared" si="6"/>
        <v>1.4066491949993136</v>
      </c>
      <c r="R44">
        <v>16541.100307924316</v>
      </c>
      <c r="S44">
        <v>10487.121697999537</v>
      </c>
      <c r="T44" s="29">
        <f t="shared" si="4"/>
        <v>1.5772774250421449</v>
      </c>
      <c r="U44">
        <v>1778067.1095304771</v>
      </c>
      <c r="V44">
        <v>2602338.1697739959</v>
      </c>
      <c r="W44">
        <f t="shared" si="2"/>
        <v>0.68325751440862736</v>
      </c>
    </row>
    <row r="45" spans="2:23">
      <c r="B45" s="14">
        <f t="shared" si="0"/>
        <v>2001</v>
      </c>
      <c r="C45">
        <v>160376.28850652761</v>
      </c>
      <c r="D45">
        <v>255624.96237799525</v>
      </c>
      <c r="E45">
        <f t="shared" si="5"/>
        <v>0.62738899602996334</v>
      </c>
      <c r="F45">
        <v>22526.53447359963</v>
      </c>
      <c r="G45">
        <v>4168.2267029997893</v>
      </c>
      <c r="H45" s="29">
        <f t="shared" si="3"/>
        <v>5.4043448398302649</v>
      </c>
      <c r="I45">
        <v>582499.59531188582</v>
      </c>
      <c r="J45">
        <v>354518.31170700118</v>
      </c>
      <c r="K45">
        <f t="shared" si="8"/>
        <v>1.6430733648345488</v>
      </c>
      <c r="L45">
        <v>55395.949970510439</v>
      </c>
      <c r="M45">
        <v>53293.305846999865</v>
      </c>
      <c r="N45" s="29">
        <f t="shared" si="7"/>
        <v>1.0394541882904968</v>
      </c>
      <c r="O45">
        <v>26885.513806856303</v>
      </c>
      <c r="P45">
        <v>15372.331813999917</v>
      </c>
      <c r="Q45">
        <f t="shared" si="6"/>
        <v>1.7489548190971964</v>
      </c>
      <c r="R45">
        <v>19092.710036460601</v>
      </c>
      <c r="S45">
        <v>25038.045259000733</v>
      </c>
      <c r="T45" s="29">
        <f t="shared" si="4"/>
        <v>0.76254794809100002</v>
      </c>
      <c r="U45">
        <v>1815964.5718026697</v>
      </c>
      <c r="V45">
        <v>2493244.066708982</v>
      </c>
      <c r="W45">
        <f t="shared" si="2"/>
        <v>0.7283541134421293</v>
      </c>
    </row>
    <row r="46" spans="2:23">
      <c r="B46" s="14">
        <f t="shared" si="0"/>
        <v>2002</v>
      </c>
      <c r="C46">
        <v>163617.14610028293</v>
      </c>
      <c r="D46">
        <v>274741.33123700321</v>
      </c>
      <c r="E46">
        <f t="shared" si="5"/>
        <v>0.5955316055418689</v>
      </c>
      <c r="F46">
        <v>24680.815210534918</v>
      </c>
      <c r="G46">
        <v>7864.2489900002256</v>
      </c>
      <c r="H46" s="29">
        <f t="shared" si="3"/>
        <v>3.1383562806719083</v>
      </c>
      <c r="I46">
        <v>602855.12913357711</v>
      </c>
      <c r="J46">
        <v>458273.36677799746</v>
      </c>
      <c r="K46">
        <f t="shared" si="8"/>
        <v>1.315492395667889</v>
      </c>
      <c r="L46">
        <v>60724.843980368496</v>
      </c>
      <c r="M46">
        <v>63914.954938999843</v>
      </c>
      <c r="N46" s="29">
        <f t="shared" si="7"/>
        <v>0.95008819200958561</v>
      </c>
      <c r="O46">
        <v>23984.285793942268</v>
      </c>
      <c r="P46">
        <v>15091.710950999986</v>
      </c>
      <c r="Q46">
        <f t="shared" si="6"/>
        <v>1.5892356984449834</v>
      </c>
      <c r="R46">
        <v>18711.7979603272</v>
      </c>
      <c r="S46">
        <v>34038.225152999163</v>
      </c>
      <c r="T46" s="29">
        <f t="shared" si="4"/>
        <v>0.54972895549691936</v>
      </c>
      <c r="U46">
        <v>2065264.8326618024</v>
      </c>
      <c r="V46">
        <v>2295186.3622190058</v>
      </c>
      <c r="W46">
        <f t="shared" si="2"/>
        <v>0.89982446160279839</v>
      </c>
    </row>
    <row r="47" spans="2:23">
      <c r="B47" s="14">
        <f t="shared" si="0"/>
        <v>2003</v>
      </c>
      <c r="C47">
        <v>175283.51143315632</v>
      </c>
      <c r="D47">
        <v>293890.85749900341</v>
      </c>
      <c r="E47">
        <f t="shared" si="5"/>
        <v>0.5964238320470745</v>
      </c>
      <c r="F47">
        <v>29201.342450480879</v>
      </c>
      <c r="G47">
        <v>8190.9103659996763</v>
      </c>
      <c r="H47" s="29">
        <f t="shared" si="3"/>
        <v>3.5650911981280045</v>
      </c>
      <c r="I47">
        <v>690884.38653753919</v>
      </c>
      <c r="J47">
        <v>587414.50893900171</v>
      </c>
      <c r="K47">
        <f t="shared" si="8"/>
        <v>1.1761445725701032</v>
      </c>
      <c r="L47">
        <v>72568.460441504008</v>
      </c>
      <c r="M47">
        <v>56254.695066000335</v>
      </c>
      <c r="N47" s="29">
        <f t="shared" si="7"/>
        <v>1.2899982900336353</v>
      </c>
      <c r="O47">
        <v>24026.494111939199</v>
      </c>
      <c r="P47">
        <v>24611.254352999851</v>
      </c>
      <c r="Q47">
        <f t="shared" si="6"/>
        <v>0.97624012849270414</v>
      </c>
      <c r="R47">
        <v>21594.454625799361</v>
      </c>
      <c r="S47">
        <v>40560.166190000251</v>
      </c>
      <c r="T47" s="29">
        <f t="shared" si="4"/>
        <v>0.53240547695594209</v>
      </c>
      <c r="U47">
        <v>2362397.7731639976</v>
      </c>
      <c r="V47">
        <v>2242034.1720400155</v>
      </c>
      <c r="W47">
        <f t="shared" si="2"/>
        <v>1.0536849984826342</v>
      </c>
    </row>
    <row r="48" spans="2:23">
      <c r="B48" s="14">
        <f t="shared" si="0"/>
        <v>2004</v>
      </c>
      <c r="C48">
        <v>191965.32370266769</v>
      </c>
      <c r="D48">
        <v>311557.72083599865</v>
      </c>
      <c r="E48">
        <f t="shared" si="5"/>
        <v>0.61614689948164247</v>
      </c>
      <c r="F48">
        <v>31036.713264626484</v>
      </c>
      <c r="G48">
        <v>9132.4669530000538</v>
      </c>
      <c r="H48" s="29">
        <f t="shared" si="3"/>
        <v>3.3985026635580424</v>
      </c>
      <c r="I48">
        <v>761295.88827443786</v>
      </c>
      <c r="J48">
        <v>499227.03768200055</v>
      </c>
      <c r="K48">
        <f t="shared" si="8"/>
        <v>1.5249492331370298</v>
      </c>
      <c r="L48">
        <v>81172.155121481264</v>
      </c>
      <c r="M48">
        <v>52814.42018799996</v>
      </c>
      <c r="N48" s="29">
        <f t="shared" si="7"/>
        <v>1.5369316719285788</v>
      </c>
      <c r="O48">
        <v>31450.668484121376</v>
      </c>
      <c r="P48">
        <v>24134.760980000254</v>
      </c>
      <c r="Q48">
        <f t="shared" si="6"/>
        <v>1.3031274065727683</v>
      </c>
      <c r="R48">
        <v>26884.026537923739</v>
      </c>
      <c r="S48">
        <v>45466.818047000095</v>
      </c>
      <c r="T48" s="29">
        <f t="shared" si="4"/>
        <v>0.59128893757493872</v>
      </c>
      <c r="U48">
        <v>2345771.0033968496</v>
      </c>
      <c r="V48">
        <v>2410292.4446029961</v>
      </c>
      <c r="W48">
        <f t="shared" si="2"/>
        <v>0.97323086609236165</v>
      </c>
    </row>
    <row r="49" spans="2:23">
      <c r="B49" s="14">
        <f t="shared" si="0"/>
        <v>2005</v>
      </c>
      <c r="C49">
        <v>189095.82060562799</v>
      </c>
      <c r="D49">
        <v>382657.82858999819</v>
      </c>
      <c r="E49">
        <f t="shared" si="5"/>
        <v>0.49416425453100093</v>
      </c>
      <c r="F49">
        <v>36913.212740502706</v>
      </c>
      <c r="G49">
        <v>12659.369651000015</v>
      </c>
      <c r="H49" s="29">
        <f t="shared" si="3"/>
        <v>2.9158807869700509</v>
      </c>
      <c r="I49">
        <v>792344.34131528041</v>
      </c>
      <c r="J49">
        <v>531153.06491300091</v>
      </c>
      <c r="K49">
        <f t="shared" si="8"/>
        <v>1.4917438939094907</v>
      </c>
      <c r="L49">
        <v>85225.892859858272</v>
      </c>
      <c r="M49">
        <v>69230.442160999868</v>
      </c>
      <c r="N49" s="29">
        <f t="shared" si="7"/>
        <v>1.2310464905259444</v>
      </c>
      <c r="O49">
        <v>33713.454142979659</v>
      </c>
      <c r="P49">
        <v>28967.939034999814</v>
      </c>
      <c r="Q49">
        <f t="shared" si="6"/>
        <v>1.1638195628016956</v>
      </c>
      <c r="R49">
        <v>31295.959925043211</v>
      </c>
      <c r="S49">
        <v>49358.44396699965</v>
      </c>
      <c r="T49" s="29">
        <f t="shared" si="4"/>
        <v>0.63405483256253459</v>
      </c>
      <c r="U49">
        <v>2288971.7714573485</v>
      </c>
      <c r="V49">
        <v>2675985.2648209929</v>
      </c>
      <c r="W49">
        <f t="shared" si="2"/>
        <v>0.85537532719204512</v>
      </c>
    </row>
    <row r="50" spans="2:23">
      <c r="B50" s="14">
        <f t="shared" si="0"/>
        <v>2006</v>
      </c>
      <c r="C50">
        <v>184729.13407864884</v>
      </c>
      <c r="D50">
        <v>420144.95293299854</v>
      </c>
      <c r="E50">
        <f t="shared" si="5"/>
        <v>0.43967952676586841</v>
      </c>
      <c r="F50">
        <v>38941.661065749089</v>
      </c>
      <c r="G50">
        <v>17122.554657000117</v>
      </c>
      <c r="H50" s="29">
        <f t="shared" si="3"/>
        <v>2.2742903641325971</v>
      </c>
      <c r="I50">
        <v>838518.55970643496</v>
      </c>
      <c r="J50">
        <v>473147.02250699699</v>
      </c>
      <c r="K50">
        <f t="shared" si="8"/>
        <v>1.7722156535266684</v>
      </c>
      <c r="L50">
        <v>98097.269976140349</v>
      </c>
      <c r="M50">
        <v>82579.835491999984</v>
      </c>
      <c r="N50" s="29">
        <f t="shared" si="7"/>
        <v>1.1879082755698107</v>
      </c>
      <c r="O50">
        <v>34629.059061001193</v>
      </c>
      <c r="P50">
        <v>34742.884833999909</v>
      </c>
      <c r="Q50">
        <f t="shared" si="6"/>
        <v>0.99672376736869805</v>
      </c>
      <c r="R50">
        <v>44631.972345046619</v>
      </c>
      <c r="S50">
        <v>56925.721168000251</v>
      </c>
      <c r="T50" s="29">
        <f t="shared" si="4"/>
        <v>0.78403876893061941</v>
      </c>
      <c r="U50">
        <v>1889875.6542547366</v>
      </c>
      <c r="V50">
        <v>2114996.436134994</v>
      </c>
      <c r="W50">
        <f t="shared" si="2"/>
        <v>0.89355973464822958</v>
      </c>
    </row>
    <row r="51" spans="2:23">
      <c r="B51" s="14">
        <f t="shared" si="0"/>
        <v>2007</v>
      </c>
      <c r="C51">
        <v>199694.98602518882</v>
      </c>
      <c r="D51">
        <v>405410.90556599945</v>
      </c>
      <c r="E51">
        <f t="shared" si="5"/>
        <v>0.49257428274257214</v>
      </c>
      <c r="F51">
        <v>27980.904218035485</v>
      </c>
      <c r="G51">
        <v>20539.890449000057</v>
      </c>
      <c r="H51" s="29">
        <f t="shared" si="3"/>
        <v>1.3622713464568492</v>
      </c>
      <c r="I51">
        <v>677530.31198183552</v>
      </c>
      <c r="J51">
        <v>500937.48285099864</v>
      </c>
      <c r="K51">
        <f t="shared" si="8"/>
        <v>1.3525246865652565</v>
      </c>
      <c r="L51">
        <v>82547.0551883218</v>
      </c>
      <c r="M51">
        <v>110571.96673300024</v>
      </c>
      <c r="N51" s="29">
        <f t="shared" si="7"/>
        <v>0.74654596121681904</v>
      </c>
      <c r="O51">
        <v>34221.396327840084</v>
      </c>
      <c r="P51">
        <v>41215.590377999935</v>
      </c>
      <c r="Q51">
        <f t="shared" si="6"/>
        <v>0.83030222335737269</v>
      </c>
      <c r="R51">
        <v>27403.893991278306</v>
      </c>
      <c r="S51">
        <v>75673.549700000323</v>
      </c>
      <c r="T51" s="29">
        <f t="shared" si="4"/>
        <v>0.36213305837928983</v>
      </c>
      <c r="U51">
        <v>1187310.2959489243</v>
      </c>
      <c r="V51">
        <v>2423326.4114499986</v>
      </c>
      <c r="W51">
        <f t="shared" si="2"/>
        <v>0.48995062750894403</v>
      </c>
    </row>
    <row r="52" spans="2:23">
      <c r="B52" s="14">
        <f t="shared" si="0"/>
        <v>2008</v>
      </c>
      <c r="C52">
        <v>115457.31958091316</v>
      </c>
      <c r="D52">
        <v>412578.97972799838</v>
      </c>
      <c r="E52">
        <f t="shared" si="5"/>
        <v>0.27984295190470171</v>
      </c>
      <c r="F52">
        <v>18658.36965836948</v>
      </c>
      <c r="G52">
        <v>31846.255222999956</v>
      </c>
      <c r="H52" s="29">
        <f t="shared" si="3"/>
        <v>0.585888969604629</v>
      </c>
      <c r="I52">
        <v>362072.55265440338</v>
      </c>
      <c r="J52">
        <v>596459.60949100554</v>
      </c>
      <c r="K52">
        <f t="shared" si="8"/>
        <v>0.6070361628734281</v>
      </c>
      <c r="L52">
        <v>55164.834671072007</v>
      </c>
      <c r="M52">
        <v>85361.288193000015</v>
      </c>
      <c r="N52" s="29">
        <f t="shared" si="7"/>
        <v>0.64625119698692357</v>
      </c>
      <c r="O52">
        <v>27383.934410000042</v>
      </c>
      <c r="P52">
        <v>54683.410210000351</v>
      </c>
      <c r="Q52">
        <f t="shared" si="6"/>
        <v>0.50077225075827736</v>
      </c>
      <c r="R52">
        <v>21126.295248440791</v>
      </c>
      <c r="S52">
        <v>77604.714134000242</v>
      </c>
      <c r="T52" s="29">
        <f t="shared" si="4"/>
        <v>0.27222953507646414</v>
      </c>
      <c r="U52">
        <v>643988.22363087162</v>
      </c>
      <c r="V52">
        <v>2605374.3635559976</v>
      </c>
      <c r="W52">
        <f t="shared" si="2"/>
        <v>0.24717684822533961</v>
      </c>
    </row>
    <row r="53" spans="2:23">
      <c r="B53" s="14">
        <f t="shared" si="0"/>
        <v>2009</v>
      </c>
      <c r="C53">
        <v>94053.206404806086</v>
      </c>
      <c r="D53">
        <v>375725.524278</v>
      </c>
      <c r="E53">
        <f t="shared" si="5"/>
        <v>0.25032424024303429</v>
      </c>
      <c r="F53">
        <v>11125.987145869</v>
      </c>
      <c r="G53">
        <v>35658.766822999809</v>
      </c>
      <c r="H53" s="29">
        <f t="shared" si="3"/>
        <v>0.31201267281886952</v>
      </c>
      <c r="I53">
        <v>176227.20773783571</v>
      </c>
      <c r="J53">
        <v>288717.68861399591</v>
      </c>
      <c r="K53">
        <f t="shared" si="8"/>
        <v>0.6103789781077269</v>
      </c>
      <c r="L53">
        <v>28754.882774357535</v>
      </c>
      <c r="M53">
        <v>33717.694329999853</v>
      </c>
      <c r="N53" s="29">
        <f t="shared" si="7"/>
        <v>0.85281284339698382</v>
      </c>
      <c r="O53">
        <v>20773.405358144679</v>
      </c>
      <c r="P53">
        <v>58825.541348999832</v>
      </c>
      <c r="Q53">
        <f t="shared" si="6"/>
        <v>0.35313581280791517</v>
      </c>
      <c r="R53">
        <v>17551.84911783427</v>
      </c>
      <c r="S53">
        <v>74616.211592999287</v>
      </c>
      <c r="T53" s="29">
        <f t="shared" si="4"/>
        <v>0.23522836047442855</v>
      </c>
      <c r="U53">
        <v>671371.92214849533</v>
      </c>
      <c r="V53">
        <v>2573709.1424830258</v>
      </c>
      <c r="W53">
        <f t="shared" si="2"/>
        <v>0.26085772905200116</v>
      </c>
    </row>
    <row r="54" spans="2:23">
      <c r="B54" s="14">
        <f t="shared" si="0"/>
        <v>2010</v>
      </c>
      <c r="C54">
        <v>120471.42576396361</v>
      </c>
      <c r="D54">
        <v>350191.47206400335</v>
      </c>
      <c r="E54">
        <f t="shared" si="5"/>
        <v>0.34401587524080379</v>
      </c>
      <c r="F54">
        <v>17150.713589623592</v>
      </c>
      <c r="G54">
        <v>27256.70963399997</v>
      </c>
      <c r="H54" s="29">
        <f t="shared" si="3"/>
        <v>0.62922905295325238</v>
      </c>
      <c r="I54">
        <v>137181.19632331451</v>
      </c>
      <c r="J54">
        <v>35020.424909003079</v>
      </c>
      <c r="K54">
        <f t="shared" si="8"/>
        <v>3.9171768098121462</v>
      </c>
      <c r="L54">
        <v>16016.511403532459</v>
      </c>
      <c r="M54">
        <v>1380.7211659997702</v>
      </c>
      <c r="N54" s="29">
        <f t="shared" si="7"/>
        <v>11.60010565343584</v>
      </c>
      <c r="O54">
        <v>22646.85529371419</v>
      </c>
      <c r="P54">
        <v>54800.273256999906</v>
      </c>
      <c r="Q54">
        <f t="shared" si="6"/>
        <v>0.41326172202656669</v>
      </c>
      <c r="R54">
        <v>27308.209058853605</v>
      </c>
      <c r="S54">
        <v>77010.634428000078</v>
      </c>
      <c r="T54" s="29">
        <f t="shared" si="4"/>
        <v>0.35460309165982784</v>
      </c>
      <c r="U54">
        <v>626156.95411793003</v>
      </c>
      <c r="V54">
        <v>2440977.3167539835</v>
      </c>
      <c r="W54">
        <f t="shared" si="2"/>
        <v>0.2565189564934568</v>
      </c>
    </row>
    <row r="55" spans="2:23">
      <c r="B55" s="14">
        <f t="shared" si="0"/>
        <v>2011</v>
      </c>
      <c r="C55">
        <v>125024.65325616606</v>
      </c>
      <c r="D55">
        <v>369604.82064499706</v>
      </c>
      <c r="E55">
        <f t="shared" si="5"/>
        <v>0.33826575377990376</v>
      </c>
      <c r="F55">
        <v>18594.972753462745</v>
      </c>
      <c r="G55">
        <v>28135.794358000159</v>
      </c>
      <c r="H55" s="29">
        <f t="shared" si="3"/>
        <v>0.66090093341101752</v>
      </c>
      <c r="I55">
        <v>95962.800953471815</v>
      </c>
      <c r="J55">
        <v>-12858.404396004975</v>
      </c>
      <c r="K55">
        <f t="shared" si="8"/>
        <v>-7.4630411362149145</v>
      </c>
      <c r="L55">
        <v>11558.377123776736</v>
      </c>
      <c r="M55">
        <v>-3070.4340549996123</v>
      </c>
      <c r="N55" s="29">
        <f t="shared" si="7"/>
        <v>-3.7644114534738624</v>
      </c>
      <c r="O55">
        <v>29642.500602144086</v>
      </c>
      <c r="P55">
        <v>59286.250609000213</v>
      </c>
      <c r="Q55">
        <f t="shared" si="6"/>
        <v>0.49998946294714874</v>
      </c>
      <c r="R55">
        <v>26706.294431422502</v>
      </c>
      <c r="S55">
        <v>57920.029968000017</v>
      </c>
      <c r="T55" s="29">
        <f t="shared" si="4"/>
        <v>0.46108909899006173</v>
      </c>
      <c r="U55">
        <v>810445.45567702665</v>
      </c>
      <c r="V55">
        <v>2252953.2706960142</v>
      </c>
      <c r="W55">
        <f t="shared" si="2"/>
        <v>0.35972581687264749</v>
      </c>
    </row>
    <row r="56" spans="2:23">
      <c r="B56" s="14">
        <f t="shared" si="0"/>
        <v>2012</v>
      </c>
      <c r="C56">
        <v>111716.32737030652</v>
      </c>
      <c r="D56">
        <v>309977.97988500446</v>
      </c>
      <c r="E56">
        <f t="shared" si="5"/>
        <v>0.36040084980149562</v>
      </c>
      <c r="F56">
        <v>15704.937121899398</v>
      </c>
      <c r="G56">
        <v>22058.5815410004</v>
      </c>
      <c r="H56" s="29">
        <f t="shared" si="3"/>
        <v>0.71196495988232744</v>
      </c>
      <c r="I56">
        <v>57613.504691282593</v>
      </c>
      <c r="J56">
        <v>-26697.864477001131</v>
      </c>
      <c r="K56">
        <f t="shared" si="8"/>
        <v>-2.1579817644558701</v>
      </c>
      <c r="L56">
        <v>9344.3616777056559</v>
      </c>
      <c r="M56">
        <v>-11555.705514000263</v>
      </c>
      <c r="N56" s="29">
        <f t="shared" si="7"/>
        <v>-0.80863618983579466</v>
      </c>
      <c r="O56">
        <v>32382.016253074475</v>
      </c>
      <c r="P56">
        <v>63675.628879999742</v>
      </c>
      <c r="Q56">
        <f t="shared" si="6"/>
        <v>0.50854646938941395</v>
      </c>
      <c r="R56">
        <v>21513.937714849617</v>
      </c>
      <c r="S56">
        <v>43212.345920000225</v>
      </c>
      <c r="T56" s="29">
        <f t="shared" si="4"/>
        <v>0.49786553487928537</v>
      </c>
      <c r="U56">
        <v>1141834.5836015493</v>
      </c>
      <c r="V56">
        <v>2126695.2426479757</v>
      </c>
      <c r="W56">
        <f t="shared" si="2"/>
        <v>0.5369055992149756</v>
      </c>
    </row>
    <row r="57" spans="2:23">
      <c r="B57" s="14">
        <f t="shared" si="0"/>
        <v>2013</v>
      </c>
      <c r="C57">
        <v>137555.24804420079</v>
      </c>
      <c r="D57">
        <v>232821.5168050006</v>
      </c>
      <c r="E57">
        <f t="shared" si="5"/>
        <v>0.59081845154118651</v>
      </c>
      <c r="F57">
        <v>11710.902049855466</v>
      </c>
      <c r="G57">
        <v>22803.01186599955</v>
      </c>
      <c r="H57" s="29">
        <f t="shared" si="3"/>
        <v>0.51356821277267395</v>
      </c>
      <c r="I57">
        <v>39655.324271772726</v>
      </c>
      <c r="J57">
        <v>-157493.77949399501</v>
      </c>
      <c r="K57">
        <f t="shared" si="8"/>
        <v>-0.25178978115313261</v>
      </c>
      <c r="L57">
        <v>9093.5142183042008</v>
      </c>
      <c r="M57">
        <v>-11315.256401000079</v>
      </c>
      <c r="N57" s="29">
        <f t="shared" si="7"/>
        <v>-0.80365074338929576</v>
      </c>
      <c r="O57">
        <v>32641.525041125384</v>
      </c>
      <c r="P57">
        <v>61093.106731000356</v>
      </c>
      <c r="Q57">
        <f t="shared" si="6"/>
        <v>0.53429145754282226</v>
      </c>
      <c r="R57">
        <v>30574.780856238314</v>
      </c>
      <c r="S57">
        <v>40415.67167500034</v>
      </c>
      <c r="T57" s="29">
        <f t="shared" si="4"/>
        <v>0.75650804722740161</v>
      </c>
      <c r="U57">
        <v>1184732.7678727671</v>
      </c>
      <c r="V57">
        <v>2012909.753673017</v>
      </c>
      <c r="W57">
        <f t="shared" si="2"/>
        <v>0.58856725479666916</v>
      </c>
    </row>
    <row r="58" spans="2:23">
      <c r="B58" s="14">
        <f t="shared" si="0"/>
        <v>2014</v>
      </c>
      <c r="C58">
        <v>148000.77715911707</v>
      </c>
      <c r="D58">
        <v>203129.029369995</v>
      </c>
      <c r="E58">
        <f t="shared" si="5"/>
        <v>0.72860475737092678</v>
      </c>
      <c r="F58">
        <v>14554.579949730098</v>
      </c>
      <c r="G58">
        <v>24255.479578000493</v>
      </c>
      <c r="H58" s="29">
        <f t="shared" si="3"/>
        <v>0.60005327468070235</v>
      </c>
      <c r="I58">
        <v>55208.064058809279</v>
      </c>
      <c r="J58">
        <v>-268660.22517099977</v>
      </c>
      <c r="K58">
        <f t="shared" si="8"/>
        <v>-0.20549399906022506</v>
      </c>
      <c r="L58">
        <v>12003.099032750708</v>
      </c>
      <c r="M58">
        <v>-3445.3039159998298</v>
      </c>
      <c r="N58" s="29">
        <f t="shared" si="7"/>
        <v>-3.4839013699223687</v>
      </c>
      <c r="O58">
        <v>29342.757916359755</v>
      </c>
      <c r="P58">
        <v>51458.715950999875</v>
      </c>
      <c r="Q58">
        <f t="shared" si="6"/>
        <v>0.57021939576379199</v>
      </c>
      <c r="R58">
        <v>36369.967553280934</v>
      </c>
      <c r="S58">
        <v>44473.166968000121</v>
      </c>
      <c r="T58" s="29">
        <f t="shared" si="4"/>
        <v>0.81779576389174846</v>
      </c>
      <c r="U58">
        <v>1266839.0262927676</v>
      </c>
      <c r="V58">
        <v>1983622.126865983</v>
      </c>
      <c r="W58">
        <f t="shared" si="2"/>
        <v>0.63864937234507746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4"/>
  <sheetViews>
    <sheetView workbookViewId="0">
      <selection activeCell="C2" sqref="C2"/>
    </sheetView>
  </sheetViews>
  <sheetFormatPr baseColWidth="10" defaultRowHeight="15" x14ac:dyDescent="0"/>
  <cols>
    <col min="11" max="11" width="10.83203125" customWidth="1"/>
    <col min="17" max="17" width="13.5" customWidth="1"/>
  </cols>
  <sheetData>
    <row r="1" spans="1:45" ht="17">
      <c r="A1" s="32" t="s">
        <v>76</v>
      </c>
      <c r="F1" s="27" t="s">
        <v>73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X1" s="73" t="s">
        <v>245</v>
      </c>
      <c r="Y1" s="73"/>
      <c r="Z1" s="73"/>
      <c r="AB1" s="40"/>
      <c r="AC1" s="40" t="s">
        <v>132</v>
      </c>
      <c r="AD1" s="41"/>
      <c r="AE1" s="41"/>
      <c r="AF1" s="42"/>
      <c r="AG1" s="42"/>
      <c r="AH1" s="42"/>
      <c r="AI1" s="42"/>
      <c r="AJ1" s="42"/>
      <c r="AK1" s="29"/>
      <c r="AL1" s="29"/>
      <c r="AM1" s="29"/>
      <c r="AN1" s="29"/>
      <c r="AO1" s="29"/>
      <c r="AP1" s="29"/>
      <c r="AQ1" s="29"/>
      <c r="AR1" s="29"/>
      <c r="AS1" s="29"/>
    </row>
    <row r="2" spans="1:45">
      <c r="F2" s="27" t="s">
        <v>74</v>
      </c>
      <c r="G2" s="27"/>
      <c r="H2" s="27" t="s">
        <v>75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X2" s="26"/>
      <c r="Y2" s="74" t="s">
        <v>244</v>
      </c>
      <c r="Z2" s="26"/>
      <c r="AB2" s="43"/>
      <c r="AC2" s="86" t="s">
        <v>18</v>
      </c>
      <c r="AD2" s="41"/>
      <c r="AE2" s="41"/>
      <c r="AF2" s="44"/>
      <c r="AG2" s="42"/>
      <c r="AH2" s="42"/>
      <c r="AI2" s="42"/>
      <c r="AJ2" s="42"/>
      <c r="AK2" s="29"/>
      <c r="AL2" s="29"/>
      <c r="AM2" s="29"/>
      <c r="AN2" s="29"/>
      <c r="AO2" s="29"/>
      <c r="AP2" s="29"/>
      <c r="AQ2" s="29"/>
      <c r="AR2" s="29"/>
      <c r="AS2" s="29"/>
    </row>
    <row r="3" spans="1:45">
      <c r="B3" s="83"/>
      <c r="C3" s="84" t="s">
        <v>67</v>
      </c>
      <c r="D3" s="85" t="s">
        <v>68</v>
      </c>
      <c r="E3" s="83"/>
      <c r="F3" s="27"/>
      <c r="G3" s="82" t="s">
        <v>72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X3" s="73"/>
      <c r="Y3" s="75" t="s">
        <v>186</v>
      </c>
      <c r="Z3" s="26"/>
      <c r="AB3" s="45"/>
      <c r="AC3" s="46"/>
      <c r="AD3" s="46"/>
      <c r="AE3" s="47"/>
      <c r="AF3" s="48"/>
      <c r="AG3" s="49"/>
      <c r="AH3" s="49"/>
      <c r="AI3" s="49"/>
      <c r="AJ3" s="49"/>
      <c r="AK3" s="50"/>
      <c r="AL3" s="50"/>
      <c r="AM3" s="50"/>
      <c r="AN3" s="50"/>
      <c r="AO3" s="50"/>
      <c r="AP3" s="50"/>
      <c r="AQ3" s="50"/>
      <c r="AR3" s="50"/>
      <c r="AS3" s="50"/>
    </row>
    <row r="4" spans="1:45" ht="30">
      <c r="B4" s="32">
        <v>1959</v>
      </c>
      <c r="C4" s="33">
        <v>1517000</v>
      </c>
      <c r="D4" s="34"/>
      <c r="F4" s="32">
        <v>1991</v>
      </c>
      <c r="G4">
        <v>205460</v>
      </c>
      <c r="X4" s="71" t="s">
        <v>187</v>
      </c>
      <c r="Y4" s="72" t="s">
        <v>188</v>
      </c>
      <c r="AB4" s="51" t="s">
        <v>133</v>
      </c>
      <c r="AC4" s="52" t="s">
        <v>133</v>
      </c>
      <c r="AD4" s="52" t="s">
        <v>134</v>
      </c>
      <c r="AE4" s="53" t="s">
        <v>135</v>
      </c>
      <c r="AF4" s="54"/>
      <c r="AG4" s="55"/>
      <c r="AH4" s="55"/>
      <c r="AI4" s="55"/>
      <c r="AJ4" s="55"/>
      <c r="AK4" s="56"/>
      <c r="AL4" s="56"/>
      <c r="AM4" s="56"/>
      <c r="AN4" s="56"/>
      <c r="AO4" s="56"/>
      <c r="AP4" s="56"/>
      <c r="AQ4" s="56"/>
      <c r="AR4" s="56"/>
      <c r="AS4" s="56"/>
    </row>
    <row r="5" spans="1:45" ht="17">
      <c r="B5" s="32">
        <v>1960</v>
      </c>
      <c r="C5" s="33">
        <v>1251200</v>
      </c>
      <c r="D5" s="34"/>
      <c r="F5" s="32">
        <v>1992</v>
      </c>
      <c r="G5">
        <v>208613</v>
      </c>
      <c r="J5" s="76"/>
      <c r="K5" s="77" t="s">
        <v>128</v>
      </c>
      <c r="L5" s="76"/>
      <c r="M5" s="76"/>
      <c r="Q5" s="87" t="s">
        <v>249</v>
      </c>
      <c r="R5" s="87"/>
      <c r="S5" s="87"/>
      <c r="T5" s="87"/>
      <c r="U5" s="88" t="s">
        <v>248</v>
      </c>
      <c r="V5" s="87"/>
      <c r="X5" s="71" t="s">
        <v>189</v>
      </c>
      <c r="Y5" s="72" t="s">
        <v>188</v>
      </c>
      <c r="AB5" s="40"/>
      <c r="AC5" s="40" t="s">
        <v>136</v>
      </c>
      <c r="AD5" s="41"/>
      <c r="AE5" s="41"/>
      <c r="AF5" s="42"/>
      <c r="AG5" s="42"/>
      <c r="AH5" s="42"/>
      <c r="AI5" s="42"/>
      <c r="AJ5" s="42"/>
      <c r="AK5" s="29"/>
      <c r="AL5" s="29"/>
      <c r="AM5" s="29"/>
      <c r="AN5" s="29"/>
      <c r="AO5" s="29"/>
      <c r="AP5" s="29"/>
      <c r="AQ5" s="29"/>
      <c r="AR5" s="29"/>
      <c r="AS5" s="29"/>
    </row>
    <row r="6" spans="1:45" ht="24">
      <c r="B6" s="32">
        <v>1961</v>
      </c>
      <c r="C6" s="33">
        <v>1313000</v>
      </c>
      <c r="D6" s="34"/>
      <c r="F6" s="32">
        <v>1993</v>
      </c>
      <c r="G6">
        <v>199144</v>
      </c>
      <c r="J6" s="78"/>
      <c r="K6" s="79" t="s">
        <v>65</v>
      </c>
      <c r="L6" s="77" t="s">
        <v>66</v>
      </c>
      <c r="M6" s="76"/>
      <c r="Q6" s="87" t="s">
        <v>250</v>
      </c>
      <c r="R6" s="87"/>
      <c r="S6" s="87"/>
      <c r="T6" s="88"/>
      <c r="U6" s="89" t="s">
        <v>246</v>
      </c>
      <c r="V6" s="89" t="s">
        <v>77</v>
      </c>
      <c r="X6" s="71" t="s">
        <v>190</v>
      </c>
      <c r="Y6" s="72" t="s">
        <v>188</v>
      </c>
      <c r="AB6" s="43"/>
      <c r="AC6" s="41"/>
      <c r="AD6" s="41"/>
      <c r="AE6" s="41"/>
      <c r="AF6" s="44"/>
      <c r="AG6" s="42"/>
      <c r="AH6" s="42"/>
      <c r="AI6" s="42"/>
      <c r="AJ6" s="42"/>
      <c r="AK6" s="29"/>
      <c r="AL6" s="29"/>
      <c r="AM6" s="29"/>
      <c r="AN6" s="29"/>
      <c r="AO6" s="29"/>
      <c r="AP6" s="29"/>
      <c r="AQ6" s="29"/>
      <c r="AR6" s="29"/>
      <c r="AS6" s="29"/>
    </row>
    <row r="7" spans="1:45">
      <c r="B7" s="32">
        <v>1962</v>
      </c>
      <c r="C7" s="34">
        <v>1462900</v>
      </c>
      <c r="F7" s="32">
        <v>1994</v>
      </c>
      <c r="G7">
        <v>234386</v>
      </c>
      <c r="J7" s="37" t="s">
        <v>82</v>
      </c>
      <c r="K7" s="38">
        <v>357070</v>
      </c>
      <c r="L7" s="39">
        <v>378320</v>
      </c>
      <c r="T7" s="32">
        <v>1947</v>
      </c>
      <c r="U7" s="28">
        <v>6649</v>
      </c>
      <c r="V7" t="s">
        <v>247</v>
      </c>
      <c r="X7" s="71" t="s">
        <v>191</v>
      </c>
      <c r="Y7" s="72" t="s">
        <v>188</v>
      </c>
      <c r="AB7" s="45"/>
      <c r="AC7" s="46"/>
      <c r="AD7" s="46"/>
      <c r="AE7" s="47"/>
      <c r="AF7" s="48"/>
      <c r="AG7" s="49"/>
      <c r="AH7" s="49"/>
      <c r="AI7" s="49"/>
      <c r="AJ7" s="49"/>
      <c r="AK7" s="50"/>
      <c r="AL7" s="50"/>
      <c r="AM7" s="50"/>
      <c r="AN7" s="50"/>
      <c r="AO7" s="50"/>
      <c r="AP7" s="50"/>
      <c r="AQ7" s="50"/>
      <c r="AR7" s="50"/>
      <c r="AS7" s="50"/>
    </row>
    <row r="8" spans="1:45" ht="20">
      <c r="B8" s="32">
        <v>1963</v>
      </c>
      <c r="C8" s="34">
        <v>1603200</v>
      </c>
      <c r="F8" s="32">
        <v>1995</v>
      </c>
      <c r="G8">
        <v>302457</v>
      </c>
      <c r="J8" s="37" t="s">
        <v>83</v>
      </c>
      <c r="K8" s="38">
        <v>330950</v>
      </c>
      <c r="L8" s="39">
        <v>362230</v>
      </c>
      <c r="T8" s="32">
        <v>1948</v>
      </c>
      <c r="U8" s="28">
        <v>14937</v>
      </c>
      <c r="V8" t="s">
        <v>247</v>
      </c>
      <c r="X8" s="71" t="s">
        <v>192</v>
      </c>
      <c r="Y8" s="72" t="s">
        <v>188</v>
      </c>
      <c r="AB8" s="51" t="s">
        <v>137</v>
      </c>
      <c r="AC8" s="52"/>
      <c r="AD8" s="52" t="s">
        <v>138</v>
      </c>
      <c r="AE8" s="53" t="s">
        <v>139</v>
      </c>
      <c r="AF8" s="54" t="s">
        <v>62</v>
      </c>
      <c r="AG8" s="55"/>
      <c r="AH8" s="55"/>
      <c r="AI8" s="55"/>
      <c r="AJ8" s="55"/>
      <c r="AK8" s="56"/>
      <c r="AL8" s="56"/>
      <c r="AM8" s="56"/>
      <c r="AN8" s="56"/>
      <c r="AO8" s="56"/>
      <c r="AP8" s="56"/>
      <c r="AQ8" s="56"/>
      <c r="AR8" s="56"/>
      <c r="AS8" s="56"/>
    </row>
    <row r="9" spans="1:45">
      <c r="B9" s="32">
        <v>1964</v>
      </c>
      <c r="C9" s="34">
        <v>1528800</v>
      </c>
      <c r="F9" s="32">
        <v>1996</v>
      </c>
      <c r="G9">
        <v>288034</v>
      </c>
      <c r="J9" s="37" t="s">
        <v>84</v>
      </c>
      <c r="K9" s="38">
        <v>358610</v>
      </c>
      <c r="L9" s="39">
        <v>364480</v>
      </c>
      <c r="T9" s="32">
        <v>1949</v>
      </c>
      <c r="U9" s="28">
        <v>16557</v>
      </c>
      <c r="V9" t="s">
        <v>247</v>
      </c>
      <c r="X9" s="71" t="s">
        <v>193</v>
      </c>
      <c r="Y9" s="72" t="s">
        <v>188</v>
      </c>
      <c r="AB9" s="57"/>
      <c r="AC9" s="58" t="s">
        <v>140</v>
      </c>
      <c r="AD9" s="59">
        <v>20000</v>
      </c>
      <c r="AE9" s="60">
        <v>33500</v>
      </c>
      <c r="AF9" s="61">
        <f>AD9+AE9</f>
        <v>53500</v>
      </c>
      <c r="AG9" s="61"/>
      <c r="AH9" s="61"/>
      <c r="AI9" s="61"/>
      <c r="AJ9" s="61"/>
      <c r="AK9" s="56"/>
      <c r="AL9" s="56"/>
      <c r="AM9" s="56"/>
      <c r="AN9" s="56"/>
      <c r="AO9" s="56"/>
      <c r="AP9" s="56"/>
      <c r="AQ9" s="56"/>
      <c r="AR9" s="56"/>
      <c r="AS9" s="56"/>
    </row>
    <row r="10" spans="1:45">
      <c r="B10" s="32">
        <v>1965</v>
      </c>
      <c r="C10" s="34">
        <v>1472800</v>
      </c>
      <c r="F10" s="32">
        <v>1997</v>
      </c>
      <c r="G10">
        <v>324599</v>
      </c>
      <c r="J10" s="37" t="s">
        <v>85</v>
      </c>
      <c r="K10" s="38">
        <v>361840</v>
      </c>
      <c r="L10" s="39">
        <v>330940</v>
      </c>
      <c r="T10" s="32">
        <v>1950</v>
      </c>
      <c r="U10" s="28">
        <v>18316</v>
      </c>
      <c r="V10" t="s">
        <v>247</v>
      </c>
      <c r="X10" s="71" t="s">
        <v>194</v>
      </c>
      <c r="Y10" s="72" t="s">
        <v>188</v>
      </c>
      <c r="AB10" s="57"/>
      <c r="AC10" s="58" t="s">
        <v>141</v>
      </c>
      <c r="AD10" s="59">
        <v>22000</v>
      </c>
      <c r="AE10" s="60">
        <v>37000</v>
      </c>
      <c r="AF10" s="61">
        <f>AD10+AE10</f>
        <v>59000</v>
      </c>
      <c r="AG10" s="61"/>
      <c r="AH10" s="61"/>
      <c r="AI10" s="61"/>
      <c r="AJ10" s="61"/>
      <c r="AK10" s="56"/>
      <c r="AL10" s="56"/>
      <c r="AM10" s="56"/>
      <c r="AN10" s="56"/>
      <c r="AO10" s="56"/>
      <c r="AP10" s="56"/>
      <c r="AQ10" s="56"/>
      <c r="AR10" s="56"/>
      <c r="AS10" s="56"/>
    </row>
    <row r="11" spans="1:45">
      <c r="B11" s="32">
        <v>1966</v>
      </c>
      <c r="C11" s="34">
        <v>1164900</v>
      </c>
      <c r="F11" s="32">
        <v>1998</v>
      </c>
      <c r="G11">
        <v>407650</v>
      </c>
      <c r="J11" s="37" t="s">
        <v>86</v>
      </c>
      <c r="K11" s="38">
        <v>338000</v>
      </c>
      <c r="L11" s="39">
        <v>304640</v>
      </c>
      <c r="T11" s="32">
        <v>1951</v>
      </c>
      <c r="U11" s="28">
        <v>22395</v>
      </c>
      <c r="V11" s="28">
        <v>32026</v>
      </c>
      <c r="X11" s="71" t="s">
        <v>195</v>
      </c>
      <c r="Y11" s="72" t="s">
        <v>188</v>
      </c>
      <c r="AB11" s="57"/>
      <c r="AC11" s="58" t="s">
        <v>142</v>
      </c>
      <c r="AD11" s="59">
        <v>9700</v>
      </c>
      <c r="AE11" s="60">
        <v>16300</v>
      </c>
      <c r="AF11" s="61">
        <f>AD11+AE11</f>
        <v>26000</v>
      </c>
      <c r="AG11" s="61"/>
      <c r="AH11" s="61"/>
      <c r="AI11" s="61"/>
      <c r="AJ11" s="61"/>
      <c r="AK11" s="56"/>
      <c r="AL11" s="56"/>
      <c r="AM11" s="56"/>
      <c r="AN11" s="56"/>
      <c r="AO11" s="56"/>
      <c r="AP11" s="56"/>
      <c r="AQ11" s="56"/>
      <c r="AR11" s="56"/>
      <c r="AS11" s="56"/>
    </row>
    <row r="12" spans="1:45">
      <c r="B12" s="32">
        <v>1967</v>
      </c>
      <c r="C12" s="34">
        <v>1291600</v>
      </c>
      <c r="F12" s="32">
        <v>1999</v>
      </c>
      <c r="G12">
        <v>511854</v>
      </c>
      <c r="J12" s="37" t="s">
        <v>87</v>
      </c>
      <c r="K12" s="38">
        <v>260030</v>
      </c>
      <c r="L12" s="39">
        <v>279580</v>
      </c>
      <c r="T12" s="32">
        <v>1952</v>
      </c>
      <c r="U12" s="28">
        <v>20864</v>
      </c>
      <c r="V12" s="28">
        <v>33825</v>
      </c>
      <c r="X12" s="71" t="s">
        <v>196</v>
      </c>
      <c r="Y12" s="72" t="s">
        <v>188</v>
      </c>
      <c r="AB12" s="57"/>
      <c r="AC12" s="58" t="s">
        <v>143</v>
      </c>
      <c r="AD12" s="59">
        <v>6300</v>
      </c>
      <c r="AE12" s="60">
        <v>10700</v>
      </c>
      <c r="AF12" s="61">
        <f t="shared" ref="AF12:AF75" si="0">AD12+AE12</f>
        <v>17000</v>
      </c>
      <c r="AG12" s="61"/>
      <c r="AH12" s="61"/>
      <c r="AI12" s="61"/>
      <c r="AJ12" s="61"/>
      <c r="AK12" s="56"/>
      <c r="AL12" s="56"/>
      <c r="AM12" s="56"/>
      <c r="AN12" s="56"/>
      <c r="AO12" s="56"/>
      <c r="AP12" s="56"/>
      <c r="AQ12" s="56"/>
      <c r="AR12" s="56"/>
      <c r="AS12" s="56"/>
    </row>
    <row r="13" spans="1:45">
      <c r="B13" s="32">
        <v>1968</v>
      </c>
      <c r="C13" s="34">
        <v>1507600</v>
      </c>
      <c r="D13" s="34">
        <v>1319800</v>
      </c>
      <c r="F13" s="32">
        <v>2000</v>
      </c>
      <c r="G13">
        <v>534010</v>
      </c>
      <c r="J13" s="37" t="s">
        <v>88</v>
      </c>
      <c r="K13" s="38">
        <v>333100</v>
      </c>
      <c r="L13" s="39">
        <v>321940</v>
      </c>
      <c r="T13" s="32">
        <v>1953</v>
      </c>
      <c r="U13" s="28">
        <v>32699</v>
      </c>
      <c r="V13" s="28">
        <v>38431</v>
      </c>
      <c r="X13" s="71" t="s">
        <v>197</v>
      </c>
      <c r="Y13" s="72" t="s">
        <v>188</v>
      </c>
      <c r="AB13" s="57"/>
      <c r="AC13" s="58" t="s">
        <v>144</v>
      </c>
      <c r="AD13" s="59">
        <v>11000</v>
      </c>
      <c r="AE13" s="60">
        <v>18500</v>
      </c>
      <c r="AF13" s="61">
        <f t="shared" si="0"/>
        <v>29500</v>
      </c>
      <c r="AG13" s="61"/>
      <c r="AH13" s="61"/>
      <c r="AI13" s="61"/>
      <c r="AJ13" s="61"/>
      <c r="AK13" s="56"/>
      <c r="AL13" s="56"/>
      <c r="AM13" s="56"/>
      <c r="AN13" s="56"/>
      <c r="AO13" s="56"/>
      <c r="AP13" s="56"/>
      <c r="AQ13" s="56"/>
      <c r="AR13" s="56"/>
      <c r="AS13" s="56"/>
    </row>
    <row r="14" spans="1:45">
      <c r="B14" s="32">
        <v>1969</v>
      </c>
      <c r="C14" s="34">
        <v>1466800</v>
      </c>
      <c r="D14" s="34">
        <v>1399000</v>
      </c>
      <c r="F14" s="32">
        <v>2001</v>
      </c>
      <c r="G14">
        <v>523839</v>
      </c>
      <c r="J14" s="37" t="s">
        <v>89</v>
      </c>
      <c r="K14" s="38">
        <v>338490</v>
      </c>
      <c r="L14" s="39">
        <v>324770</v>
      </c>
      <c r="T14" s="32">
        <v>1954</v>
      </c>
      <c r="U14" s="28">
        <v>20864</v>
      </c>
      <c r="V14" s="28">
        <v>33825</v>
      </c>
      <c r="X14" s="71" t="s">
        <v>198</v>
      </c>
      <c r="Y14" s="72" t="s">
        <v>188</v>
      </c>
      <c r="AB14" s="57"/>
      <c r="AC14" s="58" t="s">
        <v>145</v>
      </c>
      <c r="AD14" s="59">
        <v>14700</v>
      </c>
      <c r="AE14" s="60">
        <v>24800</v>
      </c>
      <c r="AF14" s="61">
        <f t="shared" si="0"/>
        <v>39500</v>
      </c>
      <c r="AG14" s="61"/>
      <c r="AH14" s="61"/>
      <c r="AI14" s="61"/>
      <c r="AJ14" s="61"/>
      <c r="AK14" s="56"/>
      <c r="AL14" s="56"/>
      <c r="AM14" s="56"/>
      <c r="AN14" s="56"/>
      <c r="AO14" s="56"/>
      <c r="AP14" s="56"/>
      <c r="AQ14" s="56"/>
      <c r="AR14" s="56"/>
      <c r="AS14" s="56"/>
    </row>
    <row r="15" spans="1:45">
      <c r="B15" s="32">
        <v>1970</v>
      </c>
      <c r="C15" s="34">
        <v>1433600</v>
      </c>
      <c r="D15" s="34">
        <v>1418400</v>
      </c>
      <c r="F15" s="32">
        <v>2002</v>
      </c>
      <c r="G15">
        <v>543105</v>
      </c>
      <c r="J15" s="37" t="s">
        <v>90</v>
      </c>
      <c r="K15" s="38">
        <v>275510</v>
      </c>
      <c r="L15" s="39">
        <v>314090</v>
      </c>
      <c r="T15" s="32">
        <v>1955</v>
      </c>
      <c r="U15" s="28">
        <v>35388</v>
      </c>
      <c r="V15" s="28">
        <v>29300</v>
      </c>
      <c r="X15" s="71" t="s">
        <v>199</v>
      </c>
      <c r="Y15" s="72" t="s">
        <v>188</v>
      </c>
      <c r="AB15" s="57"/>
      <c r="AC15" s="58" t="s">
        <v>146</v>
      </c>
      <c r="AD15" s="59">
        <v>16800</v>
      </c>
      <c r="AE15" s="60">
        <v>28200</v>
      </c>
      <c r="AF15" s="61">
        <f t="shared" si="0"/>
        <v>45000</v>
      </c>
      <c r="AG15" s="61"/>
      <c r="AH15" s="61"/>
      <c r="AI15" s="61"/>
      <c r="AJ15" s="61"/>
      <c r="AK15" s="56"/>
      <c r="AL15" s="56"/>
      <c r="AM15" s="56"/>
      <c r="AN15" s="56"/>
      <c r="AO15" s="56"/>
      <c r="AP15" s="56"/>
      <c r="AQ15" s="56"/>
      <c r="AR15" s="56"/>
      <c r="AS15" s="56"/>
    </row>
    <row r="16" spans="1:45">
      <c r="B16" s="32">
        <v>1971</v>
      </c>
      <c r="C16" s="34">
        <v>2052200</v>
      </c>
      <c r="D16" s="34">
        <v>1706100</v>
      </c>
      <c r="F16" s="32">
        <v>2003</v>
      </c>
      <c r="G16">
        <v>623084</v>
      </c>
      <c r="J16" s="37" t="s">
        <v>91</v>
      </c>
      <c r="K16" s="38">
        <v>272470</v>
      </c>
      <c r="L16" s="39">
        <v>288600</v>
      </c>
      <c r="T16" s="32">
        <v>1956</v>
      </c>
      <c r="U16" s="28">
        <v>32128</v>
      </c>
      <c r="V16" s="28">
        <v>22198</v>
      </c>
      <c r="X16" s="71" t="s">
        <v>200</v>
      </c>
      <c r="Y16" s="72" t="s">
        <v>188</v>
      </c>
      <c r="AB16" s="57"/>
      <c r="AC16" s="58" t="s">
        <v>147</v>
      </c>
      <c r="AD16" s="59">
        <v>18500</v>
      </c>
      <c r="AE16" s="60">
        <v>31000</v>
      </c>
      <c r="AF16" s="61">
        <f t="shared" si="0"/>
        <v>49500</v>
      </c>
      <c r="AG16" s="61"/>
      <c r="AH16" s="61"/>
      <c r="AI16" s="61"/>
      <c r="AJ16" s="61"/>
      <c r="AK16" s="56"/>
      <c r="AL16" s="56"/>
      <c r="AM16" s="56"/>
      <c r="AN16" s="56"/>
      <c r="AO16" s="56"/>
      <c r="AP16" s="56"/>
      <c r="AQ16" s="56"/>
      <c r="AR16" s="56"/>
      <c r="AS16" s="56"/>
    </row>
    <row r="17" spans="2:45">
      <c r="B17" s="32">
        <v>1972</v>
      </c>
      <c r="C17" s="34">
        <v>2356600</v>
      </c>
      <c r="D17" s="34">
        <v>2003900</v>
      </c>
      <c r="F17" s="32">
        <v>2004</v>
      </c>
      <c r="G17">
        <v>691876</v>
      </c>
      <c r="J17" s="37" t="s">
        <v>92</v>
      </c>
      <c r="K17" s="38">
        <v>231590</v>
      </c>
      <c r="L17" s="39">
        <v>251820</v>
      </c>
      <c r="T17" s="32">
        <v>1957</v>
      </c>
      <c r="U17" s="28">
        <v>27281</v>
      </c>
      <c r="V17" s="28">
        <v>29350</v>
      </c>
      <c r="X17" s="71" t="s">
        <v>201</v>
      </c>
      <c r="Y17" s="72" t="s">
        <v>188</v>
      </c>
      <c r="AB17" s="57"/>
      <c r="AC17" s="58" t="s">
        <v>148</v>
      </c>
      <c r="AD17" s="59">
        <v>21600</v>
      </c>
      <c r="AE17" s="60">
        <v>36400</v>
      </c>
      <c r="AF17" s="61">
        <f t="shared" si="0"/>
        <v>58000</v>
      </c>
      <c r="AG17" s="61"/>
      <c r="AH17" s="61"/>
      <c r="AI17" s="61"/>
      <c r="AJ17" s="61"/>
      <c r="AK17" s="56"/>
      <c r="AL17" s="56"/>
      <c r="AM17" s="56"/>
      <c r="AN17" s="56"/>
      <c r="AO17" s="56"/>
      <c r="AP17" s="56"/>
      <c r="AQ17" s="56"/>
      <c r="AR17" s="56"/>
      <c r="AS17" s="56"/>
    </row>
    <row r="18" spans="2:45">
      <c r="B18" s="32">
        <v>1973</v>
      </c>
      <c r="C18" s="34">
        <v>2045300</v>
      </c>
      <c r="D18" s="34">
        <v>2100500</v>
      </c>
      <c r="F18" s="32">
        <v>2005</v>
      </c>
      <c r="G18">
        <v>716035</v>
      </c>
      <c r="J18" s="37" t="s">
        <v>93</v>
      </c>
      <c r="K18" s="38">
        <v>161520</v>
      </c>
      <c r="L18" s="39">
        <v>241990</v>
      </c>
      <c r="T18" s="32">
        <v>1958</v>
      </c>
      <c r="U18" s="28">
        <v>26515</v>
      </c>
      <c r="V18" s="28">
        <v>25984</v>
      </c>
      <c r="X18" s="71" t="s">
        <v>202</v>
      </c>
      <c r="Y18" s="72" t="s">
        <v>188</v>
      </c>
      <c r="AB18" s="57"/>
      <c r="AC18" s="58" t="s">
        <v>149</v>
      </c>
      <c r="AD18" s="59">
        <v>21600</v>
      </c>
      <c r="AE18" s="60">
        <v>36400</v>
      </c>
      <c r="AF18" s="61">
        <f t="shared" si="0"/>
        <v>58000</v>
      </c>
      <c r="AG18" s="61"/>
      <c r="AH18" s="61"/>
      <c r="AI18" s="61"/>
      <c r="AJ18" s="61"/>
      <c r="AK18" s="56"/>
      <c r="AL18" s="56"/>
      <c r="AM18" s="56"/>
      <c r="AN18" s="56"/>
      <c r="AO18" s="56"/>
      <c r="AP18" s="56"/>
      <c r="AQ18" s="56"/>
      <c r="AR18" s="56"/>
      <c r="AS18" s="56"/>
    </row>
    <row r="19" spans="2:45">
      <c r="B19" s="32">
        <v>1974</v>
      </c>
      <c r="C19" s="34">
        <v>1337700</v>
      </c>
      <c r="D19" s="35">
        <v>1728500</v>
      </c>
      <c r="F19" s="32">
        <v>2006</v>
      </c>
      <c r="G19">
        <v>760179</v>
      </c>
      <c r="J19" s="37" t="s">
        <v>94</v>
      </c>
      <c r="K19" s="38">
        <v>161030</v>
      </c>
      <c r="L19" s="39">
        <v>206570</v>
      </c>
      <c r="T19" s="32">
        <v>1959</v>
      </c>
      <c r="U19" s="28">
        <v>26494</v>
      </c>
      <c r="V19" s="28">
        <v>27079</v>
      </c>
      <c r="X19" s="71" t="s">
        <v>203</v>
      </c>
      <c r="Y19" s="72" t="s">
        <v>188</v>
      </c>
      <c r="AB19" s="57"/>
      <c r="AC19" s="58" t="s">
        <v>150</v>
      </c>
      <c r="AD19" s="59">
        <v>17900</v>
      </c>
      <c r="AE19" s="60">
        <v>30100</v>
      </c>
      <c r="AF19" s="61">
        <f t="shared" si="0"/>
        <v>48000</v>
      </c>
      <c r="AG19" s="61"/>
      <c r="AH19" s="61"/>
      <c r="AI19" s="61"/>
      <c r="AJ19" s="61"/>
      <c r="AK19" s="56"/>
      <c r="AL19" s="56"/>
      <c r="AM19" s="56"/>
      <c r="AN19" s="56"/>
      <c r="AO19" s="56"/>
      <c r="AP19" s="56"/>
      <c r="AQ19" s="56"/>
      <c r="AR19" s="56"/>
      <c r="AS19" s="56"/>
    </row>
    <row r="20" spans="2:45">
      <c r="B20" s="32">
        <v>1975</v>
      </c>
      <c r="C20" s="34">
        <v>1160400</v>
      </c>
      <c r="D20" s="35">
        <v>1317200</v>
      </c>
      <c r="F20" s="32">
        <v>2007</v>
      </c>
      <c r="G20">
        <v>615976</v>
      </c>
      <c r="J20" s="37" t="s">
        <v>95</v>
      </c>
      <c r="K20" s="38">
        <v>202420</v>
      </c>
      <c r="L20" s="39">
        <v>182820</v>
      </c>
      <c r="T20" s="32">
        <v>1960</v>
      </c>
      <c r="U20" s="28">
        <v>26566</v>
      </c>
      <c r="V20" s="28">
        <v>27889</v>
      </c>
      <c r="X20" s="71" t="s">
        <v>204</v>
      </c>
      <c r="Y20" s="72" t="s">
        <v>188</v>
      </c>
      <c r="AB20" s="57"/>
      <c r="AC20" s="58" t="s">
        <v>151</v>
      </c>
      <c r="AD20" s="59">
        <v>10930</v>
      </c>
      <c r="AE20" s="60">
        <v>30621</v>
      </c>
      <c r="AF20" s="61">
        <f t="shared" si="0"/>
        <v>41551</v>
      </c>
      <c r="AG20" s="61"/>
      <c r="AH20" s="61"/>
      <c r="AI20" s="61"/>
      <c r="AJ20" s="61"/>
      <c r="AK20" s="56"/>
      <c r="AL20" s="56"/>
      <c r="AM20" s="56"/>
      <c r="AN20" s="56"/>
      <c r="AO20" s="56"/>
      <c r="AP20" s="56"/>
      <c r="AQ20" s="56"/>
      <c r="AR20" s="56"/>
      <c r="AS20" s="56"/>
    </row>
    <row r="21" spans="2:45">
      <c r="B21" s="32">
        <v>1976</v>
      </c>
      <c r="C21" s="34">
        <v>1537500</v>
      </c>
      <c r="D21" s="35">
        <v>1377200</v>
      </c>
      <c r="F21" s="32">
        <v>2008</v>
      </c>
      <c r="G21">
        <v>328491</v>
      </c>
      <c r="J21" s="37" t="s">
        <v>96</v>
      </c>
      <c r="K21" s="38">
        <v>233020</v>
      </c>
      <c r="L21" s="39">
        <v>208900</v>
      </c>
      <c r="T21" s="32">
        <v>1961</v>
      </c>
      <c r="U21" s="28">
        <v>26773</v>
      </c>
      <c r="V21" s="28">
        <v>28665</v>
      </c>
      <c r="X21" s="71" t="s">
        <v>205</v>
      </c>
      <c r="Y21" s="72" t="s">
        <v>188</v>
      </c>
      <c r="AB21" s="57"/>
      <c r="AC21" s="58" t="s">
        <v>152</v>
      </c>
      <c r="AD21" s="59">
        <v>12124</v>
      </c>
      <c r="AE21" s="60">
        <v>31811</v>
      </c>
      <c r="AF21" s="61">
        <f t="shared" si="0"/>
        <v>43935</v>
      </c>
      <c r="AG21" s="61"/>
      <c r="AH21" s="61"/>
      <c r="AI21" s="61"/>
      <c r="AJ21" s="61"/>
      <c r="AK21" s="56"/>
      <c r="AL21" s="56"/>
      <c r="AM21" s="56"/>
      <c r="AN21" s="56"/>
      <c r="AO21" s="56"/>
      <c r="AP21" s="56"/>
      <c r="AQ21" s="56"/>
      <c r="AR21" s="56"/>
      <c r="AS21" s="56"/>
    </row>
    <row r="22" spans="2:45">
      <c r="B22" s="32">
        <v>1977</v>
      </c>
      <c r="C22" s="34">
        <v>1987100</v>
      </c>
      <c r="D22" s="35">
        <v>1657100</v>
      </c>
      <c r="F22" s="32">
        <v>2009</v>
      </c>
      <c r="G22">
        <v>159286</v>
      </c>
      <c r="J22" s="37" t="s">
        <v>97</v>
      </c>
      <c r="K22" s="38">
        <v>209280</v>
      </c>
      <c r="L22" s="39">
        <v>220270</v>
      </c>
      <c r="T22" s="32">
        <v>1962</v>
      </c>
      <c r="U22" s="28">
        <v>28260</v>
      </c>
      <c r="V22" s="28">
        <v>29343</v>
      </c>
      <c r="X22" s="71" t="s">
        <v>206</v>
      </c>
      <c r="Y22" s="72" t="s">
        <v>188</v>
      </c>
      <c r="AB22" s="57"/>
      <c r="AC22" s="58" t="s">
        <v>153</v>
      </c>
      <c r="AD22" s="59">
        <v>10802</v>
      </c>
      <c r="AE22" s="60">
        <v>28982</v>
      </c>
      <c r="AF22" s="61">
        <f t="shared" si="0"/>
        <v>39784</v>
      </c>
      <c r="AG22" s="61"/>
      <c r="AH22" s="61"/>
      <c r="AI22" s="61"/>
      <c r="AJ22" s="61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2:45">
      <c r="B23" s="32">
        <v>1978</v>
      </c>
      <c r="C23" s="34">
        <v>2020300</v>
      </c>
      <c r="D23" s="35">
        <v>1867500</v>
      </c>
      <c r="J23" s="37" t="s">
        <v>98</v>
      </c>
      <c r="K23" s="38">
        <v>209980</v>
      </c>
      <c r="L23" s="39">
        <v>207570</v>
      </c>
      <c r="T23" s="32">
        <v>1963</v>
      </c>
      <c r="U23" s="28">
        <v>27893</v>
      </c>
      <c r="V23" s="28">
        <v>26008</v>
      </c>
      <c r="X23" s="71" t="s">
        <v>207</v>
      </c>
      <c r="Y23" s="72" t="s">
        <v>188</v>
      </c>
      <c r="AB23" s="57"/>
      <c r="AC23" s="58" t="s">
        <v>154</v>
      </c>
      <c r="AD23" s="59">
        <v>8351</v>
      </c>
      <c r="AE23" s="60">
        <v>36385</v>
      </c>
      <c r="AF23" s="61">
        <f t="shared" si="0"/>
        <v>44736</v>
      </c>
      <c r="AG23" s="61"/>
      <c r="AH23" s="61"/>
      <c r="AI23" s="61"/>
      <c r="AJ23" s="61"/>
      <c r="AK23" s="56"/>
      <c r="AL23" s="56"/>
      <c r="AM23" s="56"/>
      <c r="AN23" s="56"/>
      <c r="AO23" s="56"/>
      <c r="AP23" s="56"/>
      <c r="AQ23" s="56"/>
      <c r="AR23" s="56"/>
      <c r="AS23" s="56"/>
    </row>
    <row r="24" spans="2:45">
      <c r="B24" s="32">
        <v>1979</v>
      </c>
      <c r="C24" s="34">
        <v>1745100</v>
      </c>
      <c r="D24" s="35">
        <v>1870800</v>
      </c>
      <c r="J24" s="37" t="s">
        <v>99</v>
      </c>
      <c r="K24" s="38">
        <v>223110</v>
      </c>
      <c r="L24" s="39">
        <v>215510</v>
      </c>
      <c r="T24" s="32">
        <v>1964</v>
      </c>
      <c r="U24" s="28">
        <v>28658</v>
      </c>
      <c r="V24" s="28">
        <v>29457</v>
      </c>
      <c r="X24" s="71" t="s">
        <v>208</v>
      </c>
      <c r="Y24" s="72" t="s">
        <v>188</v>
      </c>
      <c r="AB24" s="57"/>
      <c r="AC24" s="58" t="s">
        <v>155</v>
      </c>
      <c r="AD24" s="59">
        <v>9534</v>
      </c>
      <c r="AE24" s="60">
        <v>42377</v>
      </c>
      <c r="AF24" s="61">
        <f t="shared" si="0"/>
        <v>51911</v>
      </c>
      <c r="AG24" s="61"/>
      <c r="AH24" s="61"/>
      <c r="AI24" s="61"/>
      <c r="AJ24" s="61"/>
      <c r="AK24" s="56"/>
      <c r="AL24" s="56"/>
      <c r="AM24" s="56"/>
      <c r="AN24" s="56"/>
      <c r="AO24" s="56"/>
      <c r="AP24" s="56"/>
      <c r="AQ24" s="56"/>
      <c r="AR24" s="56"/>
      <c r="AS24" s="56"/>
    </row>
    <row r="25" spans="2:45">
      <c r="B25" s="32">
        <v>1980</v>
      </c>
      <c r="C25" s="34">
        <v>1292200</v>
      </c>
      <c r="D25" s="35">
        <v>1501600</v>
      </c>
      <c r="J25" s="37" t="s">
        <v>100</v>
      </c>
      <c r="K25" s="38">
        <v>239350</v>
      </c>
      <c r="L25" s="39">
        <v>226230</v>
      </c>
      <c r="T25" s="32">
        <v>1965</v>
      </c>
      <c r="U25" s="28">
        <v>28513</v>
      </c>
      <c r="V25" s="28">
        <v>30124</v>
      </c>
      <c r="X25" s="71" t="s">
        <v>140</v>
      </c>
      <c r="Y25" s="72">
        <v>8991</v>
      </c>
      <c r="AB25" s="57"/>
      <c r="AC25" s="58" t="s">
        <v>156</v>
      </c>
      <c r="AD25" s="59">
        <v>12500</v>
      </c>
      <c r="AE25" s="60">
        <v>45713</v>
      </c>
      <c r="AF25" s="61">
        <f t="shared" si="0"/>
        <v>58213</v>
      </c>
      <c r="AG25" s="61"/>
      <c r="AH25" s="61"/>
      <c r="AI25" s="61"/>
      <c r="AJ25" s="61"/>
      <c r="AK25" s="56"/>
      <c r="AL25" s="56"/>
      <c r="AM25" s="56"/>
      <c r="AN25" s="56"/>
      <c r="AO25" s="56"/>
      <c r="AP25" s="56"/>
      <c r="AQ25" s="56"/>
      <c r="AR25" s="56"/>
      <c r="AS25" s="56"/>
    </row>
    <row r="26" spans="2:45">
      <c r="B26" s="32">
        <v>1981</v>
      </c>
      <c r="C26" s="34">
        <v>1084200</v>
      </c>
      <c r="D26" s="35">
        <v>1265700</v>
      </c>
      <c r="J26" s="37" t="s">
        <v>101</v>
      </c>
      <c r="K26" s="38">
        <v>262490</v>
      </c>
      <c r="L26" s="39">
        <v>242360</v>
      </c>
      <c r="T26" s="32">
        <v>1966</v>
      </c>
      <c r="U26" s="28">
        <v>27585</v>
      </c>
      <c r="V26" s="28">
        <v>30691</v>
      </c>
      <c r="X26" s="71" t="s">
        <v>141</v>
      </c>
      <c r="Y26" s="72">
        <v>14481</v>
      </c>
      <c r="AB26" s="57"/>
      <c r="AC26" s="58" t="s">
        <v>157</v>
      </c>
      <c r="AD26" s="59">
        <v>15514</v>
      </c>
      <c r="AE26" s="60">
        <v>41456</v>
      </c>
      <c r="AF26" s="61">
        <f t="shared" si="0"/>
        <v>56970</v>
      </c>
      <c r="AG26" s="61"/>
      <c r="AH26" s="61"/>
      <c r="AI26" s="61"/>
      <c r="AJ26" s="61"/>
      <c r="AK26" s="56"/>
      <c r="AL26" s="56"/>
      <c r="AM26" s="56"/>
      <c r="AN26" s="56"/>
      <c r="AO26" s="56"/>
      <c r="AP26" s="56"/>
      <c r="AQ26" s="56"/>
      <c r="AR26" s="56"/>
      <c r="AS26" s="56"/>
    </row>
    <row r="27" spans="2:45">
      <c r="B27" s="32">
        <v>1982</v>
      </c>
      <c r="C27" s="34">
        <v>1062200</v>
      </c>
      <c r="D27" s="35">
        <v>1005500</v>
      </c>
      <c r="J27" s="37" t="s">
        <v>102</v>
      </c>
      <c r="K27" s="38">
        <v>209270</v>
      </c>
      <c r="L27" s="39">
        <v>221520</v>
      </c>
      <c r="T27" s="32">
        <v>1967</v>
      </c>
      <c r="U27" s="28">
        <v>28803</v>
      </c>
      <c r="V27" s="28">
        <v>35025</v>
      </c>
      <c r="X27" s="71" t="s">
        <v>142</v>
      </c>
      <c r="Y27" s="72">
        <v>4079</v>
      </c>
      <c r="AB27" s="57"/>
      <c r="AC27" s="58" t="s">
        <v>158</v>
      </c>
      <c r="AD27" s="59">
        <v>15015</v>
      </c>
      <c r="AE27" s="60">
        <v>41891</v>
      </c>
      <c r="AF27" s="61">
        <f t="shared" si="0"/>
        <v>56906</v>
      </c>
      <c r="AG27" s="61"/>
      <c r="AH27" s="61"/>
      <c r="AI27" s="61"/>
      <c r="AJ27" s="61"/>
      <c r="AK27" s="56"/>
      <c r="AL27" s="56"/>
      <c r="AM27" s="56"/>
      <c r="AN27" s="56"/>
      <c r="AO27" s="56"/>
      <c r="AP27" s="56"/>
      <c r="AQ27" s="56"/>
      <c r="AR27" s="56"/>
      <c r="AS27" s="56"/>
    </row>
    <row r="28" spans="2:45">
      <c r="B28" s="32">
        <v>1983</v>
      </c>
      <c r="C28" s="34">
        <v>1703000</v>
      </c>
      <c r="D28" s="35">
        <v>1390300</v>
      </c>
      <c r="J28" s="37" t="s">
        <v>103</v>
      </c>
      <c r="K28" s="38">
        <v>167150</v>
      </c>
      <c r="L28" s="39">
        <v>197210</v>
      </c>
      <c r="T28" s="32">
        <v>1968</v>
      </c>
      <c r="U28" s="28">
        <v>31055</v>
      </c>
      <c r="V28" s="28">
        <v>30643</v>
      </c>
      <c r="X28" s="71" t="s">
        <v>143</v>
      </c>
      <c r="Y28" s="72">
        <v>4988</v>
      </c>
      <c r="AB28" s="57"/>
      <c r="AC28" s="58" t="s">
        <v>159</v>
      </c>
      <c r="AD28" s="59">
        <v>17120</v>
      </c>
      <c r="AE28" s="60">
        <v>47335</v>
      </c>
      <c r="AF28" s="61">
        <f t="shared" si="0"/>
        <v>64455</v>
      </c>
      <c r="AG28" s="61"/>
      <c r="AH28" s="61"/>
      <c r="AI28" s="61"/>
      <c r="AJ28" s="61"/>
      <c r="AK28" s="56"/>
      <c r="AL28" s="56"/>
      <c r="AM28" s="56"/>
      <c r="AN28" s="56"/>
      <c r="AO28" s="56"/>
      <c r="AP28" s="56"/>
      <c r="AQ28" s="56"/>
      <c r="AR28" s="56"/>
      <c r="AS28" s="56"/>
    </row>
    <row r="29" spans="2:45">
      <c r="B29" s="32">
        <v>1984</v>
      </c>
      <c r="C29" s="34">
        <v>1749500</v>
      </c>
      <c r="D29" s="35">
        <v>1652200</v>
      </c>
      <c r="J29" s="37" t="s">
        <v>104</v>
      </c>
      <c r="K29" s="38">
        <v>172760</v>
      </c>
      <c r="L29" s="39">
        <v>191250</v>
      </c>
      <c r="T29" s="32">
        <v>1969</v>
      </c>
      <c r="U29" s="28">
        <v>33464</v>
      </c>
      <c r="V29" s="28">
        <v>37094</v>
      </c>
      <c r="X29" s="71" t="s">
        <v>144</v>
      </c>
      <c r="Y29" s="72">
        <v>5945</v>
      </c>
      <c r="AB29" s="58"/>
      <c r="AC29" s="58" t="s">
        <v>160</v>
      </c>
      <c r="AD29" s="59">
        <v>17384</v>
      </c>
      <c r="AE29" s="60">
        <v>44841</v>
      </c>
      <c r="AF29" s="61">
        <f t="shared" si="0"/>
        <v>62225</v>
      </c>
      <c r="AG29" s="62"/>
      <c r="AH29" s="63"/>
      <c r="AI29" s="62"/>
      <c r="AJ29" s="62"/>
      <c r="AK29" s="29"/>
    </row>
    <row r="30" spans="2:45">
      <c r="B30" s="32">
        <v>1985</v>
      </c>
      <c r="C30" s="34">
        <v>1741800</v>
      </c>
      <c r="D30" s="35">
        <v>1703300</v>
      </c>
      <c r="F30" s="80"/>
      <c r="G30" s="81" t="s">
        <v>78</v>
      </c>
      <c r="H30" s="80"/>
      <c r="J30" s="37" t="s">
        <v>105</v>
      </c>
      <c r="K30" s="38">
        <v>171210</v>
      </c>
      <c r="L30" s="39">
        <v>178420</v>
      </c>
      <c r="R30" s="19"/>
      <c r="S30" s="19"/>
      <c r="T30" s="32">
        <v>1970</v>
      </c>
      <c r="U30" s="28">
        <v>33034</v>
      </c>
      <c r="V30" s="28">
        <v>37424</v>
      </c>
      <c r="X30" s="71" t="s">
        <v>145</v>
      </c>
      <c r="Y30" s="72">
        <v>7485</v>
      </c>
      <c r="AB30" s="58"/>
      <c r="AC30" s="58" t="s">
        <v>161</v>
      </c>
      <c r="AD30" s="59">
        <v>17946</v>
      </c>
      <c r="AE30" s="60">
        <v>51372</v>
      </c>
      <c r="AF30" s="61">
        <f t="shared" si="0"/>
        <v>69318</v>
      </c>
      <c r="AG30" s="62"/>
      <c r="AH30" s="63"/>
      <c r="AI30" s="62"/>
      <c r="AJ30" s="62"/>
      <c r="AK30" s="29"/>
    </row>
    <row r="31" spans="2:45">
      <c r="B31" s="32">
        <v>1986</v>
      </c>
      <c r="C31" s="34">
        <v>1805400</v>
      </c>
      <c r="D31" s="35">
        <v>1756400</v>
      </c>
      <c r="F31" s="32">
        <v>1970</v>
      </c>
      <c r="G31">
        <v>13887</v>
      </c>
      <c r="J31" s="37" t="s">
        <v>106</v>
      </c>
      <c r="K31" s="38">
        <v>197120</v>
      </c>
      <c r="L31" s="39">
        <v>186850</v>
      </c>
      <c r="R31" s="19"/>
      <c r="S31" s="19"/>
      <c r="T31" s="32">
        <v>1971</v>
      </c>
      <c r="U31" s="28">
        <v>36533</v>
      </c>
      <c r="V31" s="28">
        <v>41783</v>
      </c>
      <c r="X31" s="71" t="s">
        <v>146</v>
      </c>
      <c r="Y31" s="72">
        <v>3149</v>
      </c>
      <c r="AB31" s="58" t="s">
        <v>162</v>
      </c>
      <c r="AC31" s="58" t="s">
        <v>162</v>
      </c>
      <c r="AD31" s="59">
        <v>17334</v>
      </c>
      <c r="AE31" s="60">
        <v>50959</v>
      </c>
      <c r="AF31" s="61">
        <f t="shared" si="0"/>
        <v>68293</v>
      </c>
      <c r="AG31" s="62"/>
      <c r="AH31" s="63"/>
      <c r="AI31" s="62"/>
      <c r="AJ31" s="62"/>
      <c r="AK31" s="29"/>
    </row>
    <row r="32" spans="2:45">
      <c r="B32" s="32">
        <v>1987</v>
      </c>
      <c r="C32" s="34">
        <v>1620500</v>
      </c>
      <c r="D32" s="35">
        <v>1668800</v>
      </c>
      <c r="F32" s="32">
        <v>1971</v>
      </c>
      <c r="G32">
        <v>15380</v>
      </c>
      <c r="J32" s="37" t="s">
        <v>107</v>
      </c>
      <c r="K32" s="38">
        <v>204690</v>
      </c>
      <c r="L32" s="39">
        <v>195580</v>
      </c>
      <c r="R32" s="19"/>
      <c r="S32" s="19"/>
      <c r="T32" s="32">
        <v>1972</v>
      </c>
      <c r="U32" s="28">
        <v>38461</v>
      </c>
      <c r="V32" s="28">
        <v>40581</v>
      </c>
      <c r="X32" s="71" t="s">
        <v>147</v>
      </c>
      <c r="Y32" s="72">
        <v>7473</v>
      </c>
      <c r="AB32" s="58"/>
      <c r="AC32" s="58" t="s">
        <v>163</v>
      </c>
      <c r="AD32" s="59">
        <v>20436</v>
      </c>
      <c r="AE32" s="60">
        <v>53342</v>
      </c>
      <c r="AF32" s="61">
        <f t="shared" si="0"/>
        <v>73778</v>
      </c>
      <c r="AG32" s="62"/>
      <c r="AH32" s="63"/>
      <c r="AI32" s="62"/>
      <c r="AJ32" s="62"/>
      <c r="AK32" s="29"/>
    </row>
    <row r="33" spans="2:37">
      <c r="B33" s="32">
        <v>1988</v>
      </c>
      <c r="C33" s="34">
        <v>1488100</v>
      </c>
      <c r="D33" s="35">
        <v>1529800</v>
      </c>
      <c r="F33" s="32">
        <v>1972</v>
      </c>
      <c r="G33">
        <v>21572</v>
      </c>
      <c r="J33" s="37" t="s">
        <v>108</v>
      </c>
      <c r="K33" s="38">
        <v>175230</v>
      </c>
      <c r="L33" s="39">
        <v>197710</v>
      </c>
      <c r="R33" s="19"/>
      <c r="S33" s="19"/>
      <c r="T33" s="32">
        <v>1973</v>
      </c>
      <c r="U33" s="28">
        <v>40871</v>
      </c>
      <c r="V33" s="28">
        <v>40572</v>
      </c>
      <c r="X33" s="71" t="s">
        <v>148</v>
      </c>
      <c r="Y33" s="72">
        <v>27467</v>
      </c>
      <c r="AB33" s="58"/>
      <c r="AC33" s="58" t="s">
        <v>164</v>
      </c>
      <c r="AD33" s="59">
        <v>21559</v>
      </c>
      <c r="AE33" s="60">
        <v>53565</v>
      </c>
      <c r="AF33" s="61">
        <f t="shared" si="0"/>
        <v>75124</v>
      </c>
      <c r="AG33" s="62"/>
      <c r="AH33" s="63"/>
      <c r="AI33" s="62"/>
      <c r="AJ33" s="62"/>
      <c r="AK33" s="29"/>
    </row>
    <row r="34" spans="2:37">
      <c r="B34" s="32">
        <v>1989</v>
      </c>
      <c r="C34" s="34">
        <v>1376100</v>
      </c>
      <c r="D34" s="35">
        <v>1422800</v>
      </c>
      <c r="F34" s="32">
        <v>1973</v>
      </c>
      <c r="G34">
        <v>24660</v>
      </c>
      <c r="J34" s="37" t="s">
        <v>109</v>
      </c>
      <c r="K34" s="38">
        <v>195100</v>
      </c>
      <c r="L34" s="39">
        <v>185940</v>
      </c>
      <c r="R34" s="19"/>
      <c r="S34" s="19"/>
      <c r="T34" s="32">
        <v>1974</v>
      </c>
      <c r="U34" s="28">
        <v>41989</v>
      </c>
      <c r="V34" s="28">
        <v>40665</v>
      </c>
      <c r="X34" s="71" t="s">
        <v>149</v>
      </c>
      <c r="Y34" s="72">
        <v>17966</v>
      </c>
      <c r="AB34" s="58"/>
      <c r="AC34" s="58" t="s">
        <v>165</v>
      </c>
      <c r="AD34" s="59">
        <v>23182</v>
      </c>
      <c r="AE34" s="60">
        <v>58223</v>
      </c>
      <c r="AF34" s="61">
        <f t="shared" si="0"/>
        <v>81405</v>
      </c>
      <c r="AG34" s="62"/>
      <c r="AH34" s="63"/>
      <c r="AI34" s="62"/>
      <c r="AJ34" s="62"/>
      <c r="AK34" s="29"/>
    </row>
    <row r="35" spans="2:37">
      <c r="B35" s="32">
        <v>1990</v>
      </c>
      <c r="C35" s="34">
        <v>1192700</v>
      </c>
      <c r="D35" s="35">
        <v>1308000</v>
      </c>
      <c r="F35" s="32">
        <v>1974</v>
      </c>
      <c r="G35">
        <v>26256</v>
      </c>
      <c r="J35" s="37" t="s">
        <v>110</v>
      </c>
      <c r="K35" s="38">
        <v>198150</v>
      </c>
      <c r="L35" s="39">
        <v>190760</v>
      </c>
      <c r="R35" s="19"/>
      <c r="S35" s="19"/>
      <c r="T35" s="32">
        <v>1975</v>
      </c>
      <c r="U35" s="28">
        <v>39118</v>
      </c>
      <c r="V35" s="28">
        <v>41723</v>
      </c>
      <c r="X35" s="71" t="s">
        <v>150</v>
      </c>
      <c r="Y35" s="72">
        <v>12816</v>
      </c>
      <c r="AB35" s="58"/>
      <c r="AC35" s="58" t="s">
        <v>166</v>
      </c>
      <c r="AD35" s="59">
        <v>26751</v>
      </c>
      <c r="AE35" s="60">
        <v>60416</v>
      </c>
      <c r="AF35" s="61">
        <f t="shared" si="0"/>
        <v>87167</v>
      </c>
      <c r="AG35" s="62"/>
      <c r="AH35" s="63"/>
      <c r="AI35" s="62"/>
      <c r="AJ35" s="62"/>
      <c r="AK35" s="29"/>
    </row>
    <row r="36" spans="2:37">
      <c r="B36" s="32">
        <v>1991</v>
      </c>
      <c r="C36" s="34">
        <v>1013900</v>
      </c>
      <c r="D36" s="35">
        <v>1090800</v>
      </c>
      <c r="F36" s="32">
        <v>1975</v>
      </c>
      <c r="G36">
        <v>26892</v>
      </c>
      <c r="J36" s="37" t="s">
        <v>111</v>
      </c>
      <c r="K36" s="38">
        <v>186720</v>
      </c>
      <c r="L36" s="39">
        <v>178290</v>
      </c>
      <c r="R36" s="19"/>
      <c r="S36" s="19"/>
      <c r="T36" s="32">
        <v>1976</v>
      </c>
      <c r="U36" s="28">
        <v>40990</v>
      </c>
      <c r="V36" s="28">
        <v>39216</v>
      </c>
      <c r="X36" s="71" t="s">
        <v>151</v>
      </c>
      <c r="Y36" s="72">
        <v>18636</v>
      </c>
      <c r="AB36" s="58" t="s">
        <v>167</v>
      </c>
      <c r="AC36" s="58" t="s">
        <v>167</v>
      </c>
      <c r="AD36" s="59">
        <v>27575</v>
      </c>
      <c r="AE36" s="60">
        <v>69268</v>
      </c>
      <c r="AF36" s="61">
        <f t="shared" si="0"/>
        <v>96843</v>
      </c>
      <c r="AG36" s="62"/>
      <c r="AH36" s="63"/>
      <c r="AI36" s="62"/>
      <c r="AJ36" s="62"/>
      <c r="AK36" s="29"/>
    </row>
    <row r="37" spans="2:37">
      <c r="B37" s="32">
        <v>1992</v>
      </c>
      <c r="C37" s="34">
        <v>1199700</v>
      </c>
      <c r="D37" s="35">
        <v>1157500</v>
      </c>
      <c r="F37" s="32">
        <v>1976</v>
      </c>
      <c r="G37">
        <v>24000</v>
      </c>
      <c r="J37" s="37" t="s">
        <v>112</v>
      </c>
      <c r="K37" s="38">
        <v>192900</v>
      </c>
      <c r="L37" s="39">
        <v>184010</v>
      </c>
      <c r="R37" s="19"/>
      <c r="S37" s="19"/>
      <c r="T37" s="32">
        <v>1977</v>
      </c>
      <c r="U37" s="28">
        <v>41257</v>
      </c>
      <c r="V37" s="28">
        <v>38602</v>
      </c>
      <c r="X37" s="71" t="s">
        <v>152</v>
      </c>
      <c r="Y37" s="72">
        <v>18252</v>
      </c>
      <c r="AB37" s="58"/>
      <c r="AC37" s="58" t="s">
        <v>168</v>
      </c>
      <c r="AD37" s="59">
        <v>27121</v>
      </c>
      <c r="AE37" s="60">
        <v>62240</v>
      </c>
      <c r="AF37" s="61">
        <f t="shared" si="0"/>
        <v>89361</v>
      </c>
      <c r="AG37" s="62"/>
      <c r="AH37" s="63"/>
      <c r="AI37" s="62"/>
      <c r="AJ37" s="62"/>
      <c r="AK37" s="29"/>
    </row>
    <row r="38" spans="2:37">
      <c r="B38" s="32">
        <v>1993</v>
      </c>
      <c r="C38" s="34">
        <v>1287600</v>
      </c>
      <c r="D38" s="35">
        <v>1192700</v>
      </c>
      <c r="F38" s="32">
        <v>1977</v>
      </c>
      <c r="G38">
        <v>24548</v>
      </c>
      <c r="J38" s="37" t="s">
        <v>113</v>
      </c>
      <c r="K38" s="38">
        <v>183480</v>
      </c>
      <c r="L38" s="39">
        <v>175370</v>
      </c>
      <c r="R38" s="19"/>
      <c r="S38" s="19"/>
      <c r="T38" s="32">
        <v>1978</v>
      </c>
      <c r="U38" s="28">
        <v>37550</v>
      </c>
      <c r="V38" s="28">
        <v>36944</v>
      </c>
      <c r="X38" s="71" t="s">
        <v>153</v>
      </c>
      <c r="Y38" s="72">
        <v>13552</v>
      </c>
      <c r="AB38" s="58"/>
      <c r="AC38" s="58" t="s">
        <v>169</v>
      </c>
      <c r="AD38" s="59">
        <v>28305</v>
      </c>
      <c r="AE38" s="60">
        <v>71908</v>
      </c>
      <c r="AF38" s="61">
        <f t="shared" si="0"/>
        <v>100213</v>
      </c>
      <c r="AG38" s="62"/>
      <c r="AH38" s="63"/>
      <c r="AI38" s="62"/>
      <c r="AJ38" s="62"/>
      <c r="AK38" s="29"/>
    </row>
    <row r="39" spans="2:37">
      <c r="B39" s="32">
        <v>1994</v>
      </c>
      <c r="C39" s="34">
        <v>1457000</v>
      </c>
      <c r="D39" s="35">
        <v>1346900</v>
      </c>
      <c r="F39" s="32">
        <v>1978</v>
      </c>
      <c r="G39">
        <v>25444</v>
      </c>
      <c r="J39" s="37" t="s">
        <v>114</v>
      </c>
      <c r="K39" s="38">
        <v>194140</v>
      </c>
      <c r="L39" s="39">
        <v>174200</v>
      </c>
      <c r="R39" s="19"/>
      <c r="S39" s="19"/>
      <c r="T39" s="32">
        <v>1979</v>
      </c>
      <c r="U39" s="28">
        <v>38311</v>
      </c>
      <c r="V39" s="28">
        <v>38802</v>
      </c>
      <c r="X39" s="71" t="s">
        <v>154</v>
      </c>
      <c r="Y39" s="72">
        <v>20124</v>
      </c>
      <c r="AB39" s="58"/>
      <c r="AC39" s="58" t="s">
        <v>170</v>
      </c>
      <c r="AD39" s="59">
        <v>28656</v>
      </c>
      <c r="AE39" s="60">
        <v>77578</v>
      </c>
      <c r="AF39" s="61">
        <f t="shared" si="0"/>
        <v>106234</v>
      </c>
      <c r="AG39" s="62"/>
      <c r="AH39" s="63"/>
      <c r="AI39" s="62"/>
      <c r="AJ39" s="62"/>
      <c r="AK39" s="29"/>
    </row>
    <row r="40" spans="2:37">
      <c r="B40" s="32">
        <v>1995</v>
      </c>
      <c r="C40" s="34">
        <v>1354100</v>
      </c>
      <c r="D40" s="35">
        <v>1312600</v>
      </c>
      <c r="F40" s="32">
        <v>1979</v>
      </c>
      <c r="G40">
        <v>26544</v>
      </c>
      <c r="J40" s="37" t="s">
        <v>115</v>
      </c>
      <c r="K40" s="38">
        <v>197110</v>
      </c>
      <c r="L40" s="39">
        <v>183210</v>
      </c>
      <c r="R40" s="19"/>
      <c r="S40" s="19"/>
      <c r="T40" s="32">
        <v>1980</v>
      </c>
      <c r="U40" s="28">
        <v>36165</v>
      </c>
      <c r="V40" s="28">
        <v>34963</v>
      </c>
      <c r="X40" s="71" t="s">
        <v>155</v>
      </c>
      <c r="Y40" s="72">
        <v>20177</v>
      </c>
      <c r="AB40" s="58"/>
      <c r="AC40" s="58" t="s">
        <v>171</v>
      </c>
      <c r="AD40" s="59">
        <v>31699</v>
      </c>
      <c r="AE40" s="60">
        <v>77356</v>
      </c>
      <c r="AF40" s="61">
        <f t="shared" si="0"/>
        <v>109055</v>
      </c>
      <c r="AG40" s="62"/>
      <c r="AH40" s="63"/>
      <c r="AI40" s="62"/>
      <c r="AJ40" s="62"/>
      <c r="AK40" s="29"/>
    </row>
    <row r="41" spans="2:37">
      <c r="B41" s="32">
        <v>1996</v>
      </c>
      <c r="C41" s="34">
        <v>1476800</v>
      </c>
      <c r="D41" s="35">
        <v>1412900</v>
      </c>
      <c r="F41" s="32">
        <v>1980</v>
      </c>
      <c r="G41">
        <v>27785</v>
      </c>
      <c r="J41" s="37" t="s">
        <v>116</v>
      </c>
      <c r="K41" s="38">
        <v>213190</v>
      </c>
      <c r="L41" s="39">
        <v>190590</v>
      </c>
      <c r="R41" s="19"/>
      <c r="S41" s="19"/>
      <c r="T41" s="32">
        <v>1981</v>
      </c>
      <c r="U41" s="28">
        <v>37276</v>
      </c>
      <c r="V41" s="28">
        <v>35404</v>
      </c>
      <c r="X41" s="71" t="s">
        <v>156</v>
      </c>
      <c r="Y41" s="72">
        <v>20321</v>
      </c>
      <c r="AB41" s="58" t="s">
        <v>172</v>
      </c>
      <c r="AC41" s="58" t="s">
        <v>172</v>
      </c>
      <c r="AD41" s="59">
        <v>34617</v>
      </c>
      <c r="AE41" s="60">
        <v>75226</v>
      </c>
      <c r="AF41" s="61">
        <f t="shared" si="0"/>
        <v>109843</v>
      </c>
      <c r="AG41" s="62"/>
      <c r="AH41" s="63"/>
      <c r="AI41" s="62"/>
      <c r="AJ41" s="62"/>
      <c r="AK41" s="29"/>
    </row>
    <row r="42" spans="2:37">
      <c r="B42" s="32">
        <v>1997</v>
      </c>
      <c r="C42" s="34">
        <v>1474000</v>
      </c>
      <c r="D42" s="35">
        <v>1400500</v>
      </c>
      <c r="F42" s="32">
        <v>1981</v>
      </c>
      <c r="G42">
        <v>28917</v>
      </c>
      <c r="J42" s="37" t="s">
        <v>117</v>
      </c>
      <c r="K42" s="38">
        <v>225050</v>
      </c>
      <c r="L42" s="39">
        <v>206620</v>
      </c>
      <c r="R42" s="19"/>
      <c r="S42" s="19"/>
      <c r="T42" s="32">
        <v>1982</v>
      </c>
      <c r="U42" s="28">
        <v>33884</v>
      </c>
      <c r="V42" s="28">
        <v>36351</v>
      </c>
      <c r="X42" s="71" t="s">
        <v>157</v>
      </c>
      <c r="Y42" s="72">
        <v>16267</v>
      </c>
      <c r="AB42" s="58"/>
      <c r="AC42" s="58" t="s">
        <v>173</v>
      </c>
      <c r="AD42" s="59">
        <v>31945</v>
      </c>
      <c r="AE42" s="60">
        <v>75243</v>
      </c>
      <c r="AF42" s="61">
        <f t="shared" si="0"/>
        <v>107188</v>
      </c>
      <c r="AG42" s="62"/>
      <c r="AH42" s="63"/>
      <c r="AI42" s="62"/>
      <c r="AJ42" s="62"/>
      <c r="AK42" s="29"/>
    </row>
    <row r="43" spans="2:37">
      <c r="B43" s="32">
        <v>1998</v>
      </c>
      <c r="C43" s="34">
        <v>1616900</v>
      </c>
      <c r="D43" s="35">
        <v>1474200</v>
      </c>
      <c r="F43" s="32">
        <v>1982</v>
      </c>
      <c r="G43">
        <v>26798</v>
      </c>
      <c r="J43" s="37" t="s">
        <v>118</v>
      </c>
      <c r="K43" s="38">
        <v>233880</v>
      </c>
      <c r="L43" s="39">
        <v>214010</v>
      </c>
      <c r="R43" s="19"/>
      <c r="S43" s="19"/>
      <c r="T43" s="32">
        <v>1983</v>
      </c>
      <c r="U43" s="28">
        <v>37575</v>
      </c>
      <c r="V43" s="28">
        <v>31236</v>
      </c>
      <c r="X43" s="71" t="s">
        <v>158</v>
      </c>
      <c r="Y43" s="72">
        <v>18724</v>
      </c>
      <c r="AB43" s="58"/>
      <c r="AC43" s="58" t="s">
        <v>174</v>
      </c>
      <c r="AD43" s="59">
        <v>37135</v>
      </c>
      <c r="AE43" s="60">
        <v>66911</v>
      </c>
      <c r="AF43" s="61">
        <f t="shared" si="0"/>
        <v>104046</v>
      </c>
      <c r="AG43" s="62"/>
      <c r="AH43" s="63"/>
      <c r="AI43" s="62"/>
      <c r="AJ43" s="62"/>
      <c r="AK43" s="29"/>
    </row>
    <row r="44" spans="2:37">
      <c r="B44" s="32">
        <v>1999</v>
      </c>
      <c r="C44" s="34">
        <v>1640900</v>
      </c>
      <c r="D44" s="35">
        <v>1604900</v>
      </c>
      <c r="F44" s="32">
        <v>1983</v>
      </c>
      <c r="G44">
        <v>26138</v>
      </c>
      <c r="J44" s="37" t="s">
        <v>119</v>
      </c>
      <c r="K44" s="38">
        <v>222630</v>
      </c>
      <c r="L44" s="39">
        <v>219080</v>
      </c>
      <c r="R44" s="19"/>
      <c r="S44" s="19"/>
      <c r="T44" s="32">
        <v>1984</v>
      </c>
      <c r="U44" s="28">
        <v>32164</v>
      </c>
      <c r="V44" s="28">
        <v>26169</v>
      </c>
      <c r="X44" s="71" t="s">
        <v>159</v>
      </c>
      <c r="Y44" s="72">
        <v>18570</v>
      </c>
      <c r="AB44" s="58"/>
      <c r="AC44" s="58" t="s">
        <v>175</v>
      </c>
      <c r="AD44" s="59">
        <v>43752</v>
      </c>
      <c r="AE44" s="60">
        <v>53732</v>
      </c>
      <c r="AF44" s="61">
        <f t="shared" si="0"/>
        <v>97484</v>
      </c>
      <c r="AG44" s="62"/>
      <c r="AH44" s="63"/>
      <c r="AI44" s="62"/>
      <c r="AJ44" s="62"/>
      <c r="AK44" s="29"/>
    </row>
    <row r="45" spans="2:37">
      <c r="B45" s="32">
        <v>2000</v>
      </c>
      <c r="C45" s="34">
        <v>1568700</v>
      </c>
      <c r="D45" s="35">
        <v>1573700</v>
      </c>
      <c r="F45" s="32">
        <v>1984</v>
      </c>
      <c r="G45">
        <v>24944</v>
      </c>
      <c r="J45" s="37" t="s">
        <v>120</v>
      </c>
      <c r="K45" s="38">
        <v>218840</v>
      </c>
      <c r="L45" s="39">
        <v>218530</v>
      </c>
      <c r="R45" s="19"/>
      <c r="S45" s="19"/>
      <c r="T45" s="32">
        <v>1985</v>
      </c>
      <c r="U45" s="28">
        <v>30505</v>
      </c>
      <c r="V45" s="28">
        <v>26785</v>
      </c>
      <c r="X45" s="71" t="s">
        <v>160</v>
      </c>
      <c r="Y45" s="72">
        <v>20393</v>
      </c>
      <c r="AB45" s="58"/>
      <c r="AC45" s="58" t="s">
        <v>176</v>
      </c>
      <c r="AD45" s="59">
        <v>46542</v>
      </c>
      <c r="AE45" s="60">
        <v>38769</v>
      </c>
      <c r="AF45" s="61">
        <f t="shared" si="0"/>
        <v>85311</v>
      </c>
      <c r="AG45" s="62"/>
      <c r="AH45" s="63"/>
      <c r="AI45" s="62"/>
      <c r="AJ45" s="62"/>
      <c r="AK45" s="29"/>
    </row>
    <row r="46" spans="2:37">
      <c r="B46" s="32">
        <v>2001</v>
      </c>
      <c r="C46" s="34">
        <v>1602700</v>
      </c>
      <c r="D46" s="35">
        <v>1570800</v>
      </c>
      <c r="F46" s="32">
        <v>1985</v>
      </c>
      <c r="G46">
        <v>23948</v>
      </c>
      <c r="J46" s="37" t="s">
        <v>121</v>
      </c>
      <c r="K46" s="38">
        <v>118580</v>
      </c>
      <c r="L46" s="39">
        <v>178850</v>
      </c>
      <c r="R46" s="19"/>
      <c r="S46" s="19"/>
      <c r="T46" s="32">
        <v>1986</v>
      </c>
      <c r="U46" s="28">
        <v>26014</v>
      </c>
      <c r="V46" s="28">
        <v>29024</v>
      </c>
      <c r="X46" s="71">
        <v>1959</v>
      </c>
      <c r="Y46" s="72">
        <v>27817</v>
      </c>
      <c r="AB46" s="58" t="s">
        <v>177</v>
      </c>
      <c r="AC46" s="58" t="s">
        <v>177</v>
      </c>
      <c r="AD46" s="59">
        <v>47057</v>
      </c>
      <c r="AE46" s="60">
        <v>27442</v>
      </c>
      <c r="AF46" s="61">
        <f t="shared" si="0"/>
        <v>74499</v>
      </c>
      <c r="AG46" s="62"/>
      <c r="AH46" s="63"/>
      <c r="AI46" s="62"/>
      <c r="AJ46" s="62"/>
      <c r="AK46" s="29"/>
    </row>
    <row r="47" spans="2:37">
      <c r="B47" s="32">
        <v>2002</v>
      </c>
      <c r="C47" s="34">
        <v>1704900</v>
      </c>
      <c r="D47" s="35">
        <v>1648400</v>
      </c>
      <c r="F47" s="32">
        <v>1986</v>
      </c>
      <c r="G47">
        <v>22680</v>
      </c>
      <c r="J47" s="37" t="s">
        <v>122</v>
      </c>
      <c r="K47" s="38">
        <v>124470</v>
      </c>
      <c r="L47" s="39">
        <v>152940</v>
      </c>
      <c r="R47" s="19"/>
      <c r="S47" s="19"/>
      <c r="T47" s="32">
        <v>1987</v>
      </c>
      <c r="U47" s="28">
        <v>25669</v>
      </c>
      <c r="V47" s="28">
        <v>28941</v>
      </c>
      <c r="X47" s="71" t="s">
        <v>162</v>
      </c>
      <c r="Y47" s="72">
        <v>23069</v>
      </c>
      <c r="AB47" s="58"/>
      <c r="AC47" s="58" t="s">
        <v>178</v>
      </c>
      <c r="AD47" s="59">
        <v>40141</v>
      </c>
      <c r="AE47" s="60">
        <v>15671</v>
      </c>
      <c r="AF47" s="61">
        <f t="shared" si="0"/>
        <v>55812</v>
      </c>
      <c r="AG47" s="62"/>
      <c r="AH47" s="63"/>
      <c r="AI47" s="62"/>
      <c r="AJ47" s="62"/>
      <c r="AK47" s="29"/>
    </row>
    <row r="48" spans="2:37">
      <c r="B48" s="32">
        <v>2003</v>
      </c>
      <c r="C48" s="34">
        <v>1847700</v>
      </c>
      <c r="D48" s="35">
        <v>1678700</v>
      </c>
      <c r="F48" s="32">
        <v>1987</v>
      </c>
      <c r="G48">
        <v>18450</v>
      </c>
      <c r="J48" s="37" t="s">
        <v>123</v>
      </c>
      <c r="K48" s="38">
        <v>138380</v>
      </c>
      <c r="L48" s="39">
        <v>135910</v>
      </c>
      <c r="R48" s="19"/>
      <c r="S48" s="19"/>
      <c r="T48" s="32">
        <v>1988</v>
      </c>
      <c r="U48" s="28">
        <v>28233</v>
      </c>
      <c r="V48" s="28">
        <v>27847</v>
      </c>
      <c r="X48" s="71" t="s">
        <v>163</v>
      </c>
      <c r="Y48" s="72">
        <v>26861</v>
      </c>
      <c r="AB48" s="58"/>
      <c r="AC48" s="58" t="s">
        <v>179</v>
      </c>
      <c r="AD48" s="59">
        <v>40750</v>
      </c>
      <c r="AE48" s="60">
        <v>14128</v>
      </c>
      <c r="AF48" s="61">
        <f t="shared" si="0"/>
        <v>54878</v>
      </c>
      <c r="AG48" s="62"/>
      <c r="AH48" s="63"/>
      <c r="AI48" s="62"/>
      <c r="AJ48" s="62"/>
      <c r="AK48" s="29"/>
    </row>
    <row r="49" spans="1:37">
      <c r="B49" s="32">
        <v>2004</v>
      </c>
      <c r="C49" s="34">
        <v>1955800</v>
      </c>
      <c r="D49" s="35">
        <v>1841900</v>
      </c>
      <c r="F49" s="32">
        <v>1988</v>
      </c>
      <c r="G49">
        <v>15654</v>
      </c>
      <c r="J49" s="37" t="s">
        <v>124</v>
      </c>
      <c r="K49" s="38">
        <v>136230</v>
      </c>
      <c r="L49" s="39">
        <v>145740</v>
      </c>
      <c r="R49" s="19"/>
      <c r="S49" s="19"/>
      <c r="T49" s="32">
        <v>1989</v>
      </c>
      <c r="U49" s="28">
        <v>30144</v>
      </c>
      <c r="V49" s="28">
        <v>25687</v>
      </c>
      <c r="X49" s="71" t="s">
        <v>164</v>
      </c>
      <c r="Y49" s="72">
        <v>27790</v>
      </c>
      <c r="AB49" s="58"/>
      <c r="AC49" s="58" t="s">
        <v>180</v>
      </c>
      <c r="AD49" s="59">
        <v>40169</v>
      </c>
      <c r="AE49" s="60">
        <v>13573</v>
      </c>
      <c r="AF49" s="61">
        <f t="shared" si="0"/>
        <v>53742</v>
      </c>
      <c r="AG49" s="62"/>
      <c r="AH49" s="63"/>
      <c r="AI49" s="62"/>
      <c r="AJ49" s="62"/>
      <c r="AK49" s="29"/>
    </row>
    <row r="50" spans="1:37">
      <c r="B50" s="32">
        <v>2005</v>
      </c>
      <c r="C50" s="34">
        <v>2068300</v>
      </c>
      <c r="D50" s="35">
        <v>1931400</v>
      </c>
      <c r="F50" s="32">
        <v>1989</v>
      </c>
      <c r="G50">
        <v>18068</v>
      </c>
      <c r="J50" s="37" t="s">
        <v>125</v>
      </c>
      <c r="K50" s="38">
        <v>127050</v>
      </c>
      <c r="L50" s="39">
        <v>133010</v>
      </c>
      <c r="R50" s="19"/>
      <c r="S50" s="19"/>
      <c r="T50" s="32">
        <v>1990</v>
      </c>
      <c r="U50" s="28">
        <v>27835</v>
      </c>
      <c r="V50" s="28">
        <v>21597</v>
      </c>
      <c r="X50" s="71" t="s">
        <v>165</v>
      </c>
      <c r="Y50" s="72">
        <v>25546</v>
      </c>
      <c r="AB50" s="58"/>
      <c r="AC50" s="58" t="s">
        <v>181</v>
      </c>
      <c r="AD50" s="59">
        <v>39878</v>
      </c>
      <c r="AE50" s="60">
        <v>15613</v>
      </c>
      <c r="AF50" s="61">
        <f t="shared" si="0"/>
        <v>55491</v>
      </c>
      <c r="AG50" s="62"/>
      <c r="AH50" s="63"/>
      <c r="AI50" s="62"/>
      <c r="AJ50" s="62"/>
      <c r="AK50" s="29"/>
    </row>
    <row r="51" spans="1:37">
      <c r="B51" s="32">
        <v>2006</v>
      </c>
      <c r="C51" s="34">
        <v>1800900</v>
      </c>
      <c r="D51" s="35">
        <v>1979400</v>
      </c>
      <c r="F51" s="32">
        <v>1990</v>
      </c>
      <c r="G51">
        <v>19539</v>
      </c>
      <c r="J51" s="37" t="s">
        <v>126</v>
      </c>
      <c r="K51" s="38">
        <v>160800</v>
      </c>
      <c r="L51" s="39">
        <v>138370</v>
      </c>
      <c r="R51" s="19"/>
      <c r="S51" s="19"/>
      <c r="T51" s="32">
        <v>1991</v>
      </c>
      <c r="U51" s="28">
        <v>26478</v>
      </c>
      <c r="V51" s="28">
        <v>16912</v>
      </c>
      <c r="X51" s="71" t="s">
        <v>166</v>
      </c>
      <c r="Y51" s="72">
        <v>45907</v>
      </c>
      <c r="AB51" s="58" t="s">
        <v>182</v>
      </c>
      <c r="AC51" s="58" t="s">
        <v>182</v>
      </c>
      <c r="AD51" s="59">
        <v>35536</v>
      </c>
      <c r="AE51" s="60">
        <v>15902</v>
      </c>
      <c r="AF51" s="61">
        <f t="shared" si="0"/>
        <v>51438</v>
      </c>
      <c r="AG51" s="62"/>
      <c r="AH51" s="63"/>
      <c r="AI51" s="62"/>
      <c r="AJ51" s="62"/>
      <c r="AK51" s="29"/>
    </row>
    <row r="52" spans="1:37">
      <c r="B52" s="32">
        <v>2007</v>
      </c>
      <c r="C52" s="34">
        <v>1355000</v>
      </c>
      <c r="D52" s="35">
        <v>1502800</v>
      </c>
      <c r="F52" s="32">
        <v>1991</v>
      </c>
      <c r="G52">
        <v>19652</v>
      </c>
      <c r="J52" s="37" t="s">
        <v>127</v>
      </c>
      <c r="K52" s="38">
        <v>166900</v>
      </c>
      <c r="L52" s="39">
        <v>152440</v>
      </c>
      <c r="R52" s="19"/>
      <c r="S52" s="19"/>
      <c r="T52" s="32">
        <v>1992</v>
      </c>
      <c r="U52" s="28">
        <v>21511</v>
      </c>
      <c r="V52" s="28">
        <v>15024</v>
      </c>
      <c r="X52" s="71" t="s">
        <v>167</v>
      </c>
      <c r="Y52" s="72">
        <v>41524</v>
      </c>
      <c r="AB52" s="58"/>
      <c r="AC52" s="58">
        <v>1981</v>
      </c>
      <c r="AD52" s="59">
        <v>33996</v>
      </c>
      <c r="AE52" s="60">
        <v>17601</v>
      </c>
      <c r="AF52" s="61">
        <f t="shared" si="0"/>
        <v>51597</v>
      </c>
      <c r="AG52" s="62"/>
      <c r="AH52" s="63"/>
      <c r="AI52" s="62"/>
      <c r="AJ52" s="62"/>
      <c r="AK52" s="29"/>
    </row>
    <row r="53" spans="1:37">
      <c r="B53" s="32">
        <v>2008</v>
      </c>
      <c r="C53" s="34">
        <v>905500</v>
      </c>
      <c r="D53" s="35">
        <v>1119700</v>
      </c>
      <c r="F53" s="32">
        <v>1992</v>
      </c>
      <c r="G53">
        <v>22464</v>
      </c>
      <c r="R53" s="19"/>
      <c r="S53" s="19"/>
      <c r="T53" s="32">
        <v>1993</v>
      </c>
      <c r="U53" s="28">
        <v>17454</v>
      </c>
      <c r="V53" s="28">
        <v>15754</v>
      </c>
      <c r="X53" s="71" t="s">
        <v>168</v>
      </c>
      <c r="Y53" s="72">
        <v>50118</v>
      </c>
      <c r="AB53" s="58"/>
      <c r="AC53" s="58">
        <v>1982</v>
      </c>
      <c r="AD53" s="59">
        <v>26783</v>
      </c>
      <c r="AE53" s="60">
        <v>18325</v>
      </c>
      <c r="AF53" s="61">
        <f t="shared" si="0"/>
        <v>45108</v>
      </c>
      <c r="AG53" s="62"/>
      <c r="AH53" s="63"/>
      <c r="AI53" s="62"/>
      <c r="AJ53" s="62"/>
      <c r="AK53" s="29"/>
    </row>
    <row r="54" spans="1:37">
      <c r="B54" s="32">
        <v>2009</v>
      </c>
      <c r="C54" s="34">
        <v>554000</v>
      </c>
      <c r="D54" s="35">
        <v>794400</v>
      </c>
      <c r="F54" s="32">
        <v>1993</v>
      </c>
      <c r="G54">
        <v>21391</v>
      </c>
      <c r="K54" s="76" t="s">
        <v>129</v>
      </c>
      <c r="L54" s="76"/>
      <c r="M54" s="76"/>
      <c r="N54" s="76"/>
      <c r="O54" s="76"/>
      <c r="P54" s="76"/>
      <c r="Q54" s="76"/>
      <c r="R54" s="19"/>
      <c r="S54" s="19"/>
      <c r="T54" s="32">
        <v>1994</v>
      </c>
      <c r="U54" s="28">
        <v>15252</v>
      </c>
      <c r="V54" s="28">
        <v>20886</v>
      </c>
      <c r="X54" s="71" t="s">
        <v>169</v>
      </c>
      <c r="Y54" s="72">
        <v>45509</v>
      </c>
      <c r="AB54" s="58"/>
      <c r="AC54" s="58">
        <v>1983</v>
      </c>
      <c r="AD54" s="59">
        <v>23143</v>
      </c>
      <c r="AE54" s="60">
        <v>20231</v>
      </c>
      <c r="AF54" s="61">
        <f t="shared" si="0"/>
        <v>43374</v>
      </c>
      <c r="AG54" s="62"/>
      <c r="AH54" s="63"/>
      <c r="AI54" s="62"/>
      <c r="AJ54" s="62"/>
      <c r="AK54" s="29"/>
    </row>
    <row r="55" spans="1:37">
      <c r="B55" s="32">
        <v>2010</v>
      </c>
      <c r="C55" s="34">
        <v>586900</v>
      </c>
      <c r="D55" s="35">
        <v>651700</v>
      </c>
      <c r="F55" s="36">
        <v>1994</v>
      </c>
      <c r="G55" s="29">
        <v>26863</v>
      </c>
      <c r="K55" s="76" t="s">
        <v>130</v>
      </c>
      <c r="L55" s="76"/>
      <c r="M55" s="76"/>
      <c r="N55" s="76"/>
      <c r="O55" s="76"/>
      <c r="P55" s="76"/>
      <c r="Q55" s="76"/>
      <c r="R55" s="19"/>
      <c r="S55" s="19"/>
      <c r="T55" s="32">
        <v>1995</v>
      </c>
      <c r="U55" s="28">
        <v>17385</v>
      </c>
      <c r="V55" s="28">
        <v>19528</v>
      </c>
      <c r="X55" s="71" t="s">
        <v>170</v>
      </c>
      <c r="Y55" s="72">
        <v>45035</v>
      </c>
      <c r="AB55" s="58"/>
      <c r="AC55" s="58">
        <v>1984</v>
      </c>
      <c r="AD55" s="59">
        <v>17903</v>
      </c>
      <c r="AE55" s="60">
        <v>17085</v>
      </c>
      <c r="AF55" s="61">
        <f t="shared" si="0"/>
        <v>34988</v>
      </c>
      <c r="AG55" s="62"/>
      <c r="AH55" s="63"/>
      <c r="AI55" s="62"/>
      <c r="AJ55" s="62"/>
      <c r="AK55" s="29"/>
    </row>
    <row r="56" spans="1:37">
      <c r="B56" s="32">
        <v>2011</v>
      </c>
      <c r="C56" s="34">
        <v>608800</v>
      </c>
      <c r="D56" s="35">
        <v>584900</v>
      </c>
      <c r="F56" s="36">
        <v>1995</v>
      </c>
      <c r="G56" s="29">
        <v>30575</v>
      </c>
      <c r="K56" s="76" t="s">
        <v>131</v>
      </c>
      <c r="L56" s="76"/>
      <c r="M56" s="76"/>
      <c r="N56" s="76"/>
      <c r="O56" s="76"/>
      <c r="P56" s="76"/>
      <c r="Q56" s="76"/>
      <c r="R56" s="19"/>
      <c r="S56" s="19"/>
      <c r="T56" s="32">
        <v>1996</v>
      </c>
      <c r="U56" s="28">
        <v>19059</v>
      </c>
      <c r="V56" s="28">
        <v>18353</v>
      </c>
      <c r="X56" s="71" t="s">
        <v>171</v>
      </c>
      <c r="Y56" s="72">
        <v>53903</v>
      </c>
      <c r="AB56" s="58">
        <v>1985</v>
      </c>
      <c r="AC56" s="58">
        <v>1985</v>
      </c>
      <c r="AD56" s="64">
        <v>15808</v>
      </c>
      <c r="AE56" s="65">
        <v>17124</v>
      </c>
      <c r="AF56" s="61">
        <f t="shared" si="0"/>
        <v>32932</v>
      </c>
      <c r="AG56" s="62"/>
      <c r="AH56" s="63"/>
      <c r="AI56" s="62"/>
      <c r="AJ56" s="62"/>
      <c r="AK56" s="29"/>
    </row>
    <row r="57" spans="1:37">
      <c r="B57" s="32">
        <v>2012</v>
      </c>
      <c r="C57" s="34">
        <v>780600</v>
      </c>
      <c r="D57" s="35">
        <v>649200</v>
      </c>
      <c r="F57" s="36">
        <v>1996</v>
      </c>
      <c r="G57" s="29">
        <v>33725</v>
      </c>
      <c r="R57" s="19"/>
      <c r="S57" s="19"/>
      <c r="T57" s="32">
        <v>1997</v>
      </c>
      <c r="U57" s="28">
        <v>17390</v>
      </c>
      <c r="V57" s="28">
        <v>20756</v>
      </c>
      <c r="X57" s="71" t="s">
        <v>172</v>
      </c>
      <c r="Y57" s="72">
        <v>44405</v>
      </c>
      <c r="AB57" s="58"/>
      <c r="AC57" s="58">
        <v>1986</v>
      </c>
      <c r="AD57" s="64">
        <v>13517</v>
      </c>
      <c r="AE57" s="65">
        <v>15274</v>
      </c>
      <c r="AF57" s="61">
        <f t="shared" si="0"/>
        <v>28791</v>
      </c>
      <c r="AG57" s="62"/>
      <c r="AH57" s="63"/>
      <c r="AI57" s="62"/>
      <c r="AJ57" s="62"/>
      <c r="AK57" s="29"/>
    </row>
    <row r="58" spans="1:37">
      <c r="B58" s="32">
        <v>2013</v>
      </c>
      <c r="C58" s="34">
        <v>924900</v>
      </c>
      <c r="D58" s="35">
        <v>764400</v>
      </c>
      <c r="F58" s="36">
        <v>1997</v>
      </c>
      <c r="G58" s="29">
        <v>38842</v>
      </c>
      <c r="R58" s="19"/>
      <c r="S58" s="19"/>
      <c r="T58" s="32">
        <v>1998</v>
      </c>
      <c r="U58" s="28">
        <v>18416</v>
      </c>
      <c r="V58" s="28">
        <v>19444</v>
      </c>
      <c r="X58" s="71" t="s">
        <v>173</v>
      </c>
      <c r="Y58" s="72">
        <v>47170</v>
      </c>
      <c r="AB58" s="58"/>
      <c r="AC58" s="58">
        <v>1987</v>
      </c>
      <c r="AD58" s="64">
        <v>15145</v>
      </c>
      <c r="AE58" s="65">
        <v>15739</v>
      </c>
      <c r="AF58" s="61">
        <f t="shared" si="0"/>
        <v>30884</v>
      </c>
      <c r="AG58" s="62"/>
      <c r="AH58" s="63"/>
      <c r="AI58" s="62"/>
      <c r="AJ58" s="62"/>
      <c r="AK58" s="29"/>
    </row>
    <row r="59" spans="1:37">
      <c r="B59" s="32">
        <v>2014</v>
      </c>
      <c r="C59" s="34">
        <v>1003300</v>
      </c>
      <c r="D59" s="35">
        <v>883800</v>
      </c>
      <c r="F59" s="36">
        <v>1998</v>
      </c>
      <c r="G59" s="29">
        <v>42349</v>
      </c>
      <c r="R59" s="19"/>
      <c r="S59" s="19"/>
      <c r="T59" s="32">
        <v>1999</v>
      </c>
      <c r="U59" s="28">
        <v>20173</v>
      </c>
      <c r="V59" s="28">
        <v>19778</v>
      </c>
      <c r="X59" s="71" t="s">
        <v>174</v>
      </c>
      <c r="Y59" s="72">
        <v>63794</v>
      </c>
      <c r="AB59" s="58"/>
      <c r="AC59" s="58">
        <v>1988</v>
      </c>
      <c r="AD59" s="64">
        <v>19480</v>
      </c>
      <c r="AE59" s="65">
        <v>21094</v>
      </c>
      <c r="AF59" s="61">
        <f t="shared" si="0"/>
        <v>40574</v>
      </c>
      <c r="AG59" s="62"/>
      <c r="AH59" s="63"/>
      <c r="AI59" s="62"/>
      <c r="AJ59" s="62"/>
      <c r="AK59" s="29"/>
    </row>
    <row r="60" spans="1:37">
      <c r="B60" s="32">
        <v>2015</v>
      </c>
      <c r="C60" s="34">
        <v>1111800</v>
      </c>
      <c r="D60" s="35">
        <v>968200</v>
      </c>
      <c r="F60" s="36">
        <v>1999</v>
      </c>
      <c r="G60" s="29">
        <v>46512</v>
      </c>
      <c r="R60" s="19"/>
      <c r="S60" s="19"/>
      <c r="T60" s="32">
        <v>2000</v>
      </c>
      <c r="U60" s="28">
        <v>19172</v>
      </c>
      <c r="V60" s="28">
        <v>23010</v>
      </c>
      <c r="X60" s="71" t="s">
        <v>175</v>
      </c>
      <c r="Y60" s="72">
        <v>50399</v>
      </c>
      <c r="AB60" s="58"/>
      <c r="AC60" s="58">
        <v>1989</v>
      </c>
      <c r="AD60" s="64">
        <v>23026</v>
      </c>
      <c r="AE60" s="65">
        <v>27376</v>
      </c>
      <c r="AF60" s="61">
        <f t="shared" si="0"/>
        <v>50402</v>
      </c>
      <c r="AG60" s="62"/>
      <c r="AH60" s="63"/>
      <c r="AI60" s="62"/>
      <c r="AJ60" s="62"/>
      <c r="AK60" s="29"/>
    </row>
    <row r="61" spans="1:37">
      <c r="F61" s="36">
        <v>2000</v>
      </c>
      <c r="G61" s="29">
        <v>49812</v>
      </c>
      <c r="R61" s="19"/>
      <c r="S61" s="19"/>
      <c r="T61" s="32">
        <v>2001</v>
      </c>
      <c r="U61" s="28">
        <v>19145</v>
      </c>
      <c r="V61" s="28">
        <v>24673</v>
      </c>
      <c r="X61" s="71" t="s">
        <v>176</v>
      </c>
      <c r="Y61" s="72">
        <v>25708</v>
      </c>
      <c r="AB61" s="58">
        <v>1990</v>
      </c>
      <c r="AC61" s="58">
        <v>1990</v>
      </c>
      <c r="AD61" s="64">
        <v>24680</v>
      </c>
      <c r="AE61" s="65">
        <v>33746</v>
      </c>
      <c r="AF61" s="61">
        <f t="shared" si="0"/>
        <v>58426</v>
      </c>
      <c r="AG61" s="62"/>
      <c r="AH61" s="63"/>
      <c r="AI61" s="62"/>
      <c r="AJ61" s="62"/>
      <c r="AK61" s="29"/>
    </row>
    <row r="62" spans="1:37">
      <c r="A62" s="83" t="s">
        <v>69</v>
      </c>
      <c r="B62" s="83"/>
      <c r="C62" s="83"/>
      <c r="D62" s="83"/>
      <c r="E62" s="83"/>
      <c r="F62" s="36">
        <v>2001</v>
      </c>
      <c r="G62" s="29">
        <v>52602</v>
      </c>
      <c r="T62" s="32">
        <v>2002</v>
      </c>
      <c r="U62" s="28">
        <v>22881</v>
      </c>
      <c r="V62" s="28">
        <v>22188</v>
      </c>
      <c r="X62" s="71" t="s">
        <v>177</v>
      </c>
      <c r="Y62" s="72">
        <v>33614</v>
      </c>
      <c r="AB62" s="58"/>
      <c r="AC62" s="58">
        <v>1991</v>
      </c>
      <c r="AD62" s="59">
        <v>28685</v>
      </c>
      <c r="AE62" s="60">
        <v>38201</v>
      </c>
      <c r="AF62" s="61">
        <f t="shared" si="0"/>
        <v>66886</v>
      </c>
      <c r="AG62" s="62"/>
      <c r="AH62" s="63"/>
      <c r="AI62" s="62"/>
      <c r="AJ62" s="62"/>
      <c r="AK62" s="29"/>
    </row>
    <row r="63" spans="1:37">
      <c r="A63" s="83" t="s">
        <v>70</v>
      </c>
      <c r="B63" s="83"/>
      <c r="C63" s="83"/>
      <c r="D63" s="83"/>
      <c r="E63" s="83"/>
      <c r="F63" s="36">
        <v>2002</v>
      </c>
      <c r="G63" s="29">
        <v>57695</v>
      </c>
      <c r="T63" s="32">
        <v>2003</v>
      </c>
      <c r="U63" s="28">
        <v>21099</v>
      </c>
      <c r="V63" s="28">
        <v>22677</v>
      </c>
      <c r="X63" s="71" t="s">
        <v>178</v>
      </c>
      <c r="Y63" s="72">
        <v>35932</v>
      </c>
      <c r="AB63" s="58"/>
      <c r="AC63" s="58">
        <v>1992</v>
      </c>
      <c r="AD63" s="59">
        <v>19532</v>
      </c>
      <c r="AE63" s="60">
        <v>37787</v>
      </c>
      <c r="AF63" s="61">
        <f t="shared" si="0"/>
        <v>57319</v>
      </c>
      <c r="AG63" s="62"/>
      <c r="AH63" s="63"/>
      <c r="AI63" s="62"/>
      <c r="AJ63" s="62"/>
      <c r="AK63" s="29"/>
    </row>
    <row r="64" spans="1:37">
      <c r="A64" s="83" t="s">
        <v>71</v>
      </c>
      <c r="B64" s="83"/>
      <c r="C64" s="83"/>
      <c r="D64" s="83"/>
      <c r="E64" s="83"/>
      <c r="F64" s="32">
        <v>2003</v>
      </c>
      <c r="G64">
        <v>68819</v>
      </c>
      <c r="T64" s="32">
        <v>2004</v>
      </c>
      <c r="U64" s="28">
        <v>20648</v>
      </c>
      <c r="V64" s="28">
        <v>29075</v>
      </c>
      <c r="X64" s="71" t="s">
        <v>179</v>
      </c>
      <c r="Y64" s="72">
        <v>34651</v>
      </c>
      <c r="AB64" s="58"/>
      <c r="AC64" s="58">
        <v>1993</v>
      </c>
      <c r="AD64" s="59">
        <v>9400</v>
      </c>
      <c r="AE64" s="60">
        <v>25688</v>
      </c>
      <c r="AF64" s="61">
        <f t="shared" si="0"/>
        <v>35088</v>
      </c>
      <c r="AG64" s="62"/>
      <c r="AH64" s="63"/>
      <c r="AI64" s="62"/>
      <c r="AJ64" s="62"/>
      <c r="AK64" s="29"/>
    </row>
    <row r="65" spans="6:37">
      <c r="F65" s="32">
        <v>2004</v>
      </c>
      <c r="G65">
        <v>76954</v>
      </c>
      <c r="T65" s="32">
        <v>2005</v>
      </c>
      <c r="U65" s="28">
        <v>23126</v>
      </c>
      <c r="V65" s="28">
        <v>30800</v>
      </c>
      <c r="X65" s="71" t="s">
        <v>180</v>
      </c>
      <c r="Y65" s="72">
        <v>33863</v>
      </c>
      <c r="AB65" s="58"/>
      <c r="AC65" s="58">
        <v>1994</v>
      </c>
      <c r="AD65" s="59">
        <v>5246</v>
      </c>
      <c r="AE65" s="60">
        <v>16384</v>
      </c>
      <c r="AF65" s="61">
        <f t="shared" si="0"/>
        <v>21630</v>
      </c>
      <c r="AG65" s="62"/>
      <c r="AH65" s="63"/>
      <c r="AI65" s="62"/>
      <c r="AJ65" s="62"/>
      <c r="AK65" s="29"/>
    </row>
    <row r="66" spans="6:37">
      <c r="F66" s="32">
        <v>2005</v>
      </c>
      <c r="G66">
        <v>80957</v>
      </c>
      <c r="T66" s="32">
        <v>2006</v>
      </c>
      <c r="U66" s="28">
        <v>28398</v>
      </c>
      <c r="V66" s="28">
        <v>32730</v>
      </c>
      <c r="X66" s="71" t="s">
        <v>181</v>
      </c>
      <c r="Y66" s="72">
        <v>31018</v>
      </c>
      <c r="AB66" s="58">
        <v>1995</v>
      </c>
      <c r="AC66" s="58">
        <v>1995</v>
      </c>
      <c r="AD66" s="59">
        <v>3726</v>
      </c>
      <c r="AE66" s="60">
        <v>8952</v>
      </c>
      <c r="AF66" s="61">
        <f t="shared" si="0"/>
        <v>12678</v>
      </c>
      <c r="AG66" s="62"/>
      <c r="AH66" s="63"/>
      <c r="AI66" s="62"/>
      <c r="AJ66" s="62"/>
      <c r="AK66" s="29"/>
    </row>
    <row r="67" spans="6:37">
      <c r="F67" s="32">
        <v>2006</v>
      </c>
      <c r="G67">
        <v>93419</v>
      </c>
      <c r="T67" s="32">
        <v>2007</v>
      </c>
      <c r="U67" s="28">
        <v>28103</v>
      </c>
      <c r="V67" s="28">
        <v>31223</v>
      </c>
      <c r="X67" s="71" t="s">
        <v>182</v>
      </c>
      <c r="Y67" s="72">
        <v>22781</v>
      </c>
      <c r="AB67" s="58"/>
      <c r="AC67" s="58">
        <v>1996</v>
      </c>
      <c r="AD67" s="59">
        <v>3695</v>
      </c>
      <c r="AE67" s="60">
        <v>9390</v>
      </c>
      <c r="AF67" s="61">
        <f t="shared" si="0"/>
        <v>13085</v>
      </c>
      <c r="AG67" s="62"/>
      <c r="AH67" s="63"/>
      <c r="AI67" s="62"/>
      <c r="AJ67" s="62"/>
      <c r="AK67" s="29"/>
    </row>
    <row r="68" spans="6:37">
      <c r="F68" s="32">
        <v>2007</v>
      </c>
      <c r="G68">
        <v>78027</v>
      </c>
      <c r="T68" s="32">
        <v>2008</v>
      </c>
      <c r="U68" s="28">
        <v>29677</v>
      </c>
      <c r="V68" s="28">
        <v>24921</v>
      </c>
      <c r="X68" s="71" t="s">
        <v>209</v>
      </c>
      <c r="Y68" s="72">
        <v>18985</v>
      </c>
      <c r="AB68" s="58"/>
      <c r="AC68" s="58">
        <v>1997</v>
      </c>
      <c r="AD68" s="59">
        <v>3868</v>
      </c>
      <c r="AE68" s="60">
        <v>9139</v>
      </c>
      <c r="AF68" s="61">
        <f t="shared" si="0"/>
        <v>13007</v>
      </c>
      <c r="AG68" s="62"/>
      <c r="AH68" s="63"/>
      <c r="AI68" s="62"/>
      <c r="AJ68" s="62"/>
      <c r="AK68" s="29"/>
    </row>
    <row r="69" spans="6:37">
      <c r="F69" s="32">
        <v>2008</v>
      </c>
      <c r="G69">
        <v>51724</v>
      </c>
      <c r="T69" s="32">
        <v>2009</v>
      </c>
      <c r="U69" s="28">
        <v>28083</v>
      </c>
      <c r="V69" s="28">
        <v>18281</v>
      </c>
      <c r="X69" s="71" t="s">
        <v>210</v>
      </c>
      <c r="Y69" s="72">
        <v>17966</v>
      </c>
      <c r="AB69" s="58"/>
      <c r="AC69" s="58">
        <v>1998</v>
      </c>
      <c r="AD69" s="59">
        <v>4280</v>
      </c>
      <c r="AE69" s="60">
        <v>7179</v>
      </c>
      <c r="AF69" s="61">
        <f t="shared" si="0"/>
        <v>11459</v>
      </c>
      <c r="AG69" s="62"/>
      <c r="AH69" s="63"/>
      <c r="AI69" s="62"/>
      <c r="AJ69" s="62"/>
      <c r="AK69" s="29"/>
    </row>
    <row r="70" spans="6:37">
      <c r="F70" s="32">
        <v>2009</v>
      </c>
      <c r="G70">
        <v>26420</v>
      </c>
      <c r="T70" s="32">
        <v>2010</v>
      </c>
      <c r="U70" s="28">
        <v>21145</v>
      </c>
      <c r="V70" s="28">
        <v>17832</v>
      </c>
      <c r="X70" s="71" t="s">
        <v>211</v>
      </c>
      <c r="Y70" s="72">
        <v>25527</v>
      </c>
      <c r="AB70" s="58"/>
      <c r="AC70" s="58">
        <v>1999</v>
      </c>
      <c r="AD70" s="59">
        <v>5061</v>
      </c>
      <c r="AE70" s="60">
        <v>6651</v>
      </c>
      <c r="AF70" s="61">
        <f t="shared" si="0"/>
        <v>11712</v>
      </c>
      <c r="AG70" s="62"/>
      <c r="AH70" s="63"/>
      <c r="AI70" s="62"/>
      <c r="AJ70" s="62"/>
      <c r="AK70" s="29"/>
    </row>
    <row r="71" spans="6:37">
      <c r="F71" s="32">
        <v>2010</v>
      </c>
      <c r="G71">
        <v>14602</v>
      </c>
      <c r="T71" s="32">
        <v>2011</v>
      </c>
      <c r="U71" s="28">
        <v>27711</v>
      </c>
      <c r="V71" s="28">
        <v>20020</v>
      </c>
      <c r="X71" s="71" t="s">
        <v>212</v>
      </c>
      <c r="Y71" s="72">
        <v>27055</v>
      </c>
      <c r="AB71" s="58">
        <v>2000</v>
      </c>
      <c r="AC71" s="58">
        <v>2000</v>
      </c>
      <c r="AD71" s="59">
        <v>5579</v>
      </c>
      <c r="AE71" s="60">
        <v>7405</v>
      </c>
      <c r="AF71" s="61">
        <f t="shared" si="0"/>
        <v>12984</v>
      </c>
      <c r="AG71" s="62"/>
      <c r="AH71" s="63"/>
      <c r="AI71" s="62"/>
      <c r="AJ71" s="62"/>
      <c r="AK71" s="29"/>
    </row>
    <row r="72" spans="6:37">
      <c r="F72" s="32">
        <v>2011</v>
      </c>
      <c r="G72">
        <v>10480</v>
      </c>
      <c r="T72" s="32">
        <v>2012</v>
      </c>
      <c r="U72" s="28">
        <v>30166</v>
      </c>
      <c r="V72" s="28">
        <v>26239</v>
      </c>
      <c r="X72" s="71" t="s">
        <v>213</v>
      </c>
      <c r="Y72" s="72">
        <v>28820</v>
      </c>
      <c r="AB72" s="58"/>
      <c r="AC72" s="58">
        <v>2001</v>
      </c>
      <c r="AD72" s="59">
        <v>7884</v>
      </c>
      <c r="AE72" s="60">
        <v>7527</v>
      </c>
      <c r="AF72" s="61">
        <f t="shared" si="0"/>
        <v>15411</v>
      </c>
      <c r="AG72" s="62"/>
      <c r="AH72" s="63"/>
      <c r="AI72" s="62"/>
      <c r="AJ72" s="62"/>
      <c r="AK72" s="29"/>
    </row>
    <row r="73" spans="6:37">
      <c r="F73" s="32">
        <v>2012</v>
      </c>
      <c r="G73">
        <v>8488</v>
      </c>
      <c r="T73" s="32">
        <v>2013</v>
      </c>
      <c r="U73" s="28">
        <v>30444</v>
      </c>
      <c r="V73" s="28">
        <v>28470</v>
      </c>
      <c r="X73" s="71" t="s">
        <v>214</v>
      </c>
      <c r="Y73" s="72">
        <v>30626</v>
      </c>
      <c r="AB73" s="58"/>
      <c r="AC73" s="58">
        <v>2002</v>
      </c>
      <c r="AD73" s="59">
        <v>7227</v>
      </c>
      <c r="AE73" s="60">
        <v>12714</v>
      </c>
      <c r="AF73" s="61">
        <f t="shared" si="0"/>
        <v>19941</v>
      </c>
      <c r="AG73" s="62"/>
      <c r="AH73" s="63"/>
      <c r="AI73" s="62"/>
      <c r="AJ73" s="62"/>
      <c r="AK73" s="29"/>
    </row>
    <row r="74" spans="6:37">
      <c r="F74" s="32">
        <v>2013</v>
      </c>
      <c r="G74">
        <v>8301</v>
      </c>
      <c r="T74" s="32">
        <v>2014</v>
      </c>
      <c r="U74" s="28">
        <v>27250</v>
      </c>
      <c r="V74" s="28">
        <v>28100</v>
      </c>
      <c r="X74" s="71" t="s">
        <v>215</v>
      </c>
      <c r="Y74" s="72">
        <v>26981</v>
      </c>
      <c r="AB74" s="58"/>
      <c r="AC74" s="58">
        <v>2003</v>
      </c>
      <c r="AD74" s="59">
        <v>8143</v>
      </c>
      <c r="AE74" s="60">
        <v>11843</v>
      </c>
      <c r="AF74" s="61">
        <f t="shared" si="0"/>
        <v>19986</v>
      </c>
      <c r="AG74" s="62"/>
      <c r="AH74" s="63"/>
      <c r="AI74" s="62"/>
      <c r="AJ74" s="62"/>
      <c r="AK74" s="29"/>
    </row>
    <row r="75" spans="6:37">
      <c r="X75" s="71" t="s">
        <v>216</v>
      </c>
      <c r="Y75" s="72">
        <v>24379</v>
      </c>
      <c r="AB75" s="58"/>
      <c r="AC75" s="58">
        <v>2004</v>
      </c>
      <c r="AD75" s="59">
        <v>11578</v>
      </c>
      <c r="AE75" s="60">
        <v>13705</v>
      </c>
      <c r="AF75" s="61">
        <f t="shared" si="0"/>
        <v>25283</v>
      </c>
      <c r="AG75" s="62"/>
      <c r="AH75" s="42"/>
      <c r="AI75" s="62"/>
      <c r="AJ75" s="62"/>
      <c r="AK75" s="29"/>
    </row>
    <row r="76" spans="6:37">
      <c r="F76" s="80" t="s">
        <v>79</v>
      </c>
      <c r="G76" s="80"/>
      <c r="H76" s="80"/>
      <c r="I76" s="80"/>
      <c r="J76" s="80"/>
      <c r="K76" s="80"/>
      <c r="L76" s="80"/>
      <c r="M76" s="80"/>
      <c r="N76" s="80"/>
      <c r="O76" s="80"/>
      <c r="X76" s="71" t="s">
        <v>217</v>
      </c>
      <c r="Y76" s="72">
        <v>25816</v>
      </c>
      <c r="AB76" s="58">
        <v>2005</v>
      </c>
      <c r="AC76" s="58">
        <v>2005</v>
      </c>
      <c r="AD76" s="59">
        <v>10076</v>
      </c>
      <c r="AE76" s="28">
        <v>12992</v>
      </c>
      <c r="AF76" s="61">
        <f t="shared" ref="AF76:AF84" si="1">AD76+AE76</f>
        <v>23068</v>
      </c>
      <c r="AG76" s="42"/>
      <c r="AH76" s="42"/>
      <c r="AI76" s="62"/>
      <c r="AJ76" s="62"/>
      <c r="AK76" s="29"/>
    </row>
    <row r="77" spans="6:37">
      <c r="F77" s="80"/>
      <c r="G77" s="80" t="s">
        <v>80</v>
      </c>
      <c r="H77" s="80"/>
      <c r="I77" s="80"/>
      <c r="J77" s="80"/>
      <c r="K77" s="80"/>
      <c r="L77" s="80"/>
      <c r="M77" s="80"/>
      <c r="N77" s="80"/>
      <c r="O77" s="80"/>
      <c r="X77" s="71" t="s">
        <v>218</v>
      </c>
      <c r="Y77" s="72">
        <v>19691</v>
      </c>
      <c r="AB77" s="58"/>
      <c r="AC77" s="58">
        <v>2006</v>
      </c>
      <c r="AD77" s="28">
        <v>11036</v>
      </c>
      <c r="AE77" s="28">
        <v>18796</v>
      </c>
      <c r="AF77" s="61">
        <f t="shared" si="1"/>
        <v>29832</v>
      </c>
      <c r="AG77" s="42"/>
      <c r="AH77" s="42"/>
      <c r="AI77" s="42"/>
      <c r="AJ77" s="42"/>
      <c r="AK77" s="29"/>
    </row>
    <row r="78" spans="6:37">
      <c r="F78" s="80"/>
      <c r="G78" s="80"/>
      <c r="H78" s="80"/>
      <c r="I78" s="80"/>
      <c r="J78" s="80"/>
      <c r="K78" s="80"/>
      <c r="L78" s="80"/>
      <c r="M78" s="80"/>
      <c r="N78" s="80"/>
      <c r="O78" s="80"/>
      <c r="X78" s="71" t="s">
        <v>219</v>
      </c>
      <c r="Y78" s="72">
        <v>15298</v>
      </c>
      <c r="AB78" s="58"/>
      <c r="AC78" s="58">
        <v>2007</v>
      </c>
      <c r="AD78" s="28">
        <v>12083</v>
      </c>
      <c r="AE78" s="28">
        <v>18444</v>
      </c>
      <c r="AF78" s="61">
        <f t="shared" si="1"/>
        <v>30527</v>
      </c>
      <c r="AG78" s="42"/>
      <c r="AH78" s="42"/>
      <c r="AI78" s="42"/>
      <c r="AJ78" s="42"/>
      <c r="AK78" s="29"/>
    </row>
    <row r="79" spans="6:37">
      <c r="F79" s="80" t="s">
        <v>81</v>
      </c>
      <c r="G79" s="80"/>
      <c r="H79" s="80"/>
      <c r="I79" s="80"/>
      <c r="J79" s="80"/>
      <c r="K79" s="80"/>
      <c r="L79" s="80"/>
      <c r="M79" s="80"/>
      <c r="N79" s="80"/>
      <c r="O79" s="80"/>
      <c r="X79" s="71" t="s">
        <v>220</v>
      </c>
      <c r="Y79" s="72">
        <v>14827</v>
      </c>
      <c r="AB79" s="58"/>
      <c r="AC79" s="58">
        <v>2008</v>
      </c>
      <c r="AD79" s="28">
        <v>12072</v>
      </c>
      <c r="AE79" s="28">
        <v>19949</v>
      </c>
      <c r="AF79" s="61">
        <f t="shared" si="1"/>
        <v>32021</v>
      </c>
      <c r="AG79" s="42"/>
      <c r="AH79" s="42"/>
      <c r="AI79" s="42"/>
      <c r="AJ79" s="42"/>
      <c r="AK79" s="29"/>
    </row>
    <row r="80" spans="6:37">
      <c r="X80" s="71" t="s">
        <v>221</v>
      </c>
      <c r="Y80" s="72">
        <v>12276</v>
      </c>
      <c r="AB80" s="66"/>
      <c r="AC80" s="58">
        <v>2009</v>
      </c>
      <c r="AD80" s="28">
        <v>8374</v>
      </c>
      <c r="AE80" s="28">
        <v>14447</v>
      </c>
      <c r="AF80" s="61">
        <f t="shared" si="1"/>
        <v>22821</v>
      </c>
      <c r="AG80" s="64"/>
      <c r="AH80" s="65"/>
      <c r="AI80" s="64"/>
      <c r="AJ80" s="29"/>
      <c r="AK80" s="29"/>
    </row>
    <row r="81" spans="24:37">
      <c r="X81" s="71" t="s">
        <v>222</v>
      </c>
      <c r="Y81" s="72">
        <v>13357</v>
      </c>
      <c r="AB81" s="66">
        <v>2010</v>
      </c>
      <c r="AC81" s="58">
        <v>2010</v>
      </c>
      <c r="AD81" s="28">
        <v>8875</v>
      </c>
      <c r="AE81" s="28">
        <v>10625</v>
      </c>
      <c r="AF81" s="61">
        <f t="shared" si="1"/>
        <v>19500</v>
      </c>
      <c r="AG81" s="64"/>
      <c r="AH81" s="65"/>
      <c r="AI81" s="64"/>
      <c r="AJ81" s="29"/>
      <c r="AK81" s="29"/>
    </row>
    <row r="82" spans="24:37">
      <c r="X82" s="71" t="s">
        <v>223</v>
      </c>
      <c r="Y82" s="72">
        <v>13538</v>
      </c>
      <c r="AB82" s="66"/>
      <c r="AC82" s="58">
        <v>2011</v>
      </c>
      <c r="AD82" s="28">
        <v>7477</v>
      </c>
      <c r="AE82" s="28">
        <v>12587</v>
      </c>
      <c r="AF82" s="61">
        <f t="shared" si="1"/>
        <v>20064</v>
      </c>
      <c r="AG82" s="64"/>
      <c r="AH82" s="65"/>
      <c r="AI82" s="64"/>
      <c r="AJ82" s="29"/>
      <c r="AK82" s="29"/>
    </row>
    <row r="83" spans="24:37">
      <c r="X83" s="71" t="s">
        <v>224</v>
      </c>
      <c r="Y83" s="72">
        <v>17558</v>
      </c>
      <c r="AB83" s="66"/>
      <c r="AC83" s="58">
        <v>2012</v>
      </c>
      <c r="AD83" s="28">
        <v>9336</v>
      </c>
      <c r="AE83" s="28">
        <v>16657</v>
      </c>
      <c r="AF83" s="61">
        <f t="shared" si="1"/>
        <v>25993</v>
      </c>
      <c r="AG83" s="64"/>
      <c r="AH83" s="65"/>
      <c r="AI83" s="64"/>
      <c r="AJ83" s="29"/>
      <c r="AK83" s="29"/>
    </row>
    <row r="84" spans="24:37">
      <c r="X84" s="71" t="s">
        <v>225</v>
      </c>
      <c r="Y84" s="72">
        <v>17593</v>
      </c>
      <c r="AB84" s="66"/>
      <c r="AC84" s="58">
        <v>2013</v>
      </c>
      <c r="AD84" s="28">
        <v>8562</v>
      </c>
      <c r="AE84" s="28">
        <v>20663</v>
      </c>
      <c r="AF84" s="61">
        <f t="shared" si="1"/>
        <v>29225</v>
      </c>
      <c r="AG84" s="64"/>
      <c r="AH84" s="65"/>
      <c r="AI84" s="64"/>
      <c r="AJ84" s="29"/>
      <c r="AK84" s="29"/>
    </row>
    <row r="85" spans="24:37">
      <c r="X85" s="71" t="s">
        <v>226</v>
      </c>
      <c r="Y85" s="72">
        <v>18182</v>
      </c>
      <c r="AB85" s="66"/>
      <c r="AC85" s="58">
        <v>2014</v>
      </c>
      <c r="AD85" s="64">
        <v>8410</v>
      </c>
      <c r="AE85" s="65">
        <v>20754</v>
      </c>
      <c r="AF85" s="61">
        <f>AD85+AE85</f>
        <v>29164</v>
      </c>
      <c r="AG85" s="64"/>
      <c r="AH85" s="65"/>
      <c r="AI85" s="64"/>
      <c r="AJ85" s="29"/>
      <c r="AK85" s="29"/>
    </row>
    <row r="86" spans="24:37">
      <c r="X86" s="71" t="s">
        <v>227</v>
      </c>
      <c r="Y86" s="72">
        <v>17428</v>
      </c>
      <c r="AB86" s="66"/>
      <c r="AC86" s="67"/>
      <c r="AD86" s="67"/>
      <c r="AE86" s="68"/>
      <c r="AF86" s="62"/>
      <c r="AG86" s="64"/>
      <c r="AH86" s="65"/>
      <c r="AI86" s="64"/>
      <c r="AJ86" s="29"/>
      <c r="AK86" s="29"/>
    </row>
    <row r="87" spans="24:37">
      <c r="X87" s="71" t="s">
        <v>228</v>
      </c>
      <c r="Y87" s="72">
        <v>16305</v>
      </c>
      <c r="AB87" s="66"/>
      <c r="AC87" s="67"/>
      <c r="AD87" s="67" t="s">
        <v>185</v>
      </c>
      <c r="AE87" s="68"/>
      <c r="AF87" s="62"/>
      <c r="AG87" s="64"/>
      <c r="AH87" s="65"/>
      <c r="AI87" s="64"/>
      <c r="AJ87" s="29"/>
      <c r="AK87" s="29"/>
    </row>
    <row r="88" spans="24:37">
      <c r="X88" s="71" t="s">
        <v>229</v>
      </c>
      <c r="Y88" s="72">
        <v>20873</v>
      </c>
      <c r="AB88" s="66"/>
      <c r="AC88" s="67"/>
      <c r="AD88" s="69" t="s">
        <v>183</v>
      </c>
      <c r="AE88" s="69"/>
      <c r="AF88" s="62"/>
      <c r="AG88" s="64"/>
      <c r="AH88" s="65"/>
      <c r="AI88" s="64"/>
      <c r="AJ88" s="29"/>
      <c r="AK88" s="29"/>
    </row>
    <row r="89" spans="24:37">
      <c r="X89" s="71" t="s">
        <v>230</v>
      </c>
      <c r="Y89" s="72">
        <v>22850</v>
      </c>
      <c r="AB89" s="66"/>
      <c r="AC89" s="67"/>
      <c r="AD89" s="67"/>
      <c r="AE89" s="68"/>
      <c r="AF89" s="62"/>
      <c r="AG89" s="64"/>
      <c r="AH89" s="65"/>
      <c r="AI89" s="64"/>
      <c r="AJ89" s="29"/>
      <c r="AK89" s="29"/>
    </row>
    <row r="90" spans="24:37">
      <c r="X90" s="71" t="s">
        <v>231</v>
      </c>
      <c r="Y90" s="72">
        <v>26996</v>
      </c>
      <c r="AB90" s="66"/>
      <c r="AC90" s="67"/>
      <c r="AD90" s="67" t="s">
        <v>184</v>
      </c>
      <c r="AE90" s="68"/>
      <c r="AF90" s="62"/>
      <c r="AG90" s="64"/>
      <c r="AH90" s="65"/>
      <c r="AI90" s="64"/>
      <c r="AJ90" s="29"/>
      <c r="AK90" s="29"/>
    </row>
    <row r="91" spans="24:37">
      <c r="X91" s="71" t="s">
        <v>232</v>
      </c>
      <c r="Y91" s="72">
        <v>28667</v>
      </c>
      <c r="AB91" s="66"/>
      <c r="AC91" s="67"/>
      <c r="AD91" s="67"/>
      <c r="AE91" s="68"/>
      <c r="AF91" s="62"/>
      <c r="AG91" s="64"/>
      <c r="AH91" s="65"/>
      <c r="AI91" s="64"/>
      <c r="AJ91" s="29"/>
      <c r="AK91" s="29"/>
    </row>
    <row r="92" spans="24:37">
      <c r="X92" s="71" t="s">
        <v>233</v>
      </c>
      <c r="Y92" s="72">
        <v>34055</v>
      </c>
      <c r="AB92" s="66"/>
      <c r="AC92" s="67"/>
      <c r="AD92" s="67"/>
      <c r="AE92" s="68"/>
      <c r="AF92" s="62"/>
      <c r="AG92" s="64"/>
      <c r="AH92" s="65"/>
      <c r="AI92" s="64"/>
      <c r="AJ92" s="29"/>
      <c r="AK92" s="29"/>
    </row>
    <row r="93" spans="24:37">
      <c r="X93" s="71" t="s">
        <v>234</v>
      </c>
      <c r="Y93" s="72">
        <v>35827</v>
      </c>
      <c r="AB93" s="66"/>
      <c r="AC93" s="67"/>
      <c r="AD93" s="67"/>
      <c r="AE93" s="68"/>
      <c r="AF93" s="62"/>
      <c r="AG93" s="64"/>
      <c r="AH93" s="65"/>
      <c r="AI93" s="64"/>
      <c r="AJ93" s="29"/>
      <c r="AK93" s="29"/>
    </row>
    <row r="94" spans="24:37">
      <c r="X94" s="71" t="s">
        <v>235</v>
      </c>
      <c r="Y94" s="72">
        <v>25715</v>
      </c>
      <c r="AB94" s="66"/>
      <c r="AC94" s="67"/>
      <c r="AD94" s="67"/>
      <c r="AE94" s="68"/>
      <c r="AF94" s="62"/>
      <c r="AG94" s="64"/>
      <c r="AH94" s="65"/>
      <c r="AI94" s="64"/>
      <c r="AJ94" s="29"/>
      <c r="AK94" s="29"/>
    </row>
    <row r="95" spans="24:37">
      <c r="X95" s="71" t="s">
        <v>236</v>
      </c>
      <c r="Y95" s="72">
        <v>17123</v>
      </c>
    </row>
    <row r="96" spans="24:37">
      <c r="X96" s="71" t="s">
        <v>237</v>
      </c>
      <c r="Y96" s="72">
        <v>10163</v>
      </c>
    </row>
    <row r="97" spans="24:27">
      <c r="X97" s="71" t="s">
        <v>238</v>
      </c>
      <c r="Y97" s="72">
        <v>15589</v>
      </c>
    </row>
    <row r="98" spans="24:27">
      <c r="X98" s="71" t="s">
        <v>239</v>
      </c>
      <c r="Y98" s="72">
        <v>16834</v>
      </c>
    </row>
    <row r="99" spans="24:27">
      <c r="X99" s="71" t="s">
        <v>240</v>
      </c>
      <c r="Y99" s="72">
        <v>14120</v>
      </c>
    </row>
    <row r="100" spans="24:27">
      <c r="X100" s="71" t="s">
        <v>241</v>
      </c>
      <c r="Y100" s="72">
        <v>10701</v>
      </c>
    </row>
    <row r="101" spans="24:27">
      <c r="X101" s="71" t="s">
        <v>242</v>
      </c>
      <c r="Y101" s="72">
        <v>13637</v>
      </c>
    </row>
    <row r="102" spans="24:27">
      <c r="X102" s="71" t="s">
        <v>243</v>
      </c>
      <c r="Y102" s="72">
        <v>8660</v>
      </c>
    </row>
    <row r="104" spans="24:27">
      <c r="AA104" s="70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Realpriser</vt:lpstr>
      <vt:lpstr>Boligbygging</vt:lpstr>
      <vt:lpstr>Igangsatte boliger</vt:lpstr>
      <vt:lpstr>Befolkningsøkning</vt:lpstr>
      <vt:lpstr>Relativ boligbygging</vt:lpstr>
      <vt:lpstr>Sekundærdata boligbygging</vt:lpstr>
    </vt:vector>
  </TitlesOfParts>
  <Company>IKEA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Amundsen</dc:creator>
  <cp:lastModifiedBy>Heidi Amundsen</cp:lastModifiedBy>
  <dcterms:created xsi:type="dcterms:W3CDTF">2016-05-23T11:52:42Z</dcterms:created>
  <dcterms:modified xsi:type="dcterms:W3CDTF">2016-05-23T13:36:05Z</dcterms:modified>
</cp:coreProperties>
</file>