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_\Dropbox\Masteroppgave\Filer som skal leveres\"/>
    </mc:Choice>
  </mc:AlternateContent>
  <bookViews>
    <workbookView xWindow="0" yWindow="0" windowWidth="23040" windowHeight="9084" activeTab="1"/>
  </bookViews>
  <sheets>
    <sheet name="Rådata" sheetId="1" r:id="rId1"/>
    <sheet name="Behandlet tidsserier" sheetId="2" r:id="rId2"/>
  </sheets>
  <externalReferences>
    <externalReference r:id="rId3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J4" i="2"/>
  <c r="E5" i="2"/>
  <c r="J5" i="2"/>
  <c r="E6" i="2"/>
  <c r="J6" i="2"/>
  <c r="E7" i="2"/>
  <c r="J7" i="2"/>
  <c r="E8" i="2"/>
  <c r="J8" i="2"/>
  <c r="E9" i="2"/>
  <c r="J9" i="2"/>
  <c r="E10" i="2"/>
  <c r="J10" i="2"/>
  <c r="E11" i="2"/>
  <c r="J11" i="2"/>
  <c r="E12" i="2"/>
  <c r="J12" i="2"/>
  <c r="E13" i="2"/>
  <c r="J13" i="2"/>
  <c r="E14" i="2"/>
  <c r="J14" i="2"/>
  <c r="E15" i="2"/>
  <c r="J15" i="2"/>
  <c r="E16" i="2"/>
  <c r="J16" i="2"/>
  <c r="E17" i="2"/>
  <c r="J17" i="2"/>
  <c r="E18" i="2"/>
  <c r="J18" i="2"/>
  <c r="E19" i="2"/>
  <c r="J19" i="2"/>
  <c r="E20" i="2"/>
  <c r="J20" i="2"/>
  <c r="E21" i="2"/>
  <c r="J21" i="2"/>
  <c r="E22" i="2"/>
  <c r="J22" i="2"/>
  <c r="E23" i="2"/>
  <c r="J23" i="2"/>
  <c r="E24" i="2"/>
  <c r="J24" i="2"/>
  <c r="E25" i="2"/>
  <c r="J25" i="2"/>
  <c r="E26" i="2"/>
  <c r="J26" i="2"/>
  <c r="E27" i="2"/>
  <c r="J27" i="2"/>
  <c r="E28" i="2"/>
  <c r="J28" i="2"/>
  <c r="E29" i="2"/>
  <c r="J29" i="2"/>
  <c r="E30" i="2"/>
  <c r="J30" i="2"/>
  <c r="E31" i="2"/>
  <c r="J31" i="2"/>
  <c r="E32" i="2"/>
  <c r="J32" i="2"/>
  <c r="E33" i="2"/>
  <c r="J33" i="2"/>
  <c r="E34" i="2"/>
  <c r="J34" i="2"/>
  <c r="E35" i="2"/>
  <c r="J35" i="2"/>
  <c r="E36" i="2"/>
  <c r="J36" i="2"/>
  <c r="E37" i="2"/>
  <c r="J37" i="2"/>
  <c r="E38" i="2"/>
  <c r="J38" i="2"/>
  <c r="E39" i="2"/>
  <c r="J39" i="2"/>
  <c r="E40" i="2"/>
  <c r="J40" i="2"/>
  <c r="E41" i="2"/>
  <c r="J41" i="2"/>
  <c r="E42" i="2"/>
  <c r="J42" i="2"/>
  <c r="E43" i="2"/>
  <c r="J43" i="2"/>
  <c r="E44" i="2"/>
  <c r="J44" i="2"/>
  <c r="E45" i="2"/>
  <c r="J45" i="2"/>
  <c r="E46" i="2"/>
  <c r="J46" i="2"/>
  <c r="E47" i="2"/>
  <c r="J47" i="2"/>
  <c r="E48" i="2"/>
  <c r="J48" i="2"/>
  <c r="E49" i="2"/>
  <c r="J49" i="2"/>
  <c r="E50" i="2"/>
  <c r="J50" i="2"/>
  <c r="E51" i="2"/>
  <c r="J51" i="2"/>
  <c r="E52" i="2"/>
  <c r="J52" i="2"/>
  <c r="E53" i="2"/>
  <c r="J53" i="2"/>
  <c r="E54" i="2"/>
  <c r="J54" i="2"/>
  <c r="E55" i="2"/>
  <c r="J55" i="2"/>
  <c r="E56" i="2"/>
  <c r="J56" i="2"/>
  <c r="E57" i="2"/>
  <c r="J57" i="2"/>
  <c r="E58" i="2"/>
  <c r="J58" i="2"/>
  <c r="E59" i="2"/>
  <c r="J59" i="2"/>
  <c r="E60" i="2"/>
  <c r="J60" i="2"/>
  <c r="E61" i="2"/>
  <c r="J61" i="2"/>
  <c r="E62" i="2"/>
  <c r="J62" i="2"/>
  <c r="E63" i="2"/>
  <c r="J63" i="2"/>
  <c r="E64" i="2"/>
  <c r="J64" i="2"/>
  <c r="E65" i="2"/>
  <c r="J65" i="2"/>
  <c r="E66" i="2"/>
  <c r="J66" i="2"/>
  <c r="E67" i="2"/>
  <c r="J67" i="2"/>
  <c r="E68" i="2"/>
  <c r="J68" i="2"/>
  <c r="E69" i="2"/>
  <c r="J69" i="2"/>
  <c r="E70" i="2"/>
  <c r="J70" i="2"/>
  <c r="E71" i="2"/>
  <c r="J71" i="2"/>
  <c r="E72" i="2"/>
  <c r="J72" i="2"/>
  <c r="E73" i="2"/>
  <c r="J73" i="2"/>
  <c r="E74" i="2"/>
  <c r="J74" i="2"/>
  <c r="E75" i="2"/>
  <c r="J75" i="2"/>
  <c r="E76" i="2"/>
  <c r="J76" i="2"/>
  <c r="E77" i="2"/>
  <c r="J77" i="2"/>
  <c r="E78" i="2"/>
  <c r="J78" i="2"/>
  <c r="E79" i="2"/>
  <c r="J79" i="2"/>
  <c r="E80" i="2"/>
  <c r="J80" i="2"/>
  <c r="E81" i="2"/>
  <c r="J81" i="2"/>
  <c r="E82" i="2"/>
  <c r="J82" i="2"/>
  <c r="E83" i="2"/>
  <c r="J83" i="2"/>
  <c r="E84" i="2"/>
  <c r="J84" i="2"/>
  <c r="E85" i="2"/>
  <c r="J85" i="2"/>
  <c r="E86" i="2"/>
  <c r="J86" i="2"/>
  <c r="E87" i="2"/>
  <c r="J87" i="2"/>
  <c r="E88" i="2"/>
  <c r="J88" i="2"/>
  <c r="E89" i="2"/>
  <c r="J89" i="2"/>
  <c r="E90" i="2"/>
  <c r="J90" i="2"/>
  <c r="E91" i="2"/>
  <c r="J91" i="2"/>
  <c r="E92" i="2"/>
  <c r="J92" i="2"/>
  <c r="E93" i="2"/>
  <c r="J93" i="2"/>
  <c r="E94" i="2"/>
  <c r="J94" i="2"/>
  <c r="E95" i="2"/>
  <c r="J95" i="2"/>
  <c r="E96" i="2"/>
  <c r="J96" i="2"/>
  <c r="E97" i="2"/>
  <c r="J97" i="2"/>
  <c r="E98" i="2"/>
  <c r="J98" i="2"/>
  <c r="E99" i="2"/>
  <c r="J99" i="2"/>
  <c r="E100" i="2"/>
  <c r="J100" i="2"/>
  <c r="E101" i="2"/>
  <c r="J101" i="2"/>
  <c r="E102" i="2"/>
  <c r="J102" i="2"/>
  <c r="E103" i="2"/>
  <c r="J103" i="2"/>
  <c r="E104" i="2"/>
  <c r="J104" i="2"/>
  <c r="E105" i="2"/>
  <c r="J105" i="2"/>
  <c r="E106" i="2"/>
  <c r="J106" i="2"/>
  <c r="E107" i="2"/>
  <c r="J107" i="2"/>
  <c r="E108" i="2"/>
  <c r="J108" i="2"/>
  <c r="E109" i="2"/>
  <c r="J109" i="2"/>
  <c r="E110" i="2"/>
  <c r="J110" i="2"/>
  <c r="E111" i="2"/>
  <c r="J111" i="2"/>
  <c r="E112" i="2"/>
  <c r="J112" i="2"/>
  <c r="E113" i="2"/>
  <c r="J113" i="2"/>
  <c r="E114" i="2"/>
  <c r="J114" i="2"/>
  <c r="E115" i="2"/>
  <c r="J115" i="2"/>
  <c r="E116" i="2"/>
  <c r="J116" i="2"/>
  <c r="E117" i="2"/>
  <c r="J117" i="2"/>
  <c r="E118" i="2"/>
  <c r="J118" i="2"/>
  <c r="E119" i="2"/>
  <c r="J119" i="2"/>
  <c r="E120" i="2"/>
  <c r="J120" i="2"/>
  <c r="E121" i="2"/>
  <c r="J121" i="2"/>
  <c r="E122" i="2"/>
  <c r="J122" i="2"/>
  <c r="E3" i="2"/>
  <c r="J3" i="2"/>
  <c r="F29" i="2"/>
  <c r="F28" i="2"/>
  <c r="P29" i="2"/>
  <c r="X28" i="2"/>
  <c r="C5" i="2"/>
  <c r="N5" i="2"/>
  <c r="C14" i="2"/>
  <c r="N14" i="2"/>
  <c r="C13" i="2"/>
  <c r="N13" i="2"/>
  <c r="V13" i="2"/>
  <c r="C17" i="2"/>
  <c r="N17" i="2"/>
  <c r="C19" i="2"/>
  <c r="N19" i="2"/>
  <c r="C28" i="2"/>
  <c r="N28" i="2"/>
  <c r="C33" i="2"/>
  <c r="N33" i="2"/>
  <c r="C35" i="2"/>
  <c r="N35" i="2"/>
  <c r="C41" i="2"/>
  <c r="N41" i="2"/>
  <c r="C43" i="2"/>
  <c r="N43" i="2"/>
  <c r="C49" i="2"/>
  <c r="N49" i="2"/>
  <c r="C51" i="2"/>
  <c r="N51" i="2"/>
  <c r="C57" i="2"/>
  <c r="N57" i="2"/>
  <c r="C59" i="2"/>
  <c r="N59" i="2"/>
  <c r="C65" i="2"/>
  <c r="N65" i="2"/>
  <c r="C73" i="2"/>
  <c r="N73" i="2"/>
  <c r="C81" i="2"/>
  <c r="N81" i="2"/>
  <c r="C105" i="2"/>
  <c r="N105" i="2"/>
  <c r="C3" i="2"/>
  <c r="N3" i="2"/>
  <c r="B9" i="2"/>
  <c r="B8" i="2"/>
  <c r="M9" i="2"/>
  <c r="U8" i="2"/>
  <c r="B11" i="2"/>
  <c r="B10" i="2"/>
  <c r="M11" i="2"/>
  <c r="U10" i="2"/>
  <c r="B19" i="2"/>
  <c r="B18" i="2"/>
  <c r="M19" i="2"/>
  <c r="U18" i="2"/>
  <c r="B27" i="2"/>
  <c r="B26" i="2"/>
  <c r="M27" i="2"/>
  <c r="U26" i="2"/>
  <c r="B35" i="2"/>
  <c r="B34" i="2"/>
  <c r="M35" i="2"/>
  <c r="U34" i="2"/>
  <c r="B43" i="2"/>
  <c r="B42" i="2"/>
  <c r="M43" i="2"/>
  <c r="U42" i="2"/>
  <c r="B51" i="2"/>
  <c r="B50" i="2"/>
  <c r="M51" i="2"/>
  <c r="U50" i="2"/>
  <c r="B59" i="2"/>
  <c r="B58" i="2"/>
  <c r="M59" i="2"/>
  <c r="U58" i="2"/>
  <c r="B3" i="2"/>
  <c r="D3" i="2"/>
  <c r="F3" i="2"/>
  <c r="F2" i="2"/>
  <c r="P3" i="2"/>
  <c r="X2" i="2"/>
  <c r="G3" i="2"/>
  <c r="H3" i="2"/>
  <c r="B4" i="2"/>
  <c r="M4" i="2"/>
  <c r="U3" i="2"/>
  <c r="C4" i="2"/>
  <c r="N4" i="2"/>
  <c r="V3" i="2"/>
  <c r="D4" i="2"/>
  <c r="O4" i="2"/>
  <c r="W3" i="2"/>
  <c r="F4" i="2"/>
  <c r="G4" i="2"/>
  <c r="Q4" i="2"/>
  <c r="Y3" i="2"/>
  <c r="H4" i="2"/>
  <c r="B5" i="2"/>
  <c r="M5" i="2"/>
  <c r="U4" i="2"/>
  <c r="D5" i="2"/>
  <c r="F5" i="2"/>
  <c r="P5" i="2"/>
  <c r="X4" i="2"/>
  <c r="G5" i="2"/>
  <c r="H5" i="2"/>
  <c r="R5" i="2"/>
  <c r="Z4" i="2"/>
  <c r="B6" i="2"/>
  <c r="C6" i="2"/>
  <c r="N6" i="2"/>
  <c r="V5" i="2"/>
  <c r="D6" i="2"/>
  <c r="F6" i="2"/>
  <c r="G6" i="2"/>
  <c r="Q6" i="2"/>
  <c r="Y5" i="2"/>
  <c r="H6" i="2"/>
  <c r="B7" i="2"/>
  <c r="M7" i="2"/>
  <c r="U6" i="2"/>
  <c r="C7" i="2"/>
  <c r="N7" i="2"/>
  <c r="D7" i="2"/>
  <c r="O7" i="2"/>
  <c r="W6" i="2"/>
  <c r="F7" i="2"/>
  <c r="G7" i="2"/>
  <c r="H7" i="2"/>
  <c r="R7" i="2"/>
  <c r="Z6" i="2"/>
  <c r="C8" i="2"/>
  <c r="N8" i="2"/>
  <c r="V7" i="2"/>
  <c r="D8" i="2"/>
  <c r="O8" i="2"/>
  <c r="W7" i="2"/>
  <c r="F8" i="2"/>
  <c r="P8" i="2"/>
  <c r="X7" i="2"/>
  <c r="G8" i="2"/>
  <c r="H8" i="2"/>
  <c r="C9" i="2"/>
  <c r="N9" i="2"/>
  <c r="D9" i="2"/>
  <c r="F9" i="2"/>
  <c r="P9" i="2"/>
  <c r="X8" i="2"/>
  <c r="G9" i="2"/>
  <c r="Q9" i="2"/>
  <c r="Y8" i="2"/>
  <c r="H9" i="2"/>
  <c r="M10" i="2"/>
  <c r="U9" i="2"/>
  <c r="C10" i="2"/>
  <c r="N10" i="2"/>
  <c r="V9" i="2"/>
  <c r="D10" i="2"/>
  <c r="F10" i="2"/>
  <c r="G10" i="2"/>
  <c r="Q10" i="2"/>
  <c r="Y9" i="2"/>
  <c r="H10" i="2"/>
  <c r="R10" i="2"/>
  <c r="Z9" i="2"/>
  <c r="C11" i="2"/>
  <c r="N11" i="2"/>
  <c r="V10" i="2"/>
  <c r="D11" i="2"/>
  <c r="F11" i="2"/>
  <c r="P11" i="2"/>
  <c r="X10" i="2"/>
  <c r="G11" i="2"/>
  <c r="H11" i="2"/>
  <c r="R11" i="2"/>
  <c r="Z10" i="2"/>
  <c r="B12" i="2"/>
  <c r="M12" i="2"/>
  <c r="U11" i="2"/>
  <c r="C12" i="2"/>
  <c r="N12" i="2"/>
  <c r="D12" i="2"/>
  <c r="O12" i="2"/>
  <c r="W11" i="2"/>
  <c r="F12" i="2"/>
  <c r="G12" i="2"/>
  <c r="Q12" i="2"/>
  <c r="Y11" i="2"/>
  <c r="H12" i="2"/>
  <c r="B13" i="2"/>
  <c r="M13" i="2"/>
  <c r="U12" i="2"/>
  <c r="D13" i="2"/>
  <c r="O13" i="2"/>
  <c r="W12" i="2"/>
  <c r="F13" i="2"/>
  <c r="P13" i="2"/>
  <c r="X12" i="2"/>
  <c r="G13" i="2"/>
  <c r="H13" i="2"/>
  <c r="R13" i="2"/>
  <c r="Z12" i="2"/>
  <c r="B14" i="2"/>
  <c r="D14" i="2"/>
  <c r="F14" i="2"/>
  <c r="G14" i="2"/>
  <c r="Q14" i="2"/>
  <c r="Y13" i="2"/>
  <c r="H14" i="2"/>
  <c r="B15" i="2"/>
  <c r="M15" i="2"/>
  <c r="U14" i="2"/>
  <c r="C15" i="2"/>
  <c r="N15" i="2"/>
  <c r="D15" i="2"/>
  <c r="O15" i="2"/>
  <c r="W14" i="2"/>
  <c r="F15" i="2"/>
  <c r="G15" i="2"/>
  <c r="H15" i="2"/>
  <c r="R15" i="2"/>
  <c r="Z14" i="2"/>
  <c r="B16" i="2"/>
  <c r="C16" i="2"/>
  <c r="N16" i="2"/>
  <c r="V15" i="2"/>
  <c r="D16" i="2"/>
  <c r="O16" i="2"/>
  <c r="W15" i="2"/>
  <c r="F16" i="2"/>
  <c r="P16" i="2"/>
  <c r="X15" i="2"/>
  <c r="G16" i="2"/>
  <c r="H16" i="2"/>
  <c r="B17" i="2"/>
  <c r="M17" i="2"/>
  <c r="U16" i="2"/>
  <c r="D17" i="2"/>
  <c r="F17" i="2"/>
  <c r="P17" i="2"/>
  <c r="X16" i="2"/>
  <c r="G17" i="2"/>
  <c r="Q17" i="2"/>
  <c r="Y16" i="2"/>
  <c r="H17" i="2"/>
  <c r="M18" i="2"/>
  <c r="U17" i="2"/>
  <c r="C18" i="2"/>
  <c r="N18" i="2"/>
  <c r="V17" i="2"/>
  <c r="D18" i="2"/>
  <c r="O18" i="2"/>
  <c r="W17" i="2"/>
  <c r="F18" i="2"/>
  <c r="G18" i="2"/>
  <c r="Q18" i="2"/>
  <c r="Y17" i="2"/>
  <c r="H18" i="2"/>
  <c r="R18" i="2"/>
  <c r="Z17" i="2"/>
  <c r="D19" i="2"/>
  <c r="F19" i="2"/>
  <c r="P19" i="2"/>
  <c r="X18" i="2"/>
  <c r="G19" i="2"/>
  <c r="H19" i="2"/>
  <c r="R19" i="2"/>
  <c r="Z18" i="2"/>
  <c r="B20" i="2"/>
  <c r="M20" i="2"/>
  <c r="U19" i="2"/>
  <c r="C20" i="2"/>
  <c r="N20" i="2"/>
  <c r="V19" i="2"/>
  <c r="D20" i="2"/>
  <c r="O20" i="2"/>
  <c r="W19" i="2"/>
  <c r="F20" i="2"/>
  <c r="G20" i="2"/>
  <c r="Q20" i="2"/>
  <c r="Y19" i="2"/>
  <c r="H20" i="2"/>
  <c r="B21" i="2"/>
  <c r="M21" i="2"/>
  <c r="U20" i="2"/>
  <c r="C21" i="2"/>
  <c r="N21" i="2"/>
  <c r="D21" i="2"/>
  <c r="F21" i="2"/>
  <c r="P21" i="2"/>
  <c r="X20" i="2"/>
  <c r="G21" i="2"/>
  <c r="H21" i="2"/>
  <c r="R21" i="2"/>
  <c r="Z20" i="2"/>
  <c r="B22" i="2"/>
  <c r="C22" i="2"/>
  <c r="N22" i="2"/>
  <c r="V21" i="2"/>
  <c r="D22" i="2"/>
  <c r="O22" i="2"/>
  <c r="W21" i="2"/>
  <c r="F22" i="2"/>
  <c r="G22" i="2"/>
  <c r="Q22" i="2"/>
  <c r="Y21" i="2"/>
  <c r="H22" i="2"/>
  <c r="B23" i="2"/>
  <c r="M23" i="2"/>
  <c r="U22" i="2"/>
  <c r="C23" i="2"/>
  <c r="N23" i="2"/>
  <c r="D23" i="2"/>
  <c r="O23" i="2"/>
  <c r="W22" i="2"/>
  <c r="F23" i="2"/>
  <c r="G23" i="2"/>
  <c r="H23" i="2"/>
  <c r="R23" i="2"/>
  <c r="Z22" i="2"/>
  <c r="B24" i="2"/>
  <c r="C24" i="2"/>
  <c r="N24" i="2"/>
  <c r="V23" i="2"/>
  <c r="D24" i="2"/>
  <c r="O24" i="2"/>
  <c r="W23" i="2"/>
  <c r="F24" i="2"/>
  <c r="P24" i="2"/>
  <c r="X23" i="2"/>
  <c r="G24" i="2"/>
  <c r="H24" i="2"/>
  <c r="B25" i="2"/>
  <c r="M25" i="2"/>
  <c r="U24" i="2"/>
  <c r="C25" i="2"/>
  <c r="N25" i="2"/>
  <c r="D25" i="2"/>
  <c r="F25" i="2"/>
  <c r="P25" i="2"/>
  <c r="X24" i="2"/>
  <c r="G25" i="2"/>
  <c r="Q25" i="2"/>
  <c r="Y24" i="2"/>
  <c r="H25" i="2"/>
  <c r="M26" i="2"/>
  <c r="U25" i="2"/>
  <c r="C26" i="2"/>
  <c r="N26" i="2"/>
  <c r="V25" i="2"/>
  <c r="D26" i="2"/>
  <c r="O26" i="2"/>
  <c r="W25" i="2"/>
  <c r="F26" i="2"/>
  <c r="G26" i="2"/>
  <c r="Q26" i="2"/>
  <c r="Y25" i="2"/>
  <c r="H26" i="2"/>
  <c r="R26" i="2"/>
  <c r="Z25" i="2"/>
  <c r="C27" i="2"/>
  <c r="N27" i="2"/>
  <c r="D27" i="2"/>
  <c r="F27" i="2"/>
  <c r="P27" i="2"/>
  <c r="X26" i="2"/>
  <c r="G27" i="2"/>
  <c r="H27" i="2"/>
  <c r="R27" i="2"/>
  <c r="Z26" i="2"/>
  <c r="B28" i="2"/>
  <c r="M28" i="2"/>
  <c r="U27" i="2"/>
  <c r="D28" i="2"/>
  <c r="O28" i="2"/>
  <c r="W27" i="2"/>
  <c r="G28" i="2"/>
  <c r="Q28" i="2"/>
  <c r="Y27" i="2"/>
  <c r="H28" i="2"/>
  <c r="B29" i="2"/>
  <c r="M29" i="2"/>
  <c r="U28" i="2"/>
  <c r="C29" i="2"/>
  <c r="N29" i="2"/>
  <c r="V28" i="2"/>
  <c r="D29" i="2"/>
  <c r="G29" i="2"/>
  <c r="H29" i="2"/>
  <c r="R29" i="2"/>
  <c r="Z28" i="2"/>
  <c r="B30" i="2"/>
  <c r="C30" i="2"/>
  <c r="N30" i="2"/>
  <c r="V29" i="2"/>
  <c r="D30" i="2"/>
  <c r="O30" i="2"/>
  <c r="W29" i="2"/>
  <c r="F30" i="2"/>
  <c r="G30" i="2"/>
  <c r="Q30" i="2"/>
  <c r="Y29" i="2"/>
  <c r="H30" i="2"/>
  <c r="B31" i="2"/>
  <c r="M31" i="2"/>
  <c r="U30" i="2"/>
  <c r="C31" i="2"/>
  <c r="N31" i="2"/>
  <c r="D31" i="2"/>
  <c r="O31" i="2"/>
  <c r="W30" i="2"/>
  <c r="F31" i="2"/>
  <c r="G31" i="2"/>
  <c r="H31" i="2"/>
  <c r="R31" i="2"/>
  <c r="Z30" i="2"/>
  <c r="B32" i="2"/>
  <c r="C32" i="2"/>
  <c r="N32" i="2"/>
  <c r="V31" i="2"/>
  <c r="D32" i="2"/>
  <c r="O32" i="2"/>
  <c r="W31" i="2"/>
  <c r="F32" i="2"/>
  <c r="P32" i="2"/>
  <c r="X31" i="2"/>
  <c r="G32" i="2"/>
  <c r="H32" i="2"/>
  <c r="B33" i="2"/>
  <c r="M33" i="2"/>
  <c r="U32" i="2"/>
  <c r="D33" i="2"/>
  <c r="F33" i="2"/>
  <c r="P33" i="2"/>
  <c r="X32" i="2"/>
  <c r="G33" i="2"/>
  <c r="Q33" i="2"/>
  <c r="Y32" i="2"/>
  <c r="H33" i="2"/>
  <c r="C34" i="2"/>
  <c r="N34" i="2"/>
  <c r="V33" i="2"/>
  <c r="D34" i="2"/>
  <c r="F34" i="2"/>
  <c r="G34" i="2"/>
  <c r="Q34" i="2"/>
  <c r="Y33" i="2"/>
  <c r="H34" i="2"/>
  <c r="R34" i="2"/>
  <c r="Z33" i="2"/>
  <c r="D35" i="2"/>
  <c r="F35" i="2"/>
  <c r="P35" i="2"/>
  <c r="X34" i="2"/>
  <c r="G35" i="2"/>
  <c r="H35" i="2"/>
  <c r="R35" i="2"/>
  <c r="Z34" i="2"/>
  <c r="B36" i="2"/>
  <c r="M36" i="2"/>
  <c r="U35" i="2"/>
  <c r="C36" i="2"/>
  <c r="N36" i="2"/>
  <c r="V35" i="2"/>
  <c r="D36" i="2"/>
  <c r="O36" i="2"/>
  <c r="W35" i="2"/>
  <c r="F36" i="2"/>
  <c r="G36" i="2"/>
  <c r="Q36" i="2"/>
  <c r="Y35" i="2"/>
  <c r="H36" i="2"/>
  <c r="B37" i="2"/>
  <c r="M37" i="2"/>
  <c r="U36" i="2"/>
  <c r="C37" i="2"/>
  <c r="N37" i="2"/>
  <c r="D37" i="2"/>
  <c r="F37" i="2"/>
  <c r="P37" i="2"/>
  <c r="X36" i="2"/>
  <c r="G37" i="2"/>
  <c r="H37" i="2"/>
  <c r="R37" i="2"/>
  <c r="Z36" i="2"/>
  <c r="B38" i="2"/>
  <c r="C38" i="2"/>
  <c r="N38" i="2"/>
  <c r="V37" i="2"/>
  <c r="D38" i="2"/>
  <c r="O38" i="2"/>
  <c r="W37" i="2"/>
  <c r="F38" i="2"/>
  <c r="G38" i="2"/>
  <c r="Q38" i="2"/>
  <c r="Y37" i="2"/>
  <c r="H38" i="2"/>
  <c r="B39" i="2"/>
  <c r="M39" i="2"/>
  <c r="U38" i="2"/>
  <c r="C39" i="2"/>
  <c r="N39" i="2"/>
  <c r="D39" i="2"/>
  <c r="O39" i="2"/>
  <c r="W38" i="2"/>
  <c r="F39" i="2"/>
  <c r="G39" i="2"/>
  <c r="H39" i="2"/>
  <c r="R39" i="2"/>
  <c r="Z38" i="2"/>
  <c r="B40" i="2"/>
  <c r="C40" i="2"/>
  <c r="N40" i="2"/>
  <c r="V39" i="2"/>
  <c r="D40" i="2"/>
  <c r="O40" i="2"/>
  <c r="W39" i="2"/>
  <c r="F40" i="2"/>
  <c r="P40" i="2"/>
  <c r="X39" i="2"/>
  <c r="G40" i="2"/>
  <c r="H40" i="2"/>
  <c r="B41" i="2"/>
  <c r="M41" i="2"/>
  <c r="U40" i="2"/>
  <c r="D41" i="2"/>
  <c r="F41" i="2"/>
  <c r="P41" i="2"/>
  <c r="X40" i="2"/>
  <c r="G41" i="2"/>
  <c r="Q41" i="2"/>
  <c r="Y40" i="2"/>
  <c r="H41" i="2"/>
  <c r="C42" i="2"/>
  <c r="N42" i="2"/>
  <c r="D42" i="2"/>
  <c r="O42" i="2"/>
  <c r="W41" i="2"/>
  <c r="F42" i="2"/>
  <c r="G42" i="2"/>
  <c r="Q42" i="2"/>
  <c r="Y41" i="2"/>
  <c r="H42" i="2"/>
  <c r="R42" i="2"/>
  <c r="Z41" i="2"/>
  <c r="D43" i="2"/>
  <c r="F43" i="2"/>
  <c r="P43" i="2"/>
  <c r="X42" i="2"/>
  <c r="G43" i="2"/>
  <c r="H43" i="2"/>
  <c r="R43" i="2"/>
  <c r="Z42" i="2"/>
  <c r="B44" i="2"/>
  <c r="M44" i="2"/>
  <c r="U43" i="2"/>
  <c r="C44" i="2"/>
  <c r="N44" i="2"/>
  <c r="V43" i="2"/>
  <c r="D44" i="2"/>
  <c r="O44" i="2"/>
  <c r="W43" i="2"/>
  <c r="F44" i="2"/>
  <c r="G44" i="2"/>
  <c r="Q44" i="2"/>
  <c r="Y43" i="2"/>
  <c r="H44" i="2"/>
  <c r="B45" i="2"/>
  <c r="M45" i="2"/>
  <c r="U44" i="2"/>
  <c r="C45" i="2"/>
  <c r="N45" i="2"/>
  <c r="V44" i="2"/>
  <c r="D45" i="2"/>
  <c r="F45" i="2"/>
  <c r="P45" i="2"/>
  <c r="X44" i="2"/>
  <c r="G45" i="2"/>
  <c r="H45" i="2"/>
  <c r="R45" i="2"/>
  <c r="Z44" i="2"/>
  <c r="B46" i="2"/>
  <c r="C46" i="2"/>
  <c r="N46" i="2"/>
  <c r="V45" i="2"/>
  <c r="D46" i="2"/>
  <c r="O46" i="2"/>
  <c r="W45" i="2"/>
  <c r="F46" i="2"/>
  <c r="G46" i="2"/>
  <c r="Q46" i="2"/>
  <c r="Y45" i="2"/>
  <c r="H46" i="2"/>
  <c r="B47" i="2"/>
  <c r="M47" i="2"/>
  <c r="U46" i="2"/>
  <c r="C47" i="2"/>
  <c r="N47" i="2"/>
  <c r="D47" i="2"/>
  <c r="O47" i="2"/>
  <c r="W46" i="2"/>
  <c r="F47" i="2"/>
  <c r="G47" i="2"/>
  <c r="H47" i="2"/>
  <c r="R47" i="2"/>
  <c r="Z46" i="2"/>
  <c r="B48" i="2"/>
  <c r="C48" i="2"/>
  <c r="N48" i="2"/>
  <c r="V47" i="2"/>
  <c r="D48" i="2"/>
  <c r="O48" i="2"/>
  <c r="W47" i="2"/>
  <c r="F48" i="2"/>
  <c r="P48" i="2"/>
  <c r="X47" i="2"/>
  <c r="G48" i="2"/>
  <c r="H48" i="2"/>
  <c r="B49" i="2"/>
  <c r="M49" i="2"/>
  <c r="U48" i="2"/>
  <c r="D49" i="2"/>
  <c r="F49" i="2"/>
  <c r="P49" i="2"/>
  <c r="X48" i="2"/>
  <c r="G49" i="2"/>
  <c r="Q49" i="2"/>
  <c r="Y48" i="2"/>
  <c r="H49" i="2"/>
  <c r="C50" i="2"/>
  <c r="N50" i="2"/>
  <c r="V49" i="2"/>
  <c r="D50" i="2"/>
  <c r="O50" i="2"/>
  <c r="W49" i="2"/>
  <c r="F50" i="2"/>
  <c r="G50" i="2"/>
  <c r="Q50" i="2"/>
  <c r="Y49" i="2"/>
  <c r="H50" i="2"/>
  <c r="R50" i="2"/>
  <c r="Z49" i="2"/>
  <c r="D51" i="2"/>
  <c r="F51" i="2"/>
  <c r="P51" i="2"/>
  <c r="X50" i="2"/>
  <c r="G51" i="2"/>
  <c r="H51" i="2"/>
  <c r="R51" i="2"/>
  <c r="Z50" i="2"/>
  <c r="B52" i="2"/>
  <c r="M52" i="2"/>
  <c r="U51" i="2"/>
  <c r="C52" i="2"/>
  <c r="N52" i="2"/>
  <c r="V51" i="2"/>
  <c r="D52" i="2"/>
  <c r="O52" i="2"/>
  <c r="W51" i="2"/>
  <c r="F52" i="2"/>
  <c r="G52" i="2"/>
  <c r="Q52" i="2"/>
  <c r="Y51" i="2"/>
  <c r="H52" i="2"/>
  <c r="B53" i="2"/>
  <c r="M53" i="2"/>
  <c r="U52" i="2"/>
  <c r="C53" i="2"/>
  <c r="N53" i="2"/>
  <c r="V52" i="2"/>
  <c r="D53" i="2"/>
  <c r="F53" i="2"/>
  <c r="P53" i="2"/>
  <c r="X52" i="2"/>
  <c r="G53" i="2"/>
  <c r="H53" i="2"/>
  <c r="R53" i="2"/>
  <c r="Z52" i="2"/>
  <c r="B54" i="2"/>
  <c r="C54" i="2"/>
  <c r="N54" i="2"/>
  <c r="V53" i="2"/>
  <c r="D54" i="2"/>
  <c r="O54" i="2"/>
  <c r="W53" i="2"/>
  <c r="F54" i="2"/>
  <c r="G54" i="2"/>
  <c r="Q54" i="2"/>
  <c r="Y53" i="2"/>
  <c r="H54" i="2"/>
  <c r="B55" i="2"/>
  <c r="M55" i="2"/>
  <c r="U54" i="2"/>
  <c r="C55" i="2"/>
  <c r="N55" i="2"/>
  <c r="D55" i="2"/>
  <c r="O55" i="2"/>
  <c r="W54" i="2"/>
  <c r="F55" i="2"/>
  <c r="G55" i="2"/>
  <c r="H55" i="2"/>
  <c r="R55" i="2"/>
  <c r="Z54" i="2"/>
  <c r="B56" i="2"/>
  <c r="C56" i="2"/>
  <c r="N56" i="2"/>
  <c r="V55" i="2"/>
  <c r="D56" i="2"/>
  <c r="O56" i="2"/>
  <c r="W55" i="2"/>
  <c r="F56" i="2"/>
  <c r="P56" i="2"/>
  <c r="X55" i="2"/>
  <c r="G56" i="2"/>
  <c r="H56" i="2"/>
  <c r="B57" i="2"/>
  <c r="M57" i="2"/>
  <c r="U56" i="2"/>
  <c r="D57" i="2"/>
  <c r="F57" i="2"/>
  <c r="P57" i="2"/>
  <c r="X56" i="2"/>
  <c r="G57" i="2"/>
  <c r="Q57" i="2"/>
  <c r="Y56" i="2"/>
  <c r="H57" i="2"/>
  <c r="C58" i="2"/>
  <c r="N58" i="2"/>
  <c r="V57" i="2"/>
  <c r="D58" i="2"/>
  <c r="O58" i="2"/>
  <c r="W57" i="2"/>
  <c r="F58" i="2"/>
  <c r="G58" i="2"/>
  <c r="Q58" i="2"/>
  <c r="Y57" i="2"/>
  <c r="H58" i="2"/>
  <c r="R58" i="2"/>
  <c r="Z57" i="2"/>
  <c r="D59" i="2"/>
  <c r="F59" i="2"/>
  <c r="P59" i="2"/>
  <c r="X58" i="2"/>
  <c r="G59" i="2"/>
  <c r="H59" i="2"/>
  <c r="R59" i="2"/>
  <c r="Z58" i="2"/>
  <c r="B60" i="2"/>
  <c r="M60" i="2"/>
  <c r="U59" i="2"/>
  <c r="C60" i="2"/>
  <c r="N60" i="2"/>
  <c r="V59" i="2"/>
  <c r="D60" i="2"/>
  <c r="O60" i="2"/>
  <c r="W59" i="2"/>
  <c r="F60" i="2"/>
  <c r="G60" i="2"/>
  <c r="Q60" i="2"/>
  <c r="Y59" i="2"/>
  <c r="H60" i="2"/>
  <c r="B61" i="2"/>
  <c r="M61" i="2"/>
  <c r="U60" i="2"/>
  <c r="C61" i="2"/>
  <c r="N61" i="2"/>
  <c r="V60" i="2"/>
  <c r="D61" i="2"/>
  <c r="F61" i="2"/>
  <c r="P61" i="2"/>
  <c r="X60" i="2"/>
  <c r="G61" i="2"/>
  <c r="H61" i="2"/>
  <c r="R61" i="2"/>
  <c r="Z60" i="2"/>
  <c r="B62" i="2"/>
  <c r="C62" i="2"/>
  <c r="N62" i="2"/>
  <c r="V61" i="2"/>
  <c r="D62" i="2"/>
  <c r="O62" i="2"/>
  <c r="W61" i="2"/>
  <c r="F62" i="2"/>
  <c r="G62" i="2"/>
  <c r="Q62" i="2"/>
  <c r="Y61" i="2"/>
  <c r="H62" i="2"/>
  <c r="B63" i="2"/>
  <c r="M63" i="2"/>
  <c r="U62" i="2"/>
  <c r="C63" i="2"/>
  <c r="N63" i="2"/>
  <c r="D63" i="2"/>
  <c r="O63" i="2"/>
  <c r="W62" i="2"/>
  <c r="F63" i="2"/>
  <c r="G63" i="2"/>
  <c r="H63" i="2"/>
  <c r="R63" i="2"/>
  <c r="Z62" i="2"/>
  <c r="B64" i="2"/>
  <c r="C64" i="2"/>
  <c r="N64" i="2"/>
  <c r="V63" i="2"/>
  <c r="D64" i="2"/>
  <c r="O64" i="2"/>
  <c r="W63" i="2"/>
  <c r="F64" i="2"/>
  <c r="P64" i="2"/>
  <c r="X63" i="2"/>
  <c r="G64" i="2"/>
  <c r="H64" i="2"/>
  <c r="B65" i="2"/>
  <c r="M65" i="2"/>
  <c r="U64" i="2"/>
  <c r="D65" i="2"/>
  <c r="F65" i="2"/>
  <c r="P65" i="2"/>
  <c r="X64" i="2"/>
  <c r="G65" i="2"/>
  <c r="Q65" i="2"/>
  <c r="Y64" i="2"/>
  <c r="H65" i="2"/>
  <c r="B66" i="2"/>
  <c r="B67" i="2"/>
  <c r="M67" i="2"/>
  <c r="U66" i="2"/>
  <c r="C66" i="2"/>
  <c r="N66" i="2"/>
  <c r="V65" i="2"/>
  <c r="D66" i="2"/>
  <c r="O66" i="2"/>
  <c r="W65" i="2"/>
  <c r="F66" i="2"/>
  <c r="G66" i="2"/>
  <c r="Q66" i="2"/>
  <c r="Y65" i="2"/>
  <c r="H66" i="2"/>
  <c r="R66" i="2"/>
  <c r="Z65" i="2"/>
  <c r="C67" i="2"/>
  <c r="N67" i="2"/>
  <c r="V66" i="2"/>
  <c r="D67" i="2"/>
  <c r="F67" i="2"/>
  <c r="P67" i="2"/>
  <c r="X66" i="2"/>
  <c r="G67" i="2"/>
  <c r="H67" i="2"/>
  <c r="R67" i="2"/>
  <c r="Z66" i="2"/>
  <c r="B68" i="2"/>
  <c r="M68" i="2"/>
  <c r="U67" i="2"/>
  <c r="C68" i="2"/>
  <c r="N68" i="2"/>
  <c r="D68" i="2"/>
  <c r="O68" i="2"/>
  <c r="W67" i="2"/>
  <c r="F68" i="2"/>
  <c r="G68" i="2"/>
  <c r="Q68" i="2"/>
  <c r="Y67" i="2"/>
  <c r="H68" i="2"/>
  <c r="B69" i="2"/>
  <c r="M69" i="2"/>
  <c r="U68" i="2"/>
  <c r="C69" i="2"/>
  <c r="N69" i="2"/>
  <c r="V68" i="2"/>
  <c r="D69" i="2"/>
  <c r="F69" i="2"/>
  <c r="P69" i="2"/>
  <c r="X68" i="2"/>
  <c r="G69" i="2"/>
  <c r="H69" i="2"/>
  <c r="R69" i="2"/>
  <c r="Z68" i="2"/>
  <c r="B70" i="2"/>
  <c r="C70" i="2"/>
  <c r="N70" i="2"/>
  <c r="V69" i="2"/>
  <c r="D70" i="2"/>
  <c r="F70" i="2"/>
  <c r="G70" i="2"/>
  <c r="Q70" i="2"/>
  <c r="Y69" i="2"/>
  <c r="H70" i="2"/>
  <c r="B71" i="2"/>
  <c r="M71" i="2"/>
  <c r="U70" i="2"/>
  <c r="C71" i="2"/>
  <c r="N71" i="2"/>
  <c r="D71" i="2"/>
  <c r="O71" i="2"/>
  <c r="W70" i="2"/>
  <c r="F71" i="2"/>
  <c r="G71" i="2"/>
  <c r="H71" i="2"/>
  <c r="R71" i="2"/>
  <c r="Z70" i="2"/>
  <c r="B72" i="2"/>
  <c r="C72" i="2"/>
  <c r="N72" i="2"/>
  <c r="V71" i="2"/>
  <c r="D72" i="2"/>
  <c r="O72" i="2"/>
  <c r="W71" i="2"/>
  <c r="F72" i="2"/>
  <c r="P72" i="2"/>
  <c r="X71" i="2"/>
  <c r="G72" i="2"/>
  <c r="H72" i="2"/>
  <c r="B73" i="2"/>
  <c r="M73" i="2"/>
  <c r="U72" i="2"/>
  <c r="D73" i="2"/>
  <c r="F73" i="2"/>
  <c r="P73" i="2"/>
  <c r="X72" i="2"/>
  <c r="G73" i="2"/>
  <c r="Q73" i="2"/>
  <c r="Y72" i="2"/>
  <c r="H73" i="2"/>
  <c r="B74" i="2"/>
  <c r="B75" i="2"/>
  <c r="M75" i="2"/>
  <c r="U74" i="2"/>
  <c r="C74" i="2"/>
  <c r="N74" i="2"/>
  <c r="V73" i="2"/>
  <c r="D74" i="2"/>
  <c r="O74" i="2"/>
  <c r="W73" i="2"/>
  <c r="F74" i="2"/>
  <c r="G74" i="2"/>
  <c r="Q74" i="2"/>
  <c r="Y73" i="2"/>
  <c r="H74" i="2"/>
  <c r="R74" i="2"/>
  <c r="Z73" i="2"/>
  <c r="C75" i="2"/>
  <c r="N75" i="2"/>
  <c r="V74" i="2"/>
  <c r="D75" i="2"/>
  <c r="F75" i="2"/>
  <c r="P75" i="2"/>
  <c r="X74" i="2"/>
  <c r="G75" i="2"/>
  <c r="H75" i="2"/>
  <c r="R75" i="2"/>
  <c r="Z74" i="2"/>
  <c r="B76" i="2"/>
  <c r="M76" i="2"/>
  <c r="U75" i="2"/>
  <c r="C76" i="2"/>
  <c r="N76" i="2"/>
  <c r="D76" i="2"/>
  <c r="O76" i="2"/>
  <c r="W75" i="2"/>
  <c r="F76" i="2"/>
  <c r="G76" i="2"/>
  <c r="Q76" i="2"/>
  <c r="Y75" i="2"/>
  <c r="H76" i="2"/>
  <c r="B77" i="2"/>
  <c r="M77" i="2"/>
  <c r="U76" i="2"/>
  <c r="C77" i="2"/>
  <c r="N77" i="2"/>
  <c r="V76" i="2"/>
  <c r="D77" i="2"/>
  <c r="F77" i="2"/>
  <c r="P77" i="2"/>
  <c r="X76" i="2"/>
  <c r="G77" i="2"/>
  <c r="H77" i="2"/>
  <c r="R77" i="2"/>
  <c r="Z76" i="2"/>
  <c r="B78" i="2"/>
  <c r="C78" i="2"/>
  <c r="N78" i="2"/>
  <c r="V77" i="2"/>
  <c r="D78" i="2"/>
  <c r="F78" i="2"/>
  <c r="G78" i="2"/>
  <c r="Q78" i="2"/>
  <c r="Y77" i="2"/>
  <c r="H78" i="2"/>
  <c r="B79" i="2"/>
  <c r="M79" i="2"/>
  <c r="U78" i="2"/>
  <c r="C79" i="2"/>
  <c r="N79" i="2"/>
  <c r="D79" i="2"/>
  <c r="O79" i="2"/>
  <c r="W78" i="2"/>
  <c r="F79" i="2"/>
  <c r="G79" i="2"/>
  <c r="H79" i="2"/>
  <c r="R79" i="2"/>
  <c r="Z78" i="2"/>
  <c r="B80" i="2"/>
  <c r="C80" i="2"/>
  <c r="N80" i="2"/>
  <c r="V79" i="2"/>
  <c r="D80" i="2"/>
  <c r="O80" i="2"/>
  <c r="W79" i="2"/>
  <c r="F80" i="2"/>
  <c r="P80" i="2"/>
  <c r="X79" i="2"/>
  <c r="G80" i="2"/>
  <c r="H80" i="2"/>
  <c r="B81" i="2"/>
  <c r="M81" i="2"/>
  <c r="U80" i="2"/>
  <c r="D81" i="2"/>
  <c r="F81" i="2"/>
  <c r="P81" i="2"/>
  <c r="X80" i="2"/>
  <c r="G81" i="2"/>
  <c r="Q81" i="2"/>
  <c r="Y80" i="2"/>
  <c r="H81" i="2"/>
  <c r="B82" i="2"/>
  <c r="C82" i="2"/>
  <c r="N82" i="2"/>
  <c r="V81" i="2"/>
  <c r="D82" i="2"/>
  <c r="O82" i="2"/>
  <c r="W81" i="2"/>
  <c r="F82" i="2"/>
  <c r="G82" i="2"/>
  <c r="Q82" i="2"/>
  <c r="Y81" i="2"/>
  <c r="H82" i="2"/>
  <c r="R82" i="2"/>
  <c r="Z81" i="2"/>
  <c r="B83" i="2"/>
  <c r="M83" i="2"/>
  <c r="U82" i="2"/>
  <c r="C83" i="2"/>
  <c r="N83" i="2"/>
  <c r="V82" i="2"/>
  <c r="D83" i="2"/>
  <c r="F83" i="2"/>
  <c r="P83" i="2"/>
  <c r="X82" i="2"/>
  <c r="G83" i="2"/>
  <c r="H83" i="2"/>
  <c r="R83" i="2"/>
  <c r="Z82" i="2"/>
  <c r="B84" i="2"/>
  <c r="M84" i="2"/>
  <c r="U83" i="2"/>
  <c r="C84" i="2"/>
  <c r="N84" i="2"/>
  <c r="D84" i="2"/>
  <c r="O84" i="2"/>
  <c r="W83" i="2"/>
  <c r="F84" i="2"/>
  <c r="G84" i="2"/>
  <c r="Q84" i="2"/>
  <c r="Y83" i="2"/>
  <c r="H84" i="2"/>
  <c r="R84" i="2"/>
  <c r="Z83" i="2"/>
  <c r="B85" i="2"/>
  <c r="M85" i="2"/>
  <c r="U84" i="2"/>
  <c r="C85" i="2"/>
  <c r="N85" i="2"/>
  <c r="V84" i="2"/>
  <c r="D85" i="2"/>
  <c r="F85" i="2"/>
  <c r="P85" i="2"/>
  <c r="X84" i="2"/>
  <c r="G85" i="2"/>
  <c r="H85" i="2"/>
  <c r="R85" i="2"/>
  <c r="Z84" i="2"/>
  <c r="B86" i="2"/>
  <c r="C86" i="2"/>
  <c r="N86" i="2"/>
  <c r="V85" i="2"/>
  <c r="D86" i="2"/>
  <c r="F86" i="2"/>
  <c r="P86" i="2"/>
  <c r="X85" i="2"/>
  <c r="G86" i="2"/>
  <c r="Q86" i="2"/>
  <c r="Y85" i="2"/>
  <c r="H86" i="2"/>
  <c r="B87" i="2"/>
  <c r="M87" i="2"/>
  <c r="U86" i="2"/>
  <c r="C87" i="2"/>
  <c r="N87" i="2"/>
  <c r="D87" i="2"/>
  <c r="O87" i="2"/>
  <c r="W86" i="2"/>
  <c r="F87" i="2"/>
  <c r="G87" i="2"/>
  <c r="H87" i="2"/>
  <c r="R87" i="2"/>
  <c r="Z86" i="2"/>
  <c r="B88" i="2"/>
  <c r="C88" i="2"/>
  <c r="N88" i="2"/>
  <c r="V87" i="2"/>
  <c r="D88" i="2"/>
  <c r="O88" i="2"/>
  <c r="W87" i="2"/>
  <c r="F88" i="2"/>
  <c r="P88" i="2"/>
  <c r="X87" i="2"/>
  <c r="G88" i="2"/>
  <c r="H88" i="2"/>
  <c r="B89" i="2"/>
  <c r="M89" i="2"/>
  <c r="U88" i="2"/>
  <c r="C89" i="2"/>
  <c r="N89" i="2"/>
  <c r="V88" i="2"/>
  <c r="D89" i="2"/>
  <c r="F89" i="2"/>
  <c r="P89" i="2"/>
  <c r="X88" i="2"/>
  <c r="G89" i="2"/>
  <c r="Q89" i="2"/>
  <c r="Y88" i="2"/>
  <c r="H89" i="2"/>
  <c r="B90" i="2"/>
  <c r="C90" i="2"/>
  <c r="N90" i="2"/>
  <c r="D90" i="2"/>
  <c r="O90" i="2"/>
  <c r="W89" i="2"/>
  <c r="F90" i="2"/>
  <c r="G90" i="2"/>
  <c r="Q90" i="2"/>
  <c r="Y89" i="2"/>
  <c r="H90" i="2"/>
  <c r="R90" i="2"/>
  <c r="Z89" i="2"/>
  <c r="B91" i="2"/>
  <c r="M91" i="2"/>
  <c r="U90" i="2"/>
  <c r="C91" i="2"/>
  <c r="N91" i="2"/>
  <c r="V90" i="2"/>
  <c r="D91" i="2"/>
  <c r="O91" i="2"/>
  <c r="W90" i="2"/>
  <c r="F91" i="2"/>
  <c r="P91" i="2"/>
  <c r="X90" i="2"/>
  <c r="G91" i="2"/>
  <c r="H91" i="2"/>
  <c r="R91" i="2"/>
  <c r="Z90" i="2"/>
  <c r="B92" i="2"/>
  <c r="M92" i="2"/>
  <c r="U91" i="2"/>
  <c r="C92" i="2"/>
  <c r="N92" i="2"/>
  <c r="D92" i="2"/>
  <c r="O92" i="2"/>
  <c r="W91" i="2"/>
  <c r="F92" i="2"/>
  <c r="G92" i="2"/>
  <c r="Q92" i="2"/>
  <c r="Y91" i="2"/>
  <c r="H92" i="2"/>
  <c r="B93" i="2"/>
  <c r="M93" i="2"/>
  <c r="U92" i="2"/>
  <c r="C93" i="2"/>
  <c r="N93" i="2"/>
  <c r="V92" i="2"/>
  <c r="D93" i="2"/>
  <c r="O93" i="2"/>
  <c r="W92" i="2"/>
  <c r="F93" i="2"/>
  <c r="P93" i="2"/>
  <c r="X92" i="2"/>
  <c r="G93" i="2"/>
  <c r="H93" i="2"/>
  <c r="R93" i="2"/>
  <c r="Z92" i="2"/>
  <c r="B94" i="2"/>
  <c r="C94" i="2"/>
  <c r="N94" i="2"/>
  <c r="V93" i="2"/>
  <c r="D94" i="2"/>
  <c r="F94" i="2"/>
  <c r="G94" i="2"/>
  <c r="Q94" i="2"/>
  <c r="Y93" i="2"/>
  <c r="H94" i="2"/>
  <c r="B95" i="2"/>
  <c r="M95" i="2"/>
  <c r="U94" i="2"/>
  <c r="C95" i="2"/>
  <c r="N95" i="2"/>
  <c r="D95" i="2"/>
  <c r="O95" i="2"/>
  <c r="W94" i="2"/>
  <c r="F95" i="2"/>
  <c r="G95" i="2"/>
  <c r="H95" i="2"/>
  <c r="R95" i="2"/>
  <c r="Z94" i="2"/>
  <c r="B96" i="2"/>
  <c r="C96" i="2"/>
  <c r="N96" i="2"/>
  <c r="V95" i="2"/>
  <c r="D96" i="2"/>
  <c r="O96" i="2"/>
  <c r="W95" i="2"/>
  <c r="F96" i="2"/>
  <c r="P96" i="2"/>
  <c r="X95" i="2"/>
  <c r="G96" i="2"/>
  <c r="H96" i="2"/>
  <c r="B97" i="2"/>
  <c r="M97" i="2"/>
  <c r="U96" i="2"/>
  <c r="C97" i="2"/>
  <c r="N97" i="2"/>
  <c r="V96" i="2"/>
  <c r="D97" i="2"/>
  <c r="F97" i="2"/>
  <c r="P97" i="2"/>
  <c r="X96" i="2"/>
  <c r="G97" i="2"/>
  <c r="Q97" i="2"/>
  <c r="Y96" i="2"/>
  <c r="H97" i="2"/>
  <c r="B98" i="2"/>
  <c r="C98" i="2"/>
  <c r="N98" i="2"/>
  <c r="D98" i="2"/>
  <c r="O98" i="2"/>
  <c r="W97" i="2"/>
  <c r="F98" i="2"/>
  <c r="G98" i="2"/>
  <c r="Q98" i="2"/>
  <c r="Y97" i="2"/>
  <c r="H98" i="2"/>
  <c r="R98" i="2"/>
  <c r="Z97" i="2"/>
  <c r="B99" i="2"/>
  <c r="M99" i="2"/>
  <c r="U98" i="2"/>
  <c r="C99" i="2"/>
  <c r="N99" i="2"/>
  <c r="V98" i="2"/>
  <c r="D99" i="2"/>
  <c r="F99" i="2"/>
  <c r="P99" i="2"/>
  <c r="X98" i="2"/>
  <c r="G99" i="2"/>
  <c r="H99" i="2"/>
  <c r="R99" i="2"/>
  <c r="Z98" i="2"/>
  <c r="B100" i="2"/>
  <c r="M100" i="2"/>
  <c r="U99" i="2"/>
  <c r="C100" i="2"/>
  <c r="N100" i="2"/>
  <c r="D100" i="2"/>
  <c r="O100" i="2"/>
  <c r="W99" i="2"/>
  <c r="F100" i="2"/>
  <c r="G100" i="2"/>
  <c r="Q100" i="2"/>
  <c r="Y99" i="2"/>
  <c r="H100" i="2"/>
  <c r="B101" i="2"/>
  <c r="M101" i="2"/>
  <c r="U100" i="2"/>
  <c r="C101" i="2"/>
  <c r="N101" i="2"/>
  <c r="V100" i="2"/>
  <c r="D101" i="2"/>
  <c r="F101" i="2"/>
  <c r="P101" i="2"/>
  <c r="X100" i="2"/>
  <c r="G101" i="2"/>
  <c r="H101" i="2"/>
  <c r="R101" i="2"/>
  <c r="Z100" i="2"/>
  <c r="B102" i="2"/>
  <c r="C102" i="2"/>
  <c r="N102" i="2"/>
  <c r="V101" i="2"/>
  <c r="D102" i="2"/>
  <c r="O102" i="2"/>
  <c r="W101" i="2"/>
  <c r="F102" i="2"/>
  <c r="G102" i="2"/>
  <c r="Q102" i="2"/>
  <c r="Y101" i="2"/>
  <c r="H102" i="2"/>
  <c r="B103" i="2"/>
  <c r="M103" i="2"/>
  <c r="U102" i="2"/>
  <c r="C103" i="2"/>
  <c r="N103" i="2"/>
  <c r="D103" i="2"/>
  <c r="O103" i="2"/>
  <c r="W102" i="2"/>
  <c r="F103" i="2"/>
  <c r="G103" i="2"/>
  <c r="H103" i="2"/>
  <c r="R103" i="2"/>
  <c r="Z102" i="2"/>
  <c r="B104" i="2"/>
  <c r="C104" i="2"/>
  <c r="N104" i="2"/>
  <c r="V103" i="2"/>
  <c r="D104" i="2"/>
  <c r="O104" i="2"/>
  <c r="W103" i="2"/>
  <c r="F104" i="2"/>
  <c r="P104" i="2"/>
  <c r="X103" i="2"/>
  <c r="G104" i="2"/>
  <c r="H104" i="2"/>
  <c r="B105" i="2"/>
  <c r="M105" i="2"/>
  <c r="U104" i="2"/>
  <c r="D105" i="2"/>
  <c r="F105" i="2"/>
  <c r="P105" i="2"/>
  <c r="X104" i="2"/>
  <c r="G105" i="2"/>
  <c r="Q105" i="2"/>
  <c r="Y104" i="2"/>
  <c r="H105" i="2"/>
  <c r="B106" i="2"/>
  <c r="C106" i="2"/>
  <c r="N106" i="2"/>
  <c r="V105" i="2"/>
  <c r="D106" i="2"/>
  <c r="O106" i="2"/>
  <c r="W105" i="2"/>
  <c r="F106" i="2"/>
  <c r="G106" i="2"/>
  <c r="Q106" i="2"/>
  <c r="Y105" i="2"/>
  <c r="H106" i="2"/>
  <c r="R106" i="2"/>
  <c r="Z105" i="2"/>
  <c r="B107" i="2"/>
  <c r="M107" i="2"/>
  <c r="U106" i="2"/>
  <c r="C107" i="2"/>
  <c r="N107" i="2"/>
  <c r="V106" i="2"/>
  <c r="D107" i="2"/>
  <c r="F107" i="2"/>
  <c r="P107" i="2"/>
  <c r="X106" i="2"/>
  <c r="G107" i="2"/>
  <c r="H107" i="2"/>
  <c r="R107" i="2"/>
  <c r="Z106" i="2"/>
  <c r="B108" i="2"/>
  <c r="M108" i="2"/>
  <c r="U107" i="2"/>
  <c r="C108" i="2"/>
  <c r="N108" i="2"/>
  <c r="D108" i="2"/>
  <c r="O108" i="2"/>
  <c r="W107" i="2"/>
  <c r="F108" i="2"/>
  <c r="G108" i="2"/>
  <c r="Q108" i="2"/>
  <c r="Y107" i="2"/>
  <c r="H108" i="2"/>
  <c r="B109" i="2"/>
  <c r="M109" i="2"/>
  <c r="U108" i="2"/>
  <c r="C109" i="2"/>
  <c r="N109" i="2"/>
  <c r="V108" i="2"/>
  <c r="D109" i="2"/>
  <c r="O109" i="2"/>
  <c r="W108" i="2"/>
  <c r="F109" i="2"/>
  <c r="P109" i="2"/>
  <c r="X108" i="2"/>
  <c r="G109" i="2"/>
  <c r="H109" i="2"/>
  <c r="R109" i="2"/>
  <c r="Z108" i="2"/>
  <c r="B110" i="2"/>
  <c r="C110" i="2"/>
  <c r="N110" i="2"/>
  <c r="V109" i="2"/>
  <c r="D110" i="2"/>
  <c r="F110" i="2"/>
  <c r="G110" i="2"/>
  <c r="Q110" i="2"/>
  <c r="Y109" i="2"/>
  <c r="H110" i="2"/>
  <c r="B111" i="2"/>
  <c r="M111" i="2"/>
  <c r="U110" i="2"/>
  <c r="C111" i="2"/>
  <c r="N111" i="2"/>
  <c r="D111" i="2"/>
  <c r="O111" i="2"/>
  <c r="W110" i="2"/>
  <c r="F111" i="2"/>
  <c r="G111" i="2"/>
  <c r="H111" i="2"/>
  <c r="R111" i="2"/>
  <c r="Z110" i="2"/>
  <c r="B112" i="2"/>
  <c r="C112" i="2"/>
  <c r="N112" i="2"/>
  <c r="V111" i="2"/>
  <c r="D112" i="2"/>
  <c r="O112" i="2"/>
  <c r="W111" i="2"/>
  <c r="F112" i="2"/>
  <c r="P112" i="2"/>
  <c r="X111" i="2"/>
  <c r="G112" i="2"/>
  <c r="H112" i="2"/>
  <c r="B113" i="2"/>
  <c r="M113" i="2"/>
  <c r="U112" i="2"/>
  <c r="C113" i="2"/>
  <c r="N113" i="2"/>
  <c r="V112" i="2"/>
  <c r="D113" i="2"/>
  <c r="F113" i="2"/>
  <c r="P113" i="2"/>
  <c r="X112" i="2"/>
  <c r="G113" i="2"/>
  <c r="Q113" i="2"/>
  <c r="Y112" i="2"/>
  <c r="H113" i="2"/>
  <c r="B114" i="2"/>
  <c r="B115" i="2"/>
  <c r="M115" i="2"/>
  <c r="U114" i="2"/>
  <c r="C114" i="2"/>
  <c r="N114" i="2"/>
  <c r="D114" i="2"/>
  <c r="O114" i="2"/>
  <c r="W113" i="2"/>
  <c r="F114" i="2"/>
  <c r="G114" i="2"/>
  <c r="Q114" i="2"/>
  <c r="Y113" i="2"/>
  <c r="H114" i="2"/>
  <c r="R114" i="2"/>
  <c r="Z113" i="2"/>
  <c r="C115" i="2"/>
  <c r="N115" i="2"/>
  <c r="V114" i="2"/>
  <c r="D115" i="2"/>
  <c r="F115" i="2"/>
  <c r="P115" i="2"/>
  <c r="X114" i="2"/>
  <c r="G115" i="2"/>
  <c r="H115" i="2"/>
  <c r="R115" i="2"/>
  <c r="Z114" i="2"/>
  <c r="B116" i="2"/>
  <c r="M116" i="2"/>
  <c r="U115" i="2"/>
  <c r="C116" i="2"/>
  <c r="N116" i="2"/>
  <c r="D116" i="2"/>
  <c r="O116" i="2"/>
  <c r="W115" i="2"/>
  <c r="F116" i="2"/>
  <c r="G116" i="2"/>
  <c r="Q116" i="2"/>
  <c r="Y115" i="2"/>
  <c r="H116" i="2"/>
  <c r="B117" i="2"/>
  <c r="M117" i="2"/>
  <c r="U116" i="2"/>
  <c r="C117" i="2"/>
  <c r="N117" i="2"/>
  <c r="V116" i="2"/>
  <c r="D117" i="2"/>
  <c r="F117" i="2"/>
  <c r="P117" i="2"/>
  <c r="X116" i="2"/>
  <c r="G117" i="2"/>
  <c r="H117" i="2"/>
  <c r="R117" i="2"/>
  <c r="Z116" i="2"/>
  <c r="B118" i="2"/>
  <c r="C118" i="2"/>
  <c r="N118" i="2"/>
  <c r="V117" i="2"/>
  <c r="D118" i="2"/>
  <c r="O118" i="2"/>
  <c r="W117" i="2"/>
  <c r="F118" i="2"/>
  <c r="G118" i="2"/>
  <c r="Q118" i="2"/>
  <c r="Y117" i="2"/>
  <c r="H118" i="2"/>
  <c r="B119" i="2"/>
  <c r="M119" i="2"/>
  <c r="U118" i="2"/>
  <c r="C119" i="2"/>
  <c r="N119" i="2"/>
  <c r="D119" i="2"/>
  <c r="O119" i="2"/>
  <c r="W118" i="2"/>
  <c r="F119" i="2"/>
  <c r="G119" i="2"/>
  <c r="H119" i="2"/>
  <c r="R119" i="2"/>
  <c r="Z118" i="2"/>
  <c r="B120" i="2"/>
  <c r="C120" i="2"/>
  <c r="N120" i="2"/>
  <c r="V119" i="2"/>
  <c r="D120" i="2"/>
  <c r="O120" i="2"/>
  <c r="W119" i="2"/>
  <c r="F120" i="2"/>
  <c r="P120" i="2"/>
  <c r="X119" i="2"/>
  <c r="G120" i="2"/>
  <c r="H120" i="2"/>
  <c r="B121" i="2"/>
  <c r="M121" i="2"/>
  <c r="U120" i="2"/>
  <c r="C121" i="2"/>
  <c r="N121" i="2"/>
  <c r="V120" i="2"/>
  <c r="D121" i="2"/>
  <c r="F121" i="2"/>
  <c r="P121" i="2"/>
  <c r="X120" i="2"/>
  <c r="G121" i="2"/>
  <c r="Q121" i="2"/>
  <c r="Y120" i="2"/>
  <c r="H121" i="2"/>
  <c r="B122" i="2"/>
  <c r="C122" i="2"/>
  <c r="N122" i="2"/>
  <c r="D122" i="2"/>
  <c r="O122" i="2"/>
  <c r="W121" i="2"/>
  <c r="F122" i="2"/>
  <c r="G122" i="2"/>
  <c r="Q122" i="2"/>
  <c r="Y121" i="2"/>
  <c r="H122" i="2"/>
  <c r="R122" i="2"/>
  <c r="Z121" i="2"/>
  <c r="B123" i="2"/>
  <c r="M123" i="2"/>
  <c r="U122" i="2"/>
  <c r="C123" i="2"/>
  <c r="N123" i="2"/>
  <c r="V122" i="2"/>
  <c r="D123" i="2"/>
  <c r="E123" i="2"/>
  <c r="F123" i="2"/>
  <c r="P123" i="2"/>
  <c r="X122" i="2"/>
  <c r="G123" i="2"/>
  <c r="H123" i="2"/>
  <c r="R123" i="2"/>
  <c r="Z122" i="2"/>
  <c r="B124" i="2"/>
  <c r="M124" i="2"/>
  <c r="U123" i="2"/>
  <c r="C124" i="2"/>
  <c r="N124" i="2"/>
  <c r="D124" i="2"/>
  <c r="E124" i="2"/>
  <c r="O124" i="2"/>
  <c r="W123" i="2"/>
  <c r="F124" i="2"/>
  <c r="G124" i="2"/>
  <c r="Q124" i="2"/>
  <c r="Y123" i="2"/>
  <c r="H124" i="2"/>
  <c r="C2" i="2"/>
  <c r="N2" i="2"/>
  <c r="D2" i="2"/>
  <c r="E2" i="2"/>
  <c r="G2" i="2"/>
  <c r="H2" i="2"/>
  <c r="B2" i="2"/>
  <c r="R124" i="2"/>
  <c r="Z123" i="2"/>
  <c r="Q123" i="2"/>
  <c r="Y122" i="2"/>
  <c r="P122" i="2"/>
  <c r="X121" i="2"/>
  <c r="O121" i="2"/>
  <c r="W120" i="2"/>
  <c r="V118" i="2"/>
  <c r="M118" i="2"/>
  <c r="U117" i="2"/>
  <c r="R116" i="2"/>
  <c r="Z115" i="2"/>
  <c r="Q115" i="2"/>
  <c r="Y114" i="2"/>
  <c r="P114" i="2"/>
  <c r="X113" i="2"/>
  <c r="O113" i="2"/>
  <c r="W112" i="2"/>
  <c r="V110" i="2"/>
  <c r="M110" i="2"/>
  <c r="U109" i="2"/>
  <c r="R108" i="2"/>
  <c r="Z107" i="2"/>
  <c r="Q107" i="2"/>
  <c r="Y106" i="2"/>
  <c r="P106" i="2"/>
  <c r="X105" i="2"/>
  <c r="O105" i="2"/>
  <c r="W104" i="2"/>
  <c r="V102" i="2"/>
  <c r="M102" i="2"/>
  <c r="U101" i="2"/>
  <c r="R100" i="2"/>
  <c r="Z99" i="2"/>
  <c r="Q99" i="2"/>
  <c r="Y98" i="2"/>
  <c r="P98" i="2"/>
  <c r="X97" i="2"/>
  <c r="O97" i="2"/>
  <c r="W96" i="2"/>
  <c r="V94" i="2"/>
  <c r="M94" i="2"/>
  <c r="U93" i="2"/>
  <c r="R92" i="2"/>
  <c r="Z91" i="2"/>
  <c r="Q91" i="2"/>
  <c r="Y90" i="2"/>
  <c r="P90" i="2"/>
  <c r="X89" i="2"/>
  <c r="O89" i="2"/>
  <c r="W88" i="2"/>
  <c r="V86" i="2"/>
  <c r="M86" i="2"/>
  <c r="U85" i="2"/>
  <c r="Q83" i="2"/>
  <c r="Y82" i="2"/>
  <c r="P82" i="2"/>
  <c r="X81" i="2"/>
  <c r="O81" i="2"/>
  <c r="W80" i="2"/>
  <c r="V78" i="2"/>
  <c r="M78" i="2"/>
  <c r="U77" i="2"/>
  <c r="R76" i="2"/>
  <c r="Z75" i="2"/>
  <c r="Q75" i="2"/>
  <c r="Y74" i="2"/>
  <c r="P74" i="2"/>
  <c r="X73" i="2"/>
  <c r="O73" i="2"/>
  <c r="W72" i="2"/>
  <c r="V70" i="2"/>
  <c r="M70" i="2"/>
  <c r="U69" i="2"/>
  <c r="R68" i="2"/>
  <c r="Z67" i="2"/>
  <c r="Q67" i="2"/>
  <c r="Y66" i="2"/>
  <c r="P66" i="2"/>
  <c r="X65" i="2"/>
  <c r="O65" i="2"/>
  <c r="W64" i="2"/>
  <c r="V62" i="2"/>
  <c r="M62" i="2"/>
  <c r="U61" i="2"/>
  <c r="R60" i="2"/>
  <c r="Z59" i="2"/>
  <c r="P58" i="2"/>
  <c r="X57" i="2"/>
  <c r="V54" i="2"/>
  <c r="M54" i="2"/>
  <c r="U53" i="2"/>
  <c r="R52" i="2"/>
  <c r="Z51" i="2"/>
  <c r="P50" i="2"/>
  <c r="X49" i="2"/>
  <c r="V46" i="2"/>
  <c r="M46" i="2"/>
  <c r="U45" i="2"/>
  <c r="R44" i="2"/>
  <c r="Z43" i="2"/>
  <c r="P42" i="2"/>
  <c r="X41" i="2"/>
  <c r="V38" i="2"/>
  <c r="M38" i="2"/>
  <c r="U37" i="2"/>
  <c r="P34" i="2"/>
  <c r="X33" i="2"/>
  <c r="M30" i="2"/>
  <c r="U29" i="2"/>
  <c r="R28" i="2"/>
  <c r="Z27" i="2"/>
  <c r="P26" i="2"/>
  <c r="X25" i="2"/>
  <c r="M22" i="2"/>
  <c r="U21" i="2"/>
  <c r="P18" i="2"/>
  <c r="X17" i="2"/>
  <c r="M14" i="2"/>
  <c r="U13" i="2"/>
  <c r="R12" i="2"/>
  <c r="Z11" i="2"/>
  <c r="P10" i="2"/>
  <c r="X9" i="2"/>
  <c r="M6" i="2"/>
  <c r="U5" i="2"/>
  <c r="R4" i="2"/>
  <c r="Z3" i="2"/>
  <c r="V42" i="2"/>
  <c r="V16" i="2"/>
  <c r="O21" i="2"/>
  <c r="W20" i="2"/>
  <c r="O35" i="2"/>
  <c r="W34" i="2"/>
  <c r="O34" i="2"/>
  <c r="W33" i="2"/>
  <c r="O10" i="2"/>
  <c r="W9" i="2"/>
  <c r="O11" i="2"/>
  <c r="W10" i="2"/>
  <c r="V104" i="2"/>
  <c r="V72" i="2"/>
  <c r="V40" i="2"/>
  <c r="O61" i="2"/>
  <c r="W60" i="2"/>
  <c r="O19" i="2"/>
  <c r="W18" i="2"/>
  <c r="P124" i="2"/>
  <c r="X123" i="2"/>
  <c r="O123" i="2"/>
  <c r="W122" i="2"/>
  <c r="M120" i="2"/>
  <c r="U119" i="2"/>
  <c r="R118" i="2"/>
  <c r="Z117" i="2"/>
  <c r="Q117" i="2"/>
  <c r="Y116" i="2"/>
  <c r="P116" i="2"/>
  <c r="X115" i="2"/>
  <c r="O115" i="2"/>
  <c r="W114" i="2"/>
  <c r="M112" i="2"/>
  <c r="U111" i="2"/>
  <c r="R110" i="2"/>
  <c r="Z109" i="2"/>
  <c r="Q109" i="2"/>
  <c r="Y108" i="2"/>
  <c r="P108" i="2"/>
  <c r="X107" i="2"/>
  <c r="O107" i="2"/>
  <c r="W106" i="2"/>
  <c r="M104" i="2"/>
  <c r="U103" i="2"/>
  <c r="R102" i="2"/>
  <c r="Z101" i="2"/>
  <c r="Q101" i="2"/>
  <c r="Y100" i="2"/>
  <c r="P100" i="2"/>
  <c r="X99" i="2"/>
  <c r="O99" i="2"/>
  <c r="W98" i="2"/>
  <c r="M96" i="2"/>
  <c r="U95" i="2"/>
  <c r="R94" i="2"/>
  <c r="Z93" i="2"/>
  <c r="Q93" i="2"/>
  <c r="Y92" i="2"/>
  <c r="P92" i="2"/>
  <c r="X91" i="2"/>
  <c r="M88" i="2"/>
  <c r="U87" i="2"/>
  <c r="R86" i="2"/>
  <c r="Z85" i="2"/>
  <c r="Q85" i="2"/>
  <c r="Y84" i="2"/>
  <c r="P84" i="2"/>
  <c r="X83" i="2"/>
  <c r="O83" i="2"/>
  <c r="W82" i="2"/>
  <c r="M80" i="2"/>
  <c r="U79" i="2"/>
  <c r="M72" i="2"/>
  <c r="U71" i="2"/>
  <c r="O67" i="2"/>
  <c r="W66" i="2"/>
  <c r="M64" i="2"/>
  <c r="U63" i="2"/>
  <c r="O59" i="2"/>
  <c r="W58" i="2"/>
  <c r="M56" i="2"/>
  <c r="U55" i="2"/>
  <c r="M48" i="2"/>
  <c r="U47" i="2"/>
  <c r="M40" i="2"/>
  <c r="U39" i="2"/>
  <c r="M32" i="2"/>
  <c r="U31" i="2"/>
  <c r="O27" i="2"/>
  <c r="W26" i="2"/>
  <c r="V24" i="2"/>
  <c r="M24" i="2"/>
  <c r="U23" i="2"/>
  <c r="M16" i="2"/>
  <c r="U15" i="2"/>
  <c r="V8" i="2"/>
  <c r="M8" i="2"/>
  <c r="U7" i="2"/>
  <c r="O3" i="2"/>
  <c r="W2" i="2"/>
  <c r="V34" i="2"/>
  <c r="O53" i="2"/>
  <c r="W52" i="2"/>
  <c r="O5" i="2"/>
  <c r="W4" i="2"/>
  <c r="V97" i="2"/>
  <c r="V89" i="2"/>
  <c r="V41" i="2"/>
  <c r="V64" i="2"/>
  <c r="V32" i="2"/>
  <c r="V4" i="2"/>
  <c r="O51" i="2"/>
  <c r="W50" i="2"/>
  <c r="O85" i="2"/>
  <c r="W84" i="2"/>
  <c r="M82" i="2"/>
  <c r="U81" i="2"/>
  <c r="R80" i="2"/>
  <c r="Z79" i="2"/>
  <c r="Q79" i="2"/>
  <c r="Y78" i="2"/>
  <c r="P78" i="2"/>
  <c r="X77" i="2"/>
  <c r="O77" i="2"/>
  <c r="W76" i="2"/>
  <c r="M74" i="2"/>
  <c r="U73" i="2"/>
  <c r="R72" i="2"/>
  <c r="Z71" i="2"/>
  <c r="Q71" i="2"/>
  <c r="Y70" i="2"/>
  <c r="P70" i="2"/>
  <c r="X69" i="2"/>
  <c r="O69" i="2"/>
  <c r="W68" i="2"/>
  <c r="M66" i="2"/>
  <c r="U65" i="2"/>
  <c r="R64" i="2"/>
  <c r="Z63" i="2"/>
  <c r="M58" i="2"/>
  <c r="U57" i="2"/>
  <c r="M50" i="2"/>
  <c r="U49" i="2"/>
  <c r="O45" i="2"/>
  <c r="W44" i="2"/>
  <c r="M42" i="2"/>
  <c r="U41" i="2"/>
  <c r="O37" i="2"/>
  <c r="W36" i="2"/>
  <c r="M34" i="2"/>
  <c r="U33" i="2"/>
  <c r="V26" i="2"/>
  <c r="V58" i="2"/>
  <c r="V27" i="2"/>
  <c r="O43" i="2"/>
  <c r="W42" i="2"/>
  <c r="V121" i="2"/>
  <c r="V113" i="2"/>
  <c r="M122" i="2"/>
  <c r="U121" i="2"/>
  <c r="R120" i="2"/>
  <c r="Z119" i="2"/>
  <c r="Q119" i="2"/>
  <c r="Y118" i="2"/>
  <c r="P118" i="2"/>
  <c r="X117" i="2"/>
  <c r="O117" i="2"/>
  <c r="W116" i="2"/>
  <c r="M114" i="2"/>
  <c r="U113" i="2"/>
  <c r="R112" i="2"/>
  <c r="Z111" i="2"/>
  <c r="Q111" i="2"/>
  <c r="Y110" i="2"/>
  <c r="P110" i="2"/>
  <c r="X109" i="2"/>
  <c r="M106" i="2"/>
  <c r="U105" i="2"/>
  <c r="R104" i="2"/>
  <c r="Z103" i="2"/>
  <c r="Q103" i="2"/>
  <c r="Y102" i="2"/>
  <c r="P102" i="2"/>
  <c r="X101" i="2"/>
  <c r="O101" i="2"/>
  <c r="W100" i="2"/>
  <c r="M98" i="2"/>
  <c r="U97" i="2"/>
  <c r="R96" i="2"/>
  <c r="Z95" i="2"/>
  <c r="Q95" i="2"/>
  <c r="Y94" i="2"/>
  <c r="P94" i="2"/>
  <c r="X93" i="2"/>
  <c r="M90" i="2"/>
  <c r="U89" i="2"/>
  <c r="R88" i="2"/>
  <c r="Z87" i="2"/>
  <c r="Q87" i="2"/>
  <c r="Y86" i="2"/>
  <c r="D126" i="2"/>
  <c r="D127" i="2"/>
  <c r="V123" i="2"/>
  <c r="R121" i="2"/>
  <c r="Z120" i="2"/>
  <c r="Q120" i="2"/>
  <c r="Y119" i="2"/>
  <c r="P119" i="2"/>
  <c r="X118" i="2"/>
  <c r="V115" i="2"/>
  <c r="R113" i="2"/>
  <c r="Z112" i="2"/>
  <c r="Q112" i="2"/>
  <c r="Y111" i="2"/>
  <c r="P111" i="2"/>
  <c r="X110" i="2"/>
  <c r="O110" i="2"/>
  <c r="W109" i="2"/>
  <c r="V107" i="2"/>
  <c r="R105" i="2"/>
  <c r="Z104" i="2"/>
  <c r="Q104" i="2"/>
  <c r="Y103" i="2"/>
  <c r="P103" i="2"/>
  <c r="X102" i="2"/>
  <c r="V99" i="2"/>
  <c r="R97" i="2"/>
  <c r="Z96" i="2"/>
  <c r="Q96" i="2"/>
  <c r="Y95" i="2"/>
  <c r="P95" i="2"/>
  <c r="X94" i="2"/>
  <c r="O94" i="2"/>
  <c r="W93" i="2"/>
  <c r="V91" i="2"/>
  <c r="R89" i="2"/>
  <c r="Z88" i="2"/>
  <c r="Q88" i="2"/>
  <c r="Y87" i="2"/>
  <c r="P87" i="2"/>
  <c r="X86" i="2"/>
  <c r="O86" i="2"/>
  <c r="W85" i="2"/>
  <c r="V83" i="2"/>
  <c r="O78" i="2"/>
  <c r="W77" i="2"/>
  <c r="V75" i="2"/>
  <c r="O70" i="2"/>
  <c r="W69" i="2"/>
  <c r="V67" i="2"/>
  <c r="V11" i="2"/>
  <c r="V56" i="2"/>
  <c r="V36" i="2"/>
  <c r="V20" i="2"/>
  <c r="V12" i="2"/>
  <c r="V50" i="2"/>
  <c r="O75" i="2"/>
  <c r="W74" i="2"/>
  <c r="R36" i="2"/>
  <c r="Z35" i="2"/>
  <c r="R3" i="2"/>
  <c r="Z2" i="2"/>
  <c r="V80" i="2"/>
  <c r="V48" i="2"/>
  <c r="O29" i="2"/>
  <c r="W28" i="2"/>
  <c r="R20" i="2"/>
  <c r="Z19" i="2"/>
  <c r="Q59" i="2"/>
  <c r="Y58" i="2"/>
  <c r="O57" i="2"/>
  <c r="W56" i="2"/>
  <c r="Q51" i="2"/>
  <c r="Y50" i="2"/>
  <c r="O49" i="2"/>
  <c r="W48" i="2"/>
  <c r="Q43" i="2"/>
  <c r="Y42" i="2"/>
  <c r="O41" i="2"/>
  <c r="W40" i="2"/>
  <c r="Q35" i="2"/>
  <c r="Y34" i="2"/>
  <c r="O33" i="2"/>
  <c r="W32" i="2"/>
  <c r="V30" i="2"/>
  <c r="Q27" i="2"/>
  <c r="Y26" i="2"/>
  <c r="O25" i="2"/>
  <c r="W24" i="2"/>
  <c r="V22" i="2"/>
  <c r="Q19" i="2"/>
  <c r="Y18" i="2"/>
  <c r="O17" i="2"/>
  <c r="W16" i="2"/>
  <c r="V14" i="2"/>
  <c r="Q11" i="2"/>
  <c r="Y10" i="2"/>
  <c r="O9" i="2"/>
  <c r="W8" i="2"/>
  <c r="V6" i="2"/>
  <c r="Q3" i="2"/>
  <c r="Y2" i="2"/>
  <c r="R78" i="2"/>
  <c r="Z77" i="2"/>
  <c r="Q77" i="2"/>
  <c r="Y76" i="2"/>
  <c r="P76" i="2"/>
  <c r="X75" i="2"/>
  <c r="R70" i="2"/>
  <c r="Z69" i="2"/>
  <c r="Q69" i="2"/>
  <c r="Y68" i="2"/>
  <c r="P68" i="2"/>
  <c r="X67" i="2"/>
  <c r="R62" i="2"/>
  <c r="Z61" i="2"/>
  <c r="Q61" i="2"/>
  <c r="Y60" i="2"/>
  <c r="P60" i="2"/>
  <c r="X59" i="2"/>
  <c r="R54" i="2"/>
  <c r="Z53" i="2"/>
  <c r="Q53" i="2"/>
  <c r="Y52" i="2"/>
  <c r="P52" i="2"/>
  <c r="X51" i="2"/>
  <c r="R46" i="2"/>
  <c r="Z45" i="2"/>
  <c r="Q45" i="2"/>
  <c r="Y44" i="2"/>
  <c r="P44" i="2"/>
  <c r="X43" i="2"/>
  <c r="R38" i="2"/>
  <c r="Z37" i="2"/>
  <c r="Q37" i="2"/>
  <c r="Y36" i="2"/>
  <c r="P36" i="2"/>
  <c r="X35" i="2"/>
  <c r="R30" i="2"/>
  <c r="Z29" i="2"/>
  <c r="Q29" i="2"/>
  <c r="Y28" i="2"/>
  <c r="P28" i="2"/>
  <c r="X27" i="2"/>
  <c r="R22" i="2"/>
  <c r="Z21" i="2"/>
  <c r="Q21" i="2"/>
  <c r="Y20" i="2"/>
  <c r="P20" i="2"/>
  <c r="X19" i="2"/>
  <c r="R14" i="2"/>
  <c r="Z13" i="2"/>
  <c r="Q13" i="2"/>
  <c r="Y12" i="2"/>
  <c r="P12" i="2"/>
  <c r="X11" i="2"/>
  <c r="R6" i="2"/>
  <c r="Z5" i="2"/>
  <c r="Q5" i="2"/>
  <c r="Y4" i="2"/>
  <c r="P4" i="2"/>
  <c r="X3" i="2"/>
  <c r="Q63" i="2"/>
  <c r="Y62" i="2"/>
  <c r="P62" i="2"/>
  <c r="X61" i="2"/>
  <c r="R56" i="2"/>
  <c r="Z55" i="2"/>
  <c r="Q55" i="2"/>
  <c r="Y54" i="2"/>
  <c r="P54" i="2"/>
  <c r="X53" i="2"/>
  <c r="R48" i="2"/>
  <c r="Z47" i="2"/>
  <c r="Q47" i="2"/>
  <c r="Y46" i="2"/>
  <c r="P46" i="2"/>
  <c r="X45" i="2"/>
  <c r="R40" i="2"/>
  <c r="Z39" i="2"/>
  <c r="Q39" i="2"/>
  <c r="Y38" i="2"/>
  <c r="P38" i="2"/>
  <c r="X37" i="2"/>
  <c r="R32" i="2"/>
  <c r="Z31" i="2"/>
  <c r="Q31" i="2"/>
  <c r="Y30" i="2"/>
  <c r="P30" i="2"/>
  <c r="X29" i="2"/>
  <c r="R24" i="2"/>
  <c r="Z23" i="2"/>
  <c r="Q23" i="2"/>
  <c r="Y22" i="2"/>
  <c r="P22" i="2"/>
  <c r="X21" i="2"/>
  <c r="R16" i="2"/>
  <c r="Z15" i="2"/>
  <c r="Q15" i="2"/>
  <c r="Y14" i="2"/>
  <c r="P14" i="2"/>
  <c r="X13" i="2"/>
  <c r="R8" i="2"/>
  <c r="Z7" i="2"/>
  <c r="Q7" i="2"/>
  <c r="Y6" i="2"/>
  <c r="P6" i="2"/>
  <c r="X5" i="2"/>
  <c r="R81" i="2"/>
  <c r="Z80" i="2"/>
  <c r="Q80" i="2"/>
  <c r="Y79" i="2"/>
  <c r="P79" i="2"/>
  <c r="X78" i="2"/>
  <c r="R73" i="2"/>
  <c r="Z72" i="2"/>
  <c r="Q72" i="2"/>
  <c r="Y71" i="2"/>
  <c r="P71" i="2"/>
  <c r="X70" i="2"/>
  <c r="R65" i="2"/>
  <c r="Z64" i="2"/>
  <c r="Q64" i="2"/>
  <c r="Y63" i="2"/>
  <c r="P63" i="2"/>
  <c r="X62" i="2"/>
  <c r="R57" i="2"/>
  <c r="Z56" i="2"/>
  <c r="Q56" i="2"/>
  <c r="Y55" i="2"/>
  <c r="P55" i="2"/>
  <c r="X54" i="2"/>
  <c r="R49" i="2"/>
  <c r="Z48" i="2"/>
  <c r="Q48" i="2"/>
  <c r="Y47" i="2"/>
  <c r="P47" i="2"/>
  <c r="X46" i="2"/>
  <c r="R41" i="2"/>
  <c r="Z40" i="2"/>
  <c r="Q40" i="2"/>
  <c r="Y39" i="2"/>
  <c r="P39" i="2"/>
  <c r="X38" i="2"/>
  <c r="R33" i="2"/>
  <c r="Z32" i="2"/>
  <c r="Q32" i="2"/>
  <c r="Y31" i="2"/>
  <c r="P31" i="2"/>
  <c r="X30" i="2"/>
  <c r="R25" i="2"/>
  <c r="Z24" i="2"/>
  <c r="Q24" i="2"/>
  <c r="Y23" i="2"/>
  <c r="P23" i="2"/>
  <c r="X22" i="2"/>
  <c r="R17" i="2"/>
  <c r="Z16" i="2"/>
  <c r="Q16" i="2"/>
  <c r="Y15" i="2"/>
  <c r="P15" i="2"/>
  <c r="X14" i="2"/>
  <c r="O14" i="2"/>
  <c r="W13" i="2"/>
  <c r="R9" i="2"/>
  <c r="Z8" i="2"/>
  <c r="Q8" i="2"/>
  <c r="Y7" i="2"/>
  <c r="P7" i="2"/>
  <c r="X6" i="2"/>
  <c r="O6" i="2"/>
  <c r="W5" i="2"/>
  <c r="M3" i="2"/>
  <c r="U2" i="2"/>
  <c r="V2" i="2"/>
  <c r="V18" i="2"/>
  <c r="R9" i="1"/>
  <c r="S9" i="1"/>
  <c r="T9" i="1"/>
  <c r="U9" i="1"/>
  <c r="V9" i="1"/>
  <c r="W9" i="1"/>
  <c r="X9" i="1"/>
  <c r="R10" i="1"/>
  <c r="S10" i="1"/>
  <c r="T10" i="1"/>
  <c r="U10" i="1"/>
  <c r="V10" i="1"/>
  <c r="W10" i="1"/>
  <c r="X10" i="1"/>
  <c r="R11" i="1"/>
  <c r="S11" i="1"/>
  <c r="T11" i="1"/>
  <c r="U11" i="1"/>
  <c r="V11" i="1"/>
  <c r="W11" i="1"/>
  <c r="X11" i="1"/>
  <c r="R12" i="1"/>
  <c r="S12" i="1"/>
  <c r="T12" i="1"/>
  <c r="U12" i="1"/>
  <c r="V12" i="1"/>
  <c r="W12" i="1"/>
  <c r="X12" i="1"/>
  <c r="R13" i="1"/>
  <c r="S13" i="1"/>
  <c r="T13" i="1"/>
  <c r="U13" i="1"/>
  <c r="V13" i="1"/>
  <c r="W13" i="1"/>
  <c r="X13" i="1"/>
  <c r="R14" i="1"/>
  <c r="S14" i="1"/>
  <c r="T14" i="1"/>
  <c r="U14" i="1"/>
  <c r="V14" i="1"/>
  <c r="W14" i="1"/>
  <c r="X14" i="1"/>
  <c r="R15" i="1"/>
  <c r="S15" i="1"/>
  <c r="T15" i="1"/>
  <c r="U15" i="1"/>
  <c r="V15" i="1"/>
  <c r="W15" i="1"/>
  <c r="X15" i="1"/>
  <c r="R16" i="1"/>
  <c r="S16" i="1"/>
  <c r="T16" i="1"/>
  <c r="U16" i="1"/>
  <c r="V16" i="1"/>
  <c r="W16" i="1"/>
  <c r="X16" i="1"/>
  <c r="R17" i="1"/>
  <c r="S17" i="1"/>
  <c r="T17" i="1"/>
  <c r="U17" i="1"/>
  <c r="V17" i="1"/>
  <c r="W17" i="1"/>
  <c r="X17" i="1"/>
  <c r="R18" i="1"/>
  <c r="S18" i="1"/>
  <c r="T18" i="1"/>
  <c r="U18" i="1"/>
  <c r="V18" i="1"/>
  <c r="W18" i="1"/>
  <c r="X18" i="1"/>
  <c r="R19" i="1"/>
  <c r="S19" i="1"/>
  <c r="T19" i="1"/>
  <c r="U19" i="1"/>
  <c r="V19" i="1"/>
  <c r="W19" i="1"/>
  <c r="X19" i="1"/>
  <c r="R20" i="1"/>
  <c r="S20" i="1"/>
  <c r="T20" i="1"/>
  <c r="U20" i="1"/>
  <c r="V20" i="1"/>
  <c r="W20" i="1"/>
  <c r="X20" i="1"/>
  <c r="R21" i="1"/>
  <c r="S21" i="1"/>
  <c r="T21" i="1"/>
  <c r="U21" i="1"/>
  <c r="V21" i="1"/>
  <c r="W21" i="1"/>
  <c r="X21" i="1"/>
  <c r="R22" i="1"/>
  <c r="S22" i="1"/>
  <c r="T22" i="1"/>
  <c r="U22" i="1"/>
  <c r="V22" i="1"/>
  <c r="W22" i="1"/>
  <c r="X22" i="1"/>
  <c r="R23" i="1"/>
  <c r="S23" i="1"/>
  <c r="T23" i="1"/>
  <c r="U23" i="1"/>
  <c r="V23" i="1"/>
  <c r="W23" i="1"/>
  <c r="X23" i="1"/>
  <c r="R24" i="1"/>
  <c r="S24" i="1"/>
  <c r="T24" i="1"/>
  <c r="U24" i="1"/>
  <c r="V24" i="1"/>
  <c r="W24" i="1"/>
  <c r="X24" i="1"/>
  <c r="R25" i="1"/>
  <c r="S25" i="1"/>
  <c r="T25" i="1"/>
  <c r="U25" i="1"/>
  <c r="V25" i="1"/>
  <c r="W25" i="1"/>
  <c r="X25" i="1"/>
  <c r="R26" i="1"/>
  <c r="S26" i="1"/>
  <c r="T26" i="1"/>
  <c r="U26" i="1"/>
  <c r="V26" i="1"/>
  <c r="W26" i="1"/>
  <c r="X26" i="1"/>
  <c r="R27" i="1"/>
  <c r="S27" i="1"/>
  <c r="T27" i="1"/>
  <c r="U27" i="1"/>
  <c r="V27" i="1"/>
  <c r="W27" i="1"/>
  <c r="X27" i="1"/>
  <c r="R28" i="1"/>
  <c r="S28" i="1"/>
  <c r="T28" i="1"/>
  <c r="U28" i="1"/>
  <c r="V28" i="1"/>
  <c r="W28" i="1"/>
  <c r="X28" i="1"/>
  <c r="R29" i="1"/>
  <c r="S29" i="1"/>
  <c r="T29" i="1"/>
  <c r="U29" i="1"/>
  <c r="V29" i="1"/>
  <c r="W29" i="1"/>
  <c r="X29" i="1"/>
  <c r="R30" i="1"/>
  <c r="S30" i="1"/>
  <c r="T30" i="1"/>
  <c r="U30" i="1"/>
  <c r="V30" i="1"/>
  <c r="W30" i="1"/>
  <c r="X30" i="1"/>
  <c r="R31" i="1"/>
  <c r="S31" i="1"/>
  <c r="T31" i="1"/>
  <c r="U31" i="1"/>
  <c r="V31" i="1"/>
  <c r="W31" i="1"/>
  <c r="X31" i="1"/>
  <c r="R32" i="1"/>
  <c r="S32" i="1"/>
  <c r="T32" i="1"/>
  <c r="U32" i="1"/>
  <c r="V32" i="1"/>
  <c r="W32" i="1"/>
  <c r="X32" i="1"/>
  <c r="R33" i="1"/>
  <c r="S33" i="1"/>
  <c r="T33" i="1"/>
  <c r="U33" i="1"/>
  <c r="V33" i="1"/>
  <c r="W33" i="1"/>
  <c r="X33" i="1"/>
  <c r="R34" i="1"/>
  <c r="S34" i="1"/>
  <c r="T34" i="1"/>
  <c r="U34" i="1"/>
  <c r="V34" i="1"/>
  <c r="W34" i="1"/>
  <c r="X34" i="1"/>
  <c r="R35" i="1"/>
  <c r="S35" i="1"/>
  <c r="T35" i="1"/>
  <c r="U35" i="1"/>
  <c r="V35" i="1"/>
  <c r="W35" i="1"/>
  <c r="X35" i="1"/>
  <c r="R36" i="1"/>
  <c r="S36" i="1"/>
  <c r="T36" i="1"/>
  <c r="U36" i="1"/>
  <c r="V36" i="1"/>
  <c r="W36" i="1"/>
  <c r="X36" i="1"/>
  <c r="R37" i="1"/>
  <c r="S37" i="1"/>
  <c r="T37" i="1"/>
  <c r="U37" i="1"/>
  <c r="V37" i="1"/>
  <c r="W37" i="1"/>
  <c r="X37" i="1"/>
  <c r="R38" i="1"/>
  <c r="S38" i="1"/>
  <c r="T38" i="1"/>
  <c r="U38" i="1"/>
  <c r="V38" i="1"/>
  <c r="W38" i="1"/>
  <c r="X38" i="1"/>
  <c r="R39" i="1"/>
  <c r="S39" i="1"/>
  <c r="T39" i="1"/>
  <c r="U39" i="1"/>
  <c r="V39" i="1"/>
  <c r="W39" i="1"/>
  <c r="X39" i="1"/>
  <c r="R40" i="1"/>
  <c r="S40" i="1"/>
  <c r="T40" i="1"/>
  <c r="U40" i="1"/>
  <c r="V40" i="1"/>
  <c r="W40" i="1"/>
  <c r="X40" i="1"/>
  <c r="R41" i="1"/>
  <c r="S41" i="1"/>
  <c r="T41" i="1"/>
  <c r="U41" i="1"/>
  <c r="V41" i="1"/>
  <c r="W41" i="1"/>
  <c r="X41" i="1"/>
  <c r="R42" i="1"/>
  <c r="S42" i="1"/>
  <c r="T42" i="1"/>
  <c r="U42" i="1"/>
  <c r="V42" i="1"/>
  <c r="W42" i="1"/>
  <c r="X42" i="1"/>
  <c r="R43" i="1"/>
  <c r="S43" i="1"/>
  <c r="T43" i="1"/>
  <c r="U43" i="1"/>
  <c r="V43" i="1"/>
  <c r="W43" i="1"/>
  <c r="X43" i="1"/>
  <c r="R44" i="1"/>
  <c r="S44" i="1"/>
  <c r="T44" i="1"/>
  <c r="U44" i="1"/>
  <c r="V44" i="1"/>
  <c r="W44" i="1"/>
  <c r="X44" i="1"/>
  <c r="R45" i="1"/>
  <c r="S45" i="1"/>
  <c r="T45" i="1"/>
  <c r="U45" i="1"/>
  <c r="V45" i="1"/>
  <c r="W45" i="1"/>
  <c r="X45" i="1"/>
  <c r="R46" i="1"/>
  <c r="S46" i="1"/>
  <c r="T46" i="1"/>
  <c r="U46" i="1"/>
  <c r="V46" i="1"/>
  <c r="W46" i="1"/>
  <c r="X46" i="1"/>
  <c r="R47" i="1"/>
  <c r="S47" i="1"/>
  <c r="T47" i="1"/>
  <c r="U47" i="1"/>
  <c r="V47" i="1"/>
  <c r="W47" i="1"/>
  <c r="X47" i="1"/>
  <c r="R48" i="1"/>
  <c r="S48" i="1"/>
  <c r="T48" i="1"/>
  <c r="U48" i="1"/>
  <c r="V48" i="1"/>
  <c r="W48" i="1"/>
  <c r="X48" i="1"/>
  <c r="R49" i="1"/>
  <c r="S49" i="1"/>
  <c r="T49" i="1"/>
  <c r="U49" i="1"/>
  <c r="V49" i="1"/>
  <c r="W49" i="1"/>
  <c r="X49" i="1"/>
  <c r="R50" i="1"/>
  <c r="S50" i="1"/>
  <c r="T50" i="1"/>
  <c r="U50" i="1"/>
  <c r="V50" i="1"/>
  <c r="W50" i="1"/>
  <c r="X50" i="1"/>
  <c r="R51" i="1"/>
  <c r="S51" i="1"/>
  <c r="T51" i="1"/>
  <c r="U51" i="1"/>
  <c r="V51" i="1"/>
  <c r="W51" i="1"/>
  <c r="X51" i="1"/>
  <c r="R52" i="1"/>
  <c r="S52" i="1"/>
  <c r="T52" i="1"/>
  <c r="U52" i="1"/>
  <c r="V52" i="1"/>
  <c r="W52" i="1"/>
  <c r="X52" i="1"/>
  <c r="R53" i="1"/>
  <c r="S53" i="1"/>
  <c r="T53" i="1"/>
  <c r="U53" i="1"/>
  <c r="V53" i="1"/>
  <c r="W53" i="1"/>
  <c r="X53" i="1"/>
  <c r="R54" i="1"/>
  <c r="S54" i="1"/>
  <c r="T54" i="1"/>
  <c r="U54" i="1"/>
  <c r="V54" i="1"/>
  <c r="W54" i="1"/>
  <c r="X54" i="1"/>
  <c r="R55" i="1"/>
  <c r="S55" i="1"/>
  <c r="T55" i="1"/>
  <c r="U55" i="1"/>
  <c r="V55" i="1"/>
  <c r="W55" i="1"/>
  <c r="X55" i="1"/>
  <c r="R56" i="1"/>
  <c r="S56" i="1"/>
  <c r="T56" i="1"/>
  <c r="U56" i="1"/>
  <c r="V56" i="1"/>
  <c r="W56" i="1"/>
  <c r="X56" i="1"/>
  <c r="R57" i="1"/>
  <c r="S57" i="1"/>
  <c r="T57" i="1"/>
  <c r="U57" i="1"/>
  <c r="V57" i="1"/>
  <c r="W57" i="1"/>
  <c r="X57" i="1"/>
  <c r="R58" i="1"/>
  <c r="S58" i="1"/>
  <c r="T58" i="1"/>
  <c r="U58" i="1"/>
  <c r="V58" i="1"/>
  <c r="W58" i="1"/>
  <c r="X58" i="1"/>
  <c r="R59" i="1"/>
  <c r="S59" i="1"/>
  <c r="T59" i="1"/>
  <c r="U59" i="1"/>
  <c r="V59" i="1"/>
  <c r="W59" i="1"/>
  <c r="X59" i="1"/>
  <c r="R60" i="1"/>
  <c r="S60" i="1"/>
  <c r="T60" i="1"/>
  <c r="U60" i="1"/>
  <c r="V60" i="1"/>
  <c r="W60" i="1"/>
  <c r="X60" i="1"/>
  <c r="R61" i="1"/>
  <c r="S61" i="1"/>
  <c r="T61" i="1"/>
  <c r="U61" i="1"/>
  <c r="V61" i="1"/>
  <c r="W61" i="1"/>
  <c r="X61" i="1"/>
  <c r="R62" i="1"/>
  <c r="S62" i="1"/>
  <c r="T62" i="1"/>
  <c r="U62" i="1"/>
  <c r="V62" i="1"/>
  <c r="W62" i="1"/>
  <c r="X62" i="1"/>
  <c r="R63" i="1"/>
  <c r="S63" i="1"/>
  <c r="T63" i="1"/>
  <c r="U63" i="1"/>
  <c r="V63" i="1"/>
  <c r="W63" i="1"/>
  <c r="X63" i="1"/>
  <c r="R64" i="1"/>
  <c r="S64" i="1"/>
  <c r="T64" i="1"/>
  <c r="U64" i="1"/>
  <c r="V64" i="1"/>
  <c r="W64" i="1"/>
  <c r="X64" i="1"/>
  <c r="R65" i="1"/>
  <c r="S65" i="1"/>
  <c r="T65" i="1"/>
  <c r="U65" i="1"/>
  <c r="V65" i="1"/>
  <c r="W65" i="1"/>
  <c r="X65" i="1"/>
  <c r="R66" i="1"/>
  <c r="S66" i="1"/>
  <c r="T66" i="1"/>
  <c r="U66" i="1"/>
  <c r="V66" i="1"/>
  <c r="W66" i="1"/>
  <c r="X66" i="1"/>
  <c r="R67" i="1"/>
  <c r="S67" i="1"/>
  <c r="T67" i="1"/>
  <c r="U67" i="1"/>
  <c r="V67" i="1"/>
  <c r="W67" i="1"/>
  <c r="X67" i="1"/>
  <c r="R68" i="1"/>
  <c r="S68" i="1"/>
  <c r="T68" i="1"/>
  <c r="U68" i="1"/>
  <c r="V68" i="1"/>
  <c r="W68" i="1"/>
  <c r="X68" i="1"/>
  <c r="R69" i="1"/>
  <c r="S69" i="1"/>
  <c r="T69" i="1"/>
  <c r="U69" i="1"/>
  <c r="V69" i="1"/>
  <c r="W69" i="1"/>
  <c r="X69" i="1"/>
  <c r="R70" i="1"/>
  <c r="S70" i="1"/>
  <c r="T70" i="1"/>
  <c r="U70" i="1"/>
  <c r="V70" i="1"/>
  <c r="W70" i="1"/>
  <c r="X70" i="1"/>
  <c r="R71" i="1"/>
  <c r="S71" i="1"/>
  <c r="T71" i="1"/>
  <c r="U71" i="1"/>
  <c r="V71" i="1"/>
  <c r="W71" i="1"/>
  <c r="X71" i="1"/>
  <c r="R72" i="1"/>
  <c r="S72" i="1"/>
  <c r="T72" i="1"/>
  <c r="U72" i="1"/>
  <c r="V72" i="1"/>
  <c r="W72" i="1"/>
  <c r="X72" i="1"/>
  <c r="R73" i="1"/>
  <c r="S73" i="1"/>
  <c r="T73" i="1"/>
  <c r="U73" i="1"/>
  <c r="V73" i="1"/>
  <c r="W73" i="1"/>
  <c r="X73" i="1"/>
  <c r="R74" i="1"/>
  <c r="S74" i="1"/>
  <c r="T74" i="1"/>
  <c r="U74" i="1"/>
  <c r="V74" i="1"/>
  <c r="W74" i="1"/>
  <c r="X74" i="1"/>
  <c r="R75" i="1"/>
  <c r="S75" i="1"/>
  <c r="T75" i="1"/>
  <c r="U75" i="1"/>
  <c r="V75" i="1"/>
  <c r="W75" i="1"/>
  <c r="X75" i="1"/>
  <c r="R76" i="1"/>
  <c r="S76" i="1"/>
  <c r="T76" i="1"/>
  <c r="U76" i="1"/>
  <c r="V76" i="1"/>
  <c r="W76" i="1"/>
  <c r="X76" i="1"/>
  <c r="R77" i="1"/>
  <c r="S77" i="1"/>
  <c r="T77" i="1"/>
  <c r="U77" i="1"/>
  <c r="V77" i="1"/>
  <c r="W77" i="1"/>
  <c r="X77" i="1"/>
  <c r="R78" i="1"/>
  <c r="S78" i="1"/>
  <c r="T78" i="1"/>
  <c r="U78" i="1"/>
  <c r="V78" i="1"/>
  <c r="W78" i="1"/>
  <c r="X78" i="1"/>
  <c r="R79" i="1"/>
  <c r="S79" i="1"/>
  <c r="T79" i="1"/>
  <c r="U79" i="1"/>
  <c r="V79" i="1"/>
  <c r="W79" i="1"/>
  <c r="X79" i="1"/>
  <c r="R80" i="1"/>
  <c r="S80" i="1"/>
  <c r="T80" i="1"/>
  <c r="U80" i="1"/>
  <c r="V80" i="1"/>
  <c r="W80" i="1"/>
  <c r="X80" i="1"/>
  <c r="R81" i="1"/>
  <c r="S81" i="1"/>
  <c r="T81" i="1"/>
  <c r="U81" i="1"/>
  <c r="V81" i="1"/>
  <c r="W81" i="1"/>
  <c r="X81" i="1"/>
  <c r="R82" i="1"/>
  <c r="S82" i="1"/>
  <c r="T82" i="1"/>
  <c r="U82" i="1"/>
  <c r="V82" i="1"/>
  <c r="W82" i="1"/>
  <c r="X82" i="1"/>
  <c r="R83" i="1"/>
  <c r="S83" i="1"/>
  <c r="T83" i="1"/>
  <c r="U83" i="1"/>
  <c r="V83" i="1"/>
  <c r="W83" i="1"/>
  <c r="X83" i="1"/>
  <c r="R84" i="1"/>
  <c r="S84" i="1"/>
  <c r="T84" i="1"/>
  <c r="U84" i="1"/>
  <c r="V84" i="1"/>
  <c r="W84" i="1"/>
  <c r="X84" i="1"/>
  <c r="R85" i="1"/>
  <c r="S85" i="1"/>
  <c r="T85" i="1"/>
  <c r="U85" i="1"/>
  <c r="V85" i="1"/>
  <c r="W85" i="1"/>
  <c r="X85" i="1"/>
  <c r="R86" i="1"/>
  <c r="S86" i="1"/>
  <c r="T86" i="1"/>
  <c r="U86" i="1"/>
  <c r="V86" i="1"/>
  <c r="W86" i="1"/>
  <c r="X86" i="1"/>
  <c r="R87" i="1"/>
  <c r="S87" i="1"/>
  <c r="T87" i="1"/>
  <c r="U87" i="1"/>
  <c r="V87" i="1"/>
  <c r="W87" i="1"/>
  <c r="X87" i="1"/>
  <c r="R88" i="1"/>
  <c r="S88" i="1"/>
  <c r="T88" i="1"/>
  <c r="U88" i="1"/>
  <c r="V88" i="1"/>
  <c r="W88" i="1"/>
  <c r="X88" i="1"/>
  <c r="R89" i="1"/>
  <c r="S89" i="1"/>
  <c r="T89" i="1"/>
  <c r="U89" i="1"/>
  <c r="V89" i="1"/>
  <c r="W89" i="1"/>
  <c r="X89" i="1"/>
  <c r="R90" i="1"/>
  <c r="S90" i="1"/>
  <c r="T90" i="1"/>
  <c r="U90" i="1"/>
  <c r="V90" i="1"/>
  <c r="W90" i="1"/>
  <c r="X90" i="1"/>
  <c r="R91" i="1"/>
  <c r="S91" i="1"/>
  <c r="T91" i="1"/>
  <c r="U91" i="1"/>
  <c r="V91" i="1"/>
  <c r="W91" i="1"/>
  <c r="X91" i="1"/>
  <c r="R92" i="1"/>
  <c r="S92" i="1"/>
  <c r="T92" i="1"/>
  <c r="U92" i="1"/>
  <c r="V92" i="1"/>
  <c r="W92" i="1"/>
  <c r="X92" i="1"/>
  <c r="R93" i="1"/>
  <c r="S93" i="1"/>
  <c r="T93" i="1"/>
  <c r="U93" i="1"/>
  <c r="V93" i="1"/>
  <c r="W93" i="1"/>
  <c r="X93" i="1"/>
  <c r="R94" i="1"/>
  <c r="S94" i="1"/>
  <c r="T94" i="1"/>
  <c r="U94" i="1"/>
  <c r="V94" i="1"/>
  <c r="W94" i="1"/>
  <c r="X94" i="1"/>
  <c r="R95" i="1"/>
  <c r="S95" i="1"/>
  <c r="T95" i="1"/>
  <c r="U95" i="1"/>
  <c r="V95" i="1"/>
  <c r="W95" i="1"/>
  <c r="X95" i="1"/>
  <c r="R96" i="1"/>
  <c r="S96" i="1"/>
  <c r="T96" i="1"/>
  <c r="U96" i="1"/>
  <c r="V96" i="1"/>
  <c r="W96" i="1"/>
  <c r="X96" i="1"/>
  <c r="R97" i="1"/>
  <c r="S97" i="1"/>
  <c r="T97" i="1"/>
  <c r="U97" i="1"/>
  <c r="V97" i="1"/>
  <c r="W97" i="1"/>
  <c r="X97" i="1"/>
  <c r="R98" i="1"/>
  <c r="S98" i="1"/>
  <c r="T98" i="1"/>
  <c r="U98" i="1"/>
  <c r="V98" i="1"/>
  <c r="W98" i="1"/>
  <c r="X98" i="1"/>
  <c r="R99" i="1"/>
  <c r="S99" i="1"/>
  <c r="T99" i="1"/>
  <c r="U99" i="1"/>
  <c r="V99" i="1"/>
  <c r="W99" i="1"/>
  <c r="X99" i="1"/>
  <c r="R100" i="1"/>
  <c r="S100" i="1"/>
  <c r="T100" i="1"/>
  <c r="U100" i="1"/>
  <c r="V100" i="1"/>
  <c r="W100" i="1"/>
  <c r="X100" i="1"/>
  <c r="R101" i="1"/>
  <c r="S101" i="1"/>
  <c r="T101" i="1"/>
  <c r="U101" i="1"/>
  <c r="V101" i="1"/>
  <c r="W101" i="1"/>
  <c r="X101" i="1"/>
  <c r="R102" i="1"/>
  <c r="S102" i="1"/>
  <c r="T102" i="1"/>
  <c r="U102" i="1"/>
  <c r="V102" i="1"/>
  <c r="W102" i="1"/>
  <c r="X102" i="1"/>
  <c r="R103" i="1"/>
  <c r="S103" i="1"/>
  <c r="T103" i="1"/>
  <c r="U103" i="1"/>
  <c r="V103" i="1"/>
  <c r="W103" i="1"/>
  <c r="X103" i="1"/>
  <c r="R104" i="1"/>
  <c r="S104" i="1"/>
  <c r="T104" i="1"/>
  <c r="U104" i="1"/>
  <c r="V104" i="1"/>
  <c r="W104" i="1"/>
  <c r="X104" i="1"/>
  <c r="R105" i="1"/>
  <c r="S105" i="1"/>
  <c r="T105" i="1"/>
  <c r="U105" i="1"/>
  <c r="V105" i="1"/>
  <c r="W105" i="1"/>
  <c r="X105" i="1"/>
  <c r="R106" i="1"/>
  <c r="S106" i="1"/>
  <c r="T106" i="1"/>
  <c r="U106" i="1"/>
  <c r="V106" i="1"/>
  <c r="W106" i="1"/>
  <c r="X106" i="1"/>
  <c r="R107" i="1"/>
  <c r="S107" i="1"/>
  <c r="T107" i="1"/>
  <c r="U107" i="1"/>
  <c r="V107" i="1"/>
  <c r="W107" i="1"/>
  <c r="X107" i="1"/>
  <c r="R108" i="1"/>
  <c r="S108" i="1"/>
  <c r="T108" i="1"/>
  <c r="U108" i="1"/>
  <c r="V108" i="1"/>
  <c r="W108" i="1"/>
  <c r="X108" i="1"/>
  <c r="R109" i="1"/>
  <c r="S109" i="1"/>
  <c r="T109" i="1"/>
  <c r="U109" i="1"/>
  <c r="V109" i="1"/>
  <c r="W109" i="1"/>
  <c r="X109" i="1"/>
  <c r="R110" i="1"/>
  <c r="S110" i="1"/>
  <c r="T110" i="1"/>
  <c r="U110" i="1"/>
  <c r="V110" i="1"/>
  <c r="W110" i="1"/>
  <c r="X110" i="1"/>
  <c r="R111" i="1"/>
  <c r="S111" i="1"/>
  <c r="T111" i="1"/>
  <c r="U111" i="1"/>
  <c r="V111" i="1"/>
  <c r="W111" i="1"/>
  <c r="X111" i="1"/>
  <c r="R112" i="1"/>
  <c r="S112" i="1"/>
  <c r="T112" i="1"/>
  <c r="U112" i="1"/>
  <c r="V112" i="1"/>
  <c r="W112" i="1"/>
  <c r="X112" i="1"/>
  <c r="R113" i="1"/>
  <c r="S113" i="1"/>
  <c r="T113" i="1"/>
  <c r="U113" i="1"/>
  <c r="V113" i="1"/>
  <c r="W113" i="1"/>
  <c r="X113" i="1"/>
  <c r="R114" i="1"/>
  <c r="S114" i="1"/>
  <c r="T114" i="1"/>
  <c r="U114" i="1"/>
  <c r="V114" i="1"/>
  <c r="W114" i="1"/>
  <c r="X114" i="1"/>
  <c r="R115" i="1"/>
  <c r="S115" i="1"/>
  <c r="T115" i="1"/>
  <c r="U115" i="1"/>
  <c r="V115" i="1"/>
  <c r="W115" i="1"/>
  <c r="X115" i="1"/>
  <c r="R116" i="1"/>
  <c r="S116" i="1"/>
  <c r="T116" i="1"/>
  <c r="U116" i="1"/>
  <c r="V116" i="1"/>
  <c r="W116" i="1"/>
  <c r="X116" i="1"/>
  <c r="R117" i="1"/>
  <c r="S117" i="1"/>
  <c r="T117" i="1"/>
  <c r="U117" i="1"/>
  <c r="V117" i="1"/>
  <c r="W117" i="1"/>
  <c r="X117" i="1"/>
  <c r="R118" i="1"/>
  <c r="S118" i="1"/>
  <c r="T118" i="1"/>
  <c r="U118" i="1"/>
  <c r="V118" i="1"/>
  <c r="W118" i="1"/>
  <c r="X118" i="1"/>
  <c r="R119" i="1"/>
  <c r="S119" i="1"/>
  <c r="T119" i="1"/>
  <c r="U119" i="1"/>
  <c r="V119" i="1"/>
  <c r="W119" i="1"/>
  <c r="X119" i="1"/>
  <c r="R120" i="1"/>
  <c r="S120" i="1"/>
  <c r="T120" i="1"/>
  <c r="U120" i="1"/>
  <c r="V120" i="1"/>
  <c r="W120" i="1"/>
  <c r="X120" i="1"/>
  <c r="R121" i="1"/>
  <c r="S121" i="1"/>
  <c r="T121" i="1"/>
  <c r="U121" i="1"/>
  <c r="V121" i="1"/>
  <c r="W121" i="1"/>
  <c r="X121" i="1"/>
  <c r="R122" i="1"/>
  <c r="S122" i="1"/>
  <c r="T122" i="1"/>
  <c r="U122" i="1"/>
  <c r="V122" i="1"/>
  <c r="W122" i="1"/>
  <c r="X122" i="1"/>
  <c r="R123" i="1"/>
  <c r="S123" i="1"/>
  <c r="T123" i="1"/>
  <c r="U123" i="1"/>
  <c r="V123" i="1"/>
  <c r="W123" i="1"/>
  <c r="X123" i="1"/>
  <c r="R124" i="1"/>
  <c r="S124" i="1"/>
  <c r="T124" i="1"/>
  <c r="U124" i="1"/>
  <c r="V124" i="1"/>
  <c r="W124" i="1"/>
  <c r="X124" i="1"/>
  <c r="R125" i="1"/>
  <c r="S125" i="1"/>
  <c r="T125" i="1"/>
  <c r="U125" i="1"/>
  <c r="V125" i="1"/>
  <c r="W125" i="1"/>
  <c r="X125" i="1"/>
  <c r="R126" i="1"/>
  <c r="S126" i="1"/>
  <c r="T126" i="1"/>
  <c r="U126" i="1"/>
  <c r="V126" i="1"/>
  <c r="W126" i="1"/>
  <c r="X126" i="1"/>
  <c r="R127" i="1"/>
  <c r="S127" i="1"/>
  <c r="T127" i="1"/>
  <c r="U127" i="1"/>
  <c r="V127" i="1"/>
  <c r="W127" i="1"/>
  <c r="X127" i="1"/>
  <c r="R128" i="1"/>
  <c r="S128" i="1"/>
  <c r="T128" i="1"/>
  <c r="U128" i="1"/>
  <c r="V128" i="1"/>
  <c r="W128" i="1"/>
  <c r="X128" i="1"/>
  <c r="R129" i="1"/>
  <c r="S129" i="1"/>
  <c r="T129" i="1"/>
  <c r="U129" i="1"/>
  <c r="V129" i="1"/>
  <c r="W129" i="1"/>
  <c r="X129" i="1"/>
  <c r="R130" i="1"/>
  <c r="S130" i="1"/>
  <c r="T130" i="1"/>
  <c r="U130" i="1"/>
  <c r="V130" i="1"/>
  <c r="W130" i="1"/>
  <c r="X130" i="1"/>
  <c r="R131" i="1"/>
  <c r="S131" i="1"/>
  <c r="T131" i="1"/>
  <c r="U131" i="1"/>
  <c r="V131" i="1"/>
  <c r="W131" i="1"/>
  <c r="X131" i="1"/>
  <c r="R132" i="1"/>
  <c r="S132" i="1"/>
  <c r="T132" i="1"/>
  <c r="U132" i="1"/>
  <c r="V132" i="1"/>
  <c r="W132" i="1"/>
  <c r="X132" i="1"/>
  <c r="R133" i="1"/>
  <c r="S133" i="1"/>
  <c r="T133" i="1"/>
  <c r="U133" i="1"/>
  <c r="V133" i="1"/>
  <c r="W133" i="1"/>
  <c r="X133" i="1"/>
  <c r="R134" i="1"/>
  <c r="S134" i="1"/>
  <c r="T134" i="1"/>
  <c r="U134" i="1"/>
  <c r="V134" i="1"/>
  <c r="W134" i="1"/>
  <c r="X134" i="1"/>
  <c r="R135" i="1"/>
  <c r="S135" i="1"/>
  <c r="T135" i="1"/>
  <c r="U135" i="1"/>
  <c r="V135" i="1"/>
  <c r="W135" i="1"/>
  <c r="X135" i="1"/>
  <c r="R136" i="1"/>
  <c r="S136" i="1"/>
  <c r="T136" i="1"/>
  <c r="U136" i="1"/>
  <c r="V136" i="1"/>
  <c r="W136" i="1"/>
  <c r="X136" i="1"/>
  <c r="R137" i="1"/>
  <c r="S137" i="1"/>
  <c r="T137" i="1"/>
  <c r="U137" i="1"/>
  <c r="V137" i="1"/>
  <c r="W137" i="1"/>
  <c r="X137" i="1"/>
  <c r="R138" i="1"/>
  <c r="S138" i="1"/>
  <c r="T138" i="1"/>
  <c r="U138" i="1"/>
  <c r="V138" i="1"/>
  <c r="W138" i="1"/>
  <c r="X138" i="1"/>
  <c r="R139" i="1"/>
  <c r="S139" i="1"/>
  <c r="T139" i="1"/>
  <c r="U139" i="1"/>
  <c r="V139" i="1"/>
  <c r="W139" i="1"/>
  <c r="X139" i="1"/>
  <c r="R140" i="1"/>
  <c r="S140" i="1"/>
  <c r="T140" i="1"/>
  <c r="U140" i="1"/>
  <c r="V140" i="1"/>
  <c r="W140" i="1"/>
  <c r="X140" i="1"/>
  <c r="R141" i="1"/>
  <c r="S141" i="1"/>
  <c r="T141" i="1"/>
  <c r="U141" i="1"/>
  <c r="V141" i="1"/>
  <c r="W141" i="1"/>
  <c r="X141" i="1"/>
  <c r="R142" i="1"/>
  <c r="S142" i="1"/>
  <c r="T142" i="1"/>
  <c r="U142" i="1"/>
  <c r="V142" i="1"/>
  <c r="W142" i="1"/>
  <c r="X142" i="1"/>
  <c r="R143" i="1"/>
  <c r="S143" i="1"/>
  <c r="T143" i="1"/>
  <c r="U143" i="1"/>
  <c r="V143" i="1"/>
  <c r="W143" i="1"/>
  <c r="X143" i="1"/>
  <c r="R144" i="1"/>
  <c r="S144" i="1"/>
  <c r="T144" i="1"/>
  <c r="U144" i="1"/>
  <c r="V144" i="1"/>
  <c r="W144" i="1"/>
  <c r="X144" i="1"/>
  <c r="R145" i="1"/>
  <c r="S145" i="1"/>
  <c r="T145" i="1"/>
  <c r="U145" i="1"/>
  <c r="V145" i="1"/>
  <c r="W145" i="1"/>
  <c r="X145" i="1"/>
  <c r="R146" i="1"/>
  <c r="S146" i="1"/>
  <c r="T146" i="1"/>
  <c r="U146" i="1"/>
  <c r="V146" i="1"/>
  <c r="W146" i="1"/>
  <c r="X146" i="1"/>
  <c r="R147" i="1"/>
  <c r="S147" i="1"/>
  <c r="T147" i="1"/>
  <c r="U147" i="1"/>
  <c r="V147" i="1"/>
  <c r="W147" i="1"/>
  <c r="X147" i="1"/>
  <c r="R148" i="1"/>
  <c r="S148" i="1"/>
  <c r="T148" i="1"/>
  <c r="U148" i="1"/>
  <c r="V148" i="1"/>
  <c r="W148" i="1"/>
  <c r="X148" i="1"/>
  <c r="R149" i="1"/>
  <c r="S149" i="1"/>
  <c r="T149" i="1"/>
  <c r="U149" i="1"/>
  <c r="V149" i="1"/>
  <c r="W149" i="1"/>
  <c r="X149" i="1"/>
  <c r="R150" i="1"/>
  <c r="S150" i="1"/>
  <c r="T150" i="1"/>
  <c r="U150" i="1"/>
  <c r="V150" i="1"/>
  <c r="W150" i="1"/>
  <c r="X150" i="1"/>
  <c r="R151" i="1"/>
  <c r="S151" i="1"/>
  <c r="T151" i="1"/>
  <c r="U151" i="1"/>
  <c r="V151" i="1"/>
  <c r="W151" i="1"/>
  <c r="X151" i="1"/>
  <c r="R152" i="1"/>
  <c r="S152" i="1"/>
  <c r="T152" i="1"/>
  <c r="U152" i="1"/>
  <c r="V152" i="1"/>
  <c r="W152" i="1"/>
  <c r="X152" i="1"/>
  <c r="R153" i="1"/>
  <c r="S153" i="1"/>
  <c r="T153" i="1"/>
  <c r="U153" i="1"/>
  <c r="V153" i="1"/>
  <c r="W153" i="1"/>
  <c r="X153" i="1"/>
  <c r="R154" i="1"/>
  <c r="S154" i="1"/>
  <c r="T154" i="1"/>
  <c r="U154" i="1"/>
  <c r="V154" i="1"/>
  <c r="W154" i="1"/>
  <c r="X154" i="1"/>
  <c r="R155" i="1"/>
  <c r="S155" i="1"/>
  <c r="T155" i="1"/>
  <c r="U155" i="1"/>
  <c r="V155" i="1"/>
  <c r="W155" i="1"/>
  <c r="X155" i="1"/>
  <c r="R156" i="1"/>
  <c r="S156" i="1"/>
  <c r="T156" i="1"/>
  <c r="U156" i="1"/>
  <c r="V156" i="1"/>
  <c r="W156" i="1"/>
  <c r="X156" i="1"/>
  <c r="R157" i="1"/>
  <c r="S157" i="1"/>
  <c r="T157" i="1"/>
  <c r="U157" i="1"/>
  <c r="V157" i="1"/>
  <c r="W157" i="1"/>
  <c r="X157" i="1"/>
  <c r="R158" i="1"/>
  <c r="S158" i="1"/>
  <c r="T158" i="1"/>
  <c r="U158" i="1"/>
  <c r="V158" i="1"/>
  <c r="W158" i="1"/>
  <c r="X158" i="1"/>
  <c r="R159" i="1"/>
  <c r="S159" i="1"/>
  <c r="T159" i="1"/>
  <c r="U159" i="1"/>
  <c r="V159" i="1"/>
  <c r="W159" i="1"/>
  <c r="X159" i="1"/>
  <c r="R160" i="1"/>
  <c r="S160" i="1"/>
  <c r="T160" i="1"/>
  <c r="U160" i="1"/>
  <c r="V160" i="1"/>
  <c r="W160" i="1"/>
  <c r="X160" i="1"/>
  <c r="R161" i="1"/>
  <c r="S161" i="1"/>
  <c r="T161" i="1"/>
  <c r="U161" i="1"/>
  <c r="V161" i="1"/>
  <c r="W161" i="1"/>
  <c r="X161" i="1"/>
  <c r="R162" i="1"/>
  <c r="S162" i="1"/>
  <c r="T162" i="1"/>
  <c r="U162" i="1"/>
  <c r="V162" i="1"/>
  <c r="W162" i="1"/>
  <c r="X162" i="1"/>
  <c r="R163" i="1"/>
  <c r="S163" i="1"/>
  <c r="T163" i="1"/>
  <c r="U163" i="1"/>
  <c r="V163" i="1"/>
  <c r="W163" i="1"/>
  <c r="X163" i="1"/>
  <c r="R164" i="1"/>
  <c r="S164" i="1"/>
  <c r="T164" i="1"/>
  <c r="U164" i="1"/>
  <c r="V164" i="1"/>
  <c r="W164" i="1"/>
  <c r="X164" i="1"/>
  <c r="R165" i="1"/>
  <c r="S165" i="1"/>
  <c r="T165" i="1"/>
  <c r="U165" i="1"/>
  <c r="V165" i="1"/>
  <c r="W165" i="1"/>
  <c r="X165" i="1"/>
  <c r="R166" i="1"/>
  <c r="S166" i="1"/>
  <c r="T166" i="1"/>
  <c r="U166" i="1"/>
  <c r="V166" i="1"/>
  <c r="W166" i="1"/>
  <c r="X166" i="1"/>
  <c r="R167" i="1"/>
  <c r="S167" i="1"/>
  <c r="T167" i="1"/>
  <c r="U167" i="1"/>
  <c r="V167" i="1"/>
  <c r="W167" i="1"/>
  <c r="X167" i="1"/>
  <c r="R168" i="1"/>
  <c r="S168" i="1"/>
  <c r="T168" i="1"/>
  <c r="U168" i="1"/>
  <c r="V168" i="1"/>
  <c r="W168" i="1"/>
  <c r="X168" i="1"/>
  <c r="R169" i="1"/>
  <c r="S169" i="1"/>
  <c r="T169" i="1"/>
  <c r="U169" i="1"/>
  <c r="V169" i="1"/>
  <c r="W169" i="1"/>
  <c r="X169" i="1"/>
  <c r="R170" i="1"/>
  <c r="S170" i="1"/>
  <c r="T170" i="1"/>
  <c r="U170" i="1"/>
  <c r="V170" i="1"/>
  <c r="W170" i="1"/>
  <c r="X170" i="1"/>
  <c r="R171" i="1"/>
  <c r="S171" i="1"/>
  <c r="T171" i="1"/>
  <c r="U171" i="1"/>
  <c r="V171" i="1"/>
  <c r="W171" i="1"/>
  <c r="X171" i="1"/>
  <c r="R172" i="1"/>
  <c r="S172" i="1"/>
  <c r="T172" i="1"/>
  <c r="U172" i="1"/>
  <c r="V172" i="1"/>
  <c r="W172" i="1"/>
  <c r="X172" i="1"/>
  <c r="R173" i="1"/>
  <c r="S173" i="1"/>
  <c r="T173" i="1"/>
  <c r="U173" i="1"/>
  <c r="V173" i="1"/>
  <c r="W173" i="1"/>
  <c r="X173" i="1"/>
  <c r="R174" i="1"/>
  <c r="S174" i="1"/>
  <c r="T174" i="1"/>
  <c r="U174" i="1"/>
  <c r="V174" i="1"/>
  <c r="W174" i="1"/>
  <c r="X174" i="1"/>
  <c r="R175" i="1"/>
  <c r="S175" i="1"/>
  <c r="T175" i="1"/>
  <c r="U175" i="1"/>
  <c r="V175" i="1"/>
  <c r="W175" i="1"/>
  <c r="X175" i="1"/>
  <c r="R176" i="1"/>
  <c r="S176" i="1"/>
  <c r="T176" i="1"/>
  <c r="U176" i="1"/>
  <c r="V176" i="1"/>
  <c r="W176" i="1"/>
  <c r="X176" i="1"/>
  <c r="R177" i="1"/>
  <c r="S177" i="1"/>
  <c r="T177" i="1"/>
  <c r="U177" i="1"/>
  <c r="V177" i="1"/>
  <c r="W177" i="1"/>
  <c r="X177" i="1"/>
  <c r="R178" i="1"/>
  <c r="S178" i="1"/>
  <c r="T178" i="1"/>
  <c r="U178" i="1"/>
  <c r="V178" i="1"/>
  <c r="W178" i="1"/>
  <c r="X178" i="1"/>
  <c r="R179" i="1"/>
  <c r="S179" i="1"/>
  <c r="T179" i="1"/>
  <c r="U179" i="1"/>
  <c r="V179" i="1"/>
  <c r="W179" i="1"/>
  <c r="X179" i="1"/>
  <c r="R180" i="1"/>
  <c r="S180" i="1"/>
  <c r="T180" i="1"/>
  <c r="U180" i="1"/>
  <c r="V180" i="1"/>
  <c r="W180" i="1"/>
  <c r="X180" i="1"/>
  <c r="R181" i="1"/>
  <c r="S181" i="1"/>
  <c r="T181" i="1"/>
  <c r="U181" i="1"/>
  <c r="V181" i="1"/>
  <c r="W181" i="1"/>
  <c r="X181" i="1"/>
  <c r="R182" i="1"/>
  <c r="S182" i="1"/>
  <c r="T182" i="1"/>
  <c r="U182" i="1"/>
  <c r="V182" i="1"/>
  <c r="W182" i="1"/>
  <c r="X182" i="1"/>
  <c r="R183" i="1"/>
  <c r="S183" i="1"/>
  <c r="T183" i="1"/>
  <c r="U183" i="1"/>
  <c r="V183" i="1"/>
  <c r="W183" i="1"/>
  <c r="X183" i="1"/>
  <c r="R184" i="1"/>
  <c r="S184" i="1"/>
  <c r="T184" i="1"/>
  <c r="U184" i="1"/>
  <c r="V184" i="1"/>
  <c r="W184" i="1"/>
  <c r="X184" i="1"/>
  <c r="R185" i="1"/>
  <c r="S185" i="1"/>
  <c r="T185" i="1"/>
  <c r="U185" i="1"/>
  <c r="V185" i="1"/>
  <c r="W185" i="1"/>
  <c r="X185" i="1"/>
  <c r="R186" i="1"/>
  <c r="S186" i="1"/>
  <c r="T186" i="1"/>
  <c r="U186" i="1"/>
  <c r="V186" i="1"/>
  <c r="W186" i="1"/>
  <c r="X186" i="1"/>
  <c r="R187" i="1"/>
  <c r="S187" i="1"/>
  <c r="T187" i="1"/>
  <c r="U187" i="1"/>
  <c r="V187" i="1"/>
  <c r="W187" i="1"/>
  <c r="X187" i="1"/>
  <c r="X8" i="1"/>
  <c r="S8" i="1"/>
  <c r="T8" i="1"/>
  <c r="U8" i="1"/>
  <c r="V8" i="1"/>
  <c r="W8" i="1"/>
  <c r="R8" i="1"/>
</calcChain>
</file>

<file path=xl/sharedStrings.xml><?xml version="1.0" encoding="utf-8"?>
<sst xmlns="http://schemas.openxmlformats.org/spreadsheetml/2006/main" count="74" uniqueCount="36">
  <si>
    <t>Name</t>
  </si>
  <si>
    <t>Code</t>
  </si>
  <si>
    <t>Start</t>
  </si>
  <si>
    <t>End</t>
  </si>
  <si>
    <t>Frequency</t>
  </si>
  <si>
    <t>M</t>
  </si>
  <si>
    <t>US $ MAJOR CURRENCY MAR 73=100 (FED) - EXCHANGE INDEX</t>
  </si>
  <si>
    <t>S05966</t>
  </si>
  <si>
    <t>CURRENCY</t>
  </si>
  <si>
    <t>U$</t>
  </si>
  <si>
    <t>US TREASURY CONST MAT 10 YEAR (W) - MIDDLE RATE</t>
  </si>
  <si>
    <t>Y74758(IR)</t>
  </si>
  <si>
    <t>US TREASURY CONST MAT 1 MONTH (D) - MIDDLE RATE</t>
  </si>
  <si>
    <t>Y70459(IR)</t>
  </si>
  <si>
    <t>CBOE SPX VOLATILITY VIX (NEW) - PRICE INDEX</t>
  </si>
  <si>
    <t>CBOEVIX(PI)</t>
  </si>
  <si>
    <t>Gold Bullion LBM U$/Troy Ounce (~U$)</t>
  </si>
  <si>
    <t>S20665(P)~U$</t>
  </si>
  <si>
    <t>Crude Oil-WTI Spot Cushing U$/BBL (~U$)</t>
  </si>
  <si>
    <t>S71926(P)~U$</t>
  </si>
  <si>
    <t>MSCI AC WORLD U$ - PRICE INDEX</t>
  </si>
  <si>
    <t>MSACWF$</t>
  </si>
  <si>
    <t>Mkt-RF</t>
  </si>
  <si>
    <t>SMB</t>
  </si>
  <si>
    <t>HML</t>
  </si>
  <si>
    <t>RMW</t>
  </si>
  <si>
    <t>CMA</t>
  </si>
  <si>
    <t>RF</t>
  </si>
  <si>
    <t>MOM</t>
  </si>
  <si>
    <t>FXR</t>
  </si>
  <si>
    <t>I</t>
  </si>
  <si>
    <t>VIX</t>
  </si>
  <si>
    <t>GOLD</t>
  </si>
  <si>
    <t>WTI</t>
  </si>
  <si>
    <t>MSCI ACWI</t>
  </si>
  <si>
    <t>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</si>
</sst>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\ 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10" fontId="0" fillId="0" borderId="0" xfId="1" applyNumberFormat="1" applyFont="1"/>
    <xf numFmtId="14" fontId="0" fillId="2" borderId="0" xfId="0" applyNumberFormat="1" applyFill="1"/>
    <xf numFmtId="0" fontId="0" fillId="2" borderId="0" xfId="0" applyFill="1"/>
    <xf numFmtId="10" fontId="0" fillId="2" borderId="0" xfId="1" applyNumberFormat="1" applyFont="1" applyFill="1"/>
    <xf numFmtId="164" fontId="0" fillId="0" borderId="0" xfId="1" applyNumberFormat="1" applyFont="1"/>
    <xf numFmtId="0" fontId="0" fillId="0" borderId="0" xfId="0" applyFont="1"/>
    <xf numFmtId="10" fontId="0" fillId="0" borderId="0" xfId="0" applyNumberFormat="1"/>
    <xf numFmtId="164" fontId="0" fillId="0" borderId="0" xfId="0" applyNumberFormat="1"/>
    <xf numFmtId="0" fontId="2" fillId="3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_/Dropbox/Masteroppgave/Excel/Nye-Gullaksjer-R&#229;data-Mars%20(RIKTIG%20FIL)(Rettet%20for%20nullavkastnin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Fjernet ikke tilgjengelig"/>
      <sheetName val="Portefølje"/>
      <sheetName val="Portefolio price"/>
      <sheetName val="ERP"/>
      <sheetName val="Data for Paneldata"/>
    </sheetNames>
    <sheetDataSet>
      <sheetData sheetId="0"/>
      <sheetData sheetId="1"/>
      <sheetData sheetId="2"/>
      <sheetData sheetId="3">
        <row r="2">
          <cell r="GK2">
            <v>39083</v>
          </cell>
          <cell r="GL2">
            <v>28.246429911628088</v>
          </cell>
        </row>
        <row r="3">
          <cell r="GK3">
            <v>39114</v>
          </cell>
          <cell r="GL3">
            <v>28.045335831672489</v>
          </cell>
        </row>
        <row r="4">
          <cell r="GK4">
            <v>39142</v>
          </cell>
          <cell r="GL4">
            <v>26.391923535593072</v>
          </cell>
        </row>
        <row r="5">
          <cell r="GK5">
            <v>39173</v>
          </cell>
          <cell r="GL5">
            <v>25.840235054448442</v>
          </cell>
        </row>
        <row r="6">
          <cell r="GK6">
            <v>39203</v>
          </cell>
          <cell r="GL6">
            <v>25.986229135689968</v>
          </cell>
        </row>
        <row r="7">
          <cell r="GK7">
            <v>39234</v>
          </cell>
          <cell r="GL7">
            <v>26.146065838016316</v>
          </cell>
        </row>
        <row r="8">
          <cell r="GK8">
            <v>39264</v>
          </cell>
          <cell r="GL8">
            <v>25.240376166503339</v>
          </cell>
        </row>
        <row r="9">
          <cell r="GK9">
            <v>39295</v>
          </cell>
          <cell r="GL9">
            <v>26.873905493788719</v>
          </cell>
        </row>
        <row r="10">
          <cell r="GK10">
            <v>39326</v>
          </cell>
          <cell r="GL10">
            <v>26.777890748825744</v>
          </cell>
        </row>
        <row r="11">
          <cell r="GK11">
            <v>39356</v>
          </cell>
          <cell r="GL11">
            <v>32.579447618503828</v>
          </cell>
        </row>
        <row r="12">
          <cell r="GK12">
            <v>39387</v>
          </cell>
          <cell r="GL12">
            <v>35.663583365338717</v>
          </cell>
        </row>
        <row r="13">
          <cell r="GK13">
            <v>39417</v>
          </cell>
          <cell r="GL13">
            <v>34.040889005908099</v>
          </cell>
        </row>
        <row r="14">
          <cell r="GK14">
            <v>39448</v>
          </cell>
          <cell r="GL14">
            <v>35.651008654478488</v>
          </cell>
        </row>
        <row r="15">
          <cell r="GK15">
            <v>39479</v>
          </cell>
          <cell r="GL15">
            <v>40.232466301923388</v>
          </cell>
        </row>
        <row r="16">
          <cell r="GK16">
            <v>39508</v>
          </cell>
          <cell r="GL16">
            <v>43.078055035440137</v>
          </cell>
        </row>
        <row r="17">
          <cell r="GK17">
            <v>39539</v>
          </cell>
          <cell r="GL17">
            <v>34.916680798107627</v>
          </cell>
        </row>
        <row r="18">
          <cell r="GK18">
            <v>39569</v>
          </cell>
          <cell r="GL18">
            <v>32.248773586662594</v>
          </cell>
        </row>
        <row r="19">
          <cell r="GK19">
            <v>39600</v>
          </cell>
          <cell r="GL19">
            <v>36.820832382310819</v>
          </cell>
        </row>
        <row r="20">
          <cell r="GK20">
            <v>39630</v>
          </cell>
          <cell r="GL20">
            <v>40.150350195397891</v>
          </cell>
        </row>
        <row r="21">
          <cell r="GK21">
            <v>39661</v>
          </cell>
          <cell r="GL21">
            <v>34.25953542032574</v>
          </cell>
        </row>
        <row r="22">
          <cell r="GK22">
            <v>39692</v>
          </cell>
          <cell r="GL22">
            <v>30.388826534680028</v>
          </cell>
        </row>
        <row r="23">
          <cell r="GK23">
            <v>39722</v>
          </cell>
          <cell r="GL23">
            <v>29.526721683634086</v>
          </cell>
        </row>
        <row r="24">
          <cell r="GK24">
            <v>39753</v>
          </cell>
          <cell r="GL24">
            <v>18.288535149887998</v>
          </cell>
        </row>
        <row r="25">
          <cell r="GK25">
            <v>39783</v>
          </cell>
          <cell r="GL25">
            <v>20.995221614923693</v>
          </cell>
        </row>
        <row r="26">
          <cell r="GK26">
            <v>39814</v>
          </cell>
          <cell r="GL26">
            <v>29.562867518722861</v>
          </cell>
        </row>
        <row r="27">
          <cell r="GK27">
            <v>39845</v>
          </cell>
          <cell r="GL27">
            <v>28.33778566562404</v>
          </cell>
        </row>
        <row r="28">
          <cell r="GK28">
            <v>39873</v>
          </cell>
          <cell r="GL28">
            <v>25.731284950703753</v>
          </cell>
        </row>
        <row r="29">
          <cell r="GK29">
            <v>39904</v>
          </cell>
          <cell r="GL29">
            <v>31.942722125712411</v>
          </cell>
        </row>
        <row r="30">
          <cell r="GK30">
            <v>39934</v>
          </cell>
          <cell r="GL30">
            <v>26.337221135737032</v>
          </cell>
        </row>
        <row r="31">
          <cell r="GK31">
            <v>39965</v>
          </cell>
          <cell r="GL31">
            <v>35.022033414734757</v>
          </cell>
        </row>
        <row r="32">
          <cell r="GK32">
            <v>39995</v>
          </cell>
          <cell r="GL32">
            <v>32.213862012005009</v>
          </cell>
        </row>
        <row r="33">
          <cell r="GK33">
            <v>40026</v>
          </cell>
          <cell r="GL33">
            <v>33.411653575849179</v>
          </cell>
        </row>
        <row r="34">
          <cell r="GK34">
            <v>40057</v>
          </cell>
          <cell r="GL34">
            <v>32.357403987428135</v>
          </cell>
        </row>
        <row r="35">
          <cell r="GK35">
            <v>40087</v>
          </cell>
          <cell r="GL35">
            <v>33.678833346380891</v>
          </cell>
        </row>
        <row r="36">
          <cell r="GK36">
            <v>40118</v>
          </cell>
          <cell r="GL36">
            <v>32.883280605827686</v>
          </cell>
        </row>
        <row r="37">
          <cell r="GK37">
            <v>40148</v>
          </cell>
          <cell r="GL37">
            <v>41.744682702778114</v>
          </cell>
        </row>
        <row r="38">
          <cell r="GK38">
            <v>40179</v>
          </cell>
          <cell r="GL38">
            <v>36.441698360049365</v>
          </cell>
        </row>
        <row r="39">
          <cell r="GK39">
            <v>40210</v>
          </cell>
          <cell r="GL39">
            <v>33.485033575464179</v>
          </cell>
        </row>
        <row r="40">
          <cell r="GK40">
            <v>40238</v>
          </cell>
          <cell r="GL40">
            <v>34.736988566409046</v>
          </cell>
        </row>
        <row r="41">
          <cell r="GK41">
            <v>40269</v>
          </cell>
          <cell r="GL41">
            <v>35.791279716561782</v>
          </cell>
        </row>
        <row r="42">
          <cell r="GK42">
            <v>40299</v>
          </cell>
          <cell r="GL42">
            <v>38.232264023082998</v>
          </cell>
        </row>
        <row r="43">
          <cell r="GK43">
            <v>40330</v>
          </cell>
          <cell r="GL43">
            <v>37.218229197642792</v>
          </cell>
        </row>
        <row r="44">
          <cell r="GK44">
            <v>40360</v>
          </cell>
          <cell r="GL44">
            <v>37.751938078222452</v>
          </cell>
        </row>
        <row r="45">
          <cell r="GK45">
            <v>40391</v>
          </cell>
          <cell r="GL45">
            <v>35.739203444493512</v>
          </cell>
        </row>
        <row r="46">
          <cell r="GK46">
            <v>40422</v>
          </cell>
          <cell r="GL46">
            <v>37.575115818687941</v>
          </cell>
        </row>
        <row r="47">
          <cell r="GK47">
            <v>40452</v>
          </cell>
          <cell r="GL47">
            <v>39.19063229456512</v>
          </cell>
        </row>
        <row r="48">
          <cell r="GK48">
            <v>40483</v>
          </cell>
          <cell r="GL48">
            <v>38.753304924170344</v>
          </cell>
        </row>
        <row r="49">
          <cell r="GK49">
            <v>40513</v>
          </cell>
          <cell r="GL49">
            <v>39.585474230485893</v>
          </cell>
        </row>
        <row r="50">
          <cell r="GK50">
            <v>40544</v>
          </cell>
          <cell r="GL50">
            <v>38.864927326575838</v>
          </cell>
        </row>
        <row r="51">
          <cell r="GK51">
            <v>40575</v>
          </cell>
          <cell r="GL51">
            <v>35.71933825092016</v>
          </cell>
        </row>
        <row r="52">
          <cell r="GK52">
            <v>40603</v>
          </cell>
          <cell r="GL52">
            <v>38.270407356441787</v>
          </cell>
        </row>
        <row r="53">
          <cell r="GK53">
            <v>40634</v>
          </cell>
          <cell r="GL53">
            <v>37.438670958350492</v>
          </cell>
        </row>
        <row r="54">
          <cell r="GK54">
            <v>40664</v>
          </cell>
          <cell r="GL54">
            <v>38.878159265019868</v>
          </cell>
        </row>
        <row r="55">
          <cell r="GK55">
            <v>40695</v>
          </cell>
          <cell r="GL55">
            <v>36.731880093408812</v>
          </cell>
        </row>
        <row r="56">
          <cell r="GK56">
            <v>40725</v>
          </cell>
          <cell r="GL56">
            <v>35.213240162930667</v>
          </cell>
        </row>
        <row r="57">
          <cell r="GK57">
            <v>40756</v>
          </cell>
          <cell r="GL57">
            <v>36.337561199445872</v>
          </cell>
        </row>
        <row r="58">
          <cell r="GK58">
            <v>40787</v>
          </cell>
          <cell r="GL58">
            <v>40.394075054032108</v>
          </cell>
        </row>
        <row r="59">
          <cell r="GK59">
            <v>40817</v>
          </cell>
          <cell r="GL59">
            <v>36.899191328952227</v>
          </cell>
        </row>
        <row r="60">
          <cell r="GK60">
            <v>40848</v>
          </cell>
          <cell r="GL60">
            <v>38.421614418950064</v>
          </cell>
        </row>
        <row r="61">
          <cell r="GK61">
            <v>40878</v>
          </cell>
          <cell r="GL61">
            <v>41.067002685524358</v>
          </cell>
        </row>
        <row r="62">
          <cell r="GK62">
            <v>40909</v>
          </cell>
          <cell r="GL62">
            <v>35.738295636496119</v>
          </cell>
        </row>
        <row r="63">
          <cell r="GK63">
            <v>40940</v>
          </cell>
          <cell r="GL63">
            <v>38.585924546154665</v>
          </cell>
        </row>
        <row r="64">
          <cell r="GK64">
            <v>40969</v>
          </cell>
          <cell r="GL64">
            <v>37.557552930218797</v>
          </cell>
        </row>
        <row r="65">
          <cell r="GK65">
            <v>41000</v>
          </cell>
          <cell r="GL65">
            <v>32.851523088773298</v>
          </cell>
        </row>
        <row r="66">
          <cell r="GK66">
            <v>41030</v>
          </cell>
          <cell r="GL66">
            <v>29.798449791027117</v>
          </cell>
        </row>
        <row r="67">
          <cell r="GK67">
            <v>41061</v>
          </cell>
          <cell r="GL67">
            <v>30.924807637513567</v>
          </cell>
        </row>
        <row r="68">
          <cell r="GK68">
            <v>41091</v>
          </cell>
          <cell r="GL68">
            <v>29.907096353800508</v>
          </cell>
        </row>
        <row r="69">
          <cell r="GK69">
            <v>41122</v>
          </cell>
          <cell r="GL69">
            <v>28.153943611043267</v>
          </cell>
        </row>
        <row r="70">
          <cell r="GK70">
            <v>41153</v>
          </cell>
          <cell r="GL70">
            <v>32.041970155516239</v>
          </cell>
        </row>
        <row r="71">
          <cell r="GK71">
            <v>41183</v>
          </cell>
          <cell r="GL71">
            <v>35.959838409278412</v>
          </cell>
        </row>
        <row r="72">
          <cell r="GK72">
            <v>41214</v>
          </cell>
          <cell r="GL72">
            <v>34.181993472134124</v>
          </cell>
        </row>
        <row r="73">
          <cell r="GK73">
            <v>41244</v>
          </cell>
          <cell r="GL73">
            <v>30.405847773822885</v>
          </cell>
        </row>
        <row r="74">
          <cell r="GK74">
            <v>41275</v>
          </cell>
          <cell r="GL74">
            <v>29.566672600353577</v>
          </cell>
        </row>
        <row r="75">
          <cell r="GK75">
            <v>41306</v>
          </cell>
          <cell r="GL75">
            <v>28.168136890256616</v>
          </cell>
        </row>
        <row r="76">
          <cell r="GK76">
            <v>41334</v>
          </cell>
          <cell r="GL76">
            <v>25.296237775405803</v>
          </cell>
        </row>
        <row r="77">
          <cell r="GK77">
            <v>41365</v>
          </cell>
          <cell r="GL77">
            <v>26.012090303742568</v>
          </cell>
        </row>
        <row r="78">
          <cell r="GK78">
            <v>41395</v>
          </cell>
          <cell r="GL78">
            <v>21.361588183535439</v>
          </cell>
        </row>
        <row r="79">
          <cell r="GK79">
            <v>41426</v>
          </cell>
          <cell r="GL79">
            <v>22.323205312916794</v>
          </cell>
        </row>
        <row r="80">
          <cell r="GK80">
            <v>41456</v>
          </cell>
          <cell r="GL80">
            <v>18.412582106420995</v>
          </cell>
        </row>
        <row r="81">
          <cell r="GK81">
            <v>41487</v>
          </cell>
          <cell r="GL81">
            <v>19.777535834002435</v>
          </cell>
        </row>
        <row r="82">
          <cell r="GK82">
            <v>41518</v>
          </cell>
          <cell r="GL82">
            <v>21.21930307414236</v>
          </cell>
        </row>
        <row r="83">
          <cell r="GK83">
            <v>41548</v>
          </cell>
          <cell r="GL83">
            <v>18.62009968579445</v>
          </cell>
        </row>
        <row r="84">
          <cell r="GK84">
            <v>41579</v>
          </cell>
          <cell r="GL84">
            <v>18.626567588397346</v>
          </cell>
        </row>
        <row r="85">
          <cell r="GK85">
            <v>41609</v>
          </cell>
          <cell r="GL85">
            <v>17.025806970833234</v>
          </cell>
        </row>
        <row r="86">
          <cell r="GK86">
            <v>41640</v>
          </cell>
          <cell r="GL86">
            <v>17.003385015368302</v>
          </cell>
        </row>
        <row r="87">
          <cell r="GK87">
            <v>41671</v>
          </cell>
          <cell r="GL87">
            <v>19.098030954012923</v>
          </cell>
        </row>
        <row r="88">
          <cell r="GK88">
            <v>41699</v>
          </cell>
          <cell r="GL88">
            <v>21.420713776111391</v>
          </cell>
        </row>
        <row r="89">
          <cell r="GK89">
            <v>41730</v>
          </cell>
          <cell r="GL89">
            <v>19.706797283362295</v>
          </cell>
        </row>
        <row r="90">
          <cell r="GK90">
            <v>41760</v>
          </cell>
          <cell r="GL90">
            <v>20.090580347622613</v>
          </cell>
        </row>
        <row r="91">
          <cell r="GK91">
            <v>41791</v>
          </cell>
          <cell r="GL91">
            <v>19.058257117432444</v>
          </cell>
        </row>
        <row r="92">
          <cell r="GK92">
            <v>41821</v>
          </cell>
          <cell r="GL92">
            <v>22.359337475944322</v>
          </cell>
        </row>
        <row r="93">
          <cell r="GK93">
            <v>41852</v>
          </cell>
          <cell r="GL93">
            <v>22.438915386547144</v>
          </cell>
        </row>
        <row r="94">
          <cell r="GK94">
            <v>41883</v>
          </cell>
          <cell r="GL94">
            <v>22.716826762142947</v>
          </cell>
        </row>
        <row r="95">
          <cell r="GK95">
            <v>41913</v>
          </cell>
          <cell r="GL95">
            <v>18.484502211908328</v>
          </cell>
        </row>
        <row r="96">
          <cell r="GK96">
            <v>41944</v>
          </cell>
          <cell r="GL96">
            <v>16.215579847875819</v>
          </cell>
        </row>
        <row r="97">
          <cell r="GK97">
            <v>41974</v>
          </cell>
          <cell r="GL97">
            <v>17.885826875200102</v>
          </cell>
        </row>
        <row r="98">
          <cell r="GK98">
            <v>42005</v>
          </cell>
          <cell r="GL98">
            <v>16.931615016220714</v>
          </cell>
        </row>
        <row r="99">
          <cell r="GK99">
            <v>42036</v>
          </cell>
          <cell r="GL99">
            <v>21.683602174253608</v>
          </cell>
        </row>
        <row r="100">
          <cell r="GK100">
            <v>42064</v>
          </cell>
          <cell r="GL100">
            <v>20.551737433076536</v>
          </cell>
        </row>
        <row r="101">
          <cell r="GK101">
            <v>42095</v>
          </cell>
          <cell r="GL101">
            <v>18.823649152226793</v>
          </cell>
        </row>
        <row r="102">
          <cell r="GK102">
            <v>42125</v>
          </cell>
          <cell r="GL102">
            <v>19.860884775730362</v>
          </cell>
        </row>
        <row r="103">
          <cell r="GK103">
            <v>42156</v>
          </cell>
          <cell r="GL103">
            <v>19.363624889127564</v>
          </cell>
        </row>
        <row r="104">
          <cell r="GK104">
            <v>42186</v>
          </cell>
          <cell r="GL104">
            <v>17.328474915498127</v>
          </cell>
        </row>
        <row r="105">
          <cell r="GK105">
            <v>42217</v>
          </cell>
          <cell r="GL105">
            <v>14.264422381057702</v>
          </cell>
        </row>
        <row r="106">
          <cell r="GK106">
            <v>42248</v>
          </cell>
          <cell r="GL106">
            <v>14.530779130343669</v>
          </cell>
        </row>
        <row r="107">
          <cell r="GK107">
            <v>42278</v>
          </cell>
          <cell r="GL107">
            <v>14.170767262822054</v>
          </cell>
        </row>
        <row r="108">
          <cell r="GK108">
            <v>42309</v>
          </cell>
          <cell r="GL108">
            <v>15.767860962234121</v>
          </cell>
        </row>
        <row r="109">
          <cell r="GK109">
            <v>42339</v>
          </cell>
          <cell r="GL109">
            <v>14.450352688224189</v>
          </cell>
        </row>
        <row r="110">
          <cell r="GK110">
            <v>42370</v>
          </cell>
          <cell r="GL110">
            <v>14.023726016859325</v>
          </cell>
        </row>
        <row r="111">
          <cell r="GK111">
            <v>42401</v>
          </cell>
          <cell r="GL111">
            <v>16.129813777820456</v>
          </cell>
        </row>
        <row r="112">
          <cell r="GK112">
            <v>42430</v>
          </cell>
          <cell r="GL112">
            <v>19.406290721997376</v>
          </cell>
        </row>
        <row r="113">
          <cell r="GK113">
            <v>42461</v>
          </cell>
          <cell r="GL113">
            <v>20.170222184041435</v>
          </cell>
        </row>
        <row r="114">
          <cell r="GK114">
            <v>42491</v>
          </cell>
          <cell r="GL114">
            <v>23.646588186180658</v>
          </cell>
        </row>
        <row r="115">
          <cell r="GK115">
            <v>42522</v>
          </cell>
          <cell r="GL115">
            <v>21.442571932246178</v>
          </cell>
        </row>
        <row r="116">
          <cell r="GK116">
            <v>42552</v>
          </cell>
          <cell r="GL116">
            <v>28.052897711812555</v>
          </cell>
        </row>
        <row r="117">
          <cell r="GK117">
            <v>42583</v>
          </cell>
          <cell r="GL117">
            <v>29.162718145415901</v>
          </cell>
        </row>
        <row r="118">
          <cell r="GK118">
            <v>42614</v>
          </cell>
          <cell r="GL118">
            <v>25.020800721254371</v>
          </cell>
        </row>
        <row r="119">
          <cell r="GK119">
            <v>42644</v>
          </cell>
          <cell r="GL119">
            <v>24.98340302440339</v>
          </cell>
        </row>
        <row r="120">
          <cell r="GK120">
            <v>42675</v>
          </cell>
          <cell r="GL120">
            <v>23.94443026685915</v>
          </cell>
        </row>
        <row r="121">
          <cell r="GK121">
            <v>42705</v>
          </cell>
          <cell r="GL121">
            <v>20.012102086145699</v>
          </cell>
        </row>
        <row r="122">
          <cell r="GK122">
            <v>42736</v>
          </cell>
          <cell r="GL122">
            <v>21.098000352546318</v>
          </cell>
        </row>
        <row r="123">
          <cell r="GK123">
            <v>42767</v>
          </cell>
          <cell r="GL123">
            <v>22.83959420706816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9"/>
  <sheetViews>
    <sheetView zoomScale="75" zoomScaleNormal="75" workbookViewId="0">
      <pane ySplit="1" topLeftCell="A2" activePane="bottomLeft" state="frozen"/>
      <selection pane="bottomLeft" activeCell="AF16" sqref="AF16"/>
    </sheetView>
  </sheetViews>
  <sheetFormatPr defaultColWidth="11.5546875" defaultRowHeight="14.4" x14ac:dyDescent="0.3"/>
  <cols>
    <col min="2" max="2" width="19.44140625" customWidth="1"/>
    <col min="3" max="3" width="21.5546875" customWidth="1"/>
    <col min="5" max="5" width="14.6640625" customWidth="1"/>
  </cols>
  <sheetData>
    <row r="1" spans="1:24" x14ac:dyDescent="0.3">
      <c r="A1" t="s">
        <v>2</v>
      </c>
      <c r="B1" t="s">
        <v>6</v>
      </c>
      <c r="C1" t="s">
        <v>10</v>
      </c>
      <c r="D1" t="s">
        <v>12</v>
      </c>
      <c r="E1" t="s">
        <v>14</v>
      </c>
      <c r="F1" t="s">
        <v>16</v>
      </c>
      <c r="G1" t="s">
        <v>18</v>
      </c>
      <c r="H1" t="s">
        <v>20</v>
      </c>
    </row>
    <row r="2" spans="1:24" x14ac:dyDescent="0.3">
      <c r="A2" t="s">
        <v>3</v>
      </c>
      <c r="B2" s="1">
        <v>42767</v>
      </c>
      <c r="C2" s="1">
        <v>42767</v>
      </c>
      <c r="D2" s="1">
        <v>42767</v>
      </c>
      <c r="E2" s="1">
        <v>42767</v>
      </c>
      <c r="F2" s="1">
        <v>42767</v>
      </c>
      <c r="G2" s="1">
        <v>42767</v>
      </c>
      <c r="H2" s="1">
        <v>42767</v>
      </c>
      <c r="I2" s="1"/>
    </row>
    <row r="3" spans="1:24" x14ac:dyDescent="0.3">
      <c r="A3" t="s">
        <v>4</v>
      </c>
      <c r="B3" t="s">
        <v>5</v>
      </c>
      <c r="C3" t="s">
        <v>5</v>
      </c>
      <c r="D3" t="s">
        <v>5</v>
      </c>
      <c r="E3" t="s">
        <v>5</v>
      </c>
      <c r="F3" t="s">
        <v>5</v>
      </c>
      <c r="G3" t="s">
        <v>5</v>
      </c>
      <c r="H3" t="s">
        <v>5</v>
      </c>
    </row>
    <row r="4" spans="1:24" x14ac:dyDescent="0.3">
      <c r="A4" t="s">
        <v>0</v>
      </c>
      <c r="B4" t="s">
        <v>6</v>
      </c>
      <c r="C4" t="s">
        <v>10</v>
      </c>
      <c r="D4" t="s">
        <v>12</v>
      </c>
      <c r="E4" t="s">
        <v>14</v>
      </c>
      <c r="F4" t="s">
        <v>16</v>
      </c>
      <c r="G4" t="s">
        <v>18</v>
      </c>
      <c r="H4" t="s">
        <v>20</v>
      </c>
    </row>
    <row r="5" spans="1:24" x14ac:dyDescent="0.3">
      <c r="A5" t="s">
        <v>1</v>
      </c>
      <c r="B5" t="s">
        <v>7</v>
      </c>
      <c r="C5" t="s">
        <v>11</v>
      </c>
      <c r="D5" t="s">
        <v>13</v>
      </c>
      <c r="E5" t="s">
        <v>15</v>
      </c>
      <c r="F5" t="s">
        <v>17</v>
      </c>
      <c r="G5" t="s">
        <v>19</v>
      </c>
      <c r="H5" t="s">
        <v>21</v>
      </c>
    </row>
    <row r="6" spans="1:24" x14ac:dyDescent="0.3">
      <c r="A6" t="s">
        <v>8</v>
      </c>
      <c r="B6" t="s">
        <v>9</v>
      </c>
      <c r="D6" t="s">
        <v>9</v>
      </c>
      <c r="E6" t="s">
        <v>9</v>
      </c>
      <c r="F6" t="s">
        <v>9</v>
      </c>
      <c r="G6" t="s">
        <v>9</v>
      </c>
      <c r="H6" t="s">
        <v>9</v>
      </c>
    </row>
    <row r="7" spans="1:24" x14ac:dyDescent="0.3">
      <c r="A7" s="1">
        <v>37226</v>
      </c>
      <c r="B7">
        <v>109.2148</v>
      </c>
      <c r="C7">
        <v>4.92</v>
      </c>
      <c r="D7">
        <v>1.85</v>
      </c>
      <c r="E7">
        <v>25.77</v>
      </c>
      <c r="F7">
        <v>276.64999999999998</v>
      </c>
      <c r="G7">
        <v>20.27</v>
      </c>
      <c r="H7">
        <v>235.69399999999999</v>
      </c>
      <c r="J7" t="s">
        <v>22</v>
      </c>
      <c r="K7" t="s">
        <v>23</v>
      </c>
      <c r="L7" t="s">
        <v>24</v>
      </c>
      <c r="M7" t="s">
        <v>25</v>
      </c>
      <c r="N7" t="s">
        <v>26</v>
      </c>
      <c r="O7" t="s">
        <v>27</v>
      </c>
      <c r="P7" t="s">
        <v>28</v>
      </c>
      <c r="R7" t="s">
        <v>22</v>
      </c>
      <c r="S7" t="s">
        <v>23</v>
      </c>
      <c r="T7" t="s">
        <v>24</v>
      </c>
      <c r="U7" t="s">
        <v>25</v>
      </c>
      <c r="V7" t="s">
        <v>26</v>
      </c>
      <c r="W7" t="s">
        <v>27</v>
      </c>
      <c r="X7" t="s">
        <v>28</v>
      </c>
    </row>
    <row r="8" spans="1:24" x14ac:dyDescent="0.3">
      <c r="A8" s="1">
        <v>37257</v>
      </c>
      <c r="B8">
        <v>110.5359</v>
      </c>
      <c r="C8">
        <v>5.17</v>
      </c>
      <c r="D8">
        <v>1.68</v>
      </c>
      <c r="E8">
        <v>23.8</v>
      </c>
      <c r="F8">
        <v>276.8</v>
      </c>
      <c r="G8">
        <v>19.78</v>
      </c>
      <c r="H8">
        <v>240.035</v>
      </c>
      <c r="J8">
        <v>-1.44</v>
      </c>
      <c r="K8">
        <v>1.2</v>
      </c>
      <c r="L8">
        <v>3.35</v>
      </c>
      <c r="M8">
        <v>4.3600000000000003</v>
      </c>
      <c r="N8">
        <v>2.88</v>
      </c>
      <c r="O8">
        <v>0.14000000000000001</v>
      </c>
      <c r="P8">
        <v>3.76</v>
      </c>
      <c r="R8" s="2">
        <f t="shared" ref="R8:R39" si="0">J8/100</f>
        <v>-1.44E-2</v>
      </c>
      <c r="S8" s="2">
        <f t="shared" ref="S8:S39" si="1">K8/100</f>
        <v>1.2E-2</v>
      </c>
      <c r="T8" s="2">
        <f t="shared" ref="T8:T39" si="2">L8/100</f>
        <v>3.3500000000000002E-2</v>
      </c>
      <c r="U8" s="2">
        <f t="shared" ref="U8:U39" si="3">M8/100</f>
        <v>4.36E-2</v>
      </c>
      <c r="V8" s="2">
        <f t="shared" ref="V8:V39" si="4">N8/100</f>
        <v>2.8799999999999999E-2</v>
      </c>
      <c r="W8" s="2">
        <f t="shared" ref="W8:W39" si="5">O8/100</f>
        <v>1.4000000000000002E-3</v>
      </c>
      <c r="X8" s="2">
        <f t="shared" ref="X8:X39" si="6">P8/100</f>
        <v>3.7599999999999995E-2</v>
      </c>
    </row>
    <row r="9" spans="1:24" x14ac:dyDescent="0.3">
      <c r="A9" s="1">
        <v>37288</v>
      </c>
      <c r="B9">
        <v>112.6495</v>
      </c>
      <c r="C9">
        <v>5.05</v>
      </c>
      <c r="D9">
        <v>1.69</v>
      </c>
      <c r="E9">
        <v>21.12</v>
      </c>
      <c r="F9">
        <v>284</v>
      </c>
      <c r="G9">
        <v>20.38</v>
      </c>
      <c r="H9">
        <v>232.09700000000001</v>
      </c>
      <c r="J9">
        <v>-2.29</v>
      </c>
      <c r="K9">
        <v>-0.46</v>
      </c>
      <c r="L9">
        <v>2.5099999999999998</v>
      </c>
      <c r="M9">
        <v>7.8</v>
      </c>
      <c r="N9">
        <v>5.14</v>
      </c>
      <c r="O9">
        <v>0.13</v>
      </c>
      <c r="P9">
        <v>6.79</v>
      </c>
      <c r="R9" s="2">
        <f t="shared" si="0"/>
        <v>-2.29E-2</v>
      </c>
      <c r="S9" s="2">
        <f t="shared" si="1"/>
        <v>-4.5999999999999999E-3</v>
      </c>
      <c r="T9" s="2">
        <f t="shared" si="2"/>
        <v>2.5099999999999997E-2</v>
      </c>
      <c r="U9" s="2">
        <f t="shared" si="3"/>
        <v>7.8E-2</v>
      </c>
      <c r="V9" s="2">
        <f t="shared" si="4"/>
        <v>5.1399999999999994E-2</v>
      </c>
      <c r="W9" s="2">
        <f t="shared" si="5"/>
        <v>1.2999999999999999E-3</v>
      </c>
      <c r="X9" s="2">
        <f t="shared" si="6"/>
        <v>6.7900000000000002E-2</v>
      </c>
    </row>
    <row r="10" spans="1:24" x14ac:dyDescent="0.3">
      <c r="A10" s="1">
        <v>37316</v>
      </c>
      <c r="B10">
        <v>112.3732</v>
      </c>
      <c r="C10">
        <v>4.9000000000000004</v>
      </c>
      <c r="D10">
        <v>1.78</v>
      </c>
      <c r="E10">
        <v>19.96</v>
      </c>
      <c r="F10">
        <v>297.39999999999998</v>
      </c>
      <c r="G10">
        <v>22.4</v>
      </c>
      <c r="H10">
        <v>235.45500000000001</v>
      </c>
      <c r="J10">
        <v>4.24</v>
      </c>
      <c r="K10">
        <v>4.25</v>
      </c>
      <c r="L10">
        <v>1.1100000000000001</v>
      </c>
      <c r="M10">
        <v>-1.59</v>
      </c>
      <c r="N10">
        <v>0.6</v>
      </c>
      <c r="O10">
        <v>0.13</v>
      </c>
      <c r="P10">
        <v>-1.64</v>
      </c>
      <c r="R10" s="2">
        <f t="shared" si="0"/>
        <v>4.24E-2</v>
      </c>
      <c r="S10" s="2">
        <f t="shared" si="1"/>
        <v>4.2500000000000003E-2</v>
      </c>
      <c r="T10" s="2">
        <f t="shared" si="2"/>
        <v>1.11E-2</v>
      </c>
      <c r="U10" s="2">
        <f t="shared" si="3"/>
        <v>-1.5900000000000001E-2</v>
      </c>
      <c r="V10" s="2">
        <f t="shared" si="4"/>
        <v>6.0000000000000001E-3</v>
      </c>
      <c r="W10" s="2">
        <f t="shared" si="5"/>
        <v>1.2999999999999999E-3</v>
      </c>
      <c r="X10" s="2">
        <f t="shared" si="6"/>
        <v>-1.6399999999999998E-2</v>
      </c>
    </row>
    <row r="11" spans="1:24" x14ac:dyDescent="0.3">
      <c r="A11" s="1">
        <v>37347</v>
      </c>
      <c r="B11">
        <v>111.40600000000001</v>
      </c>
      <c r="C11">
        <v>5.38</v>
      </c>
      <c r="D11">
        <v>1.79</v>
      </c>
      <c r="E11">
        <v>18.73</v>
      </c>
      <c r="F11">
        <v>302.5</v>
      </c>
      <c r="G11">
        <v>26.88</v>
      </c>
      <c r="H11">
        <v>241.46600000000001</v>
      </c>
      <c r="J11">
        <v>-5.2</v>
      </c>
      <c r="K11">
        <v>6.61</v>
      </c>
      <c r="L11">
        <v>3.92</v>
      </c>
      <c r="M11">
        <v>4.26</v>
      </c>
      <c r="N11">
        <v>5.38</v>
      </c>
      <c r="O11">
        <v>0.15</v>
      </c>
      <c r="P11">
        <v>7.98</v>
      </c>
      <c r="R11" s="2">
        <f t="shared" si="0"/>
        <v>-5.2000000000000005E-2</v>
      </c>
      <c r="S11" s="2">
        <f t="shared" si="1"/>
        <v>6.6100000000000006E-2</v>
      </c>
      <c r="T11" s="2">
        <f t="shared" si="2"/>
        <v>3.9199999999999999E-2</v>
      </c>
      <c r="U11" s="2">
        <f t="shared" si="3"/>
        <v>4.2599999999999999E-2</v>
      </c>
      <c r="V11" s="2">
        <f t="shared" si="4"/>
        <v>5.3800000000000001E-2</v>
      </c>
      <c r="W11" s="2">
        <f t="shared" si="5"/>
        <v>1.5E-3</v>
      </c>
      <c r="X11" s="2">
        <f t="shared" si="6"/>
        <v>7.980000000000001E-2</v>
      </c>
    </row>
    <row r="12" spans="1:24" x14ac:dyDescent="0.3">
      <c r="A12" s="1">
        <v>37377</v>
      </c>
      <c r="B12">
        <v>108.2089</v>
      </c>
      <c r="C12">
        <v>5.13</v>
      </c>
      <c r="D12">
        <v>1.76</v>
      </c>
      <c r="E12">
        <v>20.059999999999999</v>
      </c>
      <c r="F12">
        <v>309.89999999999998</v>
      </c>
      <c r="G12">
        <v>26.75</v>
      </c>
      <c r="H12">
        <v>234.71799999999999</v>
      </c>
      <c r="J12">
        <v>-1.38</v>
      </c>
      <c r="K12">
        <v>-3.05</v>
      </c>
      <c r="L12">
        <v>1.7</v>
      </c>
      <c r="M12">
        <v>2.29</v>
      </c>
      <c r="N12">
        <v>2.44</v>
      </c>
      <c r="O12">
        <v>0.14000000000000001</v>
      </c>
      <c r="P12">
        <v>3.04</v>
      </c>
      <c r="R12" s="2">
        <f t="shared" si="0"/>
        <v>-1.38E-2</v>
      </c>
      <c r="S12" s="2">
        <f t="shared" si="1"/>
        <v>-3.0499999999999999E-2</v>
      </c>
      <c r="T12" s="2">
        <f t="shared" si="2"/>
        <v>1.7000000000000001E-2</v>
      </c>
      <c r="U12" s="2">
        <f t="shared" si="3"/>
        <v>2.29E-2</v>
      </c>
      <c r="V12" s="2">
        <f t="shared" si="4"/>
        <v>2.4399999999999998E-2</v>
      </c>
      <c r="W12" s="2">
        <f t="shared" si="5"/>
        <v>1.4000000000000002E-3</v>
      </c>
      <c r="X12" s="2">
        <f t="shared" si="6"/>
        <v>3.04E-2</v>
      </c>
    </row>
    <row r="13" spans="1:24" x14ac:dyDescent="0.3">
      <c r="A13" s="1">
        <v>37408</v>
      </c>
      <c r="B13">
        <v>105.3489</v>
      </c>
      <c r="C13">
        <v>5.0999999999999996</v>
      </c>
      <c r="D13">
        <v>1.72</v>
      </c>
      <c r="E13">
        <v>23.37</v>
      </c>
      <c r="F13">
        <v>325.3</v>
      </c>
      <c r="G13">
        <v>25.08</v>
      </c>
      <c r="H13">
        <v>229.63399999999999</v>
      </c>
      <c r="J13">
        <v>-7.21</v>
      </c>
      <c r="K13">
        <v>3.79</v>
      </c>
      <c r="L13">
        <v>0.12</v>
      </c>
      <c r="M13">
        <v>3.95</v>
      </c>
      <c r="N13">
        <v>2.5499999999999998</v>
      </c>
      <c r="O13">
        <v>0.13</v>
      </c>
      <c r="P13">
        <v>6.14</v>
      </c>
      <c r="R13" s="2">
        <f t="shared" si="0"/>
        <v>-7.2099999999999997E-2</v>
      </c>
      <c r="S13" s="2">
        <f t="shared" si="1"/>
        <v>3.7900000000000003E-2</v>
      </c>
      <c r="T13" s="2">
        <f t="shared" si="2"/>
        <v>1.1999999999999999E-3</v>
      </c>
      <c r="U13" s="2">
        <f t="shared" si="3"/>
        <v>3.95E-2</v>
      </c>
      <c r="V13" s="2">
        <f t="shared" si="4"/>
        <v>2.5499999999999998E-2</v>
      </c>
      <c r="W13" s="2">
        <f t="shared" si="5"/>
        <v>1.2999999999999999E-3</v>
      </c>
      <c r="X13" s="2">
        <f t="shared" si="6"/>
        <v>6.1399999999999996E-2</v>
      </c>
    </row>
    <row r="14" spans="1:24" x14ac:dyDescent="0.3">
      <c r="A14" s="1">
        <v>37438</v>
      </c>
      <c r="B14">
        <v>102.0587</v>
      </c>
      <c r="C14">
        <v>4.84</v>
      </c>
      <c r="D14">
        <v>1.71</v>
      </c>
      <c r="E14">
        <v>27.11</v>
      </c>
      <c r="F14">
        <v>312.75</v>
      </c>
      <c r="G14">
        <v>26.83</v>
      </c>
      <c r="H14">
        <v>215.68199999999999</v>
      </c>
      <c r="J14">
        <v>-8.18</v>
      </c>
      <c r="K14">
        <v>-6.29</v>
      </c>
      <c r="L14">
        <v>-3.52</v>
      </c>
      <c r="M14">
        <v>3.99</v>
      </c>
      <c r="N14">
        <v>-0.7</v>
      </c>
      <c r="O14">
        <v>0.15</v>
      </c>
      <c r="P14">
        <v>3.38</v>
      </c>
      <c r="R14" s="2">
        <f t="shared" si="0"/>
        <v>-8.1799999999999998E-2</v>
      </c>
      <c r="S14" s="2">
        <f t="shared" si="1"/>
        <v>-6.2899999999999998E-2</v>
      </c>
      <c r="T14" s="2">
        <f t="shared" si="2"/>
        <v>-3.5200000000000002E-2</v>
      </c>
      <c r="U14" s="2">
        <f t="shared" si="3"/>
        <v>3.9900000000000005E-2</v>
      </c>
      <c r="V14" s="2">
        <f t="shared" si="4"/>
        <v>-6.9999999999999993E-3</v>
      </c>
      <c r="W14" s="2">
        <f t="shared" si="5"/>
        <v>1.5E-3</v>
      </c>
      <c r="X14" s="2">
        <f t="shared" si="6"/>
        <v>3.3799999999999997E-2</v>
      </c>
    </row>
    <row r="15" spans="1:24" x14ac:dyDescent="0.3">
      <c r="A15" s="1">
        <v>37469</v>
      </c>
      <c r="B15">
        <v>103.3837</v>
      </c>
      <c r="C15">
        <v>4.47</v>
      </c>
      <c r="D15">
        <v>1.7</v>
      </c>
      <c r="E15">
        <v>36.950000000000003</v>
      </c>
      <c r="F15">
        <v>304.39999999999998</v>
      </c>
      <c r="G15">
        <v>26.48</v>
      </c>
      <c r="H15">
        <v>194.06299999999999</v>
      </c>
      <c r="J15">
        <v>0.5</v>
      </c>
      <c r="K15">
        <v>-1.23</v>
      </c>
      <c r="L15">
        <v>2.5299999999999998</v>
      </c>
      <c r="M15">
        <v>1.44</v>
      </c>
      <c r="N15">
        <v>-1.6</v>
      </c>
      <c r="O15">
        <v>0.14000000000000001</v>
      </c>
      <c r="P15">
        <v>1.75</v>
      </c>
      <c r="R15" s="2">
        <f t="shared" si="0"/>
        <v>5.0000000000000001E-3</v>
      </c>
      <c r="S15" s="2">
        <f t="shared" si="1"/>
        <v>-1.23E-2</v>
      </c>
      <c r="T15" s="2">
        <f t="shared" si="2"/>
        <v>2.53E-2</v>
      </c>
      <c r="U15" s="2">
        <f t="shared" si="3"/>
        <v>1.44E-2</v>
      </c>
      <c r="V15" s="2">
        <f t="shared" si="4"/>
        <v>-1.6E-2</v>
      </c>
      <c r="W15" s="2">
        <f t="shared" si="5"/>
        <v>1.4000000000000002E-3</v>
      </c>
      <c r="X15" s="2">
        <f t="shared" si="6"/>
        <v>1.7500000000000002E-2</v>
      </c>
    </row>
    <row r="16" spans="1:24" x14ac:dyDescent="0.3">
      <c r="A16" s="1">
        <v>37500</v>
      </c>
      <c r="B16">
        <v>102.94280000000001</v>
      </c>
      <c r="C16">
        <v>4.21</v>
      </c>
      <c r="D16">
        <v>1.7</v>
      </c>
      <c r="E16">
        <v>32.64</v>
      </c>
      <c r="F16">
        <v>312.14999999999998</v>
      </c>
      <c r="G16">
        <v>28.98</v>
      </c>
      <c r="H16">
        <v>198.92400000000001</v>
      </c>
      <c r="J16">
        <v>-10.35</v>
      </c>
      <c r="K16">
        <v>3.06</v>
      </c>
      <c r="L16">
        <v>1.26</v>
      </c>
      <c r="M16">
        <v>3.19</v>
      </c>
      <c r="N16">
        <v>-2.2799999999999998</v>
      </c>
      <c r="O16">
        <v>0.14000000000000001</v>
      </c>
      <c r="P16">
        <v>9.15</v>
      </c>
      <c r="R16" s="2">
        <f t="shared" si="0"/>
        <v>-0.10349999999999999</v>
      </c>
      <c r="S16" s="2">
        <f t="shared" si="1"/>
        <v>3.0600000000000002E-2</v>
      </c>
      <c r="T16" s="2">
        <f t="shared" si="2"/>
        <v>1.26E-2</v>
      </c>
      <c r="U16" s="2">
        <f t="shared" si="3"/>
        <v>3.1899999999999998E-2</v>
      </c>
      <c r="V16" s="2">
        <f t="shared" si="4"/>
        <v>-2.2799999999999997E-2</v>
      </c>
      <c r="W16" s="2">
        <f t="shared" si="5"/>
        <v>1.4000000000000002E-3</v>
      </c>
      <c r="X16" s="2">
        <f t="shared" si="6"/>
        <v>9.1499999999999998E-2</v>
      </c>
    </row>
    <row r="17" spans="1:24" x14ac:dyDescent="0.3">
      <c r="A17" s="1">
        <v>37530</v>
      </c>
      <c r="B17">
        <v>103.7912</v>
      </c>
      <c r="C17">
        <v>3.73</v>
      </c>
      <c r="D17">
        <v>1.63</v>
      </c>
      <c r="E17">
        <v>34.119999999999997</v>
      </c>
      <c r="F17">
        <v>321.39999999999998</v>
      </c>
      <c r="G17">
        <v>30.83</v>
      </c>
      <c r="H17">
        <v>181.738</v>
      </c>
      <c r="J17">
        <v>7.84</v>
      </c>
      <c r="K17">
        <v>-4.08</v>
      </c>
      <c r="L17">
        <v>-5.4</v>
      </c>
      <c r="M17">
        <v>-3.16</v>
      </c>
      <c r="N17">
        <v>0.92</v>
      </c>
      <c r="O17">
        <v>0.14000000000000001</v>
      </c>
      <c r="P17">
        <v>-5.46</v>
      </c>
      <c r="R17" s="2">
        <f t="shared" si="0"/>
        <v>7.8399999999999997E-2</v>
      </c>
      <c r="S17" s="2">
        <f t="shared" si="1"/>
        <v>-4.0800000000000003E-2</v>
      </c>
      <c r="T17" s="2">
        <f t="shared" si="2"/>
        <v>-5.4000000000000006E-2</v>
      </c>
      <c r="U17" s="2">
        <f t="shared" si="3"/>
        <v>-3.1600000000000003E-2</v>
      </c>
      <c r="V17" s="2">
        <f t="shared" si="4"/>
        <v>9.1999999999999998E-3</v>
      </c>
      <c r="W17" s="2">
        <f t="shared" si="5"/>
        <v>1.4000000000000002E-3</v>
      </c>
      <c r="X17" s="2">
        <f t="shared" si="6"/>
        <v>-5.4600000000000003E-2</v>
      </c>
    </row>
    <row r="18" spans="1:24" x14ac:dyDescent="0.3">
      <c r="A18" s="1">
        <v>37561</v>
      </c>
      <c r="B18">
        <v>102.67529999999999</v>
      </c>
      <c r="C18">
        <v>4</v>
      </c>
      <c r="D18">
        <v>1.44</v>
      </c>
      <c r="E18">
        <v>29.3</v>
      </c>
      <c r="F18">
        <v>318.7</v>
      </c>
      <c r="G18">
        <v>27.13</v>
      </c>
      <c r="H18">
        <v>192.07400000000001</v>
      </c>
      <c r="J18">
        <v>5.96</v>
      </c>
      <c r="K18">
        <v>2.9</v>
      </c>
      <c r="L18">
        <v>-0.95</v>
      </c>
      <c r="M18">
        <v>-9.5500000000000007</v>
      </c>
      <c r="N18">
        <v>5.01</v>
      </c>
      <c r="O18">
        <v>0.12</v>
      </c>
      <c r="P18">
        <v>-16.28</v>
      </c>
      <c r="R18" s="2">
        <f t="shared" si="0"/>
        <v>5.96E-2</v>
      </c>
      <c r="S18" s="2">
        <f t="shared" si="1"/>
        <v>2.8999999999999998E-2</v>
      </c>
      <c r="T18" s="2">
        <f t="shared" si="2"/>
        <v>-9.4999999999999998E-3</v>
      </c>
      <c r="U18" s="2">
        <f t="shared" si="3"/>
        <v>-9.5500000000000002E-2</v>
      </c>
      <c r="V18" s="2">
        <f t="shared" si="4"/>
        <v>5.0099999999999999E-2</v>
      </c>
      <c r="W18" s="2">
        <f t="shared" si="5"/>
        <v>1.1999999999999999E-3</v>
      </c>
      <c r="X18" s="2">
        <f t="shared" si="6"/>
        <v>-0.1628</v>
      </c>
    </row>
    <row r="19" spans="1:24" x14ac:dyDescent="0.3">
      <c r="A19" s="1">
        <v>37591</v>
      </c>
      <c r="B19">
        <v>103.3428</v>
      </c>
      <c r="C19">
        <v>4.1900000000000004</v>
      </c>
      <c r="D19">
        <v>1.26</v>
      </c>
      <c r="E19">
        <v>27.46</v>
      </c>
      <c r="F19">
        <v>317.55</v>
      </c>
      <c r="G19">
        <v>27.23</v>
      </c>
      <c r="H19">
        <v>200.26300000000001</v>
      </c>
      <c r="J19">
        <v>-5.76</v>
      </c>
      <c r="K19">
        <v>0.54</v>
      </c>
      <c r="L19">
        <v>2.21</v>
      </c>
      <c r="M19">
        <v>6.16</v>
      </c>
      <c r="N19">
        <v>-1.62</v>
      </c>
      <c r="O19">
        <v>0.11</v>
      </c>
      <c r="P19">
        <v>9.6199999999999992</v>
      </c>
      <c r="R19" s="2">
        <f t="shared" si="0"/>
        <v>-5.7599999999999998E-2</v>
      </c>
      <c r="S19" s="2">
        <f t="shared" si="1"/>
        <v>5.4000000000000003E-3</v>
      </c>
      <c r="T19" s="2">
        <f t="shared" si="2"/>
        <v>2.2099999999999998E-2</v>
      </c>
      <c r="U19" s="2">
        <f t="shared" si="3"/>
        <v>6.1600000000000002E-2</v>
      </c>
      <c r="V19" s="2">
        <f t="shared" si="4"/>
        <v>-1.6200000000000003E-2</v>
      </c>
      <c r="W19" s="2">
        <f t="shared" si="5"/>
        <v>1.1000000000000001E-3</v>
      </c>
      <c r="X19" s="2">
        <f t="shared" si="6"/>
        <v>9.6199999999999994E-2</v>
      </c>
    </row>
    <row r="20" spans="1:24" x14ac:dyDescent="0.3">
      <c r="A20" s="1">
        <v>37622</v>
      </c>
      <c r="B20">
        <v>100.25830000000001</v>
      </c>
      <c r="C20">
        <v>3.92</v>
      </c>
      <c r="D20">
        <v>1.2</v>
      </c>
      <c r="E20">
        <v>28.62</v>
      </c>
      <c r="F20">
        <v>343.25</v>
      </c>
      <c r="G20">
        <v>31.23</v>
      </c>
      <c r="H20">
        <v>190.79900000000001</v>
      </c>
      <c r="J20">
        <v>-2.57</v>
      </c>
      <c r="K20">
        <v>0.86</v>
      </c>
      <c r="L20">
        <v>-0.83</v>
      </c>
      <c r="M20">
        <v>-0.66</v>
      </c>
      <c r="N20">
        <v>0.71</v>
      </c>
      <c r="O20">
        <v>0.1</v>
      </c>
      <c r="P20">
        <v>1.58</v>
      </c>
      <c r="R20" s="2">
        <f t="shared" si="0"/>
        <v>-2.5699999999999997E-2</v>
      </c>
      <c r="S20" s="2">
        <f t="shared" si="1"/>
        <v>8.6E-3</v>
      </c>
      <c r="T20" s="2">
        <f t="shared" si="2"/>
        <v>-8.3000000000000001E-3</v>
      </c>
      <c r="U20" s="2">
        <f t="shared" si="3"/>
        <v>-6.6E-3</v>
      </c>
      <c r="V20" s="2">
        <f t="shared" si="4"/>
        <v>7.0999999999999995E-3</v>
      </c>
      <c r="W20" s="2">
        <f t="shared" si="5"/>
        <v>1E-3</v>
      </c>
      <c r="X20" s="2">
        <f t="shared" si="6"/>
        <v>1.5800000000000002E-2</v>
      </c>
    </row>
    <row r="21" spans="1:24" x14ac:dyDescent="0.3">
      <c r="A21" s="1">
        <v>37653</v>
      </c>
      <c r="B21">
        <v>98.176000000000002</v>
      </c>
      <c r="C21">
        <v>4.01</v>
      </c>
      <c r="D21">
        <v>1.1599999999999999</v>
      </c>
      <c r="E21">
        <v>31.02</v>
      </c>
      <c r="F21">
        <v>368.95</v>
      </c>
      <c r="G21">
        <v>32.78</v>
      </c>
      <c r="H21">
        <v>186.70599999999999</v>
      </c>
      <c r="J21">
        <v>-1.88</v>
      </c>
      <c r="K21">
        <v>-0.89</v>
      </c>
      <c r="L21">
        <v>-1.47</v>
      </c>
      <c r="M21">
        <v>1.1000000000000001</v>
      </c>
      <c r="N21">
        <v>-0.52</v>
      </c>
      <c r="O21">
        <v>0.09</v>
      </c>
      <c r="P21">
        <v>1.25</v>
      </c>
      <c r="R21" s="2">
        <f t="shared" si="0"/>
        <v>-1.8799999999999997E-2</v>
      </c>
      <c r="S21" s="2">
        <f t="shared" si="1"/>
        <v>-8.8999999999999999E-3</v>
      </c>
      <c r="T21" s="2">
        <f t="shared" si="2"/>
        <v>-1.47E-2</v>
      </c>
      <c r="U21" s="2">
        <f t="shared" si="3"/>
        <v>1.1000000000000001E-2</v>
      </c>
      <c r="V21" s="2">
        <f t="shared" si="4"/>
        <v>-5.1999999999999998E-3</v>
      </c>
      <c r="W21" s="2">
        <f t="shared" si="5"/>
        <v>8.9999999999999998E-4</v>
      </c>
      <c r="X21" s="2">
        <f t="shared" si="6"/>
        <v>1.2500000000000001E-2</v>
      </c>
    </row>
    <row r="22" spans="1:24" x14ac:dyDescent="0.3">
      <c r="A22" s="1">
        <v>37681</v>
      </c>
      <c r="B22">
        <v>97.066599999999994</v>
      </c>
      <c r="C22">
        <v>3.78</v>
      </c>
      <c r="D22">
        <v>1.2</v>
      </c>
      <c r="E22">
        <v>30.43</v>
      </c>
      <c r="F22">
        <v>348.15</v>
      </c>
      <c r="G22">
        <v>35.880000000000003</v>
      </c>
      <c r="H22">
        <v>181.46799999999999</v>
      </c>
      <c r="J22">
        <v>1.0900000000000001</v>
      </c>
      <c r="K22">
        <v>0.67</v>
      </c>
      <c r="L22">
        <v>-1.93</v>
      </c>
      <c r="M22">
        <v>1.89</v>
      </c>
      <c r="N22">
        <v>-0.77</v>
      </c>
      <c r="O22">
        <v>0.1</v>
      </c>
      <c r="P22">
        <v>1.52</v>
      </c>
      <c r="R22" s="2">
        <f t="shared" si="0"/>
        <v>1.09E-2</v>
      </c>
      <c r="S22" s="2">
        <f t="shared" si="1"/>
        <v>6.7000000000000002E-3</v>
      </c>
      <c r="T22" s="2">
        <f t="shared" si="2"/>
        <v>-1.9299999999999998E-2</v>
      </c>
      <c r="U22" s="2">
        <f t="shared" si="3"/>
        <v>1.89E-2</v>
      </c>
      <c r="V22" s="2">
        <f t="shared" si="4"/>
        <v>-7.7000000000000002E-3</v>
      </c>
      <c r="W22" s="2">
        <f t="shared" si="5"/>
        <v>1E-3</v>
      </c>
      <c r="X22" s="2">
        <f t="shared" si="6"/>
        <v>1.52E-2</v>
      </c>
    </row>
    <row r="23" spans="1:24" x14ac:dyDescent="0.3">
      <c r="A23" s="1">
        <v>37712</v>
      </c>
      <c r="B23">
        <v>96.697800000000001</v>
      </c>
      <c r="C23">
        <v>3.96</v>
      </c>
      <c r="D23">
        <v>1.17</v>
      </c>
      <c r="E23">
        <v>28.36</v>
      </c>
      <c r="F23">
        <v>335</v>
      </c>
      <c r="G23">
        <v>29.78</v>
      </c>
      <c r="H23">
        <v>182.09</v>
      </c>
      <c r="J23">
        <v>8.2200000000000006</v>
      </c>
      <c r="K23">
        <v>1.03</v>
      </c>
      <c r="L23">
        <v>1.1100000000000001</v>
      </c>
      <c r="M23">
        <v>-4.68</v>
      </c>
      <c r="N23">
        <v>1.01</v>
      </c>
      <c r="O23">
        <v>0.1</v>
      </c>
      <c r="P23">
        <v>-9.42</v>
      </c>
      <c r="R23" s="2">
        <f t="shared" si="0"/>
        <v>8.2200000000000009E-2</v>
      </c>
      <c r="S23" s="2">
        <f t="shared" si="1"/>
        <v>1.03E-2</v>
      </c>
      <c r="T23" s="2">
        <f t="shared" si="2"/>
        <v>1.11E-2</v>
      </c>
      <c r="U23" s="2">
        <f t="shared" si="3"/>
        <v>-4.6799999999999994E-2</v>
      </c>
      <c r="V23" s="2">
        <f t="shared" si="4"/>
        <v>1.01E-2</v>
      </c>
      <c r="W23" s="2">
        <f t="shared" si="5"/>
        <v>1E-3</v>
      </c>
      <c r="X23" s="2">
        <f t="shared" si="6"/>
        <v>-9.4200000000000006E-2</v>
      </c>
    </row>
    <row r="24" spans="1:24" x14ac:dyDescent="0.3">
      <c r="A24" s="1">
        <v>37742</v>
      </c>
      <c r="B24">
        <v>94.292400000000001</v>
      </c>
      <c r="C24">
        <v>3.97</v>
      </c>
      <c r="D24">
        <v>1.0900000000000001</v>
      </c>
      <c r="E24">
        <v>21.59</v>
      </c>
      <c r="F24">
        <v>342.25</v>
      </c>
      <c r="G24">
        <v>26.03</v>
      </c>
      <c r="H24">
        <v>196.137</v>
      </c>
      <c r="J24">
        <v>6.05</v>
      </c>
      <c r="K24">
        <v>4.88</v>
      </c>
      <c r="L24">
        <v>-0.1</v>
      </c>
      <c r="M24">
        <v>-7.16</v>
      </c>
      <c r="N24">
        <v>3.14</v>
      </c>
      <c r="O24">
        <v>0.09</v>
      </c>
      <c r="P24">
        <v>-10.76</v>
      </c>
      <c r="R24" s="2">
        <f t="shared" si="0"/>
        <v>6.0499999999999998E-2</v>
      </c>
      <c r="S24" s="2">
        <f t="shared" si="1"/>
        <v>4.8799999999999996E-2</v>
      </c>
      <c r="T24" s="2">
        <f t="shared" si="2"/>
        <v>-1E-3</v>
      </c>
      <c r="U24" s="2">
        <f t="shared" si="3"/>
        <v>-7.1599999999999997E-2</v>
      </c>
      <c r="V24" s="2">
        <f t="shared" si="4"/>
        <v>3.1400000000000004E-2</v>
      </c>
      <c r="W24" s="2">
        <f t="shared" si="5"/>
        <v>8.9999999999999998E-4</v>
      </c>
      <c r="X24" s="2">
        <f t="shared" si="6"/>
        <v>-0.1076</v>
      </c>
    </row>
    <row r="25" spans="1:24" x14ac:dyDescent="0.3">
      <c r="A25" s="1">
        <v>37773</v>
      </c>
      <c r="B25">
        <v>91.496099999999998</v>
      </c>
      <c r="C25">
        <v>3.39</v>
      </c>
      <c r="D25">
        <v>1.17</v>
      </c>
      <c r="E25">
        <v>20.85</v>
      </c>
      <c r="F25">
        <v>366.5</v>
      </c>
      <c r="G25">
        <v>30.73</v>
      </c>
      <c r="H25">
        <v>208.458</v>
      </c>
      <c r="J25">
        <v>1.42</v>
      </c>
      <c r="K25">
        <v>1.62</v>
      </c>
      <c r="L25">
        <v>0.56999999999999995</v>
      </c>
      <c r="M25">
        <v>0.57999999999999996</v>
      </c>
      <c r="N25">
        <v>-0.35</v>
      </c>
      <c r="O25">
        <v>0.1</v>
      </c>
      <c r="P25">
        <v>-1.02</v>
      </c>
      <c r="R25" s="2">
        <f t="shared" si="0"/>
        <v>1.4199999999999999E-2</v>
      </c>
      <c r="S25" s="2">
        <f t="shared" si="1"/>
        <v>1.6200000000000003E-2</v>
      </c>
      <c r="T25" s="2">
        <f t="shared" si="2"/>
        <v>5.6999999999999993E-3</v>
      </c>
      <c r="U25" s="2">
        <f t="shared" si="3"/>
        <v>5.7999999999999996E-3</v>
      </c>
      <c r="V25" s="2">
        <f t="shared" si="4"/>
        <v>-3.4999999999999996E-3</v>
      </c>
      <c r="W25" s="2">
        <f t="shared" si="5"/>
        <v>1E-3</v>
      </c>
      <c r="X25" s="2">
        <f t="shared" si="6"/>
        <v>-1.0200000000000001E-2</v>
      </c>
    </row>
    <row r="26" spans="1:24" x14ac:dyDescent="0.3">
      <c r="A26" s="1">
        <v>37803</v>
      </c>
      <c r="B26">
        <v>91.602599999999995</v>
      </c>
      <c r="C26">
        <v>3.42</v>
      </c>
      <c r="D26">
        <v>0.89</v>
      </c>
      <c r="E26">
        <v>19.46</v>
      </c>
      <c r="F26">
        <v>351.8</v>
      </c>
      <c r="G26">
        <v>30.43</v>
      </c>
      <c r="H26">
        <v>210.96199999999999</v>
      </c>
      <c r="J26">
        <v>2.35</v>
      </c>
      <c r="K26">
        <v>4.8</v>
      </c>
      <c r="L26">
        <v>-1.02</v>
      </c>
      <c r="M26">
        <v>-4.03</v>
      </c>
      <c r="N26">
        <v>1.98</v>
      </c>
      <c r="O26">
        <v>7.0000000000000007E-2</v>
      </c>
      <c r="P26">
        <v>-0.28999999999999998</v>
      </c>
      <c r="R26" s="2">
        <f t="shared" si="0"/>
        <v>2.35E-2</v>
      </c>
      <c r="S26" s="2">
        <f t="shared" si="1"/>
        <v>4.8000000000000001E-2</v>
      </c>
      <c r="T26" s="2">
        <f t="shared" si="2"/>
        <v>-1.0200000000000001E-2</v>
      </c>
      <c r="U26" s="2">
        <f t="shared" si="3"/>
        <v>-4.0300000000000002E-2</v>
      </c>
      <c r="V26" s="2">
        <f t="shared" si="4"/>
        <v>1.9799999999999998E-2</v>
      </c>
      <c r="W26" s="2">
        <f t="shared" si="5"/>
        <v>7.000000000000001E-4</v>
      </c>
      <c r="X26" s="2">
        <f t="shared" si="6"/>
        <v>-2.8999999999999998E-3</v>
      </c>
    </row>
    <row r="27" spans="1:24" x14ac:dyDescent="0.3">
      <c r="A27" s="1">
        <v>37834</v>
      </c>
      <c r="B27">
        <v>94.039000000000001</v>
      </c>
      <c r="C27">
        <v>4.4000000000000004</v>
      </c>
      <c r="D27">
        <v>0.91</v>
      </c>
      <c r="E27">
        <v>20.75</v>
      </c>
      <c r="F27">
        <v>353.9</v>
      </c>
      <c r="G27">
        <v>32.33</v>
      </c>
      <c r="H27">
        <v>212.852</v>
      </c>
      <c r="J27">
        <v>2.34</v>
      </c>
      <c r="K27">
        <v>2.59</v>
      </c>
      <c r="L27">
        <v>2.1</v>
      </c>
      <c r="M27">
        <v>-2.37</v>
      </c>
      <c r="N27">
        <v>2.2999999999999998</v>
      </c>
      <c r="O27">
        <v>7.0000000000000007E-2</v>
      </c>
      <c r="P27">
        <v>-0.54</v>
      </c>
      <c r="R27" s="2">
        <f t="shared" si="0"/>
        <v>2.3399999999999997E-2</v>
      </c>
      <c r="S27" s="2">
        <f t="shared" si="1"/>
        <v>2.5899999999999999E-2</v>
      </c>
      <c r="T27" s="2">
        <f t="shared" si="2"/>
        <v>2.1000000000000001E-2</v>
      </c>
      <c r="U27" s="2">
        <f t="shared" si="3"/>
        <v>-2.3700000000000002E-2</v>
      </c>
      <c r="V27" s="2">
        <f t="shared" si="4"/>
        <v>2.3E-2</v>
      </c>
      <c r="W27" s="2">
        <f t="shared" si="5"/>
        <v>7.000000000000001E-4</v>
      </c>
      <c r="X27" s="2">
        <f t="shared" si="6"/>
        <v>-5.4000000000000003E-3</v>
      </c>
    </row>
    <row r="28" spans="1:24" x14ac:dyDescent="0.3">
      <c r="A28" s="1">
        <v>37865</v>
      </c>
      <c r="B28">
        <v>94.346999999999994</v>
      </c>
      <c r="C28">
        <v>4.49</v>
      </c>
      <c r="D28">
        <v>0.98</v>
      </c>
      <c r="E28">
        <v>18.63</v>
      </c>
      <c r="F28">
        <v>376.5</v>
      </c>
      <c r="G28">
        <v>31.78</v>
      </c>
      <c r="H28">
        <v>220.41499999999999</v>
      </c>
      <c r="J28">
        <v>-1.24</v>
      </c>
      <c r="K28">
        <v>0.52</v>
      </c>
      <c r="L28">
        <v>0.01</v>
      </c>
      <c r="M28">
        <v>1.1100000000000001</v>
      </c>
      <c r="N28">
        <v>0.2</v>
      </c>
      <c r="O28">
        <v>0.08</v>
      </c>
      <c r="P28">
        <v>-0.19</v>
      </c>
      <c r="R28" s="2">
        <f t="shared" si="0"/>
        <v>-1.24E-2</v>
      </c>
      <c r="S28" s="2">
        <f t="shared" si="1"/>
        <v>5.1999999999999998E-3</v>
      </c>
      <c r="T28" s="2">
        <f t="shared" si="2"/>
        <v>1E-4</v>
      </c>
      <c r="U28" s="2">
        <f t="shared" si="3"/>
        <v>1.11E-2</v>
      </c>
      <c r="V28" s="2">
        <f t="shared" si="4"/>
        <v>2E-3</v>
      </c>
      <c r="W28" s="2">
        <f t="shared" si="5"/>
        <v>8.0000000000000004E-4</v>
      </c>
      <c r="X28" s="2">
        <f t="shared" si="6"/>
        <v>-1.9E-3</v>
      </c>
    </row>
    <row r="29" spans="1:24" x14ac:dyDescent="0.3">
      <c r="A29" s="1">
        <v>37895</v>
      </c>
      <c r="B29">
        <v>89.746300000000005</v>
      </c>
      <c r="C29">
        <v>4.16</v>
      </c>
      <c r="D29">
        <v>0.88</v>
      </c>
      <c r="E29">
        <v>21.07</v>
      </c>
      <c r="F29">
        <v>384.4</v>
      </c>
      <c r="G29">
        <v>29.38</v>
      </c>
      <c r="H29">
        <v>224.59399999999999</v>
      </c>
      <c r="J29">
        <v>6.08</v>
      </c>
      <c r="K29">
        <v>2.72</v>
      </c>
      <c r="L29">
        <v>1.93</v>
      </c>
      <c r="M29">
        <v>-1.58</v>
      </c>
      <c r="N29">
        <v>1.67</v>
      </c>
      <c r="O29">
        <v>7.0000000000000007E-2</v>
      </c>
      <c r="P29">
        <v>3.75</v>
      </c>
      <c r="R29" s="2">
        <f t="shared" si="0"/>
        <v>6.08E-2</v>
      </c>
      <c r="S29" s="2">
        <f t="shared" si="1"/>
        <v>2.7200000000000002E-2</v>
      </c>
      <c r="T29" s="2">
        <f t="shared" si="2"/>
        <v>1.9299999999999998E-2</v>
      </c>
      <c r="U29" s="2">
        <f t="shared" si="3"/>
        <v>-1.5800000000000002E-2</v>
      </c>
      <c r="V29" s="2">
        <f t="shared" si="4"/>
        <v>1.67E-2</v>
      </c>
      <c r="W29" s="2">
        <f t="shared" si="5"/>
        <v>7.000000000000001E-4</v>
      </c>
      <c r="X29" s="2">
        <f t="shared" si="6"/>
        <v>3.7499999999999999E-2</v>
      </c>
    </row>
    <row r="30" spans="1:24" x14ac:dyDescent="0.3">
      <c r="A30" s="1">
        <v>37926</v>
      </c>
      <c r="B30">
        <v>90.221800000000002</v>
      </c>
      <c r="C30">
        <v>4.3099999999999996</v>
      </c>
      <c r="D30">
        <v>0.97</v>
      </c>
      <c r="E30">
        <v>16.55</v>
      </c>
      <c r="F30">
        <v>378.25</v>
      </c>
      <c r="G30">
        <v>28.93</v>
      </c>
      <c r="H30">
        <v>234.35599999999999</v>
      </c>
      <c r="J30">
        <v>1.35</v>
      </c>
      <c r="K30">
        <v>2.33</v>
      </c>
      <c r="L30">
        <v>1.96</v>
      </c>
      <c r="M30">
        <v>-0.22</v>
      </c>
      <c r="N30">
        <v>1.84</v>
      </c>
      <c r="O30">
        <v>7.0000000000000007E-2</v>
      </c>
      <c r="P30">
        <v>1.63</v>
      </c>
      <c r="R30" s="2">
        <f t="shared" si="0"/>
        <v>1.3500000000000002E-2</v>
      </c>
      <c r="S30" s="2">
        <f t="shared" si="1"/>
        <v>2.3300000000000001E-2</v>
      </c>
      <c r="T30" s="2">
        <f t="shared" si="2"/>
        <v>1.9599999999999999E-2</v>
      </c>
      <c r="U30" s="2">
        <f t="shared" si="3"/>
        <v>-2.2000000000000001E-3</v>
      </c>
      <c r="V30" s="2">
        <f t="shared" si="4"/>
        <v>1.84E-2</v>
      </c>
      <c r="W30" s="2">
        <f t="shared" si="5"/>
        <v>7.000000000000001E-4</v>
      </c>
      <c r="X30" s="2">
        <f t="shared" si="6"/>
        <v>1.6299999999999999E-2</v>
      </c>
    </row>
    <row r="31" spans="1:24" x14ac:dyDescent="0.3">
      <c r="A31" s="1">
        <v>37956</v>
      </c>
      <c r="B31">
        <v>87.572299999999998</v>
      </c>
      <c r="C31">
        <v>4.25</v>
      </c>
      <c r="D31">
        <v>0.96</v>
      </c>
      <c r="E31">
        <v>16.77</v>
      </c>
      <c r="F31">
        <v>398.45</v>
      </c>
      <c r="G31">
        <v>29.98</v>
      </c>
      <c r="H31">
        <v>239.46299999999999</v>
      </c>
      <c r="J31">
        <v>4.29</v>
      </c>
      <c r="K31">
        <v>-2.73</v>
      </c>
      <c r="L31">
        <v>2.35</v>
      </c>
      <c r="M31">
        <v>-0.01</v>
      </c>
      <c r="N31">
        <v>0.98</v>
      </c>
      <c r="O31">
        <v>0.08</v>
      </c>
      <c r="P31">
        <v>-5.69</v>
      </c>
      <c r="R31" s="2">
        <f t="shared" si="0"/>
        <v>4.2900000000000001E-2</v>
      </c>
      <c r="S31" s="2">
        <f t="shared" si="1"/>
        <v>-2.7300000000000001E-2</v>
      </c>
      <c r="T31" s="2">
        <f t="shared" si="2"/>
        <v>2.35E-2</v>
      </c>
      <c r="U31" s="2">
        <f t="shared" si="3"/>
        <v>-1E-4</v>
      </c>
      <c r="V31" s="2">
        <f t="shared" si="4"/>
        <v>9.7999999999999997E-3</v>
      </c>
      <c r="W31" s="2">
        <f t="shared" si="5"/>
        <v>8.0000000000000004E-4</v>
      </c>
      <c r="X31" s="2">
        <f t="shared" si="6"/>
        <v>-5.6900000000000006E-2</v>
      </c>
    </row>
    <row r="32" spans="1:24" x14ac:dyDescent="0.3">
      <c r="A32" s="1">
        <v>37987</v>
      </c>
      <c r="B32">
        <v>84.888499999999993</v>
      </c>
      <c r="C32">
        <v>4.21</v>
      </c>
      <c r="D32">
        <v>0.9</v>
      </c>
      <c r="E32">
        <v>18.309999999999999</v>
      </c>
      <c r="F32">
        <v>417.25</v>
      </c>
      <c r="G32">
        <v>32.549999999999997</v>
      </c>
      <c r="H32">
        <v>251.14</v>
      </c>
      <c r="J32">
        <v>2.15</v>
      </c>
      <c r="K32">
        <v>2.5</v>
      </c>
      <c r="L32">
        <v>1.96</v>
      </c>
      <c r="M32">
        <v>-3.6</v>
      </c>
      <c r="N32">
        <v>3.28</v>
      </c>
      <c r="O32">
        <v>7.0000000000000007E-2</v>
      </c>
      <c r="P32">
        <v>2.59</v>
      </c>
      <c r="R32" s="2">
        <f t="shared" si="0"/>
        <v>2.1499999999999998E-2</v>
      </c>
      <c r="S32" s="2">
        <f t="shared" si="1"/>
        <v>2.5000000000000001E-2</v>
      </c>
      <c r="T32" s="2">
        <f t="shared" si="2"/>
        <v>1.9599999999999999E-2</v>
      </c>
      <c r="U32" s="2">
        <f t="shared" si="3"/>
        <v>-3.6000000000000004E-2</v>
      </c>
      <c r="V32" s="2">
        <f t="shared" si="4"/>
        <v>3.2799999999999996E-2</v>
      </c>
      <c r="W32" s="2">
        <f t="shared" si="5"/>
        <v>7.000000000000001E-4</v>
      </c>
      <c r="X32" s="2">
        <f t="shared" si="6"/>
        <v>2.5899999999999999E-2</v>
      </c>
    </row>
    <row r="33" spans="1:24" x14ac:dyDescent="0.3">
      <c r="A33" s="1">
        <v>38018</v>
      </c>
      <c r="B33">
        <v>85.916600000000003</v>
      </c>
      <c r="C33">
        <v>4.17</v>
      </c>
      <c r="D33">
        <v>0.87</v>
      </c>
      <c r="E33">
        <v>17.11</v>
      </c>
      <c r="F33">
        <v>398.25</v>
      </c>
      <c r="G33">
        <v>34.979999999999997</v>
      </c>
      <c r="H33">
        <v>255.959</v>
      </c>
      <c r="J33">
        <v>1.4</v>
      </c>
      <c r="K33">
        <v>-0.87</v>
      </c>
      <c r="L33">
        <v>0.48</v>
      </c>
      <c r="M33">
        <v>2.52</v>
      </c>
      <c r="N33">
        <v>-1.24</v>
      </c>
      <c r="O33">
        <v>0.06</v>
      </c>
      <c r="P33">
        <v>-1.1000000000000001</v>
      </c>
      <c r="R33" s="2">
        <f t="shared" si="0"/>
        <v>1.3999999999999999E-2</v>
      </c>
      <c r="S33" s="2">
        <f t="shared" si="1"/>
        <v>-8.6999999999999994E-3</v>
      </c>
      <c r="T33" s="2">
        <f t="shared" si="2"/>
        <v>4.7999999999999996E-3</v>
      </c>
      <c r="U33" s="2">
        <f t="shared" si="3"/>
        <v>2.52E-2</v>
      </c>
      <c r="V33" s="2">
        <f t="shared" si="4"/>
        <v>-1.24E-2</v>
      </c>
      <c r="W33" s="2">
        <f t="shared" si="5"/>
        <v>5.9999999999999995E-4</v>
      </c>
      <c r="X33" s="2">
        <f t="shared" si="6"/>
        <v>-1.1000000000000001E-2</v>
      </c>
    </row>
    <row r="34" spans="1:24" x14ac:dyDescent="0.3">
      <c r="A34" s="1">
        <v>38047</v>
      </c>
      <c r="B34">
        <v>86.207899999999995</v>
      </c>
      <c r="C34">
        <v>4.03</v>
      </c>
      <c r="D34">
        <v>0.97</v>
      </c>
      <c r="E34">
        <v>14.44</v>
      </c>
      <c r="F34">
        <v>399.75</v>
      </c>
      <c r="G34">
        <v>36.880000000000003</v>
      </c>
      <c r="H34">
        <v>262.58100000000002</v>
      </c>
      <c r="J34">
        <v>-1.32</v>
      </c>
      <c r="K34">
        <v>2.12</v>
      </c>
      <c r="L34">
        <v>0.25</v>
      </c>
      <c r="M34">
        <v>1.53</v>
      </c>
      <c r="N34">
        <v>-0.99</v>
      </c>
      <c r="O34">
        <v>0.09</v>
      </c>
      <c r="P34">
        <v>0.2</v>
      </c>
      <c r="R34" s="2">
        <f t="shared" si="0"/>
        <v>-1.32E-2</v>
      </c>
      <c r="S34" s="2">
        <f t="shared" si="1"/>
        <v>2.12E-2</v>
      </c>
      <c r="T34" s="2">
        <f t="shared" si="2"/>
        <v>2.5000000000000001E-3</v>
      </c>
      <c r="U34" s="2">
        <f t="shared" si="3"/>
        <v>1.5300000000000001E-2</v>
      </c>
      <c r="V34" s="2">
        <f t="shared" si="4"/>
        <v>-9.8999999999999991E-3</v>
      </c>
      <c r="W34" s="2">
        <f t="shared" si="5"/>
        <v>8.9999999999999998E-4</v>
      </c>
      <c r="X34" s="2">
        <f t="shared" si="6"/>
        <v>2E-3</v>
      </c>
    </row>
    <row r="35" spans="1:24" x14ac:dyDescent="0.3">
      <c r="A35" s="1">
        <v>38078</v>
      </c>
      <c r="B35">
        <v>85.052700000000002</v>
      </c>
      <c r="C35">
        <v>3.76</v>
      </c>
      <c r="D35">
        <v>0.95</v>
      </c>
      <c r="E35">
        <v>16.649999999999999</v>
      </c>
      <c r="F35">
        <v>426.25</v>
      </c>
      <c r="G35">
        <v>34.28</v>
      </c>
      <c r="H35">
        <v>259.66800000000001</v>
      </c>
      <c r="J35">
        <v>-1.83</v>
      </c>
      <c r="K35">
        <v>-2.23</v>
      </c>
      <c r="L35">
        <v>-2.62</v>
      </c>
      <c r="M35">
        <v>3.17</v>
      </c>
      <c r="N35">
        <v>-2.88</v>
      </c>
      <c r="O35">
        <v>0.08</v>
      </c>
      <c r="P35">
        <v>-5.36</v>
      </c>
      <c r="R35" s="2">
        <f t="shared" si="0"/>
        <v>-1.83E-2</v>
      </c>
      <c r="S35" s="2">
        <f t="shared" si="1"/>
        <v>-2.23E-2</v>
      </c>
      <c r="T35" s="2">
        <f t="shared" si="2"/>
        <v>-2.6200000000000001E-2</v>
      </c>
      <c r="U35" s="2">
        <f t="shared" si="3"/>
        <v>3.1699999999999999E-2</v>
      </c>
      <c r="V35" s="2">
        <f t="shared" si="4"/>
        <v>-2.8799999999999999E-2</v>
      </c>
      <c r="W35" s="2">
        <f t="shared" si="5"/>
        <v>8.0000000000000004E-4</v>
      </c>
      <c r="X35" s="2">
        <f t="shared" si="6"/>
        <v>-5.3600000000000002E-2</v>
      </c>
    </row>
    <row r="36" spans="1:24" x14ac:dyDescent="0.3">
      <c r="A36" s="1">
        <v>38108</v>
      </c>
      <c r="B36">
        <v>88.987899999999996</v>
      </c>
      <c r="C36">
        <v>4.49</v>
      </c>
      <c r="D36">
        <v>0.83</v>
      </c>
      <c r="E36">
        <v>16.62</v>
      </c>
      <c r="F36">
        <v>387.75</v>
      </c>
      <c r="G36">
        <v>38.229999999999997</v>
      </c>
      <c r="H36">
        <v>252.31200000000001</v>
      </c>
      <c r="J36">
        <v>1.17</v>
      </c>
      <c r="K36">
        <v>-0.39</v>
      </c>
      <c r="L36">
        <v>-0.35</v>
      </c>
      <c r="M36">
        <v>-1.17</v>
      </c>
      <c r="N36">
        <v>0.02</v>
      </c>
      <c r="O36">
        <v>0.06</v>
      </c>
      <c r="P36">
        <v>1.65</v>
      </c>
      <c r="R36" s="2">
        <f t="shared" si="0"/>
        <v>1.1699999999999999E-2</v>
      </c>
      <c r="S36" s="2">
        <f t="shared" si="1"/>
        <v>-3.9000000000000003E-3</v>
      </c>
      <c r="T36" s="2">
        <f t="shared" si="2"/>
        <v>-3.4999999999999996E-3</v>
      </c>
      <c r="U36" s="2">
        <f t="shared" si="3"/>
        <v>-1.1699999999999999E-2</v>
      </c>
      <c r="V36" s="2">
        <f t="shared" si="4"/>
        <v>2.0000000000000001E-4</v>
      </c>
      <c r="W36" s="2">
        <f t="shared" si="5"/>
        <v>5.9999999999999995E-4</v>
      </c>
      <c r="X36" s="2">
        <f t="shared" si="6"/>
        <v>1.6500000000000001E-2</v>
      </c>
    </row>
    <row r="37" spans="1:24" x14ac:dyDescent="0.3">
      <c r="A37" s="1">
        <v>38139</v>
      </c>
      <c r="B37">
        <v>87.824700000000007</v>
      </c>
      <c r="C37">
        <v>4.68</v>
      </c>
      <c r="D37">
        <v>0.97</v>
      </c>
      <c r="E37">
        <v>16.3</v>
      </c>
      <c r="F37">
        <v>395.25</v>
      </c>
      <c r="G37">
        <v>42.35</v>
      </c>
      <c r="H37">
        <v>252.05799999999999</v>
      </c>
      <c r="J37">
        <v>1.86</v>
      </c>
      <c r="K37">
        <v>2.54</v>
      </c>
      <c r="L37">
        <v>1.35</v>
      </c>
      <c r="M37">
        <v>1.03</v>
      </c>
      <c r="N37">
        <v>-0.36</v>
      </c>
      <c r="O37">
        <v>0.08</v>
      </c>
      <c r="P37">
        <v>2.0699999999999998</v>
      </c>
      <c r="R37" s="2">
        <f t="shared" si="0"/>
        <v>1.8600000000000002E-2</v>
      </c>
      <c r="S37" s="2">
        <f t="shared" si="1"/>
        <v>2.5399999999999999E-2</v>
      </c>
      <c r="T37" s="2">
        <f t="shared" si="2"/>
        <v>1.3500000000000002E-2</v>
      </c>
      <c r="U37" s="2">
        <f t="shared" si="3"/>
        <v>1.03E-2</v>
      </c>
      <c r="V37" s="2">
        <f t="shared" si="4"/>
        <v>-3.5999999999999999E-3</v>
      </c>
      <c r="W37" s="2">
        <f t="shared" si="5"/>
        <v>8.0000000000000004E-4</v>
      </c>
      <c r="X37" s="2">
        <f t="shared" si="6"/>
        <v>2.07E-2</v>
      </c>
    </row>
    <row r="38" spans="1:24" x14ac:dyDescent="0.3">
      <c r="A38" s="1">
        <v>38169</v>
      </c>
      <c r="B38">
        <v>87.015699999999995</v>
      </c>
      <c r="C38">
        <v>4.6900000000000004</v>
      </c>
      <c r="D38">
        <v>1.01</v>
      </c>
      <c r="E38">
        <v>15.2</v>
      </c>
      <c r="F38">
        <v>396</v>
      </c>
      <c r="G38">
        <v>38.729999999999997</v>
      </c>
      <c r="H38">
        <v>255.51900000000001</v>
      </c>
      <c r="J38">
        <v>-4.0599999999999996</v>
      </c>
      <c r="K38">
        <v>-2.98</v>
      </c>
      <c r="L38">
        <v>4.09</v>
      </c>
      <c r="M38">
        <v>5.26</v>
      </c>
      <c r="N38">
        <v>-1.67</v>
      </c>
      <c r="O38">
        <v>0.1</v>
      </c>
      <c r="P38">
        <v>-2.2999999999999998</v>
      </c>
      <c r="R38" s="2">
        <f t="shared" si="0"/>
        <v>-4.0599999999999997E-2</v>
      </c>
      <c r="S38" s="2">
        <f t="shared" si="1"/>
        <v>-2.98E-2</v>
      </c>
      <c r="T38" s="2">
        <f t="shared" si="2"/>
        <v>4.0899999999999999E-2</v>
      </c>
      <c r="U38" s="2">
        <f t="shared" si="3"/>
        <v>5.2600000000000001E-2</v>
      </c>
      <c r="V38" s="2">
        <f t="shared" si="4"/>
        <v>-1.67E-2</v>
      </c>
      <c r="W38" s="2">
        <f t="shared" si="5"/>
        <v>1E-3</v>
      </c>
      <c r="X38" s="2">
        <f t="shared" si="6"/>
        <v>-2.3E-2</v>
      </c>
    </row>
    <row r="39" spans="1:24" x14ac:dyDescent="0.3">
      <c r="A39" s="1">
        <v>38200</v>
      </c>
      <c r="B39">
        <v>87.757599999999996</v>
      </c>
      <c r="C39">
        <v>4.5599999999999996</v>
      </c>
      <c r="D39">
        <v>1.28</v>
      </c>
      <c r="E39">
        <v>15.37</v>
      </c>
      <c r="F39">
        <v>392.25</v>
      </c>
      <c r="G39">
        <v>43.83</v>
      </c>
      <c r="H39">
        <v>248.98400000000001</v>
      </c>
      <c r="J39">
        <v>0.08</v>
      </c>
      <c r="K39">
        <v>-1.24</v>
      </c>
      <c r="L39">
        <v>0.96</v>
      </c>
      <c r="M39">
        <v>1.27</v>
      </c>
      <c r="N39">
        <v>-1.47</v>
      </c>
      <c r="O39">
        <v>0.11</v>
      </c>
      <c r="P39">
        <v>-1.5</v>
      </c>
      <c r="R39" s="2">
        <f t="shared" si="0"/>
        <v>8.0000000000000004E-4</v>
      </c>
      <c r="S39" s="2">
        <f t="shared" si="1"/>
        <v>-1.24E-2</v>
      </c>
      <c r="T39" s="2">
        <f t="shared" si="2"/>
        <v>9.5999999999999992E-3</v>
      </c>
      <c r="U39" s="2">
        <f t="shared" si="3"/>
        <v>1.2699999999999999E-2</v>
      </c>
      <c r="V39" s="2">
        <f t="shared" si="4"/>
        <v>-1.47E-2</v>
      </c>
      <c r="W39" s="2">
        <f t="shared" si="5"/>
        <v>1.1000000000000001E-3</v>
      </c>
      <c r="X39" s="2">
        <f t="shared" si="6"/>
        <v>-1.4999999999999999E-2</v>
      </c>
    </row>
    <row r="40" spans="1:24" x14ac:dyDescent="0.3">
      <c r="A40" s="1">
        <v>38231</v>
      </c>
      <c r="B40">
        <v>86.758799999999994</v>
      </c>
      <c r="C40">
        <v>4.25</v>
      </c>
      <c r="D40">
        <v>1.43</v>
      </c>
      <c r="E40">
        <v>14.91</v>
      </c>
      <c r="F40">
        <v>408.1</v>
      </c>
      <c r="G40">
        <v>44.01</v>
      </c>
      <c r="H40">
        <v>250.69300000000001</v>
      </c>
      <c r="J40">
        <v>1.6</v>
      </c>
      <c r="K40">
        <v>3.31</v>
      </c>
      <c r="L40">
        <v>-0.24</v>
      </c>
      <c r="M40">
        <v>-1.24</v>
      </c>
      <c r="N40">
        <v>-1.92</v>
      </c>
      <c r="O40">
        <v>0.11</v>
      </c>
      <c r="P40">
        <v>5.26</v>
      </c>
      <c r="R40" s="2">
        <f t="shared" ref="R40:R71" si="7">J40/100</f>
        <v>1.6E-2</v>
      </c>
      <c r="S40" s="2">
        <f t="shared" ref="S40:S71" si="8">K40/100</f>
        <v>3.3099999999999997E-2</v>
      </c>
      <c r="T40" s="2">
        <f t="shared" ref="T40:T71" si="9">L40/100</f>
        <v>-2.3999999999999998E-3</v>
      </c>
      <c r="U40" s="2">
        <f t="shared" ref="U40:U71" si="10">M40/100</f>
        <v>-1.24E-2</v>
      </c>
      <c r="V40" s="2">
        <f t="shared" ref="V40:V71" si="11">N40/100</f>
        <v>-1.9199999999999998E-2</v>
      </c>
      <c r="W40" s="2">
        <f t="shared" ref="W40:W71" si="12">O40/100</f>
        <v>1.1000000000000001E-3</v>
      </c>
      <c r="X40" s="2">
        <f t="shared" ref="X40:X71" si="13">P40/100</f>
        <v>5.2600000000000001E-2</v>
      </c>
    </row>
    <row r="41" spans="1:24" x14ac:dyDescent="0.3">
      <c r="A41" s="1">
        <v>38261</v>
      </c>
      <c r="B41">
        <v>85.296400000000006</v>
      </c>
      <c r="C41">
        <v>4.0999999999999996</v>
      </c>
      <c r="D41">
        <v>1.52</v>
      </c>
      <c r="E41">
        <v>12.75</v>
      </c>
      <c r="F41">
        <v>417.4</v>
      </c>
      <c r="G41">
        <v>50.13</v>
      </c>
      <c r="H41">
        <v>258.005</v>
      </c>
      <c r="J41">
        <v>1.43</v>
      </c>
      <c r="K41">
        <v>0.3</v>
      </c>
      <c r="L41">
        <v>-0.56000000000000005</v>
      </c>
      <c r="M41">
        <v>-0.11</v>
      </c>
      <c r="N41">
        <v>0.48</v>
      </c>
      <c r="O41">
        <v>0.11</v>
      </c>
      <c r="P41">
        <v>-1.49</v>
      </c>
      <c r="R41" s="2">
        <f t="shared" si="7"/>
        <v>1.43E-2</v>
      </c>
      <c r="S41" s="2">
        <f t="shared" si="8"/>
        <v>3.0000000000000001E-3</v>
      </c>
      <c r="T41" s="2">
        <f t="shared" si="9"/>
        <v>-5.6000000000000008E-3</v>
      </c>
      <c r="U41" s="2">
        <f t="shared" si="10"/>
        <v>-1.1000000000000001E-3</v>
      </c>
      <c r="V41" s="2">
        <f t="shared" si="11"/>
        <v>4.7999999999999996E-3</v>
      </c>
      <c r="W41" s="2">
        <f t="shared" si="12"/>
        <v>1.1000000000000001E-3</v>
      </c>
      <c r="X41" s="2">
        <f t="shared" si="13"/>
        <v>-1.49E-2</v>
      </c>
    </row>
    <row r="42" spans="1:24" x14ac:dyDescent="0.3">
      <c r="A42" s="1">
        <v>38292</v>
      </c>
      <c r="B42">
        <v>82.757999999999996</v>
      </c>
      <c r="C42">
        <v>4.05</v>
      </c>
      <c r="D42">
        <v>1.79</v>
      </c>
      <c r="E42">
        <v>16.27</v>
      </c>
      <c r="F42">
        <v>427.97</v>
      </c>
      <c r="G42">
        <v>50.14</v>
      </c>
      <c r="H42">
        <v>261.096</v>
      </c>
      <c r="J42">
        <v>4.54</v>
      </c>
      <c r="K42">
        <v>4.12</v>
      </c>
      <c r="L42">
        <v>1.81</v>
      </c>
      <c r="M42">
        <v>-1.08</v>
      </c>
      <c r="N42">
        <v>-0.26</v>
      </c>
      <c r="O42">
        <v>0.15</v>
      </c>
      <c r="P42">
        <v>3.22</v>
      </c>
      <c r="R42" s="2">
        <f t="shared" si="7"/>
        <v>4.5400000000000003E-2</v>
      </c>
      <c r="S42" s="2">
        <f t="shared" si="8"/>
        <v>4.1200000000000001E-2</v>
      </c>
      <c r="T42" s="2">
        <f t="shared" si="9"/>
        <v>1.8100000000000002E-2</v>
      </c>
      <c r="U42" s="2">
        <f t="shared" si="10"/>
        <v>-1.0800000000000001E-2</v>
      </c>
      <c r="V42" s="2">
        <f t="shared" si="11"/>
        <v>-2.5999999999999999E-3</v>
      </c>
      <c r="W42" s="2">
        <f t="shared" si="12"/>
        <v>1.5E-3</v>
      </c>
      <c r="X42" s="2">
        <f t="shared" si="13"/>
        <v>3.2199999999999999E-2</v>
      </c>
    </row>
    <row r="43" spans="1:24" x14ac:dyDescent="0.3">
      <c r="A43" s="1">
        <v>38322</v>
      </c>
      <c r="B43">
        <v>79.586299999999994</v>
      </c>
      <c r="C43">
        <v>4.2</v>
      </c>
      <c r="D43">
        <v>2.06</v>
      </c>
      <c r="E43">
        <v>12.97</v>
      </c>
      <c r="F43">
        <v>452.77</v>
      </c>
      <c r="G43">
        <v>45.49</v>
      </c>
      <c r="H43">
        <v>276.98500000000001</v>
      </c>
      <c r="J43">
        <v>3.43</v>
      </c>
      <c r="K43">
        <v>0.03</v>
      </c>
      <c r="L43">
        <v>-0.04</v>
      </c>
      <c r="M43">
        <v>-1.36</v>
      </c>
      <c r="N43">
        <v>0.56000000000000005</v>
      </c>
      <c r="O43">
        <v>0.16</v>
      </c>
      <c r="P43">
        <v>-2.83</v>
      </c>
      <c r="R43" s="2">
        <f t="shared" si="7"/>
        <v>3.4300000000000004E-2</v>
      </c>
      <c r="S43" s="2">
        <f t="shared" si="8"/>
        <v>2.9999999999999997E-4</v>
      </c>
      <c r="T43" s="2">
        <f t="shared" si="9"/>
        <v>-4.0000000000000002E-4</v>
      </c>
      <c r="U43" s="2">
        <f t="shared" si="10"/>
        <v>-1.3600000000000001E-2</v>
      </c>
      <c r="V43" s="2">
        <f t="shared" si="11"/>
        <v>5.6000000000000008E-3</v>
      </c>
      <c r="W43" s="2">
        <f t="shared" si="12"/>
        <v>1.6000000000000001E-3</v>
      </c>
      <c r="X43" s="2">
        <f t="shared" si="13"/>
        <v>-2.8300000000000002E-2</v>
      </c>
    </row>
    <row r="44" spans="1:24" x14ac:dyDescent="0.3">
      <c r="A44" s="1">
        <v>38353</v>
      </c>
      <c r="B44">
        <v>79.847800000000007</v>
      </c>
      <c r="C44">
        <v>4.29</v>
      </c>
      <c r="D44">
        <v>1.99</v>
      </c>
      <c r="E44">
        <v>14.08</v>
      </c>
      <c r="F44">
        <v>438.1</v>
      </c>
      <c r="G44">
        <v>42.13</v>
      </c>
      <c r="H44">
        <v>282.72199999999998</v>
      </c>
      <c r="J44">
        <v>-2.76</v>
      </c>
      <c r="K44">
        <v>-1.1100000000000001</v>
      </c>
      <c r="L44">
        <v>1.95</v>
      </c>
      <c r="M44">
        <v>3.12</v>
      </c>
      <c r="N44">
        <v>-1.39</v>
      </c>
      <c r="O44">
        <v>0.16</v>
      </c>
      <c r="P44">
        <v>3.12</v>
      </c>
      <c r="R44" s="2">
        <f t="shared" si="7"/>
        <v>-2.76E-2</v>
      </c>
      <c r="S44" s="2">
        <f t="shared" si="8"/>
        <v>-1.11E-2</v>
      </c>
      <c r="T44" s="2">
        <f t="shared" si="9"/>
        <v>1.95E-2</v>
      </c>
      <c r="U44" s="2">
        <f t="shared" si="10"/>
        <v>3.1200000000000002E-2</v>
      </c>
      <c r="V44" s="2">
        <f t="shared" si="11"/>
        <v>-1.3899999999999999E-2</v>
      </c>
      <c r="W44" s="2">
        <f t="shared" si="12"/>
        <v>1.6000000000000001E-3</v>
      </c>
      <c r="X44" s="2">
        <f t="shared" si="13"/>
        <v>3.1200000000000002E-2</v>
      </c>
    </row>
    <row r="45" spans="1:24" x14ac:dyDescent="0.3">
      <c r="A45" s="1">
        <v>38384</v>
      </c>
      <c r="B45">
        <v>81.859399999999994</v>
      </c>
      <c r="C45">
        <v>4.1900000000000004</v>
      </c>
      <c r="D45">
        <v>2.23</v>
      </c>
      <c r="E45">
        <v>12.03</v>
      </c>
      <c r="F45">
        <v>420.1</v>
      </c>
      <c r="G45">
        <v>47.13</v>
      </c>
      <c r="H45">
        <v>279.58300000000003</v>
      </c>
      <c r="J45">
        <v>1.89</v>
      </c>
      <c r="K45">
        <v>-0.27</v>
      </c>
      <c r="L45">
        <v>1.65</v>
      </c>
      <c r="M45">
        <v>1.32</v>
      </c>
      <c r="N45">
        <v>-0.08</v>
      </c>
      <c r="O45">
        <v>0.16</v>
      </c>
      <c r="P45">
        <v>3.21</v>
      </c>
      <c r="R45" s="2">
        <f t="shared" si="7"/>
        <v>1.89E-2</v>
      </c>
      <c r="S45" s="2">
        <f t="shared" si="8"/>
        <v>-2.7000000000000001E-3</v>
      </c>
      <c r="T45" s="2">
        <f t="shared" si="9"/>
        <v>1.6500000000000001E-2</v>
      </c>
      <c r="U45" s="2">
        <f t="shared" si="10"/>
        <v>1.32E-2</v>
      </c>
      <c r="V45" s="2">
        <f t="shared" si="11"/>
        <v>-8.0000000000000004E-4</v>
      </c>
      <c r="W45" s="2">
        <f t="shared" si="12"/>
        <v>1.6000000000000001E-3</v>
      </c>
      <c r="X45" s="2">
        <f t="shared" si="13"/>
        <v>3.2099999999999997E-2</v>
      </c>
    </row>
    <row r="46" spans="1:24" x14ac:dyDescent="0.3">
      <c r="A46" s="1">
        <v>38412</v>
      </c>
      <c r="B46">
        <v>81.333799999999997</v>
      </c>
      <c r="C46">
        <v>4.28</v>
      </c>
      <c r="D46">
        <v>2.5499999999999998</v>
      </c>
      <c r="E46">
        <v>12.04</v>
      </c>
      <c r="F46">
        <v>432.25</v>
      </c>
      <c r="G46">
        <v>51.69</v>
      </c>
      <c r="H46">
        <v>288.197</v>
      </c>
      <c r="J46">
        <v>-1.97</v>
      </c>
      <c r="K46">
        <v>-1.42</v>
      </c>
      <c r="L46">
        <v>1.54</v>
      </c>
      <c r="M46">
        <v>0.51</v>
      </c>
      <c r="N46">
        <v>1.0900000000000001</v>
      </c>
      <c r="O46">
        <v>0.21</v>
      </c>
      <c r="P46">
        <v>0.54</v>
      </c>
      <c r="R46" s="2">
        <f t="shared" si="7"/>
        <v>-1.9699999999999999E-2</v>
      </c>
      <c r="S46" s="2">
        <f t="shared" si="8"/>
        <v>-1.4199999999999999E-2</v>
      </c>
      <c r="T46" s="2">
        <f t="shared" si="9"/>
        <v>1.54E-2</v>
      </c>
      <c r="U46" s="2">
        <f t="shared" si="10"/>
        <v>5.1000000000000004E-3</v>
      </c>
      <c r="V46" s="2">
        <f t="shared" si="11"/>
        <v>1.09E-2</v>
      </c>
      <c r="W46" s="2">
        <f t="shared" si="12"/>
        <v>2.0999999999999999E-3</v>
      </c>
      <c r="X46" s="2">
        <f t="shared" si="13"/>
        <v>5.4000000000000003E-3</v>
      </c>
    </row>
    <row r="47" spans="1:24" x14ac:dyDescent="0.3">
      <c r="A47" s="1">
        <v>38443</v>
      </c>
      <c r="B47">
        <v>82.147300000000001</v>
      </c>
      <c r="C47">
        <v>4.55</v>
      </c>
      <c r="D47">
        <v>2.66</v>
      </c>
      <c r="E47">
        <v>14.09</v>
      </c>
      <c r="F47">
        <v>425.65</v>
      </c>
      <c r="G47">
        <v>57.28</v>
      </c>
      <c r="H47">
        <v>280.012</v>
      </c>
      <c r="J47">
        <v>-2.61</v>
      </c>
      <c r="K47">
        <v>-4.04</v>
      </c>
      <c r="L47">
        <v>-0.35</v>
      </c>
      <c r="M47">
        <v>0.82</v>
      </c>
      <c r="N47">
        <v>-0.96</v>
      </c>
      <c r="O47">
        <v>0.21</v>
      </c>
      <c r="P47">
        <v>-0.81</v>
      </c>
      <c r="R47" s="2">
        <f t="shared" si="7"/>
        <v>-2.6099999999999998E-2</v>
      </c>
      <c r="S47" s="2">
        <f t="shared" si="8"/>
        <v>-4.0399999999999998E-2</v>
      </c>
      <c r="T47" s="2">
        <f t="shared" si="9"/>
        <v>-3.4999999999999996E-3</v>
      </c>
      <c r="U47" s="2">
        <f t="shared" si="10"/>
        <v>8.199999999999999E-3</v>
      </c>
      <c r="V47" s="2">
        <f t="shared" si="11"/>
        <v>-9.5999999999999992E-3</v>
      </c>
      <c r="W47" s="2">
        <f t="shared" si="12"/>
        <v>2.0999999999999999E-3</v>
      </c>
      <c r="X47" s="2">
        <f t="shared" si="13"/>
        <v>-8.1000000000000013E-3</v>
      </c>
    </row>
    <row r="48" spans="1:24" x14ac:dyDescent="0.3">
      <c r="A48" s="1">
        <v>38473</v>
      </c>
      <c r="B48">
        <v>82.649500000000003</v>
      </c>
      <c r="C48">
        <v>4.24</v>
      </c>
      <c r="D48">
        <v>2.68</v>
      </c>
      <c r="E48">
        <v>15.12</v>
      </c>
      <c r="F48">
        <v>436.45</v>
      </c>
      <c r="G48">
        <v>50.93</v>
      </c>
      <c r="H48">
        <v>274.23599999999999</v>
      </c>
      <c r="J48">
        <v>3.65</v>
      </c>
      <c r="K48">
        <v>2.7</v>
      </c>
      <c r="L48">
        <v>-0.81</v>
      </c>
      <c r="M48">
        <v>-1.39</v>
      </c>
      <c r="N48">
        <v>0.27</v>
      </c>
      <c r="O48">
        <v>0.24</v>
      </c>
      <c r="P48">
        <v>0.39</v>
      </c>
      <c r="R48" s="2">
        <f t="shared" si="7"/>
        <v>3.6499999999999998E-2</v>
      </c>
      <c r="S48" s="2">
        <f t="shared" si="8"/>
        <v>2.7000000000000003E-2</v>
      </c>
      <c r="T48" s="2">
        <f t="shared" si="9"/>
        <v>-8.1000000000000013E-3</v>
      </c>
      <c r="U48" s="2">
        <f t="shared" si="10"/>
        <v>-1.3899999999999999E-2</v>
      </c>
      <c r="V48" s="2">
        <f t="shared" si="11"/>
        <v>2.7000000000000001E-3</v>
      </c>
      <c r="W48" s="2">
        <f t="shared" si="12"/>
        <v>2.3999999999999998E-3</v>
      </c>
      <c r="X48" s="2">
        <f t="shared" si="13"/>
        <v>3.9000000000000003E-3</v>
      </c>
    </row>
    <row r="49" spans="1:24" x14ac:dyDescent="0.3">
      <c r="A49" s="1">
        <v>38504</v>
      </c>
      <c r="B49">
        <v>84.962000000000003</v>
      </c>
      <c r="C49">
        <v>4.07</v>
      </c>
      <c r="D49">
        <v>2.79</v>
      </c>
      <c r="E49">
        <v>12.36</v>
      </c>
      <c r="F49">
        <v>416.25</v>
      </c>
      <c r="G49">
        <v>54.61</v>
      </c>
      <c r="H49">
        <v>279.899</v>
      </c>
      <c r="J49">
        <v>0.56999999999999995</v>
      </c>
      <c r="K49">
        <v>3.25</v>
      </c>
      <c r="L49">
        <v>2.69</v>
      </c>
      <c r="M49">
        <v>1.06</v>
      </c>
      <c r="N49">
        <v>-0.49</v>
      </c>
      <c r="O49">
        <v>0.23</v>
      </c>
      <c r="P49">
        <v>2.06</v>
      </c>
      <c r="R49" s="2">
        <f t="shared" si="7"/>
        <v>5.6999999999999993E-3</v>
      </c>
      <c r="S49" s="2">
        <f t="shared" si="8"/>
        <v>3.2500000000000001E-2</v>
      </c>
      <c r="T49" s="2">
        <f t="shared" si="9"/>
        <v>2.69E-2</v>
      </c>
      <c r="U49" s="2">
        <f t="shared" si="10"/>
        <v>1.06E-2</v>
      </c>
      <c r="V49" s="2">
        <f t="shared" si="11"/>
        <v>-4.8999999999999998E-3</v>
      </c>
      <c r="W49" s="2">
        <f t="shared" si="12"/>
        <v>2.3E-3</v>
      </c>
      <c r="X49" s="2">
        <f t="shared" si="13"/>
        <v>2.06E-2</v>
      </c>
    </row>
    <row r="50" spans="1:24" x14ac:dyDescent="0.3">
      <c r="A50" s="1">
        <v>38534</v>
      </c>
      <c r="B50">
        <v>86.325699999999998</v>
      </c>
      <c r="C50">
        <v>3.97</v>
      </c>
      <c r="D50">
        <v>3.02</v>
      </c>
      <c r="E50">
        <v>11.4</v>
      </c>
      <c r="F50">
        <v>428.15</v>
      </c>
      <c r="G50">
        <v>58.76</v>
      </c>
      <c r="H50">
        <v>280.3</v>
      </c>
      <c r="J50">
        <v>3.92</v>
      </c>
      <c r="K50">
        <v>2.8</v>
      </c>
      <c r="L50">
        <v>-0.54</v>
      </c>
      <c r="M50">
        <v>-1.1599999999999999</v>
      </c>
      <c r="N50">
        <v>-0.95</v>
      </c>
      <c r="O50">
        <v>0.24</v>
      </c>
      <c r="P50">
        <v>0.04</v>
      </c>
      <c r="R50" s="2">
        <f t="shared" si="7"/>
        <v>3.9199999999999999E-2</v>
      </c>
      <c r="S50" s="2">
        <f t="shared" si="8"/>
        <v>2.7999999999999997E-2</v>
      </c>
      <c r="T50" s="2">
        <f t="shared" si="9"/>
        <v>-5.4000000000000003E-3</v>
      </c>
      <c r="U50" s="2">
        <f t="shared" si="10"/>
        <v>-1.1599999999999999E-2</v>
      </c>
      <c r="V50" s="2">
        <f t="shared" si="11"/>
        <v>-9.4999999999999998E-3</v>
      </c>
      <c r="W50" s="2">
        <f t="shared" si="12"/>
        <v>2.3999999999999998E-3</v>
      </c>
      <c r="X50" s="2">
        <f t="shared" si="13"/>
        <v>4.0000000000000002E-4</v>
      </c>
    </row>
    <row r="51" spans="1:24" x14ac:dyDescent="0.3">
      <c r="A51" s="1">
        <v>38565</v>
      </c>
      <c r="B51">
        <v>85.081599999999995</v>
      </c>
      <c r="C51">
        <v>4.25</v>
      </c>
      <c r="D51">
        <v>3.3</v>
      </c>
      <c r="E51">
        <v>12.08</v>
      </c>
      <c r="F51">
        <v>431.25</v>
      </c>
      <c r="G51">
        <v>61.58</v>
      </c>
      <c r="H51">
        <v>291.59500000000003</v>
      </c>
      <c r="J51">
        <v>-1.22</v>
      </c>
      <c r="K51">
        <v>-0.91</v>
      </c>
      <c r="L51">
        <v>1.27</v>
      </c>
      <c r="M51">
        <v>-2.37</v>
      </c>
      <c r="N51">
        <v>0.44</v>
      </c>
      <c r="O51">
        <v>0.3</v>
      </c>
      <c r="P51">
        <v>2.2400000000000002</v>
      </c>
      <c r="R51" s="2">
        <f t="shared" si="7"/>
        <v>-1.2199999999999999E-2</v>
      </c>
      <c r="S51" s="2">
        <f t="shared" si="8"/>
        <v>-9.1000000000000004E-3</v>
      </c>
      <c r="T51" s="2">
        <f t="shared" si="9"/>
        <v>1.2699999999999999E-2</v>
      </c>
      <c r="U51" s="2">
        <f t="shared" si="10"/>
        <v>-2.3700000000000002E-2</v>
      </c>
      <c r="V51" s="2">
        <f t="shared" si="11"/>
        <v>4.4000000000000003E-3</v>
      </c>
      <c r="W51" s="2">
        <f t="shared" si="12"/>
        <v>3.0000000000000001E-3</v>
      </c>
      <c r="X51" s="2">
        <f t="shared" si="13"/>
        <v>2.2400000000000003E-2</v>
      </c>
    </row>
    <row r="52" spans="1:24" x14ac:dyDescent="0.3">
      <c r="A52" s="1">
        <v>38596</v>
      </c>
      <c r="B52">
        <v>83.242800000000003</v>
      </c>
      <c r="C52">
        <v>4.2</v>
      </c>
      <c r="D52">
        <v>3.35</v>
      </c>
      <c r="E52">
        <v>13.15</v>
      </c>
      <c r="F52">
        <v>440.45</v>
      </c>
      <c r="G52">
        <v>69.48</v>
      </c>
      <c r="H52">
        <v>295.15499999999997</v>
      </c>
      <c r="J52">
        <v>0.49</v>
      </c>
      <c r="K52">
        <v>-0.3</v>
      </c>
      <c r="L52">
        <v>0.76</v>
      </c>
      <c r="M52">
        <v>0.54</v>
      </c>
      <c r="N52">
        <v>-0.54</v>
      </c>
      <c r="O52">
        <v>0.28999999999999998</v>
      </c>
      <c r="P52">
        <v>3.5</v>
      </c>
      <c r="R52" s="2">
        <f t="shared" si="7"/>
        <v>4.8999999999999998E-3</v>
      </c>
      <c r="S52" s="2">
        <f t="shared" si="8"/>
        <v>-3.0000000000000001E-3</v>
      </c>
      <c r="T52" s="2">
        <f t="shared" si="9"/>
        <v>7.6E-3</v>
      </c>
      <c r="U52" s="2">
        <f t="shared" si="10"/>
        <v>5.4000000000000003E-3</v>
      </c>
      <c r="V52" s="2">
        <f t="shared" si="11"/>
        <v>-5.4000000000000003E-3</v>
      </c>
      <c r="W52" s="2">
        <f t="shared" si="12"/>
        <v>2.8999999999999998E-3</v>
      </c>
      <c r="X52" s="2">
        <f t="shared" si="13"/>
        <v>3.5000000000000003E-2</v>
      </c>
    </row>
    <row r="53" spans="1:24" x14ac:dyDescent="0.3">
      <c r="A53" s="1">
        <v>38626</v>
      </c>
      <c r="B53">
        <v>85.070999999999998</v>
      </c>
      <c r="C53">
        <v>4.3</v>
      </c>
      <c r="D53">
        <v>3.22</v>
      </c>
      <c r="E53">
        <v>12.46</v>
      </c>
      <c r="F53">
        <v>465.95</v>
      </c>
      <c r="G53">
        <v>65.48</v>
      </c>
      <c r="H53">
        <v>299.79700000000003</v>
      </c>
      <c r="J53">
        <v>-2.02</v>
      </c>
      <c r="K53">
        <v>-1.4</v>
      </c>
      <c r="L53">
        <v>0.25</v>
      </c>
      <c r="M53">
        <v>-0.6</v>
      </c>
      <c r="N53">
        <v>-1.29</v>
      </c>
      <c r="O53">
        <v>0.27</v>
      </c>
      <c r="P53">
        <v>-1.31</v>
      </c>
      <c r="R53" s="2">
        <f t="shared" si="7"/>
        <v>-2.0199999999999999E-2</v>
      </c>
      <c r="S53" s="2">
        <f t="shared" si="8"/>
        <v>-1.3999999999999999E-2</v>
      </c>
      <c r="T53" s="2">
        <f t="shared" si="9"/>
        <v>2.5000000000000001E-3</v>
      </c>
      <c r="U53" s="2">
        <f t="shared" si="10"/>
        <v>-6.0000000000000001E-3</v>
      </c>
      <c r="V53" s="2">
        <f t="shared" si="11"/>
        <v>-1.29E-2</v>
      </c>
      <c r="W53" s="2">
        <f t="shared" si="12"/>
        <v>2.7000000000000001E-3</v>
      </c>
      <c r="X53" s="2">
        <f t="shared" si="13"/>
        <v>-1.3100000000000001E-2</v>
      </c>
    </row>
    <row r="54" spans="1:24" x14ac:dyDescent="0.3">
      <c r="A54" s="1">
        <v>38657</v>
      </c>
      <c r="B54">
        <v>85.491500000000002</v>
      </c>
      <c r="C54">
        <v>4.55</v>
      </c>
      <c r="D54">
        <v>3.78</v>
      </c>
      <c r="E54">
        <v>14.85</v>
      </c>
      <c r="F54">
        <v>459.95</v>
      </c>
      <c r="G54">
        <v>59.86</v>
      </c>
      <c r="H54">
        <v>292.79500000000002</v>
      </c>
      <c r="J54">
        <v>3.61</v>
      </c>
      <c r="K54">
        <v>0.79</v>
      </c>
      <c r="L54">
        <v>-1.19</v>
      </c>
      <c r="M54">
        <v>-0.62</v>
      </c>
      <c r="N54">
        <v>-1.1399999999999999</v>
      </c>
      <c r="O54">
        <v>0.31</v>
      </c>
      <c r="P54">
        <v>0.35</v>
      </c>
      <c r="R54" s="2">
        <f t="shared" si="7"/>
        <v>3.61E-2</v>
      </c>
      <c r="S54" s="2">
        <f t="shared" si="8"/>
        <v>7.9000000000000008E-3</v>
      </c>
      <c r="T54" s="2">
        <f t="shared" si="9"/>
        <v>-1.1899999999999999E-2</v>
      </c>
      <c r="U54" s="2">
        <f t="shared" si="10"/>
        <v>-6.1999999999999998E-3</v>
      </c>
      <c r="V54" s="2">
        <f t="shared" si="11"/>
        <v>-1.1399999999999999E-2</v>
      </c>
      <c r="W54" s="2">
        <f t="shared" si="12"/>
        <v>3.0999999999999999E-3</v>
      </c>
      <c r="X54" s="2">
        <f t="shared" si="13"/>
        <v>3.4999999999999996E-3</v>
      </c>
    </row>
    <row r="55" spans="1:24" x14ac:dyDescent="0.3">
      <c r="A55" s="1">
        <v>38687</v>
      </c>
      <c r="B55">
        <v>86.8</v>
      </c>
      <c r="C55">
        <v>4.45</v>
      </c>
      <c r="D55">
        <v>3.99</v>
      </c>
      <c r="E55">
        <v>11.24</v>
      </c>
      <c r="F55">
        <v>501.6</v>
      </c>
      <c r="G55">
        <v>58.48</v>
      </c>
      <c r="H55">
        <v>305.55599999999998</v>
      </c>
      <c r="J55">
        <v>-0.25</v>
      </c>
      <c r="K55">
        <v>-0.28000000000000003</v>
      </c>
      <c r="L55">
        <v>0.4</v>
      </c>
      <c r="M55">
        <v>0.26</v>
      </c>
      <c r="N55">
        <v>0.23</v>
      </c>
      <c r="O55">
        <v>0.32</v>
      </c>
      <c r="P55">
        <v>0.74</v>
      </c>
      <c r="R55" s="2">
        <f t="shared" si="7"/>
        <v>-2.5000000000000001E-3</v>
      </c>
      <c r="S55" s="2">
        <f t="shared" si="8"/>
        <v>-2.8000000000000004E-3</v>
      </c>
      <c r="T55" s="2">
        <f t="shared" si="9"/>
        <v>4.0000000000000001E-3</v>
      </c>
      <c r="U55" s="2">
        <f t="shared" si="10"/>
        <v>2.5999999999999999E-3</v>
      </c>
      <c r="V55" s="2">
        <f t="shared" si="11"/>
        <v>2.3E-3</v>
      </c>
      <c r="W55" s="2">
        <f t="shared" si="12"/>
        <v>3.2000000000000002E-3</v>
      </c>
      <c r="X55" s="2">
        <f t="shared" si="13"/>
        <v>7.4000000000000003E-3</v>
      </c>
    </row>
    <row r="56" spans="1:24" x14ac:dyDescent="0.3">
      <c r="A56" s="1">
        <v>38718</v>
      </c>
      <c r="B56">
        <v>86.033900000000003</v>
      </c>
      <c r="C56">
        <v>4.37</v>
      </c>
      <c r="D56">
        <v>4.01</v>
      </c>
      <c r="E56">
        <v>12.07</v>
      </c>
      <c r="F56">
        <v>512.54999999999995</v>
      </c>
      <c r="G56">
        <v>61.04</v>
      </c>
      <c r="H56">
        <v>309.952</v>
      </c>
      <c r="J56">
        <v>3.04</v>
      </c>
      <c r="K56">
        <v>5.76</v>
      </c>
      <c r="L56">
        <v>1.1200000000000001</v>
      </c>
      <c r="M56">
        <v>-1.07</v>
      </c>
      <c r="N56">
        <v>-0.47</v>
      </c>
      <c r="O56">
        <v>0.35</v>
      </c>
      <c r="P56">
        <v>2.76</v>
      </c>
      <c r="R56" s="2">
        <f t="shared" si="7"/>
        <v>3.04E-2</v>
      </c>
      <c r="S56" s="2">
        <f t="shared" si="8"/>
        <v>5.7599999999999998E-2</v>
      </c>
      <c r="T56" s="2">
        <f t="shared" si="9"/>
        <v>1.1200000000000002E-2</v>
      </c>
      <c r="U56" s="2">
        <f t="shared" si="10"/>
        <v>-1.0700000000000001E-2</v>
      </c>
      <c r="V56" s="2">
        <f t="shared" si="11"/>
        <v>-4.6999999999999993E-3</v>
      </c>
      <c r="W56" s="2">
        <f t="shared" si="12"/>
        <v>3.4999999999999996E-3</v>
      </c>
      <c r="X56" s="2">
        <f t="shared" si="13"/>
        <v>2.76E-2</v>
      </c>
    </row>
    <row r="57" spans="1:24" x14ac:dyDescent="0.3">
      <c r="A57" s="1">
        <v>38749</v>
      </c>
      <c r="B57">
        <v>84.400499999999994</v>
      </c>
      <c r="C57">
        <v>4.46</v>
      </c>
      <c r="D57">
        <v>4.33</v>
      </c>
      <c r="E57">
        <v>12.36</v>
      </c>
      <c r="F57">
        <v>566.15</v>
      </c>
      <c r="G57">
        <v>66.569999999999993</v>
      </c>
      <c r="H57">
        <v>325.04199999999997</v>
      </c>
      <c r="J57">
        <v>-0.3</v>
      </c>
      <c r="K57">
        <v>-0.45</v>
      </c>
      <c r="L57">
        <v>-0.25</v>
      </c>
      <c r="M57">
        <v>-0.6</v>
      </c>
      <c r="N57">
        <v>1.99</v>
      </c>
      <c r="O57">
        <v>0.34</v>
      </c>
      <c r="P57">
        <v>-1.82</v>
      </c>
      <c r="R57" s="2">
        <f t="shared" si="7"/>
        <v>-3.0000000000000001E-3</v>
      </c>
      <c r="S57" s="2">
        <f t="shared" si="8"/>
        <v>-4.5000000000000005E-3</v>
      </c>
      <c r="T57" s="2">
        <f t="shared" si="9"/>
        <v>-2.5000000000000001E-3</v>
      </c>
      <c r="U57" s="2">
        <f t="shared" si="10"/>
        <v>-6.0000000000000001E-3</v>
      </c>
      <c r="V57" s="2">
        <f t="shared" si="11"/>
        <v>1.9900000000000001E-2</v>
      </c>
      <c r="W57" s="2">
        <f t="shared" si="12"/>
        <v>3.4000000000000002E-3</v>
      </c>
      <c r="X57" s="2">
        <f t="shared" si="13"/>
        <v>-1.8200000000000001E-2</v>
      </c>
    </row>
    <row r="58" spans="1:24" x14ac:dyDescent="0.3">
      <c r="A58" s="1">
        <v>38777</v>
      </c>
      <c r="B58">
        <v>84.850200000000001</v>
      </c>
      <c r="C58">
        <v>4.5599999999999996</v>
      </c>
      <c r="D58">
        <v>4.45</v>
      </c>
      <c r="E58">
        <v>11.54</v>
      </c>
      <c r="F58">
        <v>565.45000000000005</v>
      </c>
      <c r="G58">
        <v>61.98</v>
      </c>
      <c r="H58">
        <v>325.476</v>
      </c>
      <c r="J58">
        <v>1.46</v>
      </c>
      <c r="K58">
        <v>3.41</v>
      </c>
      <c r="L58">
        <v>0.51</v>
      </c>
      <c r="M58">
        <v>-0.28999999999999998</v>
      </c>
      <c r="N58">
        <v>-0.51</v>
      </c>
      <c r="O58">
        <v>0.37</v>
      </c>
      <c r="P58">
        <v>1.24</v>
      </c>
      <c r="R58" s="2">
        <f t="shared" si="7"/>
        <v>1.46E-2</v>
      </c>
      <c r="S58" s="2">
        <f t="shared" si="8"/>
        <v>3.4099999999999998E-2</v>
      </c>
      <c r="T58" s="2">
        <f t="shared" si="9"/>
        <v>5.1000000000000004E-3</v>
      </c>
      <c r="U58" s="2">
        <f t="shared" si="10"/>
        <v>-2.8999999999999998E-3</v>
      </c>
      <c r="V58" s="2">
        <f t="shared" si="11"/>
        <v>-5.1000000000000004E-3</v>
      </c>
      <c r="W58" s="2">
        <f t="shared" si="12"/>
        <v>3.7000000000000002E-3</v>
      </c>
      <c r="X58" s="2">
        <f t="shared" si="13"/>
        <v>1.24E-2</v>
      </c>
    </row>
    <row r="59" spans="1:24" x14ac:dyDescent="0.3">
      <c r="A59" s="1">
        <v>38808</v>
      </c>
      <c r="B59">
        <v>85.372299999999996</v>
      </c>
      <c r="C59">
        <v>4.8</v>
      </c>
      <c r="D59">
        <v>4.66</v>
      </c>
      <c r="E59">
        <v>11.57</v>
      </c>
      <c r="F59">
        <v>590.25</v>
      </c>
      <c r="G59">
        <v>66.75</v>
      </c>
      <c r="H59">
        <v>332.10300000000001</v>
      </c>
      <c r="J59">
        <v>0.73</v>
      </c>
      <c r="K59">
        <v>-0.84</v>
      </c>
      <c r="L59">
        <v>2.61</v>
      </c>
      <c r="M59">
        <v>1.1100000000000001</v>
      </c>
      <c r="N59">
        <v>-0.21</v>
      </c>
      <c r="O59">
        <v>0.36</v>
      </c>
      <c r="P59">
        <v>0.66</v>
      </c>
      <c r="R59" s="2">
        <f t="shared" si="7"/>
        <v>7.3000000000000001E-3</v>
      </c>
      <c r="S59" s="2">
        <f t="shared" si="8"/>
        <v>-8.3999999999999995E-3</v>
      </c>
      <c r="T59" s="2">
        <f t="shared" si="9"/>
        <v>2.6099999999999998E-2</v>
      </c>
      <c r="U59" s="2">
        <f t="shared" si="10"/>
        <v>1.11E-2</v>
      </c>
      <c r="V59" s="2">
        <f t="shared" si="11"/>
        <v>-2.0999999999999999E-3</v>
      </c>
      <c r="W59" s="2">
        <f t="shared" si="12"/>
        <v>3.5999999999999999E-3</v>
      </c>
      <c r="X59" s="2">
        <f t="shared" si="13"/>
        <v>6.6E-3</v>
      </c>
    </row>
    <row r="60" spans="1:24" x14ac:dyDescent="0.3">
      <c r="A60" s="1">
        <v>38838</v>
      </c>
      <c r="B60">
        <v>81.582400000000007</v>
      </c>
      <c r="C60">
        <v>5.07</v>
      </c>
      <c r="D60">
        <v>4.6100000000000003</v>
      </c>
      <c r="E60">
        <v>12.54</v>
      </c>
      <c r="F60">
        <v>650.29999999999995</v>
      </c>
      <c r="G60">
        <v>73.709999999999994</v>
      </c>
      <c r="H60">
        <v>340.71100000000001</v>
      </c>
      <c r="J60">
        <v>-3.57</v>
      </c>
      <c r="K60">
        <v>-3</v>
      </c>
      <c r="L60">
        <v>2.57</v>
      </c>
      <c r="M60">
        <v>0.9</v>
      </c>
      <c r="N60">
        <v>1.32</v>
      </c>
      <c r="O60">
        <v>0.43</v>
      </c>
      <c r="P60">
        <v>-3.7</v>
      </c>
      <c r="R60" s="2">
        <f t="shared" si="7"/>
        <v>-3.5699999999999996E-2</v>
      </c>
      <c r="S60" s="2">
        <f t="shared" si="8"/>
        <v>-0.03</v>
      </c>
      <c r="T60" s="2">
        <f t="shared" si="9"/>
        <v>2.5699999999999997E-2</v>
      </c>
      <c r="U60" s="2">
        <f t="shared" si="10"/>
        <v>9.0000000000000011E-3</v>
      </c>
      <c r="V60" s="2">
        <f t="shared" si="11"/>
        <v>1.32E-2</v>
      </c>
      <c r="W60" s="2">
        <f t="shared" si="12"/>
        <v>4.3E-3</v>
      </c>
      <c r="X60" s="2">
        <f t="shared" si="13"/>
        <v>-3.7000000000000005E-2</v>
      </c>
    </row>
    <row r="61" spans="1:24" x14ac:dyDescent="0.3">
      <c r="A61" s="1">
        <v>38869</v>
      </c>
      <c r="B61">
        <v>80.542900000000003</v>
      </c>
      <c r="C61">
        <v>5.05</v>
      </c>
      <c r="D61">
        <v>4.75</v>
      </c>
      <c r="E61">
        <v>14.52</v>
      </c>
      <c r="F61">
        <v>631</v>
      </c>
      <c r="G61">
        <v>70.34</v>
      </c>
      <c r="H61">
        <v>328</v>
      </c>
      <c r="J61">
        <v>-0.35</v>
      </c>
      <c r="K61">
        <v>-0.27</v>
      </c>
      <c r="L61">
        <v>0.86</v>
      </c>
      <c r="M61">
        <v>1.29</v>
      </c>
      <c r="N61">
        <v>-0.06</v>
      </c>
      <c r="O61">
        <v>0.4</v>
      </c>
      <c r="P61">
        <v>1.49</v>
      </c>
      <c r="R61" s="2">
        <f t="shared" si="7"/>
        <v>-3.4999999999999996E-3</v>
      </c>
      <c r="S61" s="2">
        <f t="shared" si="8"/>
        <v>-2.7000000000000001E-3</v>
      </c>
      <c r="T61" s="2">
        <f t="shared" si="9"/>
        <v>8.6E-3</v>
      </c>
      <c r="U61" s="2">
        <f t="shared" si="10"/>
        <v>1.29E-2</v>
      </c>
      <c r="V61" s="2">
        <f t="shared" si="11"/>
        <v>-5.9999999999999995E-4</v>
      </c>
      <c r="W61" s="2">
        <f t="shared" si="12"/>
        <v>4.0000000000000001E-3</v>
      </c>
      <c r="X61" s="2">
        <f t="shared" si="13"/>
        <v>1.49E-2</v>
      </c>
    </row>
    <row r="62" spans="1:24" x14ac:dyDescent="0.3">
      <c r="A62" s="1">
        <v>38899</v>
      </c>
      <c r="B62">
        <v>81.309600000000003</v>
      </c>
      <c r="C62">
        <v>5.22</v>
      </c>
      <c r="D62">
        <v>4.6900000000000004</v>
      </c>
      <c r="E62">
        <v>13.05</v>
      </c>
      <c r="F62">
        <v>624.75</v>
      </c>
      <c r="G62">
        <v>73.930000000000007</v>
      </c>
      <c r="H62">
        <v>327.29500000000002</v>
      </c>
      <c r="J62">
        <v>-0.78</v>
      </c>
      <c r="K62">
        <v>-3.66</v>
      </c>
      <c r="L62">
        <v>2.92</v>
      </c>
      <c r="M62">
        <v>1.72</v>
      </c>
      <c r="N62">
        <v>0.95</v>
      </c>
      <c r="O62">
        <v>0.4</v>
      </c>
      <c r="P62">
        <v>-2.19</v>
      </c>
      <c r="R62" s="2">
        <f t="shared" si="7"/>
        <v>-7.8000000000000005E-3</v>
      </c>
      <c r="S62" s="2">
        <f t="shared" si="8"/>
        <v>-3.6600000000000001E-2</v>
      </c>
      <c r="T62" s="2">
        <f t="shared" si="9"/>
        <v>2.92E-2</v>
      </c>
      <c r="U62" s="2">
        <f t="shared" si="10"/>
        <v>1.72E-2</v>
      </c>
      <c r="V62" s="2">
        <f t="shared" si="11"/>
        <v>9.4999999999999998E-3</v>
      </c>
      <c r="W62" s="2">
        <f t="shared" si="12"/>
        <v>4.0000000000000001E-3</v>
      </c>
      <c r="X62" s="2">
        <f t="shared" si="13"/>
        <v>-2.1899999999999999E-2</v>
      </c>
    </row>
    <row r="63" spans="1:24" x14ac:dyDescent="0.3">
      <c r="A63" s="1">
        <v>38930</v>
      </c>
      <c r="B63">
        <v>81.645300000000006</v>
      </c>
      <c r="C63">
        <v>5.05</v>
      </c>
      <c r="D63">
        <v>5.2</v>
      </c>
      <c r="E63">
        <v>15.05</v>
      </c>
      <c r="F63">
        <v>639.65</v>
      </c>
      <c r="G63">
        <v>74.92</v>
      </c>
      <c r="H63">
        <v>324.85199999999998</v>
      </c>
      <c r="J63">
        <v>2.0299999999999998</v>
      </c>
      <c r="K63">
        <v>0.45</v>
      </c>
      <c r="L63">
        <v>-1.72</v>
      </c>
      <c r="M63">
        <v>-1.81</v>
      </c>
      <c r="N63">
        <v>2.14</v>
      </c>
      <c r="O63">
        <v>0.42</v>
      </c>
      <c r="P63">
        <v>-3.47</v>
      </c>
      <c r="R63" s="2">
        <f t="shared" si="7"/>
        <v>2.0299999999999999E-2</v>
      </c>
      <c r="S63" s="2">
        <f t="shared" si="8"/>
        <v>4.5000000000000005E-3</v>
      </c>
      <c r="T63" s="2">
        <f t="shared" si="9"/>
        <v>-1.72E-2</v>
      </c>
      <c r="U63" s="2">
        <f t="shared" si="10"/>
        <v>-1.8100000000000002E-2</v>
      </c>
      <c r="V63" s="2">
        <f t="shared" si="11"/>
        <v>2.1400000000000002E-2</v>
      </c>
      <c r="W63" s="2">
        <f t="shared" si="12"/>
        <v>4.1999999999999997E-3</v>
      </c>
      <c r="X63" s="2">
        <f t="shared" si="13"/>
        <v>-3.4700000000000002E-2</v>
      </c>
    </row>
    <row r="64" spans="1:24" x14ac:dyDescent="0.3">
      <c r="A64" s="1">
        <v>38961</v>
      </c>
      <c r="B64">
        <v>81.113799999999998</v>
      </c>
      <c r="C64">
        <v>4.76</v>
      </c>
      <c r="D64">
        <v>5.07</v>
      </c>
      <c r="E64">
        <v>11.96</v>
      </c>
      <c r="F64">
        <v>623.70000000000005</v>
      </c>
      <c r="G64">
        <v>69.2</v>
      </c>
      <c r="H64">
        <v>336.42200000000003</v>
      </c>
      <c r="J64">
        <v>1.84</v>
      </c>
      <c r="K64">
        <v>-1.43</v>
      </c>
      <c r="L64">
        <v>0.03</v>
      </c>
      <c r="M64">
        <v>0.91</v>
      </c>
      <c r="N64">
        <v>0.55000000000000004</v>
      </c>
      <c r="O64">
        <v>0.41</v>
      </c>
      <c r="P64">
        <v>-0.93</v>
      </c>
      <c r="R64" s="2">
        <f t="shared" si="7"/>
        <v>1.84E-2</v>
      </c>
      <c r="S64" s="2">
        <f t="shared" si="8"/>
        <v>-1.43E-2</v>
      </c>
      <c r="T64" s="2">
        <f t="shared" si="9"/>
        <v>2.9999999999999997E-4</v>
      </c>
      <c r="U64" s="2">
        <f t="shared" si="10"/>
        <v>9.1000000000000004E-3</v>
      </c>
      <c r="V64" s="2">
        <f t="shared" si="11"/>
        <v>5.5000000000000005E-3</v>
      </c>
      <c r="W64" s="2">
        <f t="shared" si="12"/>
        <v>4.0999999999999995E-3</v>
      </c>
      <c r="X64" s="2">
        <f t="shared" si="13"/>
        <v>-9.300000000000001E-3</v>
      </c>
    </row>
    <row r="65" spans="1:24" x14ac:dyDescent="0.3">
      <c r="A65" s="1">
        <v>38991</v>
      </c>
      <c r="B65">
        <v>81.741900000000001</v>
      </c>
      <c r="C65">
        <v>4.5999999999999996</v>
      </c>
      <c r="D65">
        <v>4.67</v>
      </c>
      <c r="E65">
        <v>12.57</v>
      </c>
      <c r="F65">
        <v>600.20000000000005</v>
      </c>
      <c r="G65">
        <v>61.04</v>
      </c>
      <c r="H65">
        <v>338.87200000000001</v>
      </c>
      <c r="J65">
        <v>3.23</v>
      </c>
      <c r="K65">
        <v>1.95</v>
      </c>
      <c r="L65">
        <v>-0.05</v>
      </c>
      <c r="M65">
        <v>-0.27</v>
      </c>
      <c r="N65">
        <v>0.24</v>
      </c>
      <c r="O65">
        <v>0.41</v>
      </c>
      <c r="P65">
        <v>-0.26</v>
      </c>
      <c r="R65" s="2">
        <f t="shared" si="7"/>
        <v>3.2300000000000002E-2</v>
      </c>
      <c r="S65" s="2">
        <f t="shared" si="8"/>
        <v>1.95E-2</v>
      </c>
      <c r="T65" s="2">
        <f t="shared" si="9"/>
        <v>-5.0000000000000001E-4</v>
      </c>
      <c r="U65" s="2">
        <f t="shared" si="10"/>
        <v>-2.7000000000000001E-3</v>
      </c>
      <c r="V65" s="2">
        <f t="shared" si="11"/>
        <v>2.3999999999999998E-3</v>
      </c>
      <c r="W65" s="2">
        <f t="shared" si="12"/>
        <v>4.0999999999999995E-3</v>
      </c>
      <c r="X65" s="2">
        <f t="shared" si="13"/>
        <v>-2.5999999999999999E-3</v>
      </c>
    </row>
    <row r="66" spans="1:24" x14ac:dyDescent="0.3">
      <c r="A66" s="1">
        <v>39022</v>
      </c>
      <c r="B66">
        <v>81.7744</v>
      </c>
      <c r="C66">
        <v>4.7699999999999996</v>
      </c>
      <c r="D66">
        <v>5.19</v>
      </c>
      <c r="E66">
        <v>11.51</v>
      </c>
      <c r="F66">
        <v>615.29999999999995</v>
      </c>
      <c r="G66">
        <v>58.72</v>
      </c>
      <c r="H66">
        <v>350.173</v>
      </c>
      <c r="J66">
        <v>1.71</v>
      </c>
      <c r="K66">
        <v>0.83</v>
      </c>
      <c r="L66">
        <v>0.04</v>
      </c>
      <c r="M66">
        <v>0.12</v>
      </c>
      <c r="N66">
        <v>-0.88</v>
      </c>
      <c r="O66">
        <v>0.42</v>
      </c>
      <c r="P66">
        <v>-1.03</v>
      </c>
      <c r="R66" s="2">
        <f t="shared" si="7"/>
        <v>1.7100000000000001E-2</v>
      </c>
      <c r="S66" s="2">
        <f t="shared" si="8"/>
        <v>8.3000000000000001E-3</v>
      </c>
      <c r="T66" s="2">
        <f t="shared" si="9"/>
        <v>4.0000000000000002E-4</v>
      </c>
      <c r="U66" s="2">
        <f t="shared" si="10"/>
        <v>1.1999999999999999E-3</v>
      </c>
      <c r="V66" s="2">
        <f t="shared" si="11"/>
        <v>-8.8000000000000005E-3</v>
      </c>
      <c r="W66" s="2">
        <f t="shared" si="12"/>
        <v>4.1999999999999997E-3</v>
      </c>
      <c r="X66" s="2">
        <f t="shared" si="13"/>
        <v>-1.03E-2</v>
      </c>
    </row>
    <row r="67" spans="1:24" x14ac:dyDescent="0.3">
      <c r="A67" s="3">
        <v>39052</v>
      </c>
      <c r="B67" s="4">
        <v>80.190100000000001</v>
      </c>
      <c r="C67" s="4">
        <v>4.49</v>
      </c>
      <c r="D67" s="4">
        <v>5.21</v>
      </c>
      <c r="E67" s="4">
        <v>11.66</v>
      </c>
      <c r="F67" s="4">
        <v>646.95000000000005</v>
      </c>
      <c r="G67" s="4">
        <v>63.44</v>
      </c>
      <c r="H67" s="4">
        <v>359.601</v>
      </c>
      <c r="I67" s="4"/>
      <c r="J67" s="4">
        <v>0.87</v>
      </c>
      <c r="K67" s="4">
        <v>-0.79</v>
      </c>
      <c r="L67" s="4">
        <v>3.16</v>
      </c>
      <c r="M67" s="4">
        <v>-0.71</v>
      </c>
      <c r="N67" s="4">
        <v>2.04</v>
      </c>
      <c r="O67" s="4">
        <v>0.4</v>
      </c>
      <c r="P67" s="4">
        <v>0.84</v>
      </c>
      <c r="Q67" s="4"/>
      <c r="R67" s="5">
        <f t="shared" si="7"/>
        <v>8.6999999999999994E-3</v>
      </c>
      <c r="S67" s="5">
        <f t="shared" si="8"/>
        <v>-7.9000000000000008E-3</v>
      </c>
      <c r="T67" s="5">
        <f t="shared" si="9"/>
        <v>3.1600000000000003E-2</v>
      </c>
      <c r="U67" s="5">
        <f t="shared" si="10"/>
        <v>-7.0999999999999995E-3</v>
      </c>
      <c r="V67" s="5">
        <f t="shared" si="11"/>
        <v>2.0400000000000001E-2</v>
      </c>
      <c r="W67" s="5">
        <f t="shared" si="12"/>
        <v>4.0000000000000001E-3</v>
      </c>
      <c r="X67" s="5">
        <f t="shared" si="13"/>
        <v>8.3999999999999995E-3</v>
      </c>
    </row>
    <row r="68" spans="1:24" x14ac:dyDescent="0.3">
      <c r="A68" s="1">
        <v>39083</v>
      </c>
      <c r="B68">
        <v>81.505899999999997</v>
      </c>
      <c r="C68">
        <v>4.67</v>
      </c>
      <c r="D68">
        <v>4.75</v>
      </c>
      <c r="E68">
        <v>11.56</v>
      </c>
      <c r="F68">
        <v>634.5</v>
      </c>
      <c r="G68">
        <v>61.06</v>
      </c>
      <c r="H68">
        <v>367.78699999999998</v>
      </c>
      <c r="J68">
        <v>1.4</v>
      </c>
      <c r="K68">
        <v>0.05</v>
      </c>
      <c r="L68">
        <v>-0.13</v>
      </c>
      <c r="M68">
        <v>0.04</v>
      </c>
      <c r="N68">
        <v>0.25</v>
      </c>
      <c r="O68">
        <v>0.44</v>
      </c>
      <c r="P68">
        <v>0.24</v>
      </c>
      <c r="R68" s="2">
        <f t="shared" si="7"/>
        <v>1.3999999999999999E-2</v>
      </c>
      <c r="S68" s="2">
        <f t="shared" si="8"/>
        <v>5.0000000000000001E-4</v>
      </c>
      <c r="T68" s="2">
        <f t="shared" si="9"/>
        <v>-1.2999999999999999E-3</v>
      </c>
      <c r="U68" s="2">
        <f t="shared" si="10"/>
        <v>4.0000000000000002E-4</v>
      </c>
      <c r="V68" s="2">
        <f t="shared" si="11"/>
        <v>2.5000000000000001E-3</v>
      </c>
      <c r="W68" s="2">
        <f t="shared" si="12"/>
        <v>4.4000000000000003E-3</v>
      </c>
      <c r="X68" s="2">
        <f t="shared" si="13"/>
        <v>2.3999999999999998E-3</v>
      </c>
    </row>
    <row r="69" spans="1:24" x14ac:dyDescent="0.3">
      <c r="A69" s="1">
        <v>39114</v>
      </c>
      <c r="B69">
        <v>82.390500000000003</v>
      </c>
      <c r="C69">
        <v>4.83</v>
      </c>
      <c r="D69">
        <v>4.99</v>
      </c>
      <c r="E69">
        <v>10.31</v>
      </c>
      <c r="F69">
        <v>657.55</v>
      </c>
      <c r="G69">
        <v>57.31</v>
      </c>
      <c r="H69">
        <v>374.72500000000002</v>
      </c>
      <c r="J69">
        <v>-1.96</v>
      </c>
      <c r="K69">
        <v>1.39</v>
      </c>
      <c r="L69">
        <v>-0.1</v>
      </c>
      <c r="M69">
        <v>-0.46</v>
      </c>
      <c r="N69">
        <v>-0.78</v>
      </c>
      <c r="O69">
        <v>0.38</v>
      </c>
      <c r="P69">
        <v>-1.33</v>
      </c>
      <c r="R69" s="2">
        <f t="shared" si="7"/>
        <v>-1.9599999999999999E-2</v>
      </c>
      <c r="S69" s="2">
        <f t="shared" si="8"/>
        <v>1.3899999999999999E-2</v>
      </c>
      <c r="T69" s="2">
        <f t="shared" si="9"/>
        <v>-1E-3</v>
      </c>
      <c r="U69" s="2">
        <f t="shared" si="10"/>
        <v>-4.5999999999999999E-3</v>
      </c>
      <c r="V69" s="2">
        <f t="shared" si="11"/>
        <v>-7.8000000000000005E-3</v>
      </c>
      <c r="W69" s="2">
        <f t="shared" si="12"/>
        <v>3.8E-3</v>
      </c>
      <c r="X69" s="2">
        <f t="shared" si="13"/>
        <v>-1.3300000000000001E-2</v>
      </c>
    </row>
    <row r="70" spans="1:24" x14ac:dyDescent="0.3">
      <c r="A70" s="1">
        <v>39142</v>
      </c>
      <c r="B70">
        <v>81.568799999999996</v>
      </c>
      <c r="C70">
        <v>4.7</v>
      </c>
      <c r="D70">
        <v>5.25</v>
      </c>
      <c r="E70">
        <v>15.82</v>
      </c>
      <c r="F70">
        <v>669.07</v>
      </c>
      <c r="G70">
        <v>62.01</v>
      </c>
      <c r="H70">
        <v>366.30200000000002</v>
      </c>
      <c r="J70">
        <v>0.68</v>
      </c>
      <c r="K70">
        <v>0.06</v>
      </c>
      <c r="L70">
        <v>-0.23</v>
      </c>
      <c r="M70">
        <v>0.18</v>
      </c>
      <c r="N70">
        <v>-0.6</v>
      </c>
      <c r="O70">
        <v>0.43</v>
      </c>
      <c r="P70">
        <v>2.4700000000000002</v>
      </c>
      <c r="R70" s="2">
        <f t="shared" si="7"/>
        <v>6.8000000000000005E-3</v>
      </c>
      <c r="S70" s="2">
        <f t="shared" si="8"/>
        <v>5.9999999999999995E-4</v>
      </c>
      <c r="T70" s="2">
        <f t="shared" si="9"/>
        <v>-2.3E-3</v>
      </c>
      <c r="U70" s="2">
        <f t="shared" si="10"/>
        <v>1.8E-3</v>
      </c>
      <c r="V70" s="2">
        <f t="shared" si="11"/>
        <v>-6.0000000000000001E-3</v>
      </c>
      <c r="W70" s="2">
        <f t="shared" si="12"/>
        <v>4.3E-3</v>
      </c>
      <c r="X70" s="2">
        <f t="shared" si="13"/>
        <v>2.4700000000000003E-2</v>
      </c>
    </row>
    <row r="71" spans="1:24" x14ac:dyDescent="0.3">
      <c r="A71" s="1">
        <v>39173</v>
      </c>
      <c r="B71">
        <v>80.642799999999994</v>
      </c>
      <c r="C71">
        <v>4.63</v>
      </c>
      <c r="D71">
        <v>5.12</v>
      </c>
      <c r="E71">
        <v>14.53</v>
      </c>
      <c r="F71">
        <v>658.8</v>
      </c>
      <c r="G71">
        <v>65.95</v>
      </c>
      <c r="H71">
        <v>376.17599999999999</v>
      </c>
      <c r="J71">
        <v>3.49</v>
      </c>
      <c r="K71">
        <v>-2.0099999999999998</v>
      </c>
      <c r="L71">
        <v>-1.1499999999999999</v>
      </c>
      <c r="M71">
        <v>1</v>
      </c>
      <c r="N71">
        <v>1.04</v>
      </c>
      <c r="O71">
        <v>0.44</v>
      </c>
      <c r="P71">
        <v>-0.16</v>
      </c>
      <c r="R71" s="2">
        <f t="shared" si="7"/>
        <v>3.49E-2</v>
      </c>
      <c r="S71" s="2">
        <f t="shared" si="8"/>
        <v>-2.0099999999999996E-2</v>
      </c>
      <c r="T71" s="2">
        <f t="shared" si="9"/>
        <v>-1.15E-2</v>
      </c>
      <c r="U71" s="2">
        <f t="shared" si="10"/>
        <v>0.01</v>
      </c>
      <c r="V71" s="2">
        <f t="shared" si="11"/>
        <v>1.04E-2</v>
      </c>
      <c r="W71" s="2">
        <f t="shared" si="12"/>
        <v>4.4000000000000003E-3</v>
      </c>
      <c r="X71" s="2">
        <f t="shared" si="13"/>
        <v>-1.6000000000000001E-3</v>
      </c>
    </row>
    <row r="72" spans="1:24" x14ac:dyDescent="0.3">
      <c r="A72" s="1">
        <v>39203</v>
      </c>
      <c r="B72">
        <v>79.230500000000006</v>
      </c>
      <c r="C72">
        <v>4.67</v>
      </c>
      <c r="D72">
        <v>4.6900000000000004</v>
      </c>
      <c r="E72">
        <v>13.51</v>
      </c>
      <c r="F72">
        <v>673.85</v>
      </c>
      <c r="G72">
        <v>64.41</v>
      </c>
      <c r="H72">
        <v>390.67500000000001</v>
      </c>
      <c r="J72">
        <v>3.24</v>
      </c>
      <c r="K72">
        <v>0.25</v>
      </c>
      <c r="L72">
        <v>-7.0000000000000007E-2</v>
      </c>
      <c r="M72">
        <v>1.22</v>
      </c>
      <c r="N72">
        <v>-1.35</v>
      </c>
      <c r="O72">
        <v>0.41</v>
      </c>
      <c r="P72">
        <v>-0.27</v>
      </c>
      <c r="R72" s="2">
        <f t="shared" ref="R72:R103" si="14">J72/100</f>
        <v>3.2400000000000005E-2</v>
      </c>
      <c r="S72" s="2">
        <f t="shared" ref="S72:S103" si="15">K72/100</f>
        <v>2.5000000000000001E-3</v>
      </c>
      <c r="T72" s="2">
        <f t="shared" ref="T72:T103" si="16">L72/100</f>
        <v>-7.000000000000001E-4</v>
      </c>
      <c r="U72" s="2">
        <f t="shared" ref="U72:U103" si="17">M72/100</f>
        <v>1.2199999999999999E-2</v>
      </c>
      <c r="V72" s="2">
        <f t="shared" ref="V72:V103" si="18">N72/100</f>
        <v>-1.3500000000000002E-2</v>
      </c>
      <c r="W72" s="2">
        <f t="shared" ref="W72:W103" si="19">O72/100</f>
        <v>4.0999999999999995E-3</v>
      </c>
      <c r="X72" s="2">
        <f t="shared" ref="X72:X103" si="20">P72/100</f>
        <v>-2.7000000000000001E-3</v>
      </c>
    </row>
    <row r="73" spans="1:24" x14ac:dyDescent="0.3">
      <c r="A73" s="1">
        <v>39234</v>
      </c>
      <c r="B73">
        <v>78.882800000000003</v>
      </c>
      <c r="C73">
        <v>4.9000000000000004</v>
      </c>
      <c r="D73">
        <v>4.8</v>
      </c>
      <c r="E73">
        <v>12.78</v>
      </c>
      <c r="F73">
        <v>668.35</v>
      </c>
      <c r="G73">
        <v>65.09</v>
      </c>
      <c r="H73">
        <v>403.99</v>
      </c>
      <c r="J73">
        <v>-1.96</v>
      </c>
      <c r="K73">
        <v>0.76</v>
      </c>
      <c r="L73">
        <v>-1.1100000000000001</v>
      </c>
      <c r="M73">
        <v>0.43</v>
      </c>
      <c r="N73">
        <v>0.04</v>
      </c>
      <c r="O73">
        <v>0.4</v>
      </c>
      <c r="P73">
        <v>0.3</v>
      </c>
      <c r="R73" s="2">
        <f t="shared" si="14"/>
        <v>-1.9599999999999999E-2</v>
      </c>
      <c r="S73" s="2">
        <f t="shared" si="15"/>
        <v>7.6E-3</v>
      </c>
      <c r="T73" s="2">
        <f t="shared" si="16"/>
        <v>-1.11E-2</v>
      </c>
      <c r="U73" s="2">
        <f t="shared" si="17"/>
        <v>4.3E-3</v>
      </c>
      <c r="V73" s="2">
        <f t="shared" si="18"/>
        <v>4.0000000000000002E-4</v>
      </c>
      <c r="W73" s="2">
        <f t="shared" si="19"/>
        <v>4.0000000000000001E-3</v>
      </c>
      <c r="X73" s="2">
        <f t="shared" si="20"/>
        <v>3.0000000000000001E-3</v>
      </c>
    </row>
    <row r="74" spans="1:24" x14ac:dyDescent="0.3">
      <c r="A74" s="1">
        <v>39264</v>
      </c>
      <c r="B74">
        <v>78.157499999999999</v>
      </c>
      <c r="C74">
        <v>5.09</v>
      </c>
      <c r="D74">
        <v>4.55</v>
      </c>
      <c r="E74">
        <v>15.4</v>
      </c>
      <c r="F74">
        <v>656.85</v>
      </c>
      <c r="G74">
        <v>71.099999999999994</v>
      </c>
      <c r="H74">
        <v>403.53100000000001</v>
      </c>
      <c r="J74">
        <v>-3.73</v>
      </c>
      <c r="K74">
        <v>-2.88</v>
      </c>
      <c r="L74">
        <v>-3.34</v>
      </c>
      <c r="M74">
        <v>0.48</v>
      </c>
      <c r="N74">
        <v>-1.08</v>
      </c>
      <c r="O74">
        <v>0.4</v>
      </c>
      <c r="P74">
        <v>2.79</v>
      </c>
      <c r="R74" s="2">
        <f t="shared" si="14"/>
        <v>-3.73E-2</v>
      </c>
      <c r="S74" s="2">
        <f t="shared" si="15"/>
        <v>-2.8799999999999999E-2</v>
      </c>
      <c r="T74" s="2">
        <f t="shared" si="16"/>
        <v>-3.3399999999999999E-2</v>
      </c>
      <c r="U74" s="2">
        <f t="shared" si="17"/>
        <v>4.7999999999999996E-3</v>
      </c>
      <c r="V74" s="2">
        <f t="shared" si="18"/>
        <v>-1.0800000000000001E-2</v>
      </c>
      <c r="W74" s="2">
        <f t="shared" si="19"/>
        <v>4.0000000000000001E-3</v>
      </c>
      <c r="X74" s="2">
        <f t="shared" si="20"/>
        <v>2.7900000000000001E-2</v>
      </c>
    </row>
    <row r="75" spans="1:24" x14ac:dyDescent="0.3">
      <c r="A75" s="1">
        <v>39295</v>
      </c>
      <c r="B75">
        <v>77.598799999999997</v>
      </c>
      <c r="C75">
        <v>4.88</v>
      </c>
      <c r="D75">
        <v>5.05</v>
      </c>
      <c r="E75">
        <v>23.67</v>
      </c>
      <c r="F75">
        <v>664.75</v>
      </c>
      <c r="G75">
        <v>76.540000000000006</v>
      </c>
      <c r="H75">
        <v>389.87299999999999</v>
      </c>
      <c r="J75">
        <v>0.92</v>
      </c>
      <c r="K75">
        <v>-0.33</v>
      </c>
      <c r="L75">
        <v>-2.25</v>
      </c>
      <c r="M75">
        <v>-1.06</v>
      </c>
      <c r="N75">
        <v>-0.56000000000000005</v>
      </c>
      <c r="O75">
        <v>0.42</v>
      </c>
      <c r="P75">
        <v>0.09</v>
      </c>
      <c r="R75" s="2">
        <f t="shared" si="14"/>
        <v>9.1999999999999998E-3</v>
      </c>
      <c r="S75" s="2">
        <f t="shared" si="15"/>
        <v>-3.3E-3</v>
      </c>
      <c r="T75" s="2">
        <f t="shared" si="16"/>
        <v>-2.2499999999999999E-2</v>
      </c>
      <c r="U75" s="2">
        <f t="shared" si="17"/>
        <v>-1.06E-2</v>
      </c>
      <c r="V75" s="2">
        <f t="shared" si="18"/>
        <v>-5.6000000000000008E-3</v>
      </c>
      <c r="W75" s="2">
        <f t="shared" si="19"/>
        <v>4.1999999999999997E-3</v>
      </c>
      <c r="X75" s="2">
        <f t="shared" si="20"/>
        <v>8.9999999999999998E-4</v>
      </c>
    </row>
    <row r="76" spans="1:24" x14ac:dyDescent="0.3">
      <c r="A76" s="1">
        <v>39326</v>
      </c>
      <c r="B76">
        <v>77.506900000000002</v>
      </c>
      <c r="C76">
        <v>4.55</v>
      </c>
      <c r="D76">
        <v>4.0199999999999996</v>
      </c>
      <c r="E76">
        <v>23.38</v>
      </c>
      <c r="F76">
        <v>672.2</v>
      </c>
      <c r="G76">
        <v>74.05</v>
      </c>
      <c r="H76">
        <v>391.90800000000002</v>
      </c>
      <c r="J76">
        <v>3.22</v>
      </c>
      <c r="K76">
        <v>-2.41</v>
      </c>
      <c r="L76">
        <v>-1.91</v>
      </c>
      <c r="M76">
        <v>-0.56000000000000005</v>
      </c>
      <c r="N76">
        <v>-3.33</v>
      </c>
      <c r="O76">
        <v>0.32</v>
      </c>
      <c r="P76">
        <v>4.6399999999999997</v>
      </c>
      <c r="R76" s="2">
        <f t="shared" si="14"/>
        <v>3.2199999999999999E-2</v>
      </c>
      <c r="S76" s="2">
        <f t="shared" si="15"/>
        <v>-2.41E-2</v>
      </c>
      <c r="T76" s="2">
        <f t="shared" si="16"/>
        <v>-1.9099999999999999E-2</v>
      </c>
      <c r="U76" s="2">
        <f t="shared" si="17"/>
        <v>-5.6000000000000008E-3</v>
      </c>
      <c r="V76" s="2">
        <f t="shared" si="18"/>
        <v>-3.3300000000000003E-2</v>
      </c>
      <c r="W76" s="2">
        <f t="shared" si="19"/>
        <v>3.2000000000000002E-3</v>
      </c>
      <c r="X76" s="2">
        <f t="shared" si="20"/>
        <v>4.6399999999999997E-2</v>
      </c>
    </row>
    <row r="77" spans="1:24" x14ac:dyDescent="0.3">
      <c r="A77" s="1">
        <v>39356</v>
      </c>
      <c r="B77">
        <v>74.507999999999996</v>
      </c>
      <c r="C77">
        <v>4.6100000000000003</v>
      </c>
      <c r="D77">
        <v>3.52</v>
      </c>
      <c r="E77">
        <v>17.84</v>
      </c>
      <c r="F77">
        <v>747.3</v>
      </c>
      <c r="G77">
        <v>80.25</v>
      </c>
      <c r="H77">
        <v>415.89600000000002</v>
      </c>
      <c r="J77">
        <v>1.8</v>
      </c>
      <c r="K77">
        <v>0.04</v>
      </c>
      <c r="L77">
        <v>-2.62</v>
      </c>
      <c r="M77">
        <v>-0.17</v>
      </c>
      <c r="N77">
        <v>-0.15</v>
      </c>
      <c r="O77">
        <v>0.32</v>
      </c>
      <c r="P77">
        <v>4.87</v>
      </c>
      <c r="R77" s="2">
        <f t="shared" si="14"/>
        <v>1.8000000000000002E-2</v>
      </c>
      <c r="S77" s="2">
        <f t="shared" si="15"/>
        <v>4.0000000000000002E-4</v>
      </c>
      <c r="T77" s="2">
        <f t="shared" si="16"/>
        <v>-2.6200000000000001E-2</v>
      </c>
      <c r="U77" s="2">
        <f t="shared" si="17"/>
        <v>-1.7000000000000001E-3</v>
      </c>
      <c r="V77" s="2">
        <f t="shared" si="18"/>
        <v>-1.5E-3</v>
      </c>
      <c r="W77" s="2">
        <f t="shared" si="19"/>
        <v>3.2000000000000002E-3</v>
      </c>
      <c r="X77" s="2">
        <f t="shared" si="20"/>
        <v>4.87E-2</v>
      </c>
    </row>
    <row r="78" spans="1:24" x14ac:dyDescent="0.3">
      <c r="A78" s="1">
        <v>39387</v>
      </c>
      <c r="B78">
        <v>72.813699999999997</v>
      </c>
      <c r="C78">
        <v>4.3899999999999997</v>
      </c>
      <c r="D78">
        <v>3.9</v>
      </c>
      <c r="E78">
        <v>23.21</v>
      </c>
      <c r="F78">
        <v>791.5</v>
      </c>
      <c r="G78">
        <v>93.49</v>
      </c>
      <c r="H78">
        <v>420.71</v>
      </c>
      <c r="J78">
        <v>-4.83</v>
      </c>
      <c r="K78">
        <v>-2.83</v>
      </c>
      <c r="L78">
        <v>-1.18</v>
      </c>
      <c r="M78">
        <v>1.58</v>
      </c>
      <c r="N78">
        <v>-0.35</v>
      </c>
      <c r="O78">
        <v>0.34</v>
      </c>
      <c r="P78">
        <v>0.9</v>
      </c>
      <c r="R78" s="2">
        <f t="shared" si="14"/>
        <v>-4.8300000000000003E-2</v>
      </c>
      <c r="S78" s="2">
        <f t="shared" si="15"/>
        <v>-2.8300000000000002E-2</v>
      </c>
      <c r="T78" s="2">
        <f t="shared" si="16"/>
        <v>-1.18E-2</v>
      </c>
      <c r="U78" s="2">
        <f t="shared" si="17"/>
        <v>1.5800000000000002E-2</v>
      </c>
      <c r="V78" s="2">
        <f t="shared" si="18"/>
        <v>-3.4999999999999996E-3</v>
      </c>
      <c r="W78" s="2">
        <f t="shared" si="19"/>
        <v>3.4000000000000002E-3</v>
      </c>
      <c r="X78" s="2">
        <f t="shared" si="20"/>
        <v>9.0000000000000011E-3</v>
      </c>
    </row>
    <row r="79" spans="1:24" x14ac:dyDescent="0.3">
      <c r="A79" s="1">
        <v>39417</v>
      </c>
      <c r="B79">
        <v>73.128600000000006</v>
      </c>
      <c r="C79">
        <v>3.94</v>
      </c>
      <c r="D79">
        <v>3.55</v>
      </c>
      <c r="E79">
        <v>23.61</v>
      </c>
      <c r="F79">
        <v>787.55</v>
      </c>
      <c r="G79">
        <v>89.32</v>
      </c>
      <c r="H79">
        <v>406.596</v>
      </c>
      <c r="J79">
        <v>-0.87</v>
      </c>
      <c r="K79">
        <v>0.19</v>
      </c>
      <c r="L79">
        <v>-0.44</v>
      </c>
      <c r="M79">
        <v>0.9</v>
      </c>
      <c r="N79">
        <v>-1.08</v>
      </c>
      <c r="O79">
        <v>0.27</v>
      </c>
      <c r="P79">
        <v>6.54</v>
      </c>
      <c r="R79" s="2">
        <f t="shared" si="14"/>
        <v>-8.6999999999999994E-3</v>
      </c>
      <c r="S79" s="2">
        <f t="shared" si="15"/>
        <v>1.9E-3</v>
      </c>
      <c r="T79" s="2">
        <f t="shared" si="16"/>
        <v>-4.4000000000000003E-3</v>
      </c>
      <c r="U79" s="2">
        <f t="shared" si="17"/>
        <v>9.0000000000000011E-3</v>
      </c>
      <c r="V79" s="2">
        <f t="shared" si="18"/>
        <v>-1.0800000000000001E-2</v>
      </c>
      <c r="W79" s="2">
        <f t="shared" si="19"/>
        <v>2.7000000000000001E-3</v>
      </c>
      <c r="X79" s="2">
        <f t="shared" si="20"/>
        <v>6.54E-2</v>
      </c>
    </row>
    <row r="80" spans="1:24" x14ac:dyDescent="0.3">
      <c r="A80" s="1">
        <v>39448</v>
      </c>
      <c r="B80">
        <v>73.389799999999994</v>
      </c>
      <c r="C80">
        <v>4.21</v>
      </c>
      <c r="D80">
        <v>2.76</v>
      </c>
      <c r="E80">
        <v>22.5</v>
      </c>
      <c r="F80">
        <v>836.15</v>
      </c>
      <c r="G80">
        <v>96.01</v>
      </c>
      <c r="H80">
        <v>403.25900000000001</v>
      </c>
      <c r="J80">
        <v>-6.36</v>
      </c>
      <c r="K80">
        <v>-0.5</v>
      </c>
      <c r="L80">
        <v>3.69</v>
      </c>
      <c r="M80">
        <v>1.94</v>
      </c>
      <c r="N80">
        <v>2.27</v>
      </c>
      <c r="O80">
        <v>0.21</v>
      </c>
      <c r="P80">
        <v>-7.81</v>
      </c>
      <c r="R80" s="2">
        <f t="shared" si="14"/>
        <v>-6.3600000000000004E-2</v>
      </c>
      <c r="S80" s="2">
        <f t="shared" si="15"/>
        <v>-5.0000000000000001E-3</v>
      </c>
      <c r="T80" s="2">
        <f t="shared" si="16"/>
        <v>3.6900000000000002E-2</v>
      </c>
      <c r="U80" s="2">
        <f t="shared" si="17"/>
        <v>1.9400000000000001E-2</v>
      </c>
      <c r="V80" s="2">
        <f t="shared" si="18"/>
        <v>2.2700000000000001E-2</v>
      </c>
      <c r="W80" s="2">
        <f t="shared" si="19"/>
        <v>2.0999999999999999E-3</v>
      </c>
      <c r="X80" s="2">
        <f t="shared" si="20"/>
        <v>-7.8100000000000003E-2</v>
      </c>
    </row>
    <row r="81" spans="1:24" x14ac:dyDescent="0.3">
      <c r="A81" s="1">
        <v>39479</v>
      </c>
      <c r="B81">
        <v>72.3155</v>
      </c>
      <c r="C81">
        <v>3.67</v>
      </c>
      <c r="D81">
        <v>1.75</v>
      </c>
      <c r="E81">
        <v>24.02</v>
      </c>
      <c r="F81">
        <v>910.45</v>
      </c>
      <c r="G81">
        <v>88.97</v>
      </c>
      <c r="H81">
        <v>375.85300000000001</v>
      </c>
      <c r="J81">
        <v>-3.09</v>
      </c>
      <c r="K81">
        <v>-0.49</v>
      </c>
      <c r="L81">
        <v>-0.88</v>
      </c>
      <c r="M81">
        <v>0.79</v>
      </c>
      <c r="N81">
        <v>-1.1299999999999999</v>
      </c>
      <c r="O81">
        <v>0.13</v>
      </c>
      <c r="P81">
        <v>6.11</v>
      </c>
      <c r="R81" s="2">
        <f t="shared" si="14"/>
        <v>-3.0899999999999997E-2</v>
      </c>
      <c r="S81" s="2">
        <f t="shared" si="15"/>
        <v>-4.8999999999999998E-3</v>
      </c>
      <c r="T81" s="2">
        <f t="shared" si="16"/>
        <v>-8.8000000000000005E-3</v>
      </c>
      <c r="U81" s="2">
        <f t="shared" si="17"/>
        <v>7.9000000000000008E-3</v>
      </c>
      <c r="V81" s="2">
        <f t="shared" si="18"/>
        <v>-1.1299999999999999E-2</v>
      </c>
      <c r="W81" s="2">
        <f t="shared" si="19"/>
        <v>1.2999999999999999E-3</v>
      </c>
      <c r="X81" s="2">
        <f t="shared" si="20"/>
        <v>6.1100000000000002E-2</v>
      </c>
    </row>
    <row r="82" spans="1:24" x14ac:dyDescent="0.3">
      <c r="A82" s="1">
        <v>39508</v>
      </c>
      <c r="B82">
        <v>70.986099999999993</v>
      </c>
      <c r="C82">
        <v>3.78</v>
      </c>
      <c r="D82">
        <v>1.99</v>
      </c>
      <c r="E82">
        <v>26.28</v>
      </c>
      <c r="F82">
        <v>981.35</v>
      </c>
      <c r="G82">
        <v>102.46</v>
      </c>
      <c r="H82">
        <v>366.45600000000002</v>
      </c>
      <c r="J82">
        <v>-0.93</v>
      </c>
      <c r="K82">
        <v>0.69</v>
      </c>
      <c r="L82">
        <v>-0.18</v>
      </c>
      <c r="M82">
        <v>0.78</v>
      </c>
      <c r="N82">
        <v>0.5</v>
      </c>
      <c r="O82">
        <v>0.17</v>
      </c>
      <c r="P82">
        <v>4.08</v>
      </c>
      <c r="R82" s="2">
        <f t="shared" si="14"/>
        <v>-9.300000000000001E-3</v>
      </c>
      <c r="S82" s="2">
        <f t="shared" si="15"/>
        <v>6.8999999999999999E-3</v>
      </c>
      <c r="T82" s="2">
        <f t="shared" si="16"/>
        <v>-1.8E-3</v>
      </c>
      <c r="U82" s="2">
        <f t="shared" si="17"/>
        <v>7.8000000000000005E-3</v>
      </c>
      <c r="V82" s="2">
        <f t="shared" si="18"/>
        <v>5.0000000000000001E-3</v>
      </c>
      <c r="W82" s="2">
        <f t="shared" si="19"/>
        <v>1.7000000000000001E-3</v>
      </c>
      <c r="X82" s="2">
        <f t="shared" si="20"/>
        <v>4.0800000000000003E-2</v>
      </c>
    </row>
    <row r="83" spans="1:24" x14ac:dyDescent="0.3">
      <c r="A83" s="1">
        <v>39539</v>
      </c>
      <c r="B83">
        <v>70.902299999999997</v>
      </c>
      <c r="C83">
        <v>3.52</v>
      </c>
      <c r="D83">
        <v>1.55</v>
      </c>
      <c r="E83">
        <v>22.68</v>
      </c>
      <c r="F83">
        <v>879.55</v>
      </c>
      <c r="G83">
        <v>100.98</v>
      </c>
      <c r="H83">
        <v>371.14299999999997</v>
      </c>
      <c r="J83">
        <v>4.5999999999999996</v>
      </c>
      <c r="K83">
        <v>-1.1499999999999999</v>
      </c>
      <c r="L83">
        <v>-0.99</v>
      </c>
      <c r="M83">
        <v>1.55</v>
      </c>
      <c r="N83">
        <v>-2.54</v>
      </c>
      <c r="O83">
        <v>0.18</v>
      </c>
      <c r="P83">
        <v>-0.2</v>
      </c>
      <c r="R83" s="2">
        <f t="shared" si="14"/>
        <v>4.5999999999999999E-2</v>
      </c>
      <c r="S83" s="2">
        <f t="shared" si="15"/>
        <v>-1.15E-2</v>
      </c>
      <c r="T83" s="2">
        <f t="shared" si="16"/>
        <v>-9.8999999999999991E-3</v>
      </c>
      <c r="U83" s="2">
        <f t="shared" si="17"/>
        <v>1.55E-2</v>
      </c>
      <c r="V83" s="2">
        <f t="shared" si="18"/>
        <v>-2.5399999999999999E-2</v>
      </c>
      <c r="W83" s="2">
        <f t="shared" si="19"/>
        <v>1.8E-3</v>
      </c>
      <c r="X83" s="2">
        <f t="shared" si="20"/>
        <v>-2E-3</v>
      </c>
    </row>
    <row r="84" spans="1:24" x14ac:dyDescent="0.3">
      <c r="A84" s="1">
        <v>39569</v>
      </c>
      <c r="B84">
        <v>71.306899999999999</v>
      </c>
      <c r="C84">
        <v>3.81</v>
      </c>
      <c r="D84">
        <v>1.23</v>
      </c>
      <c r="E84">
        <v>18.88</v>
      </c>
      <c r="F84">
        <v>850.15</v>
      </c>
      <c r="G84">
        <v>112.52</v>
      </c>
      <c r="H84">
        <v>384.90300000000002</v>
      </c>
      <c r="J84">
        <v>1.86</v>
      </c>
      <c r="K84">
        <v>3.18</v>
      </c>
      <c r="L84">
        <v>-1.49</v>
      </c>
      <c r="M84">
        <v>0.87</v>
      </c>
      <c r="N84">
        <v>0.04</v>
      </c>
      <c r="O84">
        <v>0.18</v>
      </c>
      <c r="P84">
        <v>3.22</v>
      </c>
      <c r="R84" s="2">
        <f t="shared" si="14"/>
        <v>1.8600000000000002E-2</v>
      </c>
      <c r="S84" s="2">
        <f t="shared" si="15"/>
        <v>3.1800000000000002E-2</v>
      </c>
      <c r="T84" s="2">
        <f t="shared" si="16"/>
        <v>-1.49E-2</v>
      </c>
      <c r="U84" s="2">
        <f t="shared" si="17"/>
        <v>8.6999999999999994E-3</v>
      </c>
      <c r="V84" s="2">
        <f t="shared" si="18"/>
        <v>4.0000000000000002E-4</v>
      </c>
      <c r="W84" s="2">
        <f t="shared" si="19"/>
        <v>1.8E-3</v>
      </c>
      <c r="X84" s="2">
        <f t="shared" si="20"/>
        <v>3.2199999999999999E-2</v>
      </c>
    </row>
    <row r="85" spans="1:24" x14ac:dyDescent="0.3">
      <c r="A85" s="1">
        <v>39600</v>
      </c>
      <c r="B85">
        <v>70.780699999999996</v>
      </c>
      <c r="C85">
        <v>4.03</v>
      </c>
      <c r="D85">
        <v>1.94</v>
      </c>
      <c r="E85">
        <v>19.829999999999998</v>
      </c>
      <c r="F85">
        <v>896.7</v>
      </c>
      <c r="G85">
        <v>127.76</v>
      </c>
      <c r="H85">
        <v>385.47500000000002</v>
      </c>
      <c r="J85">
        <v>-8.44</v>
      </c>
      <c r="K85">
        <v>1.19</v>
      </c>
      <c r="L85">
        <v>-2.4700000000000002</v>
      </c>
      <c r="M85">
        <v>4.29</v>
      </c>
      <c r="N85">
        <v>-0.48</v>
      </c>
      <c r="O85">
        <v>0.17</v>
      </c>
      <c r="P85">
        <v>12.45</v>
      </c>
      <c r="R85" s="2">
        <f t="shared" si="14"/>
        <v>-8.4399999999999989E-2</v>
      </c>
      <c r="S85" s="2">
        <f t="shared" si="15"/>
        <v>1.1899999999999999E-2</v>
      </c>
      <c r="T85" s="2">
        <f t="shared" si="16"/>
        <v>-2.4700000000000003E-2</v>
      </c>
      <c r="U85" s="2">
        <f t="shared" si="17"/>
        <v>4.2900000000000001E-2</v>
      </c>
      <c r="V85" s="2">
        <f t="shared" si="18"/>
        <v>-4.7999999999999996E-3</v>
      </c>
      <c r="W85" s="2">
        <f t="shared" si="19"/>
        <v>1.7000000000000001E-3</v>
      </c>
      <c r="X85" s="2">
        <f t="shared" si="20"/>
        <v>0.1245</v>
      </c>
    </row>
    <row r="86" spans="1:24" x14ac:dyDescent="0.3">
      <c r="A86" s="1">
        <v>39630</v>
      </c>
      <c r="B86">
        <v>70.864699999999999</v>
      </c>
      <c r="C86">
        <v>4.09</v>
      </c>
      <c r="D86">
        <v>1.92</v>
      </c>
      <c r="E86">
        <v>23.65</v>
      </c>
      <c r="F86">
        <v>942.9</v>
      </c>
      <c r="G86">
        <v>140.97</v>
      </c>
      <c r="H86">
        <v>352.56400000000002</v>
      </c>
      <c r="J86">
        <v>-0.77</v>
      </c>
      <c r="K86">
        <v>3.68</v>
      </c>
      <c r="L86">
        <v>5.89</v>
      </c>
      <c r="M86">
        <v>-0.91</v>
      </c>
      <c r="N86">
        <v>1.1000000000000001</v>
      </c>
      <c r="O86">
        <v>0.15</v>
      </c>
      <c r="P86">
        <v>-5.2</v>
      </c>
      <c r="R86" s="2">
        <f t="shared" si="14"/>
        <v>-7.7000000000000002E-3</v>
      </c>
      <c r="S86" s="2">
        <f t="shared" si="15"/>
        <v>3.6799999999999999E-2</v>
      </c>
      <c r="T86" s="2">
        <f t="shared" si="16"/>
        <v>5.8899999999999994E-2</v>
      </c>
      <c r="U86" s="2">
        <f t="shared" si="17"/>
        <v>-9.1000000000000004E-3</v>
      </c>
      <c r="V86" s="2">
        <f t="shared" si="18"/>
        <v>1.1000000000000001E-2</v>
      </c>
      <c r="W86" s="2">
        <f t="shared" si="19"/>
        <v>1.5E-3</v>
      </c>
      <c r="X86" s="2">
        <f t="shared" si="20"/>
        <v>-5.2000000000000005E-2</v>
      </c>
    </row>
    <row r="87" spans="1:24" x14ac:dyDescent="0.3">
      <c r="A87" s="1">
        <v>39661</v>
      </c>
      <c r="B87">
        <v>71.679599999999994</v>
      </c>
      <c r="C87">
        <v>4.04</v>
      </c>
      <c r="D87">
        <v>1.52</v>
      </c>
      <c r="E87">
        <v>22.57</v>
      </c>
      <c r="F87">
        <v>914.4</v>
      </c>
      <c r="G87">
        <v>123.26</v>
      </c>
      <c r="H87">
        <v>341.97500000000002</v>
      </c>
      <c r="J87">
        <v>1.53</v>
      </c>
      <c r="K87">
        <v>3.43</v>
      </c>
      <c r="L87">
        <v>1.57</v>
      </c>
      <c r="M87">
        <v>1.67</v>
      </c>
      <c r="N87">
        <v>0.82</v>
      </c>
      <c r="O87">
        <v>0.13</v>
      </c>
      <c r="P87">
        <v>-4.05</v>
      </c>
      <c r="R87" s="2">
        <f t="shared" si="14"/>
        <v>1.5300000000000001E-2</v>
      </c>
      <c r="S87" s="2">
        <f t="shared" si="15"/>
        <v>3.4300000000000004E-2</v>
      </c>
      <c r="T87" s="2">
        <f t="shared" si="16"/>
        <v>1.5700000000000002E-2</v>
      </c>
      <c r="U87" s="2">
        <f t="shared" si="17"/>
        <v>1.67E-2</v>
      </c>
      <c r="V87" s="2">
        <f t="shared" si="18"/>
        <v>8.199999999999999E-3</v>
      </c>
      <c r="W87" s="2">
        <f t="shared" si="19"/>
        <v>1.2999999999999999E-3</v>
      </c>
      <c r="X87" s="2">
        <f t="shared" si="20"/>
        <v>-4.0500000000000001E-2</v>
      </c>
    </row>
    <row r="88" spans="1:24" x14ac:dyDescent="0.3">
      <c r="A88" s="1">
        <v>39692</v>
      </c>
      <c r="B88">
        <v>75.081400000000002</v>
      </c>
      <c r="C88">
        <v>3.79</v>
      </c>
      <c r="D88">
        <v>1.63</v>
      </c>
      <c r="E88">
        <v>20.65</v>
      </c>
      <c r="F88">
        <v>817.95</v>
      </c>
      <c r="G88">
        <v>115.96</v>
      </c>
      <c r="H88">
        <v>334.71199999999999</v>
      </c>
      <c r="J88">
        <v>-9.24</v>
      </c>
      <c r="K88">
        <v>0.31</v>
      </c>
      <c r="L88">
        <v>6.26</v>
      </c>
      <c r="M88">
        <v>2.2400000000000002</v>
      </c>
      <c r="N88">
        <v>1.81</v>
      </c>
      <c r="O88">
        <v>0.15</v>
      </c>
      <c r="P88">
        <v>0.33</v>
      </c>
      <c r="R88" s="2">
        <f t="shared" si="14"/>
        <v>-9.2399999999999996E-2</v>
      </c>
      <c r="S88" s="2">
        <f t="shared" si="15"/>
        <v>3.0999999999999999E-3</v>
      </c>
      <c r="T88" s="2">
        <f t="shared" si="16"/>
        <v>6.2600000000000003E-2</v>
      </c>
      <c r="U88" s="2">
        <f t="shared" si="17"/>
        <v>2.2400000000000003E-2</v>
      </c>
      <c r="V88" s="2">
        <f t="shared" si="18"/>
        <v>1.8100000000000002E-2</v>
      </c>
      <c r="W88" s="2">
        <f t="shared" si="19"/>
        <v>1.5E-3</v>
      </c>
      <c r="X88" s="2">
        <f t="shared" si="20"/>
        <v>3.3E-3</v>
      </c>
    </row>
    <row r="89" spans="1:24" x14ac:dyDescent="0.3">
      <c r="A89" s="1">
        <v>39722</v>
      </c>
      <c r="B89">
        <v>76.329599999999999</v>
      </c>
      <c r="C89">
        <v>3.84</v>
      </c>
      <c r="D89">
        <v>0.66</v>
      </c>
      <c r="E89">
        <v>39.81</v>
      </c>
      <c r="F89">
        <v>878.1</v>
      </c>
      <c r="G89">
        <v>98.53</v>
      </c>
      <c r="H89">
        <v>295.17500000000001</v>
      </c>
      <c r="J89">
        <v>-17.23</v>
      </c>
      <c r="K89">
        <v>-3.1</v>
      </c>
      <c r="L89">
        <v>-2.75</v>
      </c>
      <c r="M89">
        <v>3.76</v>
      </c>
      <c r="N89">
        <v>1.88</v>
      </c>
      <c r="O89">
        <v>0.08</v>
      </c>
      <c r="P89">
        <v>7.83</v>
      </c>
      <c r="R89" s="2">
        <f t="shared" si="14"/>
        <v>-0.17230000000000001</v>
      </c>
      <c r="S89" s="2">
        <f t="shared" si="15"/>
        <v>-3.1E-2</v>
      </c>
      <c r="T89" s="2">
        <f t="shared" si="16"/>
        <v>-2.75E-2</v>
      </c>
      <c r="U89" s="2">
        <f t="shared" si="17"/>
        <v>3.7599999999999995E-2</v>
      </c>
      <c r="V89" s="2">
        <f t="shared" si="18"/>
        <v>1.8799999999999997E-2</v>
      </c>
      <c r="W89" s="2">
        <f t="shared" si="19"/>
        <v>8.0000000000000004E-4</v>
      </c>
      <c r="X89" s="2">
        <f t="shared" si="20"/>
        <v>7.8299999999999995E-2</v>
      </c>
    </row>
    <row r="90" spans="1:24" x14ac:dyDescent="0.3">
      <c r="A90" s="1">
        <v>39753</v>
      </c>
      <c r="B90">
        <v>82.349100000000007</v>
      </c>
      <c r="C90">
        <v>3.92</v>
      </c>
      <c r="D90">
        <v>0.2</v>
      </c>
      <c r="E90">
        <v>53.68</v>
      </c>
      <c r="F90">
        <v>727.75</v>
      </c>
      <c r="G90">
        <v>63.91</v>
      </c>
      <c r="H90">
        <v>237.58699999999999</v>
      </c>
      <c r="J90">
        <v>-7.86</v>
      </c>
      <c r="K90">
        <v>-3.87</v>
      </c>
      <c r="L90">
        <v>-5.85</v>
      </c>
      <c r="M90">
        <v>4.95</v>
      </c>
      <c r="N90">
        <v>2.64</v>
      </c>
      <c r="O90">
        <v>0.03</v>
      </c>
      <c r="P90">
        <v>7.22</v>
      </c>
      <c r="R90" s="2">
        <f t="shared" si="14"/>
        <v>-7.8600000000000003E-2</v>
      </c>
      <c r="S90" s="2">
        <f t="shared" si="15"/>
        <v>-3.8699999999999998E-2</v>
      </c>
      <c r="T90" s="2">
        <f t="shared" si="16"/>
        <v>-5.8499999999999996E-2</v>
      </c>
      <c r="U90" s="2">
        <f t="shared" si="17"/>
        <v>4.9500000000000002E-2</v>
      </c>
      <c r="V90" s="2">
        <f t="shared" si="18"/>
        <v>2.64E-2</v>
      </c>
      <c r="W90" s="2">
        <f t="shared" si="19"/>
        <v>2.9999999999999997E-4</v>
      </c>
      <c r="X90" s="2">
        <f t="shared" si="20"/>
        <v>7.22E-2</v>
      </c>
    </row>
    <row r="91" spans="1:24" x14ac:dyDescent="0.3">
      <c r="A91" s="1">
        <v>39783</v>
      </c>
      <c r="B91">
        <v>83.609899999999996</v>
      </c>
      <c r="C91">
        <v>3.1</v>
      </c>
      <c r="D91">
        <v>0.09</v>
      </c>
      <c r="E91">
        <v>68.510000000000005</v>
      </c>
      <c r="F91">
        <v>773.65</v>
      </c>
      <c r="G91">
        <v>49.28</v>
      </c>
      <c r="H91">
        <v>205.50899999999999</v>
      </c>
      <c r="J91">
        <v>1.74</v>
      </c>
      <c r="K91">
        <v>3.39</v>
      </c>
      <c r="L91">
        <v>-0.21</v>
      </c>
      <c r="M91">
        <v>0.13</v>
      </c>
      <c r="N91">
        <v>-1.36</v>
      </c>
      <c r="O91">
        <v>0</v>
      </c>
      <c r="P91">
        <v>-5.05</v>
      </c>
      <c r="R91" s="2">
        <f t="shared" si="14"/>
        <v>1.7399999999999999E-2</v>
      </c>
      <c r="S91" s="2">
        <f t="shared" si="15"/>
        <v>3.39E-2</v>
      </c>
      <c r="T91" s="2">
        <f t="shared" si="16"/>
        <v>-2.0999999999999999E-3</v>
      </c>
      <c r="U91" s="2">
        <f t="shared" si="17"/>
        <v>1.2999999999999999E-3</v>
      </c>
      <c r="V91" s="2">
        <f t="shared" si="18"/>
        <v>-1.3600000000000001E-2</v>
      </c>
      <c r="W91" s="2">
        <f t="shared" si="19"/>
        <v>0</v>
      </c>
      <c r="X91" s="2">
        <f t="shared" si="20"/>
        <v>-5.0499999999999996E-2</v>
      </c>
    </row>
    <row r="92" spans="1:24" x14ac:dyDescent="0.3">
      <c r="A92" s="1">
        <v>39814</v>
      </c>
      <c r="B92">
        <v>79.552700000000002</v>
      </c>
      <c r="C92">
        <v>2.1800000000000002</v>
      </c>
      <c r="D92">
        <v>0.11</v>
      </c>
      <c r="E92">
        <v>40</v>
      </c>
      <c r="F92">
        <v>862.2</v>
      </c>
      <c r="G92">
        <v>44.6</v>
      </c>
      <c r="H92">
        <v>227.72800000000001</v>
      </c>
      <c r="J92">
        <v>-8.1199999999999992</v>
      </c>
      <c r="K92">
        <v>-2.0099999999999998</v>
      </c>
      <c r="L92">
        <v>-11.25</v>
      </c>
      <c r="M92">
        <v>0.26</v>
      </c>
      <c r="N92">
        <v>-1.23</v>
      </c>
      <c r="O92">
        <v>0</v>
      </c>
      <c r="P92">
        <v>-1.92</v>
      </c>
      <c r="R92" s="2">
        <f t="shared" si="14"/>
        <v>-8.1199999999999994E-2</v>
      </c>
      <c r="S92" s="2">
        <f t="shared" si="15"/>
        <v>-2.0099999999999996E-2</v>
      </c>
      <c r="T92" s="2">
        <f t="shared" si="16"/>
        <v>-0.1125</v>
      </c>
      <c r="U92" s="2">
        <f t="shared" si="17"/>
        <v>2.5999999999999999E-3</v>
      </c>
      <c r="V92" s="2">
        <f t="shared" si="18"/>
        <v>-1.23E-2</v>
      </c>
      <c r="W92" s="2">
        <f t="shared" si="19"/>
        <v>0</v>
      </c>
      <c r="X92" s="2">
        <f t="shared" si="20"/>
        <v>-1.9199999999999998E-2</v>
      </c>
    </row>
    <row r="93" spans="1:24" x14ac:dyDescent="0.3">
      <c r="A93" s="1">
        <v>39845</v>
      </c>
      <c r="B93">
        <v>83.0899</v>
      </c>
      <c r="C93">
        <v>2.75</v>
      </c>
      <c r="D93">
        <v>0.19</v>
      </c>
      <c r="E93">
        <v>45.52</v>
      </c>
      <c r="F93">
        <v>915.55</v>
      </c>
      <c r="G93">
        <v>40.08</v>
      </c>
      <c r="H93">
        <v>205.327</v>
      </c>
      <c r="J93">
        <v>-10.1</v>
      </c>
      <c r="K93">
        <v>-1.19</v>
      </c>
      <c r="L93">
        <v>-7.27</v>
      </c>
      <c r="M93">
        <v>1.89</v>
      </c>
      <c r="N93">
        <v>-1.1399999999999999</v>
      </c>
      <c r="O93">
        <v>0.01</v>
      </c>
      <c r="P93">
        <v>4.17</v>
      </c>
      <c r="R93" s="2">
        <f t="shared" si="14"/>
        <v>-0.10099999999999999</v>
      </c>
      <c r="S93" s="2">
        <f t="shared" si="15"/>
        <v>-1.1899999999999999E-2</v>
      </c>
      <c r="T93" s="2">
        <f t="shared" si="16"/>
        <v>-7.2700000000000001E-2</v>
      </c>
      <c r="U93" s="2">
        <f t="shared" si="17"/>
        <v>1.89E-2</v>
      </c>
      <c r="V93" s="2">
        <f t="shared" si="18"/>
        <v>-1.1399999999999999E-2</v>
      </c>
      <c r="W93" s="2">
        <f t="shared" si="19"/>
        <v>1E-4</v>
      </c>
      <c r="X93" s="2">
        <f t="shared" si="20"/>
        <v>4.1700000000000001E-2</v>
      </c>
    </row>
    <row r="94" spans="1:24" x14ac:dyDescent="0.3">
      <c r="A94" s="1">
        <v>39873</v>
      </c>
      <c r="B94">
        <v>85.950699999999998</v>
      </c>
      <c r="C94">
        <v>2.91</v>
      </c>
      <c r="D94">
        <v>0.17</v>
      </c>
      <c r="E94">
        <v>52.65</v>
      </c>
      <c r="F94">
        <v>932.7</v>
      </c>
      <c r="G94">
        <v>40.15</v>
      </c>
      <c r="H94">
        <v>177.95599999999999</v>
      </c>
      <c r="J94">
        <v>8.9499999999999993</v>
      </c>
      <c r="K94">
        <v>0.62</v>
      </c>
      <c r="L94">
        <v>3.62</v>
      </c>
      <c r="M94">
        <v>-2.4900000000000002</v>
      </c>
      <c r="N94">
        <v>-2.2400000000000002</v>
      </c>
      <c r="O94">
        <v>0.02</v>
      </c>
      <c r="P94">
        <v>-11.53</v>
      </c>
      <c r="R94" s="2">
        <f t="shared" si="14"/>
        <v>8.9499999999999996E-2</v>
      </c>
      <c r="S94" s="2">
        <f t="shared" si="15"/>
        <v>6.1999999999999998E-3</v>
      </c>
      <c r="T94" s="2">
        <f t="shared" si="16"/>
        <v>3.6200000000000003E-2</v>
      </c>
      <c r="U94" s="2">
        <f t="shared" si="17"/>
        <v>-2.4900000000000002E-2</v>
      </c>
      <c r="V94" s="2">
        <f t="shared" si="18"/>
        <v>-2.2400000000000003E-2</v>
      </c>
      <c r="W94" s="2">
        <f t="shared" si="19"/>
        <v>2.0000000000000001E-4</v>
      </c>
      <c r="X94" s="2">
        <f t="shared" si="20"/>
        <v>-0.1153</v>
      </c>
    </row>
    <row r="95" spans="1:24" x14ac:dyDescent="0.3">
      <c r="A95" s="1">
        <v>39904</v>
      </c>
      <c r="B95">
        <v>83.416200000000003</v>
      </c>
      <c r="C95">
        <v>2.74</v>
      </c>
      <c r="D95">
        <v>0.18</v>
      </c>
      <c r="E95">
        <v>42.28</v>
      </c>
      <c r="F95">
        <v>923.2</v>
      </c>
      <c r="G95">
        <v>48.39</v>
      </c>
      <c r="H95">
        <v>205.21100000000001</v>
      </c>
      <c r="J95">
        <v>10.19</v>
      </c>
      <c r="K95">
        <v>6.63</v>
      </c>
      <c r="L95">
        <v>5.44</v>
      </c>
      <c r="M95">
        <v>0.16</v>
      </c>
      <c r="N95">
        <v>0.19</v>
      </c>
      <c r="O95">
        <v>0.01</v>
      </c>
      <c r="P95">
        <v>-34.58</v>
      </c>
      <c r="R95" s="2">
        <f t="shared" si="14"/>
        <v>0.10189999999999999</v>
      </c>
      <c r="S95" s="2">
        <f t="shared" si="15"/>
        <v>6.6299999999999998E-2</v>
      </c>
      <c r="T95" s="2">
        <f t="shared" si="16"/>
        <v>5.4400000000000004E-2</v>
      </c>
      <c r="U95" s="2">
        <f t="shared" si="17"/>
        <v>1.6000000000000001E-3</v>
      </c>
      <c r="V95" s="2">
        <f t="shared" si="18"/>
        <v>1.9E-3</v>
      </c>
      <c r="W95" s="2">
        <f t="shared" si="19"/>
        <v>1E-4</v>
      </c>
      <c r="X95" s="2">
        <f t="shared" si="20"/>
        <v>-0.3458</v>
      </c>
    </row>
    <row r="96" spans="1:24" x14ac:dyDescent="0.3">
      <c r="A96" s="1">
        <v>39934</v>
      </c>
      <c r="B96">
        <v>81.453299999999999</v>
      </c>
      <c r="C96">
        <v>3.1</v>
      </c>
      <c r="D96">
        <v>0.06</v>
      </c>
      <c r="E96">
        <v>35.299999999999997</v>
      </c>
      <c r="F96">
        <v>884.4</v>
      </c>
      <c r="G96">
        <v>53.2</v>
      </c>
      <c r="H96">
        <v>225.96</v>
      </c>
      <c r="J96">
        <v>5.21</v>
      </c>
      <c r="K96">
        <v>-2.34</v>
      </c>
      <c r="L96">
        <v>-0.14000000000000001</v>
      </c>
      <c r="M96">
        <v>-1.21</v>
      </c>
      <c r="N96">
        <v>-2.14</v>
      </c>
      <c r="O96">
        <v>0</v>
      </c>
      <c r="P96">
        <v>-12.33</v>
      </c>
      <c r="R96" s="2">
        <f t="shared" si="14"/>
        <v>5.21E-2</v>
      </c>
      <c r="S96" s="2">
        <f t="shared" si="15"/>
        <v>-2.3399999999999997E-2</v>
      </c>
      <c r="T96" s="2">
        <f t="shared" si="16"/>
        <v>-1.4000000000000002E-3</v>
      </c>
      <c r="U96" s="2">
        <f t="shared" si="17"/>
        <v>-1.21E-2</v>
      </c>
      <c r="V96" s="2">
        <f t="shared" si="18"/>
        <v>-2.1400000000000002E-2</v>
      </c>
      <c r="W96" s="2">
        <f t="shared" si="19"/>
        <v>0</v>
      </c>
      <c r="X96" s="2">
        <f t="shared" si="20"/>
        <v>-0.12330000000000001</v>
      </c>
    </row>
    <row r="97" spans="1:24" x14ac:dyDescent="0.3">
      <c r="A97" s="1">
        <v>39965</v>
      </c>
      <c r="B97">
        <v>75.872399999999999</v>
      </c>
      <c r="C97">
        <v>3.59</v>
      </c>
      <c r="D97">
        <v>0.13</v>
      </c>
      <c r="E97">
        <v>30.04</v>
      </c>
      <c r="F97">
        <v>978.7</v>
      </c>
      <c r="G97">
        <v>68.58</v>
      </c>
      <c r="H97">
        <v>253.29300000000001</v>
      </c>
      <c r="J97">
        <v>0.43</v>
      </c>
      <c r="K97">
        <v>2.31</v>
      </c>
      <c r="L97">
        <v>-2.66</v>
      </c>
      <c r="M97">
        <v>-0.93</v>
      </c>
      <c r="N97">
        <v>-0.17</v>
      </c>
      <c r="O97">
        <v>0.01</v>
      </c>
      <c r="P97">
        <v>5.31</v>
      </c>
      <c r="R97" s="2">
        <f t="shared" si="14"/>
        <v>4.3E-3</v>
      </c>
      <c r="S97" s="2">
        <f t="shared" si="15"/>
        <v>2.3099999999999999E-2</v>
      </c>
      <c r="T97" s="2">
        <f t="shared" si="16"/>
        <v>-2.6600000000000002E-2</v>
      </c>
      <c r="U97" s="2">
        <f t="shared" si="17"/>
        <v>-9.300000000000001E-3</v>
      </c>
      <c r="V97" s="2">
        <f t="shared" si="18"/>
        <v>-1.7000000000000001E-3</v>
      </c>
      <c r="W97" s="2">
        <f t="shared" si="19"/>
        <v>1E-4</v>
      </c>
      <c r="X97" s="2">
        <f t="shared" si="20"/>
        <v>5.3099999999999994E-2</v>
      </c>
    </row>
    <row r="98" spans="1:24" x14ac:dyDescent="0.3">
      <c r="A98" s="1">
        <v>39995</v>
      </c>
      <c r="B98">
        <v>76.999700000000004</v>
      </c>
      <c r="C98">
        <v>3.63</v>
      </c>
      <c r="D98">
        <v>0.13</v>
      </c>
      <c r="E98">
        <v>26.22</v>
      </c>
      <c r="F98">
        <v>926.75</v>
      </c>
      <c r="G98">
        <v>69.31</v>
      </c>
      <c r="H98">
        <v>247.327</v>
      </c>
      <c r="J98">
        <v>7.72</v>
      </c>
      <c r="K98">
        <v>2.48</v>
      </c>
      <c r="L98">
        <v>5.22</v>
      </c>
      <c r="M98">
        <v>-0.45</v>
      </c>
      <c r="N98">
        <v>3.19</v>
      </c>
      <c r="O98">
        <v>0.01</v>
      </c>
      <c r="P98">
        <v>-5.41</v>
      </c>
      <c r="R98" s="2">
        <f t="shared" si="14"/>
        <v>7.7199999999999991E-2</v>
      </c>
      <c r="S98" s="2">
        <f t="shared" si="15"/>
        <v>2.4799999999999999E-2</v>
      </c>
      <c r="T98" s="2">
        <f t="shared" si="16"/>
        <v>5.2199999999999996E-2</v>
      </c>
      <c r="U98" s="2">
        <f t="shared" si="17"/>
        <v>-4.5000000000000005E-3</v>
      </c>
      <c r="V98" s="2">
        <f t="shared" si="18"/>
        <v>3.1899999999999998E-2</v>
      </c>
      <c r="W98" s="2">
        <f t="shared" si="19"/>
        <v>1E-4</v>
      </c>
      <c r="X98" s="2">
        <f t="shared" si="20"/>
        <v>-5.4100000000000002E-2</v>
      </c>
    </row>
    <row r="99" spans="1:24" x14ac:dyDescent="0.3">
      <c r="A99" s="1">
        <v>40026</v>
      </c>
      <c r="B99">
        <v>74.445099999999996</v>
      </c>
      <c r="C99">
        <v>3.67</v>
      </c>
      <c r="D99">
        <v>0.15</v>
      </c>
      <c r="E99">
        <v>25.56</v>
      </c>
      <c r="F99">
        <v>954.9</v>
      </c>
      <c r="G99">
        <v>71.58</v>
      </c>
      <c r="H99">
        <v>271.59800000000001</v>
      </c>
      <c r="J99">
        <v>3.33</v>
      </c>
      <c r="K99">
        <v>0.03</v>
      </c>
      <c r="L99">
        <v>7.85</v>
      </c>
      <c r="M99">
        <v>-3.05</v>
      </c>
      <c r="N99">
        <v>3.13</v>
      </c>
      <c r="O99">
        <v>0.01</v>
      </c>
      <c r="P99">
        <v>-8.9</v>
      </c>
      <c r="R99" s="2">
        <f t="shared" si="14"/>
        <v>3.3300000000000003E-2</v>
      </c>
      <c r="S99" s="2">
        <f t="shared" si="15"/>
        <v>2.9999999999999997E-4</v>
      </c>
      <c r="T99" s="2">
        <f t="shared" si="16"/>
        <v>7.85E-2</v>
      </c>
      <c r="U99" s="2">
        <f t="shared" si="17"/>
        <v>-3.0499999999999999E-2</v>
      </c>
      <c r="V99" s="2">
        <f t="shared" si="18"/>
        <v>3.1300000000000001E-2</v>
      </c>
      <c r="W99" s="2">
        <f t="shared" si="19"/>
        <v>1E-4</v>
      </c>
      <c r="X99" s="2">
        <f t="shared" si="20"/>
        <v>-8.900000000000001E-2</v>
      </c>
    </row>
    <row r="100" spans="1:24" x14ac:dyDescent="0.3">
      <c r="A100" s="1">
        <v>40057</v>
      </c>
      <c r="B100">
        <v>75.681399999999996</v>
      </c>
      <c r="C100">
        <v>3.46</v>
      </c>
      <c r="D100">
        <v>0.08</v>
      </c>
      <c r="E100">
        <v>29.15</v>
      </c>
      <c r="F100">
        <v>951.15</v>
      </c>
      <c r="G100">
        <v>68.05</v>
      </c>
      <c r="H100">
        <v>270.95999999999998</v>
      </c>
      <c r="J100">
        <v>4.08</v>
      </c>
      <c r="K100">
        <v>2.79</v>
      </c>
      <c r="L100">
        <v>0.97</v>
      </c>
      <c r="M100">
        <v>1.69</v>
      </c>
      <c r="N100">
        <v>0.34</v>
      </c>
      <c r="O100">
        <v>0.01</v>
      </c>
      <c r="P100">
        <v>-5</v>
      </c>
      <c r="R100" s="2">
        <f t="shared" si="14"/>
        <v>4.0800000000000003E-2</v>
      </c>
      <c r="S100" s="2">
        <f t="shared" si="15"/>
        <v>2.7900000000000001E-2</v>
      </c>
      <c r="T100" s="2">
        <f t="shared" si="16"/>
        <v>9.7000000000000003E-3</v>
      </c>
      <c r="U100" s="2">
        <f t="shared" si="17"/>
        <v>1.6899999999999998E-2</v>
      </c>
      <c r="V100" s="2">
        <f t="shared" si="18"/>
        <v>3.4000000000000002E-3</v>
      </c>
      <c r="W100" s="2">
        <f t="shared" si="19"/>
        <v>1E-4</v>
      </c>
      <c r="X100" s="2">
        <f t="shared" si="20"/>
        <v>-0.05</v>
      </c>
    </row>
    <row r="101" spans="1:24" x14ac:dyDescent="0.3">
      <c r="A101" s="1">
        <v>40087</v>
      </c>
      <c r="B101">
        <v>74.038799999999995</v>
      </c>
      <c r="C101">
        <v>3.43</v>
      </c>
      <c r="D101">
        <v>0.03</v>
      </c>
      <c r="E101">
        <v>28.27</v>
      </c>
      <c r="F101">
        <v>1007.7</v>
      </c>
      <c r="G101">
        <v>70.819999999999993</v>
      </c>
      <c r="H101">
        <v>281.55</v>
      </c>
      <c r="J101">
        <v>-2.59</v>
      </c>
      <c r="K101">
        <v>-4.82</v>
      </c>
      <c r="L101">
        <v>-4.26</v>
      </c>
      <c r="M101">
        <v>4.25</v>
      </c>
      <c r="N101">
        <v>-1.61</v>
      </c>
      <c r="O101">
        <v>0</v>
      </c>
      <c r="P101">
        <v>2.64</v>
      </c>
      <c r="R101" s="2">
        <f t="shared" si="14"/>
        <v>-2.5899999999999999E-2</v>
      </c>
      <c r="S101" s="2">
        <f t="shared" si="15"/>
        <v>-4.82E-2</v>
      </c>
      <c r="T101" s="2">
        <f t="shared" si="16"/>
        <v>-4.2599999999999999E-2</v>
      </c>
      <c r="U101" s="2">
        <f t="shared" si="17"/>
        <v>4.2500000000000003E-2</v>
      </c>
      <c r="V101" s="2">
        <f t="shared" si="18"/>
        <v>-1.61E-2</v>
      </c>
      <c r="W101" s="2">
        <f t="shared" si="19"/>
        <v>0</v>
      </c>
      <c r="X101" s="2">
        <f t="shared" si="20"/>
        <v>2.64E-2</v>
      </c>
    </row>
    <row r="102" spans="1:24" x14ac:dyDescent="0.3">
      <c r="A102" s="1">
        <v>40118</v>
      </c>
      <c r="B102">
        <v>73.175799999999995</v>
      </c>
      <c r="C102">
        <v>3.49</v>
      </c>
      <c r="D102">
        <v>0.03</v>
      </c>
      <c r="E102">
        <v>29.78</v>
      </c>
      <c r="F102">
        <v>1044.9000000000001</v>
      </c>
      <c r="G102">
        <v>78.13</v>
      </c>
      <c r="H102">
        <v>283.154</v>
      </c>
      <c r="J102">
        <v>5.56</v>
      </c>
      <c r="K102">
        <v>-2.76</v>
      </c>
      <c r="L102">
        <v>-0.12</v>
      </c>
      <c r="M102">
        <v>0.87</v>
      </c>
      <c r="N102">
        <v>0.12</v>
      </c>
      <c r="O102">
        <v>0</v>
      </c>
      <c r="P102">
        <v>0.32</v>
      </c>
      <c r="R102" s="2">
        <f t="shared" si="14"/>
        <v>5.5599999999999997E-2</v>
      </c>
      <c r="S102" s="2">
        <f t="shared" si="15"/>
        <v>-2.76E-2</v>
      </c>
      <c r="T102" s="2">
        <f t="shared" si="16"/>
        <v>-1.1999999999999999E-3</v>
      </c>
      <c r="U102" s="2">
        <f t="shared" si="17"/>
        <v>8.6999999999999994E-3</v>
      </c>
      <c r="V102" s="2">
        <f t="shared" si="18"/>
        <v>1.1999999999999999E-3</v>
      </c>
      <c r="W102" s="2">
        <f t="shared" si="19"/>
        <v>0</v>
      </c>
      <c r="X102" s="2">
        <f t="shared" si="20"/>
        <v>3.2000000000000002E-3</v>
      </c>
    </row>
    <row r="103" spans="1:24" x14ac:dyDescent="0.3">
      <c r="A103" s="1">
        <v>40148</v>
      </c>
      <c r="B103">
        <v>71.362099999999998</v>
      </c>
      <c r="C103">
        <v>3.3</v>
      </c>
      <c r="D103">
        <v>0.09</v>
      </c>
      <c r="E103">
        <v>21.92</v>
      </c>
      <c r="F103">
        <v>1179.5</v>
      </c>
      <c r="G103">
        <v>78.37</v>
      </c>
      <c r="H103">
        <v>299.57400000000001</v>
      </c>
      <c r="J103">
        <v>2.75</v>
      </c>
      <c r="K103">
        <v>6.27</v>
      </c>
      <c r="L103">
        <v>0</v>
      </c>
      <c r="M103">
        <v>0.7</v>
      </c>
      <c r="N103">
        <v>-0.08</v>
      </c>
      <c r="O103">
        <v>0.01</v>
      </c>
      <c r="P103">
        <v>2.94</v>
      </c>
      <c r="R103" s="2">
        <f t="shared" si="14"/>
        <v>2.75E-2</v>
      </c>
      <c r="S103" s="2">
        <f t="shared" si="15"/>
        <v>6.2699999999999992E-2</v>
      </c>
      <c r="T103" s="2">
        <f t="shared" si="16"/>
        <v>0</v>
      </c>
      <c r="U103" s="2">
        <f t="shared" si="17"/>
        <v>6.9999999999999993E-3</v>
      </c>
      <c r="V103" s="2">
        <f t="shared" si="18"/>
        <v>-8.0000000000000004E-4</v>
      </c>
      <c r="W103" s="2">
        <f t="shared" si="19"/>
        <v>1E-4</v>
      </c>
      <c r="X103" s="2">
        <f t="shared" si="20"/>
        <v>2.9399999999999999E-2</v>
      </c>
    </row>
    <row r="104" spans="1:24" x14ac:dyDescent="0.3">
      <c r="A104" s="1">
        <v>40179</v>
      </c>
      <c r="B104">
        <v>74.096900000000005</v>
      </c>
      <c r="C104">
        <v>3.83</v>
      </c>
      <c r="D104">
        <v>0.04</v>
      </c>
      <c r="E104">
        <v>21.68</v>
      </c>
      <c r="F104">
        <v>1096</v>
      </c>
      <c r="G104">
        <v>79.36</v>
      </c>
      <c r="H104">
        <v>299.435</v>
      </c>
      <c r="J104">
        <v>-3.36</v>
      </c>
      <c r="K104">
        <v>0.27</v>
      </c>
      <c r="L104">
        <v>0.3</v>
      </c>
      <c r="M104">
        <v>-1.5</v>
      </c>
      <c r="N104">
        <v>0.41</v>
      </c>
      <c r="O104">
        <v>0</v>
      </c>
      <c r="P104">
        <v>-5.36</v>
      </c>
      <c r="R104" s="2">
        <f t="shared" ref="R104:R135" si="21">J104/100</f>
        <v>-3.3599999999999998E-2</v>
      </c>
      <c r="S104" s="2">
        <f t="shared" ref="S104:S135" si="22">K104/100</f>
        <v>2.7000000000000001E-3</v>
      </c>
      <c r="T104" s="2">
        <f t="shared" ref="T104:T135" si="23">L104/100</f>
        <v>3.0000000000000001E-3</v>
      </c>
      <c r="U104" s="2">
        <f t="shared" ref="U104:U135" si="24">M104/100</f>
        <v>-1.4999999999999999E-2</v>
      </c>
      <c r="V104" s="2">
        <f t="shared" ref="V104:V135" si="25">N104/100</f>
        <v>4.0999999999999995E-3</v>
      </c>
      <c r="W104" s="2">
        <f t="shared" ref="W104:W135" si="26">O104/100</f>
        <v>0</v>
      </c>
      <c r="X104" s="2">
        <f t="shared" ref="X104:X135" si="27">P104/100</f>
        <v>-5.3600000000000002E-2</v>
      </c>
    </row>
    <row r="105" spans="1:24" x14ac:dyDescent="0.3">
      <c r="A105" s="1">
        <v>40210</v>
      </c>
      <c r="B105">
        <v>75.197400000000002</v>
      </c>
      <c r="C105">
        <v>3.66</v>
      </c>
      <c r="D105">
        <v>0.05</v>
      </c>
      <c r="E105">
        <v>22.59</v>
      </c>
      <c r="F105">
        <v>1094.7</v>
      </c>
      <c r="G105">
        <v>74.430000000000007</v>
      </c>
      <c r="H105">
        <v>288.52600000000001</v>
      </c>
      <c r="J105">
        <v>3.4</v>
      </c>
      <c r="K105">
        <v>1.45</v>
      </c>
      <c r="L105">
        <v>3.18</v>
      </c>
      <c r="M105">
        <v>-0.45</v>
      </c>
      <c r="N105">
        <v>1.4</v>
      </c>
      <c r="O105">
        <v>0</v>
      </c>
      <c r="P105">
        <v>3.61</v>
      </c>
      <c r="R105" s="2">
        <f t="shared" si="21"/>
        <v>3.4000000000000002E-2</v>
      </c>
      <c r="S105" s="2">
        <f t="shared" si="22"/>
        <v>1.4499999999999999E-2</v>
      </c>
      <c r="T105" s="2">
        <f t="shared" si="23"/>
        <v>3.1800000000000002E-2</v>
      </c>
      <c r="U105" s="2">
        <f t="shared" si="24"/>
        <v>-4.5000000000000005E-3</v>
      </c>
      <c r="V105" s="2">
        <f t="shared" si="25"/>
        <v>1.3999999999999999E-2</v>
      </c>
      <c r="W105" s="2">
        <f t="shared" si="26"/>
        <v>0</v>
      </c>
      <c r="X105" s="2">
        <f t="shared" si="27"/>
        <v>3.61E-2</v>
      </c>
    </row>
    <row r="106" spans="1:24" x14ac:dyDescent="0.3">
      <c r="A106" s="1">
        <v>40238</v>
      </c>
      <c r="B106">
        <v>75.653700000000001</v>
      </c>
      <c r="C106">
        <v>3.69</v>
      </c>
      <c r="D106">
        <v>0.09</v>
      </c>
      <c r="E106">
        <v>19.260000000000002</v>
      </c>
      <c r="F106">
        <v>1118.7</v>
      </c>
      <c r="G106">
        <v>78.7</v>
      </c>
      <c r="H106">
        <v>291.58199999999999</v>
      </c>
      <c r="J106">
        <v>6.31</v>
      </c>
      <c r="K106">
        <v>1.84</v>
      </c>
      <c r="L106">
        <v>2.15</v>
      </c>
      <c r="M106">
        <v>-0.62</v>
      </c>
      <c r="N106">
        <v>1.64</v>
      </c>
      <c r="O106">
        <v>0.01</v>
      </c>
      <c r="P106">
        <v>3.68</v>
      </c>
      <c r="R106" s="2">
        <f t="shared" si="21"/>
        <v>6.3099999999999989E-2</v>
      </c>
      <c r="S106" s="2">
        <f t="shared" si="22"/>
        <v>1.84E-2</v>
      </c>
      <c r="T106" s="2">
        <f t="shared" si="23"/>
        <v>2.1499999999999998E-2</v>
      </c>
      <c r="U106" s="2">
        <f t="shared" si="24"/>
        <v>-6.1999999999999998E-3</v>
      </c>
      <c r="V106" s="2">
        <f t="shared" si="25"/>
        <v>1.6399999999999998E-2</v>
      </c>
      <c r="W106" s="2">
        <f t="shared" si="26"/>
        <v>1E-4</v>
      </c>
      <c r="X106" s="2">
        <f t="shared" si="27"/>
        <v>3.6799999999999999E-2</v>
      </c>
    </row>
    <row r="107" spans="1:24" x14ac:dyDescent="0.3">
      <c r="A107" s="1">
        <v>40269</v>
      </c>
      <c r="B107">
        <v>75.187399999999997</v>
      </c>
      <c r="C107">
        <v>3.79</v>
      </c>
      <c r="D107">
        <v>0.16</v>
      </c>
      <c r="E107">
        <v>17.47</v>
      </c>
      <c r="F107">
        <v>1125.25</v>
      </c>
      <c r="G107">
        <v>84.87</v>
      </c>
      <c r="H107">
        <v>310.66000000000003</v>
      </c>
      <c r="J107">
        <v>2</v>
      </c>
      <c r="K107">
        <v>5.07</v>
      </c>
      <c r="L107">
        <v>2.83</v>
      </c>
      <c r="M107">
        <v>0.93</v>
      </c>
      <c r="N107">
        <v>1.7</v>
      </c>
      <c r="O107">
        <v>0.01</v>
      </c>
      <c r="P107">
        <v>3.21</v>
      </c>
      <c r="R107" s="2">
        <f t="shared" si="21"/>
        <v>0.02</v>
      </c>
      <c r="S107" s="2">
        <f t="shared" si="22"/>
        <v>5.0700000000000002E-2</v>
      </c>
      <c r="T107" s="2">
        <f t="shared" si="23"/>
        <v>2.8300000000000002E-2</v>
      </c>
      <c r="U107" s="2">
        <f t="shared" si="24"/>
        <v>9.300000000000001E-3</v>
      </c>
      <c r="V107" s="2">
        <f t="shared" si="25"/>
        <v>1.7000000000000001E-2</v>
      </c>
      <c r="W107" s="2">
        <f t="shared" si="26"/>
        <v>1E-4</v>
      </c>
      <c r="X107" s="2">
        <f t="shared" si="27"/>
        <v>3.2099999999999997E-2</v>
      </c>
    </row>
    <row r="108" spans="1:24" x14ac:dyDescent="0.3">
      <c r="A108" s="1">
        <v>40299</v>
      </c>
      <c r="B108">
        <v>76.352999999999994</v>
      </c>
      <c r="C108">
        <v>3.76</v>
      </c>
      <c r="D108">
        <v>0.14000000000000001</v>
      </c>
      <c r="E108">
        <v>20.190000000000001</v>
      </c>
      <c r="F108">
        <v>1179.8499999999999</v>
      </c>
      <c r="G108">
        <v>86.19</v>
      </c>
      <c r="H108">
        <v>307.72300000000001</v>
      </c>
      <c r="J108">
        <v>-7.89</v>
      </c>
      <c r="K108">
        <v>-0.02</v>
      </c>
      <c r="L108">
        <v>-2.41</v>
      </c>
      <c r="M108">
        <v>1.05</v>
      </c>
      <c r="N108">
        <v>-0.18</v>
      </c>
      <c r="O108">
        <v>0.01</v>
      </c>
      <c r="P108">
        <v>-0.19</v>
      </c>
      <c r="R108" s="2">
        <f t="shared" si="21"/>
        <v>-7.8899999999999998E-2</v>
      </c>
      <c r="S108" s="2">
        <f t="shared" si="22"/>
        <v>-2.0000000000000001E-4</v>
      </c>
      <c r="T108" s="2">
        <f t="shared" si="23"/>
        <v>-2.41E-2</v>
      </c>
      <c r="U108" s="2">
        <f t="shared" si="24"/>
        <v>1.0500000000000001E-2</v>
      </c>
      <c r="V108" s="2">
        <f t="shared" si="25"/>
        <v>-1.8E-3</v>
      </c>
      <c r="W108" s="2">
        <f t="shared" si="26"/>
        <v>1E-4</v>
      </c>
      <c r="X108" s="2">
        <f t="shared" si="27"/>
        <v>-1.9E-3</v>
      </c>
    </row>
    <row r="109" spans="1:24" x14ac:dyDescent="0.3">
      <c r="A109" s="1">
        <v>40330</v>
      </c>
      <c r="B109">
        <v>79.389899999999997</v>
      </c>
      <c r="C109">
        <v>3.25</v>
      </c>
      <c r="D109">
        <v>0.14000000000000001</v>
      </c>
      <c r="E109">
        <v>35.54</v>
      </c>
      <c r="F109">
        <v>1226.7</v>
      </c>
      <c r="G109">
        <v>72.58</v>
      </c>
      <c r="H109">
        <v>274.13299999999998</v>
      </c>
      <c r="J109">
        <v>-5.56</v>
      </c>
      <c r="K109">
        <v>-2.56</v>
      </c>
      <c r="L109">
        <v>-4.5199999999999996</v>
      </c>
      <c r="M109">
        <v>-0.16</v>
      </c>
      <c r="N109">
        <v>-1.51</v>
      </c>
      <c r="O109">
        <v>0.01</v>
      </c>
      <c r="P109">
        <v>-2.98</v>
      </c>
      <c r="R109" s="2">
        <f t="shared" si="21"/>
        <v>-5.5599999999999997E-2</v>
      </c>
      <c r="S109" s="2">
        <f t="shared" si="22"/>
        <v>-2.5600000000000001E-2</v>
      </c>
      <c r="T109" s="2">
        <f t="shared" si="23"/>
        <v>-4.5199999999999997E-2</v>
      </c>
      <c r="U109" s="2">
        <f t="shared" si="24"/>
        <v>-1.6000000000000001E-3</v>
      </c>
      <c r="V109" s="2">
        <f t="shared" si="25"/>
        <v>-1.5100000000000001E-2</v>
      </c>
      <c r="W109" s="2">
        <f t="shared" si="26"/>
        <v>1E-4</v>
      </c>
      <c r="X109" s="2">
        <f t="shared" si="27"/>
        <v>-2.98E-2</v>
      </c>
    </row>
    <row r="110" spans="1:24" x14ac:dyDescent="0.3">
      <c r="A110" s="1">
        <v>40360</v>
      </c>
      <c r="B110">
        <v>78.240799999999993</v>
      </c>
      <c r="C110">
        <v>3.17</v>
      </c>
      <c r="D110">
        <v>0.16</v>
      </c>
      <c r="E110">
        <v>32.86</v>
      </c>
      <c r="F110">
        <v>1217.8</v>
      </c>
      <c r="G110">
        <v>72.95</v>
      </c>
      <c r="H110">
        <v>266.74</v>
      </c>
      <c r="J110">
        <v>6.93</v>
      </c>
      <c r="K110">
        <v>0.11</v>
      </c>
      <c r="L110">
        <v>-0.21</v>
      </c>
      <c r="M110">
        <v>0.13</v>
      </c>
      <c r="N110">
        <v>1.97</v>
      </c>
      <c r="O110">
        <v>0.01</v>
      </c>
      <c r="P110">
        <v>1.94</v>
      </c>
      <c r="R110" s="2">
        <f t="shared" si="21"/>
        <v>6.93E-2</v>
      </c>
      <c r="S110" s="2">
        <f t="shared" si="22"/>
        <v>1.1000000000000001E-3</v>
      </c>
      <c r="T110" s="2">
        <f t="shared" si="23"/>
        <v>-2.0999999999999999E-3</v>
      </c>
      <c r="U110" s="2">
        <f t="shared" si="24"/>
        <v>1.2999999999999999E-3</v>
      </c>
      <c r="V110" s="2">
        <f t="shared" si="25"/>
        <v>1.9699999999999999E-2</v>
      </c>
      <c r="W110" s="2">
        <f t="shared" si="26"/>
        <v>1E-4</v>
      </c>
      <c r="X110" s="2">
        <f t="shared" si="27"/>
        <v>1.9400000000000001E-2</v>
      </c>
    </row>
    <row r="111" spans="1:24" x14ac:dyDescent="0.3">
      <c r="A111" s="1">
        <v>40391</v>
      </c>
      <c r="B111">
        <v>74.982600000000005</v>
      </c>
      <c r="C111">
        <v>3.02</v>
      </c>
      <c r="D111">
        <v>0.14000000000000001</v>
      </c>
      <c r="E111">
        <v>22.01</v>
      </c>
      <c r="F111">
        <v>1184.6500000000001</v>
      </c>
      <c r="G111">
        <v>81.34</v>
      </c>
      <c r="H111">
        <v>296.69499999999999</v>
      </c>
      <c r="J111">
        <v>-4.7699999999999996</v>
      </c>
      <c r="K111">
        <v>-3.12</v>
      </c>
      <c r="L111">
        <v>-1.96</v>
      </c>
      <c r="M111">
        <v>0.49</v>
      </c>
      <c r="N111">
        <v>-1.74</v>
      </c>
      <c r="O111">
        <v>0.01</v>
      </c>
      <c r="P111">
        <v>-0.15</v>
      </c>
      <c r="R111" s="2">
        <f t="shared" si="21"/>
        <v>-4.7699999999999992E-2</v>
      </c>
      <c r="S111" s="2">
        <f t="shared" si="22"/>
        <v>-3.1200000000000002E-2</v>
      </c>
      <c r="T111" s="2">
        <f t="shared" si="23"/>
        <v>-1.9599999999999999E-2</v>
      </c>
      <c r="U111" s="2">
        <f t="shared" si="24"/>
        <v>4.8999999999999998E-3</v>
      </c>
      <c r="V111" s="2">
        <f t="shared" si="25"/>
        <v>-1.7399999999999999E-2</v>
      </c>
      <c r="W111" s="2">
        <f t="shared" si="26"/>
        <v>1E-4</v>
      </c>
      <c r="X111" s="2">
        <f t="shared" si="27"/>
        <v>-1.5E-3</v>
      </c>
    </row>
    <row r="112" spans="1:24" x14ac:dyDescent="0.3">
      <c r="A112" s="1">
        <v>40422</v>
      </c>
      <c r="B112">
        <v>76.174800000000005</v>
      </c>
      <c r="C112">
        <v>2.56</v>
      </c>
      <c r="D112">
        <v>0.16</v>
      </c>
      <c r="E112">
        <v>23.89</v>
      </c>
      <c r="F112">
        <v>1244.3499999999999</v>
      </c>
      <c r="G112">
        <v>73.91</v>
      </c>
      <c r="H112">
        <v>286.71300000000002</v>
      </c>
      <c r="J112">
        <v>9.5399999999999991</v>
      </c>
      <c r="K112">
        <v>3.73</v>
      </c>
      <c r="L112">
        <v>-3.12</v>
      </c>
      <c r="M112">
        <v>-0.06</v>
      </c>
      <c r="N112">
        <v>0.45</v>
      </c>
      <c r="O112">
        <v>0.01</v>
      </c>
      <c r="P112">
        <v>1.36</v>
      </c>
      <c r="R112" s="2">
        <f t="shared" si="21"/>
        <v>9.5399999999999985E-2</v>
      </c>
      <c r="S112" s="2">
        <f t="shared" si="22"/>
        <v>3.73E-2</v>
      </c>
      <c r="T112" s="2">
        <f t="shared" si="23"/>
        <v>-3.1200000000000002E-2</v>
      </c>
      <c r="U112" s="2">
        <f t="shared" si="24"/>
        <v>-5.9999999999999995E-4</v>
      </c>
      <c r="V112" s="2">
        <f t="shared" si="25"/>
        <v>4.5000000000000005E-3</v>
      </c>
      <c r="W112" s="2">
        <f t="shared" si="26"/>
        <v>1E-4</v>
      </c>
      <c r="X112" s="2">
        <f t="shared" si="27"/>
        <v>1.3600000000000001E-2</v>
      </c>
    </row>
    <row r="113" spans="1:24" x14ac:dyDescent="0.3">
      <c r="A113" s="1">
        <v>40452</v>
      </c>
      <c r="B113">
        <v>72.961500000000001</v>
      </c>
      <c r="C113">
        <v>2.52</v>
      </c>
      <c r="D113">
        <v>0.15</v>
      </c>
      <c r="E113">
        <v>22.5</v>
      </c>
      <c r="F113">
        <v>1318.63</v>
      </c>
      <c r="G113">
        <v>81.58</v>
      </c>
      <c r="H113">
        <v>306.69200000000001</v>
      </c>
      <c r="J113">
        <v>3.88</v>
      </c>
      <c r="K113">
        <v>0.78</v>
      </c>
      <c r="L113">
        <v>-2.52</v>
      </c>
      <c r="M113">
        <v>1.27</v>
      </c>
      <c r="N113">
        <v>-0.17</v>
      </c>
      <c r="O113">
        <v>0.01</v>
      </c>
      <c r="P113">
        <v>1.25</v>
      </c>
      <c r="R113" s="2">
        <f t="shared" si="21"/>
        <v>3.8800000000000001E-2</v>
      </c>
      <c r="S113" s="2">
        <f t="shared" si="22"/>
        <v>7.8000000000000005E-3</v>
      </c>
      <c r="T113" s="2">
        <f t="shared" si="23"/>
        <v>-2.52E-2</v>
      </c>
      <c r="U113" s="2">
        <f t="shared" si="24"/>
        <v>1.2699999999999999E-2</v>
      </c>
      <c r="V113" s="2">
        <f t="shared" si="25"/>
        <v>-1.7000000000000001E-3</v>
      </c>
      <c r="W113" s="2">
        <f t="shared" si="26"/>
        <v>1E-4</v>
      </c>
      <c r="X113" s="2">
        <f t="shared" si="27"/>
        <v>1.2500000000000001E-2</v>
      </c>
    </row>
    <row r="114" spans="1:24" x14ac:dyDescent="0.3">
      <c r="A114" s="1">
        <v>40483</v>
      </c>
      <c r="B114">
        <v>72.055300000000003</v>
      </c>
      <c r="C114">
        <v>2.67</v>
      </c>
      <c r="D114">
        <v>0.14000000000000001</v>
      </c>
      <c r="E114">
        <v>21.83</v>
      </c>
      <c r="F114">
        <v>1352.8</v>
      </c>
      <c r="G114">
        <v>82.95</v>
      </c>
      <c r="H114">
        <v>316.77800000000002</v>
      </c>
      <c r="J114">
        <v>0.6</v>
      </c>
      <c r="K114">
        <v>3.58</v>
      </c>
      <c r="L114">
        <v>-0.91</v>
      </c>
      <c r="M114">
        <v>0.31</v>
      </c>
      <c r="N114">
        <v>1.63</v>
      </c>
      <c r="O114">
        <v>0.01</v>
      </c>
      <c r="P114">
        <v>2.5099999999999998</v>
      </c>
      <c r="R114" s="2">
        <f t="shared" si="21"/>
        <v>6.0000000000000001E-3</v>
      </c>
      <c r="S114" s="2">
        <f t="shared" si="22"/>
        <v>3.5799999999999998E-2</v>
      </c>
      <c r="T114" s="2">
        <f t="shared" si="23"/>
        <v>-9.1000000000000004E-3</v>
      </c>
      <c r="U114" s="2">
        <f t="shared" si="24"/>
        <v>3.0999999999999999E-3</v>
      </c>
      <c r="V114" s="2">
        <f t="shared" si="25"/>
        <v>1.6299999999999999E-2</v>
      </c>
      <c r="W114" s="2">
        <f t="shared" si="26"/>
        <v>1E-4</v>
      </c>
      <c r="X114" s="2">
        <f t="shared" si="27"/>
        <v>2.5099999999999997E-2</v>
      </c>
    </row>
    <row r="115" spans="1:24" x14ac:dyDescent="0.3">
      <c r="A115" s="1">
        <v>40513</v>
      </c>
      <c r="B115">
        <v>74.372200000000007</v>
      </c>
      <c r="C115">
        <v>2.84</v>
      </c>
      <c r="D115">
        <v>0.17</v>
      </c>
      <c r="E115">
        <v>21.36</v>
      </c>
      <c r="F115">
        <v>1387.15</v>
      </c>
      <c r="G115">
        <v>86.75</v>
      </c>
      <c r="H115">
        <v>314.38600000000002</v>
      </c>
      <c r="J115">
        <v>6.82</v>
      </c>
      <c r="K115">
        <v>0.98</v>
      </c>
      <c r="L115">
        <v>3.78</v>
      </c>
      <c r="M115">
        <v>-3.5</v>
      </c>
      <c r="N115">
        <v>3.23</v>
      </c>
      <c r="O115">
        <v>0.01</v>
      </c>
      <c r="P115">
        <v>-3.19</v>
      </c>
      <c r="R115" s="2">
        <f t="shared" si="21"/>
        <v>6.8199999999999997E-2</v>
      </c>
      <c r="S115" s="2">
        <f t="shared" si="22"/>
        <v>9.7999999999999997E-3</v>
      </c>
      <c r="T115" s="2">
        <f t="shared" si="23"/>
        <v>3.78E-2</v>
      </c>
      <c r="U115" s="2">
        <f t="shared" si="24"/>
        <v>-3.5000000000000003E-2</v>
      </c>
      <c r="V115" s="2">
        <f t="shared" si="25"/>
        <v>3.2300000000000002E-2</v>
      </c>
      <c r="W115" s="2">
        <f t="shared" si="26"/>
        <v>1E-4</v>
      </c>
      <c r="X115" s="2">
        <f t="shared" si="27"/>
        <v>-3.1899999999999998E-2</v>
      </c>
    </row>
    <row r="116" spans="1:24" x14ac:dyDescent="0.3">
      <c r="A116" s="1">
        <v>40544</v>
      </c>
      <c r="B116">
        <v>72.669399999999996</v>
      </c>
      <c r="C116">
        <v>3.38</v>
      </c>
      <c r="D116">
        <v>0.11</v>
      </c>
      <c r="E116">
        <v>17.61</v>
      </c>
      <c r="F116">
        <v>1417.63</v>
      </c>
      <c r="G116">
        <v>91.55</v>
      </c>
      <c r="H116">
        <v>332.87</v>
      </c>
      <c r="J116">
        <v>1.99</v>
      </c>
      <c r="K116">
        <v>-2.42</v>
      </c>
      <c r="L116">
        <v>0.82</v>
      </c>
      <c r="M116">
        <v>-0.73</v>
      </c>
      <c r="N116">
        <v>0.72</v>
      </c>
      <c r="O116">
        <v>0.01</v>
      </c>
      <c r="P116">
        <v>-0.33</v>
      </c>
      <c r="R116" s="2">
        <f t="shared" si="21"/>
        <v>1.9900000000000001E-2</v>
      </c>
      <c r="S116" s="2">
        <f t="shared" si="22"/>
        <v>-2.4199999999999999E-2</v>
      </c>
      <c r="T116" s="2">
        <f t="shared" si="23"/>
        <v>8.199999999999999E-3</v>
      </c>
      <c r="U116" s="2">
        <f t="shared" si="24"/>
        <v>-7.3000000000000001E-3</v>
      </c>
      <c r="V116" s="2">
        <f t="shared" si="25"/>
        <v>7.1999999999999998E-3</v>
      </c>
      <c r="W116" s="2">
        <f t="shared" si="26"/>
        <v>1E-4</v>
      </c>
      <c r="X116" s="2">
        <f t="shared" si="27"/>
        <v>-3.3E-3</v>
      </c>
    </row>
    <row r="117" spans="1:24" x14ac:dyDescent="0.3">
      <c r="A117" s="1">
        <v>40575</v>
      </c>
      <c r="B117">
        <v>71.618200000000002</v>
      </c>
      <c r="C117">
        <v>3.4</v>
      </c>
      <c r="D117">
        <v>0.16</v>
      </c>
      <c r="E117">
        <v>17.63</v>
      </c>
      <c r="F117">
        <v>1332.2</v>
      </c>
      <c r="G117">
        <v>90.77</v>
      </c>
      <c r="H117">
        <v>340.98099999999999</v>
      </c>
      <c r="J117">
        <v>3.49</v>
      </c>
      <c r="K117">
        <v>1.66</v>
      </c>
      <c r="L117">
        <v>1.1000000000000001</v>
      </c>
      <c r="M117">
        <v>-1.9</v>
      </c>
      <c r="N117">
        <v>0.89</v>
      </c>
      <c r="O117">
        <v>0.01</v>
      </c>
      <c r="P117">
        <v>2.0699999999999998</v>
      </c>
      <c r="R117" s="2">
        <f t="shared" si="21"/>
        <v>3.49E-2</v>
      </c>
      <c r="S117" s="2">
        <f t="shared" si="22"/>
        <v>1.66E-2</v>
      </c>
      <c r="T117" s="2">
        <f t="shared" si="23"/>
        <v>1.1000000000000001E-2</v>
      </c>
      <c r="U117" s="2">
        <f t="shared" si="24"/>
        <v>-1.9E-2</v>
      </c>
      <c r="V117" s="2">
        <f t="shared" si="25"/>
        <v>8.8999999999999999E-3</v>
      </c>
      <c r="W117" s="2">
        <f t="shared" si="26"/>
        <v>1E-4</v>
      </c>
      <c r="X117" s="2">
        <f t="shared" si="27"/>
        <v>2.07E-2</v>
      </c>
    </row>
    <row r="118" spans="1:24" x14ac:dyDescent="0.3">
      <c r="A118" s="1">
        <v>40603</v>
      </c>
      <c r="B118">
        <v>71.136200000000002</v>
      </c>
      <c r="C118">
        <v>3.46</v>
      </c>
      <c r="D118">
        <v>7.0000000000000007E-2</v>
      </c>
      <c r="E118">
        <v>21.01</v>
      </c>
      <c r="F118">
        <v>1422.8</v>
      </c>
      <c r="G118">
        <v>99.63</v>
      </c>
      <c r="H118">
        <v>342.608</v>
      </c>
      <c r="J118">
        <v>0.45</v>
      </c>
      <c r="K118">
        <v>2.63</v>
      </c>
      <c r="L118">
        <v>-1.57</v>
      </c>
      <c r="M118">
        <v>1.42</v>
      </c>
      <c r="N118">
        <v>0.04</v>
      </c>
      <c r="O118">
        <v>0.01</v>
      </c>
      <c r="P118">
        <v>3.55</v>
      </c>
      <c r="R118" s="2">
        <f t="shared" si="21"/>
        <v>4.5000000000000005E-3</v>
      </c>
      <c r="S118" s="2">
        <f t="shared" si="22"/>
        <v>2.63E-2</v>
      </c>
      <c r="T118" s="2">
        <f t="shared" si="23"/>
        <v>-1.5700000000000002E-2</v>
      </c>
      <c r="U118" s="2">
        <f t="shared" si="24"/>
        <v>1.4199999999999999E-2</v>
      </c>
      <c r="V118" s="2">
        <f t="shared" si="25"/>
        <v>4.0000000000000002E-4</v>
      </c>
      <c r="W118" s="2">
        <f t="shared" si="26"/>
        <v>1E-4</v>
      </c>
      <c r="X118" s="2">
        <f t="shared" si="27"/>
        <v>3.5499999999999997E-2</v>
      </c>
    </row>
    <row r="119" spans="1:24" x14ac:dyDescent="0.3">
      <c r="A119" s="1">
        <v>40634</v>
      </c>
      <c r="B119">
        <v>70.474599999999995</v>
      </c>
      <c r="C119">
        <v>3.47</v>
      </c>
      <c r="D119">
        <v>0.03</v>
      </c>
      <c r="E119">
        <v>17.399999999999999</v>
      </c>
      <c r="F119">
        <v>1424.82</v>
      </c>
      <c r="G119">
        <v>107.94</v>
      </c>
      <c r="H119">
        <v>345.661</v>
      </c>
      <c r="J119">
        <v>2.9</v>
      </c>
      <c r="K119">
        <v>-0.48</v>
      </c>
      <c r="L119">
        <v>-2.5299999999999998</v>
      </c>
      <c r="M119">
        <v>1.03</v>
      </c>
      <c r="N119">
        <v>-0.86</v>
      </c>
      <c r="O119">
        <v>0</v>
      </c>
      <c r="P119">
        <v>7.0000000000000007E-2</v>
      </c>
      <c r="R119" s="2">
        <f t="shared" si="21"/>
        <v>2.8999999999999998E-2</v>
      </c>
      <c r="S119" s="2">
        <f t="shared" si="22"/>
        <v>-4.7999999999999996E-3</v>
      </c>
      <c r="T119" s="2">
        <f t="shared" si="23"/>
        <v>-2.53E-2</v>
      </c>
      <c r="U119" s="2">
        <f t="shared" si="24"/>
        <v>1.03E-2</v>
      </c>
      <c r="V119" s="2">
        <f t="shared" si="25"/>
        <v>-8.6E-3</v>
      </c>
      <c r="W119" s="2">
        <f t="shared" si="26"/>
        <v>0</v>
      </c>
      <c r="X119" s="2">
        <f t="shared" si="27"/>
        <v>7.000000000000001E-4</v>
      </c>
    </row>
    <row r="120" spans="1:24" x14ac:dyDescent="0.3">
      <c r="A120" s="1">
        <v>40664</v>
      </c>
      <c r="B120">
        <v>68.0929</v>
      </c>
      <c r="C120">
        <v>3.36</v>
      </c>
      <c r="D120">
        <v>0.02</v>
      </c>
      <c r="E120">
        <v>15.99</v>
      </c>
      <c r="F120">
        <v>1535.8</v>
      </c>
      <c r="G120">
        <v>113.52</v>
      </c>
      <c r="H120">
        <v>357.72199999999998</v>
      </c>
      <c r="J120">
        <v>-1.27</v>
      </c>
      <c r="K120">
        <v>-0.72</v>
      </c>
      <c r="L120">
        <v>-2.09</v>
      </c>
      <c r="M120">
        <v>1.98</v>
      </c>
      <c r="N120">
        <v>-1.44</v>
      </c>
      <c r="O120">
        <v>0</v>
      </c>
      <c r="P120">
        <v>-0.59</v>
      </c>
      <c r="R120" s="2">
        <f t="shared" si="21"/>
        <v>-1.2699999999999999E-2</v>
      </c>
      <c r="S120" s="2">
        <f t="shared" si="22"/>
        <v>-7.1999999999999998E-3</v>
      </c>
      <c r="T120" s="2">
        <f t="shared" si="23"/>
        <v>-2.0899999999999998E-2</v>
      </c>
      <c r="U120" s="2">
        <f t="shared" si="24"/>
        <v>1.9799999999999998E-2</v>
      </c>
      <c r="V120" s="2">
        <f t="shared" si="25"/>
        <v>-1.44E-2</v>
      </c>
      <c r="W120" s="2">
        <f t="shared" si="26"/>
        <v>0</v>
      </c>
      <c r="X120" s="2">
        <f t="shared" si="27"/>
        <v>-5.8999999999999999E-3</v>
      </c>
    </row>
    <row r="121" spans="1:24" x14ac:dyDescent="0.3">
      <c r="A121" s="1">
        <v>40695</v>
      </c>
      <c r="B121">
        <v>69.364699999999999</v>
      </c>
      <c r="C121">
        <v>3.1</v>
      </c>
      <c r="D121">
        <v>0.04</v>
      </c>
      <c r="E121">
        <v>18.3</v>
      </c>
      <c r="F121">
        <v>1545.3</v>
      </c>
      <c r="G121">
        <v>100.29</v>
      </c>
      <c r="H121">
        <v>343.62299999999999</v>
      </c>
      <c r="J121">
        <v>-1.75</v>
      </c>
      <c r="K121">
        <v>7.0000000000000007E-2</v>
      </c>
      <c r="L121">
        <v>-0.33</v>
      </c>
      <c r="M121">
        <v>2.25</v>
      </c>
      <c r="N121">
        <v>-1.45</v>
      </c>
      <c r="O121">
        <v>0</v>
      </c>
      <c r="P121">
        <v>1.75</v>
      </c>
      <c r="R121" s="2">
        <f t="shared" si="21"/>
        <v>-1.7500000000000002E-2</v>
      </c>
      <c r="S121" s="2">
        <f t="shared" si="22"/>
        <v>7.000000000000001E-4</v>
      </c>
      <c r="T121" s="2">
        <f t="shared" si="23"/>
        <v>-3.3E-3</v>
      </c>
      <c r="U121" s="2">
        <f t="shared" si="24"/>
        <v>2.2499999999999999E-2</v>
      </c>
      <c r="V121" s="2">
        <f t="shared" si="25"/>
        <v>-1.4499999999999999E-2</v>
      </c>
      <c r="W121" s="2">
        <f t="shared" si="26"/>
        <v>0</v>
      </c>
      <c r="X121" s="2">
        <f t="shared" si="27"/>
        <v>1.7500000000000002E-2</v>
      </c>
    </row>
    <row r="122" spans="1:24" x14ac:dyDescent="0.3">
      <c r="A122" s="1">
        <v>40725</v>
      </c>
      <c r="B122">
        <v>69.150700000000001</v>
      </c>
      <c r="C122">
        <v>3.11</v>
      </c>
      <c r="D122">
        <v>0.01</v>
      </c>
      <c r="E122">
        <v>15.87</v>
      </c>
      <c r="F122">
        <v>1485.05</v>
      </c>
      <c r="G122">
        <v>94.94</v>
      </c>
      <c r="H122">
        <v>345.04399999999998</v>
      </c>
      <c r="J122">
        <v>-2.36</v>
      </c>
      <c r="K122">
        <v>-1.33</v>
      </c>
      <c r="L122">
        <v>-1.1599999999999999</v>
      </c>
      <c r="M122">
        <v>2.5499999999999998</v>
      </c>
      <c r="N122">
        <v>-1.76</v>
      </c>
      <c r="O122">
        <v>0</v>
      </c>
      <c r="P122">
        <v>0.03</v>
      </c>
      <c r="R122" s="2">
        <f t="shared" si="21"/>
        <v>-2.3599999999999999E-2</v>
      </c>
      <c r="S122" s="2">
        <f t="shared" si="22"/>
        <v>-1.3300000000000001E-2</v>
      </c>
      <c r="T122" s="2">
        <f t="shared" si="23"/>
        <v>-1.1599999999999999E-2</v>
      </c>
      <c r="U122" s="2">
        <f t="shared" si="24"/>
        <v>2.5499999999999998E-2</v>
      </c>
      <c r="V122" s="2">
        <f t="shared" si="25"/>
        <v>-1.7600000000000001E-2</v>
      </c>
      <c r="W122" s="2">
        <f t="shared" si="26"/>
        <v>0</v>
      </c>
      <c r="X122" s="2">
        <f t="shared" si="27"/>
        <v>2.9999999999999997E-4</v>
      </c>
    </row>
    <row r="123" spans="1:24" x14ac:dyDescent="0.3">
      <c r="A123" s="1">
        <v>40756</v>
      </c>
      <c r="B123">
        <v>68.756299999999996</v>
      </c>
      <c r="C123">
        <v>2.97</v>
      </c>
      <c r="D123">
        <v>0.13</v>
      </c>
      <c r="E123">
        <v>23.66</v>
      </c>
      <c r="F123">
        <v>1631.09</v>
      </c>
      <c r="G123">
        <v>94.89</v>
      </c>
      <c r="H123">
        <v>334.33499999999998</v>
      </c>
      <c r="J123">
        <v>-5.99</v>
      </c>
      <c r="K123">
        <v>-3.2</v>
      </c>
      <c r="L123">
        <v>-2.4</v>
      </c>
      <c r="M123">
        <v>3.08</v>
      </c>
      <c r="N123">
        <v>-0.26</v>
      </c>
      <c r="O123">
        <v>0.01</v>
      </c>
      <c r="P123">
        <v>-0.3</v>
      </c>
      <c r="R123" s="2">
        <f t="shared" si="21"/>
        <v>-5.9900000000000002E-2</v>
      </c>
      <c r="S123" s="2">
        <f t="shared" si="22"/>
        <v>-3.2000000000000001E-2</v>
      </c>
      <c r="T123" s="2">
        <f t="shared" si="23"/>
        <v>-2.4E-2</v>
      </c>
      <c r="U123" s="2">
        <f t="shared" si="24"/>
        <v>3.0800000000000001E-2</v>
      </c>
      <c r="V123" s="2">
        <f t="shared" si="25"/>
        <v>-2.5999999999999999E-3</v>
      </c>
      <c r="W123" s="2">
        <f t="shared" si="26"/>
        <v>1E-4</v>
      </c>
      <c r="X123" s="2">
        <f t="shared" si="27"/>
        <v>-3.0000000000000001E-3</v>
      </c>
    </row>
    <row r="124" spans="1:24" x14ac:dyDescent="0.3">
      <c r="A124" s="1">
        <v>40787</v>
      </c>
      <c r="B124">
        <v>69.053299999999993</v>
      </c>
      <c r="C124">
        <v>2.19</v>
      </c>
      <c r="D124">
        <v>0.02</v>
      </c>
      <c r="E124">
        <v>31.82</v>
      </c>
      <c r="F124">
        <v>1826.35</v>
      </c>
      <c r="G124">
        <v>88.93</v>
      </c>
      <c r="H124">
        <v>309.029</v>
      </c>
      <c r="J124">
        <v>-7.59</v>
      </c>
      <c r="K124">
        <v>-3.78</v>
      </c>
      <c r="L124">
        <v>-1.37</v>
      </c>
      <c r="M124">
        <v>1.96</v>
      </c>
      <c r="N124">
        <v>0.23</v>
      </c>
      <c r="O124">
        <v>0</v>
      </c>
      <c r="P124">
        <v>-2.58</v>
      </c>
      <c r="R124" s="2">
        <f t="shared" si="21"/>
        <v>-7.5899999999999995E-2</v>
      </c>
      <c r="S124" s="2">
        <f t="shared" si="22"/>
        <v>-3.78E-2</v>
      </c>
      <c r="T124" s="2">
        <f t="shared" si="23"/>
        <v>-1.37E-2</v>
      </c>
      <c r="U124" s="2">
        <f t="shared" si="24"/>
        <v>1.9599999999999999E-2</v>
      </c>
      <c r="V124" s="2">
        <f t="shared" si="25"/>
        <v>2.3E-3</v>
      </c>
      <c r="W124" s="2">
        <f t="shared" si="26"/>
        <v>0</v>
      </c>
      <c r="X124" s="2">
        <f t="shared" si="27"/>
        <v>-2.58E-2</v>
      </c>
    </row>
    <row r="125" spans="1:24" x14ac:dyDescent="0.3">
      <c r="A125" s="1">
        <v>40817</v>
      </c>
      <c r="B125">
        <v>73.306600000000003</v>
      </c>
      <c r="C125">
        <v>1.97</v>
      </c>
      <c r="D125">
        <v>0.01</v>
      </c>
      <c r="E125">
        <v>45.45</v>
      </c>
      <c r="F125">
        <v>1648.95</v>
      </c>
      <c r="G125">
        <v>77.61</v>
      </c>
      <c r="H125">
        <v>273.005</v>
      </c>
      <c r="J125">
        <v>11.35</v>
      </c>
      <c r="K125">
        <v>3.59</v>
      </c>
      <c r="L125">
        <v>-0.22</v>
      </c>
      <c r="M125">
        <v>-1.84</v>
      </c>
      <c r="N125">
        <v>-0.84</v>
      </c>
      <c r="O125">
        <v>0</v>
      </c>
      <c r="P125">
        <v>-1.45</v>
      </c>
      <c r="R125" s="2">
        <f t="shared" si="21"/>
        <v>0.11349999999999999</v>
      </c>
      <c r="S125" s="2">
        <f t="shared" si="22"/>
        <v>3.5900000000000001E-2</v>
      </c>
      <c r="T125" s="2">
        <f t="shared" si="23"/>
        <v>-2.2000000000000001E-3</v>
      </c>
      <c r="U125" s="2">
        <f t="shared" si="24"/>
        <v>-1.84E-2</v>
      </c>
      <c r="V125" s="2">
        <f t="shared" si="25"/>
        <v>-8.3999999999999995E-3</v>
      </c>
      <c r="W125" s="2">
        <f t="shared" si="26"/>
        <v>0</v>
      </c>
      <c r="X125" s="2">
        <f t="shared" si="27"/>
        <v>-1.4499999999999999E-2</v>
      </c>
    </row>
    <row r="126" spans="1:24" x14ac:dyDescent="0.3">
      <c r="A126" s="1">
        <v>40848</v>
      </c>
      <c r="B126">
        <v>71.860100000000003</v>
      </c>
      <c r="C126">
        <v>2.2799999999999998</v>
      </c>
      <c r="D126">
        <v>0.01</v>
      </c>
      <c r="E126">
        <v>34.770000000000003</v>
      </c>
      <c r="F126">
        <v>1701.8</v>
      </c>
      <c r="G126">
        <v>92.19</v>
      </c>
      <c r="H126">
        <v>299.91199999999998</v>
      </c>
      <c r="J126">
        <v>-0.28000000000000003</v>
      </c>
      <c r="K126">
        <v>-0.28000000000000003</v>
      </c>
      <c r="L126">
        <v>-0.42</v>
      </c>
      <c r="M126">
        <v>1.72</v>
      </c>
      <c r="N126">
        <v>1.52</v>
      </c>
      <c r="O126">
        <v>0</v>
      </c>
      <c r="P126">
        <v>3.98</v>
      </c>
      <c r="R126" s="2">
        <f t="shared" si="21"/>
        <v>-2.8000000000000004E-3</v>
      </c>
      <c r="S126" s="2">
        <f t="shared" si="22"/>
        <v>-2.8000000000000004E-3</v>
      </c>
      <c r="T126" s="2">
        <f t="shared" si="23"/>
        <v>-4.1999999999999997E-3</v>
      </c>
      <c r="U126" s="2">
        <f t="shared" si="24"/>
        <v>1.72E-2</v>
      </c>
      <c r="V126" s="2">
        <f t="shared" si="25"/>
        <v>1.52E-2</v>
      </c>
      <c r="W126" s="2">
        <f t="shared" si="26"/>
        <v>0</v>
      </c>
      <c r="X126" s="2">
        <f t="shared" si="27"/>
        <v>3.9800000000000002E-2</v>
      </c>
    </row>
    <row r="127" spans="1:24" x14ac:dyDescent="0.3">
      <c r="A127" s="1">
        <v>40878</v>
      </c>
      <c r="B127">
        <v>72.261499999999998</v>
      </c>
      <c r="C127">
        <v>1.94</v>
      </c>
      <c r="D127">
        <v>0.02</v>
      </c>
      <c r="E127">
        <v>27.41</v>
      </c>
      <c r="F127">
        <v>1745.15</v>
      </c>
      <c r="G127">
        <v>100.2</v>
      </c>
      <c r="H127">
        <v>301.68099999999998</v>
      </c>
      <c r="J127">
        <v>0.74</v>
      </c>
      <c r="K127">
        <v>-0.41</v>
      </c>
      <c r="L127">
        <v>1.71</v>
      </c>
      <c r="M127">
        <v>0.92</v>
      </c>
      <c r="N127">
        <v>2.46</v>
      </c>
      <c r="O127">
        <v>0</v>
      </c>
      <c r="P127">
        <v>1.87</v>
      </c>
      <c r="R127" s="2">
        <f t="shared" si="21"/>
        <v>7.4000000000000003E-3</v>
      </c>
      <c r="S127" s="2">
        <f t="shared" si="22"/>
        <v>-4.0999999999999995E-3</v>
      </c>
      <c r="T127" s="2">
        <f t="shared" si="23"/>
        <v>1.7100000000000001E-2</v>
      </c>
      <c r="U127" s="2">
        <f t="shared" si="24"/>
        <v>9.1999999999999998E-3</v>
      </c>
      <c r="V127" s="2">
        <f t="shared" si="25"/>
        <v>2.46E-2</v>
      </c>
      <c r="W127" s="2">
        <f t="shared" si="26"/>
        <v>0</v>
      </c>
      <c r="X127" s="2">
        <f t="shared" si="27"/>
        <v>1.8700000000000001E-2</v>
      </c>
    </row>
    <row r="128" spans="1:24" x14ac:dyDescent="0.3">
      <c r="A128" s="1">
        <v>40909</v>
      </c>
      <c r="B128">
        <v>73.332499999999996</v>
      </c>
      <c r="C128">
        <v>1.94</v>
      </c>
      <c r="D128">
        <v>0.01</v>
      </c>
      <c r="E128">
        <v>23.4</v>
      </c>
      <c r="F128">
        <v>1574.57</v>
      </c>
      <c r="G128">
        <v>98.83</v>
      </c>
      <c r="H128">
        <v>300.30900000000003</v>
      </c>
      <c r="J128">
        <v>5.05</v>
      </c>
      <c r="K128">
        <v>2.14</v>
      </c>
      <c r="L128">
        <v>-1.1100000000000001</v>
      </c>
      <c r="M128">
        <v>-1.85</v>
      </c>
      <c r="N128">
        <v>-1.4</v>
      </c>
      <c r="O128">
        <v>0</v>
      </c>
      <c r="P128">
        <v>-7.95</v>
      </c>
      <c r="R128" s="2">
        <f t="shared" si="21"/>
        <v>5.0499999999999996E-2</v>
      </c>
      <c r="S128" s="2">
        <f t="shared" si="22"/>
        <v>2.1400000000000002E-2</v>
      </c>
      <c r="T128" s="2">
        <f t="shared" si="23"/>
        <v>-1.11E-2</v>
      </c>
      <c r="U128" s="2">
        <f t="shared" si="24"/>
        <v>-1.8500000000000003E-2</v>
      </c>
      <c r="V128" s="2">
        <f t="shared" si="25"/>
        <v>-1.3999999999999999E-2</v>
      </c>
      <c r="W128" s="2">
        <f t="shared" si="26"/>
        <v>0</v>
      </c>
      <c r="X128" s="2">
        <f t="shared" si="27"/>
        <v>-7.9500000000000001E-2</v>
      </c>
    </row>
    <row r="129" spans="1:24" x14ac:dyDescent="0.3">
      <c r="A129" s="1">
        <v>40940</v>
      </c>
      <c r="B129">
        <v>72.075900000000004</v>
      </c>
      <c r="C129">
        <v>2.0099999999999998</v>
      </c>
      <c r="D129">
        <v>0.05</v>
      </c>
      <c r="E129">
        <v>18.55</v>
      </c>
      <c r="F129">
        <v>1749.24</v>
      </c>
      <c r="G129">
        <v>97.61</v>
      </c>
      <c r="H129">
        <v>320.77999999999997</v>
      </c>
      <c r="J129">
        <v>4.42</v>
      </c>
      <c r="K129">
        <v>-1.58</v>
      </c>
      <c r="L129">
        <v>0.11</v>
      </c>
      <c r="M129">
        <v>-0.18</v>
      </c>
      <c r="N129">
        <v>-0.01</v>
      </c>
      <c r="O129">
        <v>0</v>
      </c>
      <c r="P129">
        <v>-0.28000000000000003</v>
      </c>
      <c r="R129" s="2">
        <f t="shared" si="21"/>
        <v>4.4199999999999996E-2</v>
      </c>
      <c r="S129" s="2">
        <f t="shared" si="22"/>
        <v>-1.5800000000000002E-2</v>
      </c>
      <c r="T129" s="2">
        <f t="shared" si="23"/>
        <v>1.1000000000000001E-3</v>
      </c>
      <c r="U129" s="2">
        <f t="shared" si="24"/>
        <v>-1.8E-3</v>
      </c>
      <c r="V129" s="2">
        <f t="shared" si="25"/>
        <v>-1E-4</v>
      </c>
      <c r="W129" s="2">
        <f t="shared" si="26"/>
        <v>0</v>
      </c>
      <c r="X129" s="2">
        <f t="shared" si="27"/>
        <v>-2.8000000000000004E-3</v>
      </c>
    </row>
    <row r="130" spans="1:24" x14ac:dyDescent="0.3">
      <c r="A130" s="1">
        <v>40969</v>
      </c>
      <c r="B130">
        <v>72.201599999999999</v>
      </c>
      <c r="C130">
        <v>2.0099999999999998</v>
      </c>
      <c r="D130">
        <v>7.0000000000000007E-2</v>
      </c>
      <c r="E130">
        <v>17.260000000000002</v>
      </c>
      <c r="F130">
        <v>1713.15</v>
      </c>
      <c r="G130">
        <v>108.76</v>
      </c>
      <c r="H130">
        <v>333.077</v>
      </c>
      <c r="J130">
        <v>3.11</v>
      </c>
      <c r="K130">
        <v>-0.48</v>
      </c>
      <c r="L130">
        <v>0.89</v>
      </c>
      <c r="M130">
        <v>-0.51</v>
      </c>
      <c r="N130">
        <v>0.8</v>
      </c>
      <c r="O130">
        <v>0</v>
      </c>
      <c r="P130">
        <v>1.49</v>
      </c>
      <c r="R130" s="2">
        <f t="shared" si="21"/>
        <v>3.1099999999999999E-2</v>
      </c>
      <c r="S130" s="2">
        <f t="shared" si="22"/>
        <v>-4.7999999999999996E-3</v>
      </c>
      <c r="T130" s="2">
        <f t="shared" si="23"/>
        <v>8.8999999999999999E-3</v>
      </c>
      <c r="U130" s="2">
        <f t="shared" si="24"/>
        <v>-5.1000000000000004E-3</v>
      </c>
      <c r="V130" s="2">
        <f t="shared" si="25"/>
        <v>8.0000000000000002E-3</v>
      </c>
      <c r="W130" s="2">
        <f t="shared" si="26"/>
        <v>0</v>
      </c>
      <c r="X130" s="2">
        <f t="shared" si="27"/>
        <v>1.49E-2</v>
      </c>
    </row>
    <row r="131" spans="1:24" x14ac:dyDescent="0.3">
      <c r="A131" s="1">
        <v>41000</v>
      </c>
      <c r="B131">
        <v>72.536299999999997</v>
      </c>
      <c r="C131">
        <v>2.2200000000000002</v>
      </c>
      <c r="D131">
        <v>0.05</v>
      </c>
      <c r="E131">
        <v>15.64</v>
      </c>
      <c r="F131">
        <v>1682.34</v>
      </c>
      <c r="G131">
        <v>105.23</v>
      </c>
      <c r="H131">
        <v>336.26600000000002</v>
      </c>
      <c r="J131">
        <v>-0.85</v>
      </c>
      <c r="K131">
        <v>-0.61</v>
      </c>
      <c r="L131">
        <v>-0.46</v>
      </c>
      <c r="M131">
        <v>1.1599999999999999</v>
      </c>
      <c r="N131">
        <v>0.68</v>
      </c>
      <c r="O131">
        <v>0</v>
      </c>
      <c r="P131">
        <v>3.84</v>
      </c>
      <c r="R131" s="2">
        <f t="shared" si="21"/>
        <v>-8.5000000000000006E-3</v>
      </c>
      <c r="S131" s="2">
        <f t="shared" si="22"/>
        <v>-6.0999999999999995E-3</v>
      </c>
      <c r="T131" s="2">
        <f t="shared" si="23"/>
        <v>-4.5999999999999999E-3</v>
      </c>
      <c r="U131" s="2">
        <f t="shared" si="24"/>
        <v>1.1599999999999999E-2</v>
      </c>
      <c r="V131" s="2">
        <f t="shared" si="25"/>
        <v>6.8000000000000005E-3</v>
      </c>
      <c r="W131" s="2">
        <f t="shared" si="26"/>
        <v>0</v>
      </c>
      <c r="X131" s="2">
        <f t="shared" si="27"/>
        <v>3.8399999999999997E-2</v>
      </c>
    </row>
    <row r="132" spans="1:24" x14ac:dyDescent="0.3">
      <c r="A132" s="1">
        <v>41030</v>
      </c>
      <c r="B132">
        <v>72.242400000000004</v>
      </c>
      <c r="C132">
        <v>1.98</v>
      </c>
      <c r="D132">
        <v>7.0000000000000007E-2</v>
      </c>
      <c r="E132">
        <v>16.600000000000001</v>
      </c>
      <c r="F132">
        <v>1662.4</v>
      </c>
      <c r="G132">
        <v>106.16</v>
      </c>
      <c r="H132">
        <v>329.315</v>
      </c>
      <c r="J132">
        <v>-6.19</v>
      </c>
      <c r="K132">
        <v>-0.11</v>
      </c>
      <c r="L132">
        <v>-0.52</v>
      </c>
      <c r="M132">
        <v>2.1</v>
      </c>
      <c r="N132">
        <v>2.36</v>
      </c>
      <c r="O132">
        <v>0.01</v>
      </c>
      <c r="P132">
        <v>6.64</v>
      </c>
      <c r="R132" s="2">
        <f t="shared" si="21"/>
        <v>-6.1900000000000004E-2</v>
      </c>
      <c r="S132" s="2">
        <f t="shared" si="22"/>
        <v>-1.1000000000000001E-3</v>
      </c>
      <c r="T132" s="2">
        <f t="shared" si="23"/>
        <v>-5.1999999999999998E-3</v>
      </c>
      <c r="U132" s="2">
        <f t="shared" si="24"/>
        <v>2.1000000000000001E-2</v>
      </c>
      <c r="V132" s="2">
        <f t="shared" si="25"/>
        <v>2.3599999999999999E-2</v>
      </c>
      <c r="W132" s="2">
        <f t="shared" si="26"/>
        <v>1E-4</v>
      </c>
      <c r="X132" s="2">
        <f t="shared" si="27"/>
        <v>6.6400000000000001E-2</v>
      </c>
    </row>
    <row r="133" spans="1:24" x14ac:dyDescent="0.3">
      <c r="A133" s="1">
        <v>41061</v>
      </c>
      <c r="B133">
        <v>75.516000000000005</v>
      </c>
      <c r="C133">
        <v>1.61</v>
      </c>
      <c r="D133">
        <v>0.03</v>
      </c>
      <c r="E133">
        <v>26.66</v>
      </c>
      <c r="F133">
        <v>1611.34</v>
      </c>
      <c r="G133">
        <v>83.23</v>
      </c>
      <c r="H133">
        <v>292.01400000000001</v>
      </c>
      <c r="J133">
        <v>3.89</v>
      </c>
      <c r="K133">
        <v>0.96</v>
      </c>
      <c r="L133">
        <v>0.41</v>
      </c>
      <c r="M133">
        <v>-1.3</v>
      </c>
      <c r="N133">
        <v>0.36</v>
      </c>
      <c r="O133">
        <v>0</v>
      </c>
      <c r="P133">
        <v>-1.1299999999999999</v>
      </c>
      <c r="R133" s="2">
        <f t="shared" si="21"/>
        <v>3.8900000000000004E-2</v>
      </c>
      <c r="S133" s="2">
        <f t="shared" si="22"/>
        <v>9.5999999999999992E-3</v>
      </c>
      <c r="T133" s="2">
        <f t="shared" si="23"/>
        <v>4.0999999999999995E-3</v>
      </c>
      <c r="U133" s="2">
        <f t="shared" si="24"/>
        <v>-1.3000000000000001E-2</v>
      </c>
      <c r="V133" s="2">
        <f t="shared" si="25"/>
        <v>3.5999999999999999E-3</v>
      </c>
      <c r="W133" s="2">
        <f t="shared" si="26"/>
        <v>0</v>
      </c>
      <c r="X133" s="2">
        <f t="shared" si="27"/>
        <v>-1.1299999999999999E-2</v>
      </c>
    </row>
    <row r="134" spans="1:24" x14ac:dyDescent="0.3">
      <c r="A134" s="1">
        <v>41091</v>
      </c>
      <c r="B134">
        <v>74.619600000000005</v>
      </c>
      <c r="C134">
        <v>1.64</v>
      </c>
      <c r="D134">
        <v>0.06</v>
      </c>
      <c r="E134">
        <v>16.8</v>
      </c>
      <c r="F134">
        <v>1598.2</v>
      </c>
      <c r="G134">
        <v>83.75</v>
      </c>
      <c r="H134">
        <v>313.33600000000001</v>
      </c>
      <c r="J134">
        <v>0.79</v>
      </c>
      <c r="K134">
        <v>-2.71</v>
      </c>
      <c r="L134">
        <v>-0.25</v>
      </c>
      <c r="M134">
        <v>0.74</v>
      </c>
      <c r="N134">
        <v>0.17</v>
      </c>
      <c r="O134">
        <v>0</v>
      </c>
      <c r="P134">
        <v>3.06</v>
      </c>
      <c r="R134" s="2">
        <f t="shared" si="21"/>
        <v>7.9000000000000008E-3</v>
      </c>
      <c r="S134" s="2">
        <f t="shared" si="22"/>
        <v>-2.7099999999999999E-2</v>
      </c>
      <c r="T134" s="2">
        <f t="shared" si="23"/>
        <v>-2.5000000000000001E-3</v>
      </c>
      <c r="U134" s="2">
        <f t="shared" si="24"/>
        <v>7.4000000000000003E-3</v>
      </c>
      <c r="V134" s="2">
        <f t="shared" si="25"/>
        <v>1.7000000000000001E-3</v>
      </c>
      <c r="W134" s="2">
        <f t="shared" si="26"/>
        <v>0</v>
      </c>
      <c r="X134" s="2">
        <f t="shared" si="27"/>
        <v>3.0600000000000002E-2</v>
      </c>
    </row>
    <row r="135" spans="1:24" x14ac:dyDescent="0.3">
      <c r="A135" s="1">
        <v>41122</v>
      </c>
      <c r="B135">
        <v>74.662099999999995</v>
      </c>
      <c r="C135">
        <v>1.47</v>
      </c>
      <c r="D135">
        <v>7.0000000000000007E-2</v>
      </c>
      <c r="E135">
        <v>18.96</v>
      </c>
      <c r="F135">
        <v>1603.59</v>
      </c>
      <c r="G135">
        <v>88.91</v>
      </c>
      <c r="H135">
        <v>315.55099999999999</v>
      </c>
      <c r="J135">
        <v>2.5499999999999998</v>
      </c>
      <c r="K135">
        <v>0.42</v>
      </c>
      <c r="L135">
        <v>1.34</v>
      </c>
      <c r="M135">
        <v>-1.45</v>
      </c>
      <c r="N135">
        <v>-0.68</v>
      </c>
      <c r="O135">
        <v>0.01</v>
      </c>
      <c r="P135">
        <v>-2.44</v>
      </c>
      <c r="R135" s="2">
        <f t="shared" si="21"/>
        <v>2.5499999999999998E-2</v>
      </c>
      <c r="S135" s="2">
        <f t="shared" si="22"/>
        <v>4.1999999999999997E-3</v>
      </c>
      <c r="T135" s="2">
        <f t="shared" si="23"/>
        <v>1.34E-2</v>
      </c>
      <c r="U135" s="2">
        <f t="shared" si="24"/>
        <v>-1.4499999999999999E-2</v>
      </c>
      <c r="V135" s="2">
        <f t="shared" si="25"/>
        <v>-6.8000000000000005E-3</v>
      </c>
      <c r="W135" s="2">
        <f t="shared" si="26"/>
        <v>1E-4</v>
      </c>
      <c r="X135" s="2">
        <f t="shared" si="27"/>
        <v>-2.4399999999999998E-2</v>
      </c>
    </row>
    <row r="136" spans="1:24" x14ac:dyDescent="0.3">
      <c r="A136" s="1">
        <v>41153</v>
      </c>
      <c r="B136">
        <v>73.576099999999997</v>
      </c>
      <c r="C136">
        <v>1.63</v>
      </c>
      <c r="D136">
        <v>0.09</v>
      </c>
      <c r="E136">
        <v>17.47</v>
      </c>
      <c r="F136">
        <v>1693.98</v>
      </c>
      <c r="G136">
        <v>96.47</v>
      </c>
      <c r="H136">
        <v>322.709</v>
      </c>
      <c r="J136">
        <v>2.73</v>
      </c>
      <c r="K136">
        <v>0.68</v>
      </c>
      <c r="L136">
        <v>1.57</v>
      </c>
      <c r="M136">
        <v>-1.08</v>
      </c>
      <c r="N136">
        <v>1.61</v>
      </c>
      <c r="O136">
        <v>0.01</v>
      </c>
      <c r="P136">
        <v>-1.03</v>
      </c>
      <c r="R136" s="2">
        <f t="shared" ref="R136:R167" si="28">J136/100</f>
        <v>2.7300000000000001E-2</v>
      </c>
      <c r="S136" s="2">
        <f t="shared" ref="S136:S167" si="29">K136/100</f>
        <v>6.8000000000000005E-3</v>
      </c>
      <c r="T136" s="2">
        <f t="shared" ref="T136:T167" si="30">L136/100</f>
        <v>1.5700000000000002E-2</v>
      </c>
      <c r="U136" s="2">
        <f t="shared" ref="U136:U167" si="31">M136/100</f>
        <v>-1.0800000000000001E-2</v>
      </c>
      <c r="V136" s="2">
        <f t="shared" ref="V136:V167" si="32">N136/100</f>
        <v>1.61E-2</v>
      </c>
      <c r="W136" s="2">
        <f t="shared" ref="W136:W167" si="33">O136/100</f>
        <v>1E-4</v>
      </c>
      <c r="X136" s="2">
        <f t="shared" ref="X136:X167" si="34">P136/100</f>
        <v>-1.03E-2</v>
      </c>
    </row>
    <row r="137" spans="1:24" x14ac:dyDescent="0.3">
      <c r="A137" s="1">
        <v>41183</v>
      </c>
      <c r="B137">
        <v>72.610900000000001</v>
      </c>
      <c r="C137">
        <v>1.68</v>
      </c>
      <c r="D137">
        <v>0.05</v>
      </c>
      <c r="E137">
        <v>16.32</v>
      </c>
      <c r="F137">
        <v>1777.3</v>
      </c>
      <c r="G137">
        <v>92.48</v>
      </c>
      <c r="H137">
        <v>333.29599999999999</v>
      </c>
      <c r="J137">
        <v>-1.76</v>
      </c>
      <c r="K137">
        <v>-0.78</v>
      </c>
      <c r="L137">
        <v>3.64</v>
      </c>
      <c r="M137">
        <v>-1.45</v>
      </c>
      <c r="N137">
        <v>2.25</v>
      </c>
      <c r="O137">
        <v>0.01</v>
      </c>
      <c r="P137">
        <v>0.12</v>
      </c>
      <c r="R137" s="2">
        <f t="shared" si="28"/>
        <v>-1.7600000000000001E-2</v>
      </c>
      <c r="S137" s="2">
        <f t="shared" si="29"/>
        <v>-7.8000000000000005E-3</v>
      </c>
      <c r="T137" s="2">
        <f t="shared" si="30"/>
        <v>3.6400000000000002E-2</v>
      </c>
      <c r="U137" s="2">
        <f t="shared" si="31"/>
        <v>-1.4499999999999999E-2</v>
      </c>
      <c r="V137" s="2">
        <f t="shared" si="32"/>
        <v>2.2499999999999999E-2</v>
      </c>
      <c r="W137" s="2">
        <f t="shared" si="33"/>
        <v>1E-4</v>
      </c>
      <c r="X137" s="2">
        <f t="shared" si="34"/>
        <v>1.1999999999999999E-3</v>
      </c>
    </row>
    <row r="138" spans="1:24" x14ac:dyDescent="0.3">
      <c r="A138" s="1">
        <v>41214</v>
      </c>
      <c r="B138">
        <v>73.169499999999999</v>
      </c>
      <c r="C138">
        <v>1.81</v>
      </c>
      <c r="D138">
        <v>0.06</v>
      </c>
      <c r="E138">
        <v>16.690000000000001</v>
      </c>
      <c r="F138">
        <v>1717.4</v>
      </c>
      <c r="G138">
        <v>87.09</v>
      </c>
      <c r="H138">
        <v>331.82400000000001</v>
      </c>
      <c r="J138">
        <v>0.78</v>
      </c>
      <c r="K138">
        <v>0.3</v>
      </c>
      <c r="L138">
        <v>-0.81</v>
      </c>
      <c r="M138">
        <v>0.4</v>
      </c>
      <c r="N138">
        <v>0.91</v>
      </c>
      <c r="O138">
        <v>0.01</v>
      </c>
      <c r="P138">
        <v>0.35</v>
      </c>
      <c r="R138" s="2">
        <f t="shared" si="28"/>
        <v>7.8000000000000005E-3</v>
      </c>
      <c r="S138" s="2">
        <f t="shared" si="29"/>
        <v>3.0000000000000001E-3</v>
      </c>
      <c r="T138" s="2">
        <f t="shared" si="30"/>
        <v>-8.1000000000000013E-3</v>
      </c>
      <c r="U138" s="2">
        <f t="shared" si="31"/>
        <v>4.0000000000000001E-3</v>
      </c>
      <c r="V138" s="2">
        <f t="shared" si="32"/>
        <v>9.1000000000000004E-3</v>
      </c>
      <c r="W138" s="2">
        <f t="shared" si="33"/>
        <v>1E-4</v>
      </c>
      <c r="X138" s="2">
        <f t="shared" si="34"/>
        <v>3.4999999999999996E-3</v>
      </c>
    </row>
    <row r="139" spans="1:24" x14ac:dyDescent="0.3">
      <c r="A139" s="1">
        <v>41244</v>
      </c>
      <c r="B139">
        <v>73.092299999999994</v>
      </c>
      <c r="C139">
        <v>1.63</v>
      </c>
      <c r="D139">
        <v>0.13</v>
      </c>
      <c r="E139">
        <v>16.64</v>
      </c>
      <c r="F139">
        <v>1716.22</v>
      </c>
      <c r="G139">
        <v>89.09</v>
      </c>
      <c r="H139">
        <v>332.40600000000001</v>
      </c>
      <c r="J139">
        <v>1.18</v>
      </c>
      <c r="K139">
        <v>1.89</v>
      </c>
      <c r="L139">
        <v>3.52</v>
      </c>
      <c r="M139">
        <v>-1.73</v>
      </c>
      <c r="N139">
        <v>0.87</v>
      </c>
      <c r="O139">
        <v>0.01</v>
      </c>
      <c r="P139">
        <v>-2.92</v>
      </c>
      <c r="R139" s="2">
        <f t="shared" si="28"/>
        <v>1.18E-2</v>
      </c>
      <c r="S139" s="2">
        <f t="shared" si="29"/>
        <v>1.89E-2</v>
      </c>
      <c r="T139" s="2">
        <f t="shared" si="30"/>
        <v>3.5200000000000002E-2</v>
      </c>
      <c r="U139" s="2">
        <f t="shared" si="31"/>
        <v>-1.7299999999999999E-2</v>
      </c>
      <c r="V139" s="2">
        <f t="shared" si="32"/>
        <v>8.6999999999999994E-3</v>
      </c>
      <c r="W139" s="2">
        <f t="shared" si="33"/>
        <v>1E-4</v>
      </c>
      <c r="X139" s="2">
        <f t="shared" si="34"/>
        <v>-2.92E-2</v>
      </c>
    </row>
    <row r="140" spans="1:24" x14ac:dyDescent="0.3">
      <c r="A140" s="1">
        <v>41275</v>
      </c>
      <c r="B140">
        <v>73.436199999999999</v>
      </c>
      <c r="C140">
        <v>1.76</v>
      </c>
      <c r="D140">
        <v>0.02</v>
      </c>
      <c r="E140">
        <v>18.02</v>
      </c>
      <c r="F140">
        <v>1662.41</v>
      </c>
      <c r="G140">
        <v>91.82</v>
      </c>
      <c r="H140">
        <v>339.78500000000003</v>
      </c>
      <c r="J140">
        <v>5.57</v>
      </c>
      <c r="K140">
        <v>0.56999999999999995</v>
      </c>
      <c r="L140">
        <v>0.95</v>
      </c>
      <c r="M140">
        <v>-1.93</v>
      </c>
      <c r="N140">
        <v>1.44</v>
      </c>
      <c r="O140">
        <v>0</v>
      </c>
      <c r="P140">
        <v>-1.91</v>
      </c>
      <c r="R140" s="2">
        <f t="shared" si="28"/>
        <v>5.57E-2</v>
      </c>
      <c r="S140" s="2">
        <f t="shared" si="29"/>
        <v>5.6999999999999993E-3</v>
      </c>
      <c r="T140" s="2">
        <f t="shared" si="30"/>
        <v>9.4999999999999998E-3</v>
      </c>
      <c r="U140" s="2">
        <f t="shared" si="31"/>
        <v>-1.9299999999999998E-2</v>
      </c>
      <c r="V140" s="2">
        <f t="shared" si="32"/>
        <v>1.44E-2</v>
      </c>
      <c r="W140" s="2">
        <f t="shared" si="33"/>
        <v>0</v>
      </c>
      <c r="X140" s="2">
        <f t="shared" si="34"/>
        <v>-1.9099999999999999E-2</v>
      </c>
    </row>
    <row r="141" spans="1:24" x14ac:dyDescent="0.3">
      <c r="A141" s="1">
        <v>41306</v>
      </c>
      <c r="B141">
        <v>73.358999999999995</v>
      </c>
      <c r="C141">
        <v>2.02</v>
      </c>
      <c r="D141">
        <v>0.02</v>
      </c>
      <c r="E141">
        <v>12.9</v>
      </c>
      <c r="F141">
        <v>1668.8</v>
      </c>
      <c r="G141">
        <v>97.77</v>
      </c>
      <c r="H141">
        <v>357.75900000000001</v>
      </c>
      <c r="J141">
        <v>1.29</v>
      </c>
      <c r="K141">
        <v>-0.35</v>
      </c>
      <c r="L141">
        <v>0.11</v>
      </c>
      <c r="M141">
        <v>-0.64</v>
      </c>
      <c r="N141">
        <v>0.47</v>
      </c>
      <c r="O141">
        <v>0</v>
      </c>
      <c r="P141">
        <v>1.37</v>
      </c>
      <c r="R141" s="2">
        <f t="shared" si="28"/>
        <v>1.29E-2</v>
      </c>
      <c r="S141" s="2">
        <f t="shared" si="29"/>
        <v>-3.4999999999999996E-3</v>
      </c>
      <c r="T141" s="2">
        <f t="shared" si="30"/>
        <v>1.1000000000000001E-3</v>
      </c>
      <c r="U141" s="2">
        <f t="shared" si="31"/>
        <v>-6.4000000000000003E-3</v>
      </c>
      <c r="V141" s="2">
        <f t="shared" si="32"/>
        <v>4.6999999999999993E-3</v>
      </c>
      <c r="W141" s="2">
        <f t="shared" si="33"/>
        <v>0</v>
      </c>
      <c r="X141" s="2">
        <f t="shared" si="34"/>
        <v>1.37E-2</v>
      </c>
    </row>
    <row r="142" spans="1:24" x14ac:dyDescent="0.3">
      <c r="A142" s="1">
        <v>41334</v>
      </c>
      <c r="B142">
        <v>76.072400000000002</v>
      </c>
      <c r="C142">
        <v>1.88</v>
      </c>
      <c r="D142">
        <v>7.0000000000000007E-2</v>
      </c>
      <c r="E142">
        <v>15.36</v>
      </c>
      <c r="F142">
        <v>1578.51</v>
      </c>
      <c r="G142">
        <v>90.68</v>
      </c>
      <c r="H142">
        <v>353.61099999999999</v>
      </c>
      <c r="J142">
        <v>4.03</v>
      </c>
      <c r="K142">
        <v>0.91</v>
      </c>
      <c r="L142">
        <v>-0.26</v>
      </c>
      <c r="M142">
        <v>0.43</v>
      </c>
      <c r="N142">
        <v>1.23</v>
      </c>
      <c r="O142">
        <v>0</v>
      </c>
      <c r="P142">
        <v>1.95</v>
      </c>
      <c r="R142" s="2">
        <f t="shared" si="28"/>
        <v>4.0300000000000002E-2</v>
      </c>
      <c r="S142" s="2">
        <f t="shared" si="29"/>
        <v>9.1000000000000004E-3</v>
      </c>
      <c r="T142" s="2">
        <f t="shared" si="30"/>
        <v>-2.5999999999999999E-3</v>
      </c>
      <c r="U142" s="2">
        <f t="shared" si="31"/>
        <v>4.3E-3</v>
      </c>
      <c r="V142" s="2">
        <f t="shared" si="32"/>
        <v>1.23E-2</v>
      </c>
      <c r="W142" s="2">
        <f t="shared" si="33"/>
        <v>0</v>
      </c>
      <c r="X142" s="2">
        <f t="shared" si="34"/>
        <v>1.95E-2</v>
      </c>
    </row>
    <row r="143" spans="1:24" x14ac:dyDescent="0.3">
      <c r="A143" s="1">
        <v>41365</v>
      </c>
      <c r="B143">
        <v>75.978300000000004</v>
      </c>
      <c r="C143">
        <v>1.9</v>
      </c>
      <c r="D143">
        <v>0.06</v>
      </c>
      <c r="E143">
        <v>13.58</v>
      </c>
      <c r="F143">
        <v>1595.8</v>
      </c>
      <c r="G143">
        <v>97.07</v>
      </c>
      <c r="H143">
        <v>358.47</v>
      </c>
      <c r="J143">
        <v>1.55</v>
      </c>
      <c r="K143">
        <v>-2.2999999999999998</v>
      </c>
      <c r="L143">
        <v>0.56999999999999995</v>
      </c>
      <c r="M143">
        <v>0.22</v>
      </c>
      <c r="N143">
        <v>0.42</v>
      </c>
      <c r="O143">
        <v>0</v>
      </c>
      <c r="P143">
        <v>0.28000000000000003</v>
      </c>
      <c r="R143" s="2">
        <f t="shared" si="28"/>
        <v>1.55E-2</v>
      </c>
      <c r="S143" s="2">
        <f t="shared" si="29"/>
        <v>-2.3E-2</v>
      </c>
      <c r="T143" s="2">
        <f t="shared" si="30"/>
        <v>5.6999999999999993E-3</v>
      </c>
      <c r="U143" s="2">
        <f t="shared" si="31"/>
        <v>2.2000000000000001E-3</v>
      </c>
      <c r="V143" s="2">
        <f t="shared" si="32"/>
        <v>4.1999999999999997E-3</v>
      </c>
      <c r="W143" s="2">
        <f t="shared" si="33"/>
        <v>0</v>
      </c>
      <c r="X143" s="2">
        <f t="shared" si="34"/>
        <v>2.8000000000000004E-3</v>
      </c>
    </row>
    <row r="144" spans="1:24" x14ac:dyDescent="0.3">
      <c r="A144" s="1">
        <v>41395</v>
      </c>
      <c r="B144">
        <v>75.422499999999999</v>
      </c>
      <c r="C144">
        <v>1.73</v>
      </c>
      <c r="D144">
        <v>0.03</v>
      </c>
      <c r="E144">
        <v>14.49</v>
      </c>
      <c r="F144">
        <v>1445.78</v>
      </c>
      <c r="G144">
        <v>91.03</v>
      </c>
      <c r="H144">
        <v>367.24900000000002</v>
      </c>
      <c r="J144">
        <v>2.8</v>
      </c>
      <c r="K144">
        <v>2.09</v>
      </c>
      <c r="L144">
        <v>2.4900000000000002</v>
      </c>
      <c r="M144">
        <v>-1.62</v>
      </c>
      <c r="N144">
        <v>-0.79</v>
      </c>
      <c r="O144">
        <v>0</v>
      </c>
      <c r="P144">
        <v>-1.92</v>
      </c>
      <c r="R144" s="2">
        <f t="shared" si="28"/>
        <v>2.7999999999999997E-2</v>
      </c>
      <c r="S144" s="2">
        <f t="shared" si="29"/>
        <v>2.0899999999999998E-2</v>
      </c>
      <c r="T144" s="2">
        <f t="shared" si="30"/>
        <v>2.4900000000000002E-2</v>
      </c>
      <c r="U144" s="2">
        <f t="shared" si="31"/>
        <v>-1.6200000000000003E-2</v>
      </c>
      <c r="V144" s="2">
        <f t="shared" si="32"/>
        <v>-7.9000000000000008E-3</v>
      </c>
      <c r="W144" s="2">
        <f t="shared" si="33"/>
        <v>0</v>
      </c>
      <c r="X144" s="2">
        <f t="shared" si="34"/>
        <v>-1.9199999999999998E-2</v>
      </c>
    </row>
    <row r="145" spans="1:24" x14ac:dyDescent="0.3">
      <c r="A145" s="1">
        <v>41426</v>
      </c>
      <c r="B145">
        <v>76.602900000000005</v>
      </c>
      <c r="C145">
        <v>2.14</v>
      </c>
      <c r="D145">
        <v>0.03</v>
      </c>
      <c r="E145">
        <v>16.28</v>
      </c>
      <c r="F145">
        <v>1408.95</v>
      </c>
      <c r="G145">
        <v>93.45</v>
      </c>
      <c r="H145">
        <v>366.93</v>
      </c>
      <c r="J145">
        <v>-1.2</v>
      </c>
      <c r="K145">
        <v>1.35</v>
      </c>
      <c r="L145">
        <v>-0.13</v>
      </c>
      <c r="M145">
        <v>-0.39</v>
      </c>
      <c r="N145">
        <v>0.03</v>
      </c>
      <c r="O145">
        <v>0</v>
      </c>
      <c r="P145">
        <v>0.63</v>
      </c>
      <c r="R145" s="2">
        <f t="shared" si="28"/>
        <v>-1.2E-2</v>
      </c>
      <c r="S145" s="2">
        <f t="shared" si="29"/>
        <v>1.3500000000000002E-2</v>
      </c>
      <c r="T145" s="2">
        <f t="shared" si="30"/>
        <v>-1.2999999999999999E-3</v>
      </c>
      <c r="U145" s="2">
        <f t="shared" si="31"/>
        <v>-3.9000000000000003E-3</v>
      </c>
      <c r="V145" s="2">
        <f t="shared" si="32"/>
        <v>2.9999999999999997E-4</v>
      </c>
      <c r="W145" s="2">
        <f t="shared" si="33"/>
        <v>0</v>
      </c>
      <c r="X145" s="2">
        <f t="shared" si="34"/>
        <v>6.3E-3</v>
      </c>
    </row>
    <row r="146" spans="1:24" x14ac:dyDescent="0.3">
      <c r="A146" s="1">
        <v>41456</v>
      </c>
      <c r="B146">
        <v>77.406199999999998</v>
      </c>
      <c r="C146">
        <v>2.5499999999999998</v>
      </c>
      <c r="D146">
        <v>0.01</v>
      </c>
      <c r="E146">
        <v>16.37</v>
      </c>
      <c r="F146">
        <v>1246.8399999999999</v>
      </c>
      <c r="G146">
        <v>97.89</v>
      </c>
      <c r="H146">
        <v>358.25400000000002</v>
      </c>
      <c r="J146">
        <v>5.65</v>
      </c>
      <c r="K146">
        <v>1.8</v>
      </c>
      <c r="L146">
        <v>0.61</v>
      </c>
      <c r="M146">
        <v>-1.54</v>
      </c>
      <c r="N146">
        <v>0.55000000000000004</v>
      </c>
      <c r="O146">
        <v>0</v>
      </c>
      <c r="P146">
        <v>1.76</v>
      </c>
      <c r="R146" s="2">
        <f t="shared" si="28"/>
        <v>5.6500000000000002E-2</v>
      </c>
      <c r="S146" s="2">
        <f t="shared" si="29"/>
        <v>1.8000000000000002E-2</v>
      </c>
      <c r="T146" s="2">
        <f t="shared" si="30"/>
        <v>6.0999999999999995E-3</v>
      </c>
      <c r="U146" s="2">
        <f t="shared" si="31"/>
        <v>-1.54E-2</v>
      </c>
      <c r="V146" s="2">
        <f t="shared" si="32"/>
        <v>5.5000000000000005E-3</v>
      </c>
      <c r="W146" s="2">
        <f t="shared" si="33"/>
        <v>0</v>
      </c>
      <c r="X146" s="2">
        <f t="shared" si="34"/>
        <v>1.7600000000000001E-2</v>
      </c>
    </row>
    <row r="147" spans="1:24" x14ac:dyDescent="0.3">
      <c r="A147" s="1">
        <v>41487</v>
      </c>
      <c r="B147">
        <v>76.757499999999993</v>
      </c>
      <c r="C147">
        <v>2.57</v>
      </c>
      <c r="D147">
        <v>0.02</v>
      </c>
      <c r="E147">
        <v>12.94</v>
      </c>
      <c r="F147">
        <v>1314.44</v>
      </c>
      <c r="G147">
        <v>107.92</v>
      </c>
      <c r="H147">
        <v>376.51400000000001</v>
      </c>
      <c r="J147">
        <v>-2.71</v>
      </c>
      <c r="K147">
        <v>-0.04</v>
      </c>
      <c r="L147">
        <v>-2.77</v>
      </c>
      <c r="M147">
        <v>0.75</v>
      </c>
      <c r="N147">
        <v>-2.13</v>
      </c>
      <c r="O147">
        <v>0</v>
      </c>
      <c r="P147">
        <v>0.05</v>
      </c>
      <c r="R147" s="2">
        <f t="shared" si="28"/>
        <v>-2.7099999999999999E-2</v>
      </c>
      <c r="S147" s="2">
        <f t="shared" si="29"/>
        <v>-4.0000000000000002E-4</v>
      </c>
      <c r="T147" s="2">
        <f t="shared" si="30"/>
        <v>-2.7699999999999999E-2</v>
      </c>
      <c r="U147" s="2">
        <f t="shared" si="31"/>
        <v>7.4999999999999997E-3</v>
      </c>
      <c r="V147" s="2">
        <f t="shared" si="32"/>
        <v>-2.1299999999999999E-2</v>
      </c>
      <c r="W147" s="2">
        <f t="shared" si="33"/>
        <v>0</v>
      </c>
      <c r="X147" s="2">
        <f t="shared" si="34"/>
        <v>5.0000000000000001E-4</v>
      </c>
    </row>
    <row r="148" spans="1:24" x14ac:dyDescent="0.3">
      <c r="A148" s="1">
        <v>41518</v>
      </c>
      <c r="B148">
        <v>77.003600000000006</v>
      </c>
      <c r="C148">
        <v>2.76</v>
      </c>
      <c r="D148">
        <v>0.02</v>
      </c>
      <c r="E148">
        <v>17.010000000000002</v>
      </c>
      <c r="F148">
        <v>1393.3</v>
      </c>
      <c r="G148">
        <v>107.65</v>
      </c>
      <c r="H148">
        <v>366.209</v>
      </c>
      <c r="J148">
        <v>3.77</v>
      </c>
      <c r="K148">
        <v>2.71</v>
      </c>
      <c r="L148">
        <v>-1.2</v>
      </c>
      <c r="M148">
        <v>-0.54</v>
      </c>
      <c r="N148">
        <v>-1.31</v>
      </c>
      <c r="O148">
        <v>0</v>
      </c>
      <c r="P148">
        <v>2.98</v>
      </c>
      <c r="R148" s="2">
        <f t="shared" si="28"/>
        <v>3.7699999999999997E-2</v>
      </c>
      <c r="S148" s="2">
        <f t="shared" si="29"/>
        <v>2.7099999999999999E-2</v>
      </c>
      <c r="T148" s="2">
        <f t="shared" si="30"/>
        <v>-1.2E-2</v>
      </c>
      <c r="U148" s="2">
        <f t="shared" si="31"/>
        <v>-5.4000000000000003E-3</v>
      </c>
      <c r="V148" s="2">
        <f t="shared" si="32"/>
        <v>-1.3100000000000001E-2</v>
      </c>
      <c r="W148" s="2">
        <f t="shared" si="33"/>
        <v>0</v>
      </c>
      <c r="X148" s="2">
        <f t="shared" si="34"/>
        <v>2.98E-2</v>
      </c>
    </row>
    <row r="149" spans="1:24" x14ac:dyDescent="0.3">
      <c r="A149" s="1">
        <v>41548</v>
      </c>
      <c r="B149">
        <v>75.242599999999996</v>
      </c>
      <c r="C149">
        <v>2.66</v>
      </c>
      <c r="D149">
        <v>0.1</v>
      </c>
      <c r="E149">
        <v>15.54</v>
      </c>
      <c r="F149">
        <v>1290.24</v>
      </c>
      <c r="G149">
        <v>102.08</v>
      </c>
      <c r="H149">
        <v>384.61599999999999</v>
      </c>
      <c r="J149">
        <v>4.18</v>
      </c>
      <c r="K149">
        <v>-1.51</v>
      </c>
      <c r="L149">
        <v>1.1000000000000001</v>
      </c>
      <c r="M149">
        <v>2.89</v>
      </c>
      <c r="N149">
        <v>0.87</v>
      </c>
      <c r="O149">
        <v>0</v>
      </c>
      <c r="P149">
        <v>0.14000000000000001</v>
      </c>
      <c r="R149" s="2">
        <f t="shared" si="28"/>
        <v>4.1799999999999997E-2</v>
      </c>
      <c r="S149" s="2">
        <f t="shared" si="29"/>
        <v>-1.5100000000000001E-2</v>
      </c>
      <c r="T149" s="2">
        <f t="shared" si="30"/>
        <v>1.1000000000000001E-2</v>
      </c>
      <c r="U149" s="2">
        <f t="shared" si="31"/>
        <v>2.8900000000000002E-2</v>
      </c>
      <c r="V149" s="2">
        <f t="shared" si="32"/>
        <v>8.6999999999999994E-3</v>
      </c>
      <c r="W149" s="2">
        <f t="shared" si="33"/>
        <v>0</v>
      </c>
      <c r="X149" s="2">
        <f t="shared" si="34"/>
        <v>1.4000000000000002E-3</v>
      </c>
    </row>
    <row r="150" spans="1:24" x14ac:dyDescent="0.3">
      <c r="A150" s="1">
        <v>41579</v>
      </c>
      <c r="B150">
        <v>75.987499999999997</v>
      </c>
      <c r="C150">
        <v>2.57</v>
      </c>
      <c r="D150">
        <v>0.03</v>
      </c>
      <c r="E150">
        <v>13.28</v>
      </c>
      <c r="F150">
        <v>1309.9000000000001</v>
      </c>
      <c r="G150">
        <v>94.61</v>
      </c>
      <c r="H150">
        <v>395.72699999999998</v>
      </c>
      <c r="J150">
        <v>3.12</v>
      </c>
      <c r="K150">
        <v>1.38</v>
      </c>
      <c r="L150">
        <v>0.26</v>
      </c>
      <c r="M150">
        <v>0.32</v>
      </c>
      <c r="N150">
        <v>0.1</v>
      </c>
      <c r="O150">
        <v>0</v>
      </c>
      <c r="P150">
        <v>0.45</v>
      </c>
      <c r="R150" s="2">
        <f t="shared" si="28"/>
        <v>3.1200000000000002E-2</v>
      </c>
      <c r="S150" s="2">
        <f t="shared" si="29"/>
        <v>1.38E-2</v>
      </c>
      <c r="T150" s="2">
        <f t="shared" si="30"/>
        <v>2.5999999999999999E-3</v>
      </c>
      <c r="U150" s="2">
        <f t="shared" si="31"/>
        <v>3.2000000000000002E-3</v>
      </c>
      <c r="V150" s="2">
        <f t="shared" si="32"/>
        <v>1E-3</v>
      </c>
      <c r="W150" s="2">
        <f t="shared" si="33"/>
        <v>0</v>
      </c>
      <c r="X150" s="2">
        <f t="shared" si="34"/>
        <v>4.5000000000000005E-3</v>
      </c>
    </row>
    <row r="151" spans="1:24" x14ac:dyDescent="0.3">
      <c r="A151" s="1">
        <v>41609</v>
      </c>
      <c r="B151">
        <v>76.725899999999996</v>
      </c>
      <c r="C151">
        <v>2.74</v>
      </c>
      <c r="D151">
        <v>0.02</v>
      </c>
      <c r="E151">
        <v>14.23</v>
      </c>
      <c r="F151">
        <v>1227.74</v>
      </c>
      <c r="G151">
        <v>93.82</v>
      </c>
      <c r="H151">
        <v>400.28</v>
      </c>
      <c r="J151">
        <v>2.81</v>
      </c>
      <c r="K151">
        <v>-0.5</v>
      </c>
      <c r="L151">
        <v>-0.31</v>
      </c>
      <c r="M151">
        <v>-0.47</v>
      </c>
      <c r="N151">
        <v>0.08</v>
      </c>
      <c r="O151">
        <v>0</v>
      </c>
      <c r="P151">
        <v>0.06</v>
      </c>
      <c r="R151" s="2">
        <f t="shared" si="28"/>
        <v>2.81E-2</v>
      </c>
      <c r="S151" s="2">
        <f t="shared" si="29"/>
        <v>-5.0000000000000001E-3</v>
      </c>
      <c r="T151" s="2">
        <f t="shared" si="30"/>
        <v>-3.0999999999999999E-3</v>
      </c>
      <c r="U151" s="2">
        <f t="shared" si="31"/>
        <v>-4.6999999999999993E-3</v>
      </c>
      <c r="V151" s="2">
        <f t="shared" si="32"/>
        <v>8.0000000000000004E-4</v>
      </c>
      <c r="W151" s="2">
        <f t="shared" si="33"/>
        <v>0</v>
      </c>
      <c r="X151" s="2">
        <f t="shared" si="34"/>
        <v>5.9999999999999995E-4</v>
      </c>
    </row>
    <row r="152" spans="1:24" x14ac:dyDescent="0.3">
      <c r="A152" s="1">
        <v>41640</v>
      </c>
      <c r="B152">
        <v>76.436000000000007</v>
      </c>
      <c r="C152">
        <v>2.99</v>
      </c>
      <c r="D152">
        <v>0.01</v>
      </c>
      <c r="E152">
        <v>13.72</v>
      </c>
      <c r="F152">
        <v>1207.8499999999999</v>
      </c>
      <c r="G152">
        <v>98.04</v>
      </c>
      <c r="H152">
        <v>408.553</v>
      </c>
      <c r="J152">
        <v>-3.32</v>
      </c>
      <c r="K152">
        <v>0.61</v>
      </c>
      <c r="L152">
        <v>-2.13</v>
      </c>
      <c r="M152">
        <v>-3.64</v>
      </c>
      <c r="N152">
        <v>-1.43</v>
      </c>
      <c r="O152">
        <v>0</v>
      </c>
      <c r="P152">
        <v>1.65</v>
      </c>
      <c r="R152" s="2">
        <f t="shared" si="28"/>
        <v>-3.32E-2</v>
      </c>
      <c r="S152" s="2">
        <f t="shared" si="29"/>
        <v>6.0999999999999995E-3</v>
      </c>
      <c r="T152" s="2">
        <f t="shared" si="30"/>
        <v>-2.1299999999999999E-2</v>
      </c>
      <c r="U152" s="2">
        <f t="shared" si="31"/>
        <v>-3.6400000000000002E-2</v>
      </c>
      <c r="V152" s="2">
        <f t="shared" si="32"/>
        <v>-1.43E-2</v>
      </c>
      <c r="W152" s="2">
        <f t="shared" si="33"/>
        <v>0</v>
      </c>
      <c r="X152" s="2">
        <f t="shared" si="34"/>
        <v>1.6500000000000001E-2</v>
      </c>
    </row>
    <row r="153" spans="1:24" x14ac:dyDescent="0.3">
      <c r="A153" s="1">
        <v>41671</v>
      </c>
      <c r="B153">
        <v>77.534700000000001</v>
      </c>
      <c r="C153">
        <v>2.73</v>
      </c>
      <c r="D153">
        <v>0.04</v>
      </c>
      <c r="E153">
        <v>21.44</v>
      </c>
      <c r="F153">
        <v>1263.9000000000001</v>
      </c>
      <c r="G153">
        <v>96.43</v>
      </c>
      <c r="H153">
        <v>385.66399999999999</v>
      </c>
      <c r="J153">
        <v>4.6500000000000004</v>
      </c>
      <c r="K153">
        <v>0.13</v>
      </c>
      <c r="L153">
        <v>-0.37</v>
      </c>
      <c r="M153">
        <v>-0.47</v>
      </c>
      <c r="N153">
        <v>-0.38</v>
      </c>
      <c r="O153">
        <v>0</v>
      </c>
      <c r="P153">
        <v>2.09</v>
      </c>
      <c r="R153" s="2">
        <f t="shared" si="28"/>
        <v>4.6500000000000007E-2</v>
      </c>
      <c r="S153" s="2">
        <f t="shared" si="29"/>
        <v>1.2999999999999999E-3</v>
      </c>
      <c r="T153" s="2">
        <f t="shared" si="30"/>
        <v>-3.7000000000000002E-3</v>
      </c>
      <c r="U153" s="2">
        <f t="shared" si="31"/>
        <v>-4.6999999999999993E-3</v>
      </c>
      <c r="V153" s="2">
        <f t="shared" si="32"/>
        <v>-3.8E-3</v>
      </c>
      <c r="W153" s="2">
        <f t="shared" si="33"/>
        <v>0</v>
      </c>
      <c r="X153" s="2">
        <f t="shared" si="34"/>
        <v>2.0899999999999998E-2</v>
      </c>
    </row>
    <row r="154" spans="1:24" x14ac:dyDescent="0.3">
      <c r="A154" s="1">
        <v>41699</v>
      </c>
      <c r="B154">
        <v>76.821299999999994</v>
      </c>
      <c r="C154">
        <v>2.69</v>
      </c>
      <c r="D154">
        <v>0.04</v>
      </c>
      <c r="E154">
        <v>16</v>
      </c>
      <c r="F154">
        <v>1353.99</v>
      </c>
      <c r="G154">
        <v>104.92</v>
      </c>
      <c r="H154">
        <v>405.05500000000001</v>
      </c>
      <c r="J154">
        <v>0.43</v>
      </c>
      <c r="K154">
        <v>-1.1499999999999999</v>
      </c>
      <c r="L154">
        <v>5.03</v>
      </c>
      <c r="M154">
        <v>1.99</v>
      </c>
      <c r="N154">
        <v>1.93</v>
      </c>
      <c r="O154">
        <v>0</v>
      </c>
      <c r="P154">
        <v>-3.25</v>
      </c>
      <c r="R154" s="2">
        <f t="shared" si="28"/>
        <v>4.3E-3</v>
      </c>
      <c r="S154" s="2">
        <f t="shared" si="29"/>
        <v>-1.15E-2</v>
      </c>
      <c r="T154" s="2">
        <f t="shared" si="30"/>
        <v>5.0300000000000004E-2</v>
      </c>
      <c r="U154" s="2">
        <f t="shared" si="31"/>
        <v>1.9900000000000001E-2</v>
      </c>
      <c r="V154" s="2">
        <f t="shared" si="32"/>
        <v>1.9299999999999998E-2</v>
      </c>
      <c r="W154" s="2">
        <f t="shared" si="33"/>
        <v>0</v>
      </c>
      <c r="X154" s="2">
        <f t="shared" si="34"/>
        <v>-3.2500000000000001E-2</v>
      </c>
    </row>
    <row r="155" spans="1:24" x14ac:dyDescent="0.3">
      <c r="A155" s="1">
        <v>41730</v>
      </c>
      <c r="B155">
        <v>76.8292</v>
      </c>
      <c r="C155">
        <v>2.72</v>
      </c>
      <c r="D155">
        <v>0.02</v>
      </c>
      <c r="E155">
        <v>13.1</v>
      </c>
      <c r="F155">
        <v>1281.1500000000001</v>
      </c>
      <c r="G155">
        <v>99.74</v>
      </c>
      <c r="H155">
        <v>413.44600000000003</v>
      </c>
      <c r="J155">
        <v>-0.19</v>
      </c>
      <c r="K155">
        <v>-4.0999999999999996</v>
      </c>
      <c r="L155">
        <v>1.1000000000000001</v>
      </c>
      <c r="M155">
        <v>3.51</v>
      </c>
      <c r="N155">
        <v>1.1000000000000001</v>
      </c>
      <c r="O155">
        <v>0</v>
      </c>
      <c r="P155">
        <v>-3.9</v>
      </c>
      <c r="R155" s="2">
        <f t="shared" si="28"/>
        <v>-1.9E-3</v>
      </c>
      <c r="S155" s="2">
        <f t="shared" si="29"/>
        <v>-4.0999999999999995E-2</v>
      </c>
      <c r="T155" s="2">
        <f t="shared" si="30"/>
        <v>1.1000000000000001E-2</v>
      </c>
      <c r="U155" s="2">
        <f t="shared" si="31"/>
        <v>3.5099999999999999E-2</v>
      </c>
      <c r="V155" s="2">
        <f t="shared" si="32"/>
        <v>1.1000000000000001E-2</v>
      </c>
      <c r="W155" s="2">
        <f t="shared" si="33"/>
        <v>0</v>
      </c>
      <c r="X155" s="2">
        <f t="shared" si="34"/>
        <v>-3.9E-2</v>
      </c>
    </row>
    <row r="156" spans="1:24" x14ac:dyDescent="0.3">
      <c r="A156" s="1">
        <v>41760</v>
      </c>
      <c r="B156">
        <v>76.320599999999999</v>
      </c>
      <c r="C156">
        <v>2.71</v>
      </c>
      <c r="D156">
        <v>0.02</v>
      </c>
      <c r="E156">
        <v>13.25</v>
      </c>
      <c r="F156">
        <v>1282.28</v>
      </c>
      <c r="G156">
        <v>99.42</v>
      </c>
      <c r="H156">
        <v>414.70800000000003</v>
      </c>
      <c r="J156">
        <v>2.06</v>
      </c>
      <c r="K156">
        <v>-1.87</v>
      </c>
      <c r="L156">
        <v>-0.36</v>
      </c>
      <c r="M156">
        <v>0.35</v>
      </c>
      <c r="N156">
        <v>-1.1100000000000001</v>
      </c>
      <c r="O156">
        <v>0</v>
      </c>
      <c r="P156">
        <v>1.02</v>
      </c>
      <c r="R156" s="2">
        <f t="shared" si="28"/>
        <v>2.06E-2</v>
      </c>
      <c r="S156" s="2">
        <f t="shared" si="29"/>
        <v>-1.8700000000000001E-2</v>
      </c>
      <c r="T156" s="2">
        <f t="shared" si="30"/>
        <v>-3.5999999999999999E-3</v>
      </c>
      <c r="U156" s="2">
        <f t="shared" si="31"/>
        <v>3.4999999999999996E-3</v>
      </c>
      <c r="V156" s="2">
        <f t="shared" si="32"/>
        <v>-1.11E-2</v>
      </c>
      <c r="W156" s="2">
        <f t="shared" si="33"/>
        <v>0</v>
      </c>
      <c r="X156" s="2">
        <f t="shared" si="34"/>
        <v>1.0200000000000001E-2</v>
      </c>
    </row>
    <row r="157" spans="1:24" x14ac:dyDescent="0.3">
      <c r="A157" s="1">
        <v>41791</v>
      </c>
      <c r="B157">
        <v>76.871099999999998</v>
      </c>
      <c r="C157">
        <v>2.4700000000000002</v>
      </c>
      <c r="D157">
        <v>0.04</v>
      </c>
      <c r="E157">
        <v>11.58</v>
      </c>
      <c r="F157">
        <v>1245.43</v>
      </c>
      <c r="G157">
        <v>102.47</v>
      </c>
      <c r="H157">
        <v>422.07100000000003</v>
      </c>
      <c r="J157">
        <v>2.61</v>
      </c>
      <c r="K157">
        <v>3.03</v>
      </c>
      <c r="L157">
        <v>-0.66</v>
      </c>
      <c r="M157">
        <v>-1.98</v>
      </c>
      <c r="N157">
        <v>-1.88</v>
      </c>
      <c r="O157">
        <v>0</v>
      </c>
      <c r="P157">
        <v>0.7</v>
      </c>
      <c r="R157" s="2">
        <f t="shared" si="28"/>
        <v>2.6099999999999998E-2</v>
      </c>
      <c r="S157" s="2">
        <f t="shared" si="29"/>
        <v>3.0299999999999997E-2</v>
      </c>
      <c r="T157" s="2">
        <f t="shared" si="30"/>
        <v>-6.6E-3</v>
      </c>
      <c r="U157" s="2">
        <f t="shared" si="31"/>
        <v>-1.9799999999999998E-2</v>
      </c>
      <c r="V157" s="2">
        <f t="shared" si="32"/>
        <v>-1.8799999999999997E-2</v>
      </c>
      <c r="W157" s="2">
        <f t="shared" si="33"/>
        <v>0</v>
      </c>
      <c r="X157" s="2">
        <f t="shared" si="34"/>
        <v>6.9999999999999993E-3</v>
      </c>
    </row>
    <row r="158" spans="1:24" x14ac:dyDescent="0.3">
      <c r="A158" s="1">
        <v>41821</v>
      </c>
      <c r="B158">
        <v>75.881900000000002</v>
      </c>
      <c r="C158">
        <v>2.57</v>
      </c>
      <c r="D158">
        <v>0.03</v>
      </c>
      <c r="E158">
        <v>11.15</v>
      </c>
      <c r="F158">
        <v>1329.03</v>
      </c>
      <c r="G158">
        <v>105.34</v>
      </c>
      <c r="H158">
        <v>431.25900000000001</v>
      </c>
      <c r="J158">
        <v>-2.04</v>
      </c>
      <c r="K158">
        <v>-4.2300000000000004</v>
      </c>
      <c r="L158">
        <v>-0.02</v>
      </c>
      <c r="M158">
        <v>1.08</v>
      </c>
      <c r="N158">
        <v>0.45</v>
      </c>
      <c r="O158">
        <v>0</v>
      </c>
      <c r="P158">
        <v>-0.26</v>
      </c>
      <c r="R158" s="2">
        <f t="shared" si="28"/>
        <v>-2.0400000000000001E-2</v>
      </c>
      <c r="S158" s="2">
        <f t="shared" si="29"/>
        <v>-4.2300000000000004E-2</v>
      </c>
      <c r="T158" s="2">
        <f t="shared" si="30"/>
        <v>-2.0000000000000001E-4</v>
      </c>
      <c r="U158" s="2">
        <f t="shared" si="31"/>
        <v>1.0800000000000001E-2</v>
      </c>
      <c r="V158" s="2">
        <f t="shared" si="32"/>
        <v>4.5000000000000005E-3</v>
      </c>
      <c r="W158" s="2">
        <f t="shared" si="33"/>
        <v>0</v>
      </c>
      <c r="X158" s="2">
        <f t="shared" si="34"/>
        <v>-2.5999999999999999E-3</v>
      </c>
    </row>
    <row r="159" spans="1:24" x14ac:dyDescent="0.3">
      <c r="A159" s="1">
        <v>41852</v>
      </c>
      <c r="B159">
        <v>77.315899999999999</v>
      </c>
      <c r="C159">
        <v>2.5299999999999998</v>
      </c>
      <c r="D159">
        <v>0.01</v>
      </c>
      <c r="E159">
        <v>17.03</v>
      </c>
      <c r="F159">
        <v>1294.69</v>
      </c>
      <c r="G159">
        <v>97.88</v>
      </c>
      <c r="H159">
        <v>420.90800000000002</v>
      </c>
      <c r="J159">
        <v>4.24</v>
      </c>
      <c r="K159">
        <v>0.32</v>
      </c>
      <c r="L159">
        <v>-0.55000000000000004</v>
      </c>
      <c r="M159">
        <v>-0.54</v>
      </c>
      <c r="N159">
        <v>-0.68</v>
      </c>
      <c r="O159">
        <v>0</v>
      </c>
      <c r="P159">
        <v>0.76</v>
      </c>
      <c r="R159" s="2">
        <f t="shared" si="28"/>
        <v>4.24E-2</v>
      </c>
      <c r="S159" s="2">
        <f t="shared" si="29"/>
        <v>3.2000000000000002E-3</v>
      </c>
      <c r="T159" s="2">
        <f t="shared" si="30"/>
        <v>-5.5000000000000005E-3</v>
      </c>
      <c r="U159" s="2">
        <f t="shared" si="31"/>
        <v>-5.4000000000000003E-3</v>
      </c>
      <c r="V159" s="2">
        <f t="shared" si="32"/>
        <v>-6.8000000000000005E-3</v>
      </c>
      <c r="W159" s="2">
        <f t="shared" si="33"/>
        <v>0</v>
      </c>
      <c r="X159" s="2">
        <f t="shared" si="34"/>
        <v>7.6E-3</v>
      </c>
    </row>
    <row r="160" spans="1:24" x14ac:dyDescent="0.3">
      <c r="A160" s="1">
        <v>41883</v>
      </c>
      <c r="B160">
        <v>78.156300000000002</v>
      </c>
      <c r="C160">
        <v>2.37</v>
      </c>
      <c r="D160">
        <v>0.02</v>
      </c>
      <c r="E160">
        <v>11.98</v>
      </c>
      <c r="F160">
        <v>1287.29</v>
      </c>
      <c r="G160">
        <v>95.96</v>
      </c>
      <c r="H160">
        <v>431.59199999999998</v>
      </c>
      <c r="J160">
        <v>-1.97</v>
      </c>
      <c r="K160">
        <v>-3.75</v>
      </c>
      <c r="L160">
        <v>-1.19</v>
      </c>
      <c r="M160">
        <v>1.02</v>
      </c>
      <c r="N160">
        <v>-0.49</v>
      </c>
      <c r="O160">
        <v>0</v>
      </c>
      <c r="P160">
        <v>0.49</v>
      </c>
      <c r="R160" s="2">
        <f t="shared" si="28"/>
        <v>-1.9699999999999999E-2</v>
      </c>
      <c r="S160" s="2">
        <f t="shared" si="29"/>
        <v>-3.7499999999999999E-2</v>
      </c>
      <c r="T160" s="2">
        <f t="shared" si="30"/>
        <v>-1.1899999999999999E-2</v>
      </c>
      <c r="U160" s="2">
        <f t="shared" si="31"/>
        <v>1.0200000000000001E-2</v>
      </c>
      <c r="V160" s="2">
        <f t="shared" si="32"/>
        <v>-4.8999999999999998E-3</v>
      </c>
      <c r="W160" s="2">
        <f t="shared" si="33"/>
        <v>0</v>
      </c>
      <c r="X160" s="2">
        <f t="shared" si="34"/>
        <v>4.8999999999999998E-3</v>
      </c>
    </row>
    <row r="161" spans="1:24" x14ac:dyDescent="0.3">
      <c r="A161" s="1">
        <v>41913</v>
      </c>
      <c r="B161">
        <v>81.209699999999998</v>
      </c>
      <c r="C161">
        <v>2.5499999999999998</v>
      </c>
      <c r="D161">
        <v>0.01</v>
      </c>
      <c r="E161">
        <v>16.71</v>
      </c>
      <c r="F161">
        <v>1213.9000000000001</v>
      </c>
      <c r="G161">
        <v>90.73</v>
      </c>
      <c r="H161">
        <v>412.26100000000002</v>
      </c>
      <c r="J161">
        <v>2.52</v>
      </c>
      <c r="K161">
        <v>3.84</v>
      </c>
      <c r="L161">
        <v>-1.68</v>
      </c>
      <c r="M161">
        <v>-0.63</v>
      </c>
      <c r="N161">
        <v>-0.21</v>
      </c>
      <c r="O161">
        <v>0</v>
      </c>
      <c r="P161">
        <v>0.03</v>
      </c>
      <c r="R161" s="2">
        <f t="shared" si="28"/>
        <v>2.52E-2</v>
      </c>
      <c r="S161" s="2">
        <f t="shared" si="29"/>
        <v>3.8399999999999997E-2</v>
      </c>
      <c r="T161" s="2">
        <f t="shared" si="30"/>
        <v>-1.6799999999999999E-2</v>
      </c>
      <c r="U161" s="2">
        <f t="shared" si="31"/>
        <v>-6.3E-3</v>
      </c>
      <c r="V161" s="2">
        <f t="shared" si="32"/>
        <v>-2.0999999999999999E-3</v>
      </c>
      <c r="W161" s="2">
        <f t="shared" si="33"/>
        <v>0</v>
      </c>
      <c r="X161" s="2">
        <f t="shared" si="34"/>
        <v>2.9999999999999997E-4</v>
      </c>
    </row>
    <row r="162" spans="1:24" x14ac:dyDescent="0.3">
      <c r="A162" s="1">
        <v>41944</v>
      </c>
      <c r="B162">
        <v>82.351200000000006</v>
      </c>
      <c r="C162">
        <v>2.3199999999999998</v>
      </c>
      <c r="D162">
        <v>0.03</v>
      </c>
      <c r="E162">
        <v>14.73</v>
      </c>
      <c r="F162">
        <v>1169.23</v>
      </c>
      <c r="G162">
        <v>78.78</v>
      </c>
      <c r="H162">
        <v>417.22399999999999</v>
      </c>
      <c r="J162">
        <v>2.5499999999999998</v>
      </c>
      <c r="K162">
        <v>-2.2599999999999998</v>
      </c>
      <c r="L162">
        <v>-2.98</v>
      </c>
      <c r="M162">
        <v>1.41</v>
      </c>
      <c r="N162">
        <v>0.18</v>
      </c>
      <c r="O162">
        <v>0</v>
      </c>
      <c r="P162">
        <v>1.02</v>
      </c>
      <c r="R162" s="2">
        <f t="shared" si="28"/>
        <v>2.5499999999999998E-2</v>
      </c>
      <c r="S162" s="2">
        <f t="shared" si="29"/>
        <v>-2.2599999999999999E-2</v>
      </c>
      <c r="T162" s="2">
        <f t="shared" si="30"/>
        <v>-2.98E-2</v>
      </c>
      <c r="U162" s="2">
        <f t="shared" si="31"/>
        <v>1.41E-2</v>
      </c>
      <c r="V162" s="2">
        <f t="shared" si="32"/>
        <v>1.8E-3</v>
      </c>
      <c r="W162" s="2">
        <f t="shared" si="33"/>
        <v>0</v>
      </c>
      <c r="X162" s="2">
        <f t="shared" si="34"/>
        <v>1.0200000000000001E-2</v>
      </c>
    </row>
    <row r="163" spans="1:24" x14ac:dyDescent="0.3">
      <c r="A163" s="1">
        <v>41974</v>
      </c>
      <c r="B163">
        <v>83.020600000000002</v>
      </c>
      <c r="C163">
        <v>2.25</v>
      </c>
      <c r="D163">
        <v>0.01</v>
      </c>
      <c r="E163">
        <v>14.29</v>
      </c>
      <c r="F163">
        <v>1195.6400000000001</v>
      </c>
      <c r="G163">
        <v>69</v>
      </c>
      <c r="H163">
        <v>422.83600000000001</v>
      </c>
      <c r="J163">
        <v>-0.06</v>
      </c>
      <c r="K163">
        <v>2.9</v>
      </c>
      <c r="L163">
        <v>2.12</v>
      </c>
      <c r="M163">
        <v>-1.35</v>
      </c>
      <c r="N163">
        <v>0.9</v>
      </c>
      <c r="O163">
        <v>0</v>
      </c>
      <c r="P163">
        <v>1.04</v>
      </c>
      <c r="R163" s="2">
        <f t="shared" si="28"/>
        <v>-5.9999999999999995E-4</v>
      </c>
      <c r="S163" s="2">
        <f t="shared" si="29"/>
        <v>2.8999999999999998E-2</v>
      </c>
      <c r="T163" s="2">
        <f t="shared" si="30"/>
        <v>2.12E-2</v>
      </c>
      <c r="U163" s="2">
        <f t="shared" si="31"/>
        <v>-1.3500000000000002E-2</v>
      </c>
      <c r="V163" s="2">
        <f t="shared" si="32"/>
        <v>9.0000000000000011E-3</v>
      </c>
      <c r="W163" s="2">
        <f t="shared" si="33"/>
        <v>0</v>
      </c>
      <c r="X163" s="2">
        <f t="shared" si="34"/>
        <v>1.04E-2</v>
      </c>
    </row>
    <row r="164" spans="1:24" x14ac:dyDescent="0.3">
      <c r="A164" s="1">
        <v>42005</v>
      </c>
      <c r="B164">
        <v>85.134299999999996</v>
      </c>
      <c r="C164">
        <v>2.2400000000000002</v>
      </c>
      <c r="D164">
        <v>0.03</v>
      </c>
      <c r="E164">
        <v>19.2</v>
      </c>
      <c r="F164">
        <v>1186.33</v>
      </c>
      <c r="G164">
        <v>53.27</v>
      </c>
      <c r="H164">
        <v>417.12099999999998</v>
      </c>
      <c r="J164">
        <v>-3.11</v>
      </c>
      <c r="K164">
        <v>-0.83</v>
      </c>
      <c r="L164">
        <v>-3.47</v>
      </c>
      <c r="M164">
        <v>1.39</v>
      </c>
      <c r="N164">
        <v>-1.7</v>
      </c>
      <c r="O164">
        <v>0</v>
      </c>
      <c r="P164">
        <v>3.76</v>
      </c>
      <c r="R164" s="2">
        <f t="shared" si="28"/>
        <v>-3.1099999999999999E-2</v>
      </c>
      <c r="S164" s="2">
        <f t="shared" si="29"/>
        <v>-8.3000000000000001E-3</v>
      </c>
      <c r="T164" s="2">
        <f t="shared" si="30"/>
        <v>-3.4700000000000002E-2</v>
      </c>
      <c r="U164" s="2">
        <f t="shared" si="31"/>
        <v>1.3899999999999999E-2</v>
      </c>
      <c r="V164" s="2">
        <f t="shared" si="32"/>
        <v>-1.7000000000000001E-2</v>
      </c>
      <c r="W164" s="2">
        <f t="shared" si="33"/>
        <v>0</v>
      </c>
      <c r="X164" s="2">
        <f t="shared" si="34"/>
        <v>3.7599999999999995E-2</v>
      </c>
    </row>
    <row r="165" spans="1:24" x14ac:dyDescent="0.3">
      <c r="A165" s="1">
        <v>42036</v>
      </c>
      <c r="B165">
        <v>89.271500000000003</v>
      </c>
      <c r="C165">
        <v>1.77</v>
      </c>
      <c r="D165">
        <v>0.01</v>
      </c>
      <c r="E165">
        <v>19.43</v>
      </c>
      <c r="F165">
        <v>1271.58</v>
      </c>
      <c r="G165">
        <v>49.57</v>
      </c>
      <c r="H165">
        <v>414.10500000000002</v>
      </c>
      <c r="J165">
        <v>6.13</v>
      </c>
      <c r="K165">
        <v>0.23</v>
      </c>
      <c r="L165">
        <v>-1.73</v>
      </c>
      <c r="M165">
        <v>-1.05</v>
      </c>
      <c r="N165">
        <v>-1.6</v>
      </c>
      <c r="O165">
        <v>0</v>
      </c>
      <c r="P165">
        <v>-2.88</v>
      </c>
      <c r="R165" s="2">
        <f t="shared" si="28"/>
        <v>6.13E-2</v>
      </c>
      <c r="S165" s="2">
        <f t="shared" si="29"/>
        <v>2.3E-3</v>
      </c>
      <c r="T165" s="2">
        <f t="shared" si="30"/>
        <v>-1.7299999999999999E-2</v>
      </c>
      <c r="U165" s="2">
        <f t="shared" si="31"/>
        <v>-1.0500000000000001E-2</v>
      </c>
      <c r="V165" s="2">
        <f t="shared" si="32"/>
        <v>-1.6E-2</v>
      </c>
      <c r="W165" s="2">
        <f t="shared" si="33"/>
        <v>0</v>
      </c>
      <c r="X165" s="2">
        <f t="shared" si="34"/>
        <v>-2.8799999999999999E-2</v>
      </c>
    </row>
    <row r="166" spans="1:24" x14ac:dyDescent="0.3">
      <c r="A166" s="1">
        <v>42064</v>
      </c>
      <c r="B166">
        <v>89.935199999999995</v>
      </c>
      <c r="C166">
        <v>2.0099999999999998</v>
      </c>
      <c r="D166">
        <v>0.02</v>
      </c>
      <c r="E166">
        <v>13.04</v>
      </c>
      <c r="F166">
        <v>1208.76</v>
      </c>
      <c r="G166">
        <v>49.59</v>
      </c>
      <c r="H166">
        <v>433.21</v>
      </c>
      <c r="J166">
        <v>-1.1200000000000001</v>
      </c>
      <c r="K166">
        <v>3.1</v>
      </c>
      <c r="L166">
        <v>-0.45</v>
      </c>
      <c r="M166">
        <v>0.11</v>
      </c>
      <c r="N166">
        <v>-0.55000000000000004</v>
      </c>
      <c r="O166">
        <v>0</v>
      </c>
      <c r="P166">
        <v>3.02</v>
      </c>
      <c r="R166" s="2">
        <f t="shared" si="28"/>
        <v>-1.1200000000000002E-2</v>
      </c>
      <c r="S166" s="2">
        <f t="shared" si="29"/>
        <v>3.1E-2</v>
      </c>
      <c r="T166" s="2">
        <f t="shared" si="30"/>
        <v>-4.5000000000000005E-3</v>
      </c>
      <c r="U166" s="2">
        <f t="shared" si="31"/>
        <v>1.1000000000000001E-3</v>
      </c>
      <c r="V166" s="2">
        <f t="shared" si="32"/>
        <v>-5.5000000000000005E-3</v>
      </c>
      <c r="W166" s="2">
        <f t="shared" si="33"/>
        <v>0</v>
      </c>
      <c r="X166" s="2">
        <f t="shared" si="34"/>
        <v>3.0200000000000001E-2</v>
      </c>
    </row>
    <row r="167" spans="1:24" x14ac:dyDescent="0.3">
      <c r="A167" s="1">
        <v>42095</v>
      </c>
      <c r="B167">
        <v>91.783199999999994</v>
      </c>
      <c r="C167">
        <v>1.94</v>
      </c>
      <c r="D167">
        <v>0.02</v>
      </c>
      <c r="E167">
        <v>15.11</v>
      </c>
      <c r="F167">
        <v>1201.07</v>
      </c>
      <c r="G167">
        <v>50.09</v>
      </c>
      <c r="H167">
        <v>424.55500000000001</v>
      </c>
      <c r="J167">
        <v>0.59</v>
      </c>
      <c r="K167">
        <v>-3.04</v>
      </c>
      <c r="L167">
        <v>1.84</v>
      </c>
      <c r="M167">
        <v>0.1</v>
      </c>
      <c r="N167">
        <v>-0.52</v>
      </c>
      <c r="O167">
        <v>0</v>
      </c>
      <c r="P167">
        <v>-7.41</v>
      </c>
      <c r="R167" s="2">
        <f t="shared" si="28"/>
        <v>5.8999999999999999E-3</v>
      </c>
      <c r="S167" s="2">
        <f t="shared" si="29"/>
        <v>-3.04E-2</v>
      </c>
      <c r="T167" s="2">
        <f t="shared" si="30"/>
        <v>1.84E-2</v>
      </c>
      <c r="U167" s="2">
        <f t="shared" si="31"/>
        <v>1E-3</v>
      </c>
      <c r="V167" s="2">
        <f t="shared" si="32"/>
        <v>-5.1999999999999998E-3</v>
      </c>
      <c r="W167" s="2">
        <f t="shared" si="33"/>
        <v>0</v>
      </c>
      <c r="X167" s="2">
        <f t="shared" si="34"/>
        <v>-7.4099999999999999E-2</v>
      </c>
    </row>
    <row r="168" spans="1:24" x14ac:dyDescent="0.3">
      <c r="A168" s="1">
        <v>42125</v>
      </c>
      <c r="B168">
        <v>89.228999999999999</v>
      </c>
      <c r="C168">
        <v>2.0299999999999998</v>
      </c>
      <c r="D168">
        <v>0</v>
      </c>
      <c r="E168">
        <v>12.7</v>
      </c>
      <c r="F168">
        <v>1173.0899999999999</v>
      </c>
      <c r="G168">
        <v>59.15</v>
      </c>
      <c r="H168">
        <v>438.18299999999999</v>
      </c>
      <c r="J168">
        <v>1.36</v>
      </c>
      <c r="K168">
        <v>0.8</v>
      </c>
      <c r="L168">
        <v>-1.32</v>
      </c>
      <c r="M168">
        <v>-1.74</v>
      </c>
      <c r="N168">
        <v>-0.72</v>
      </c>
      <c r="O168">
        <v>0</v>
      </c>
      <c r="P168">
        <v>5.93</v>
      </c>
      <c r="R168" s="2">
        <f t="shared" ref="R168:R187" si="35">J168/100</f>
        <v>1.3600000000000001E-2</v>
      </c>
      <c r="S168" s="2">
        <f t="shared" ref="S168:S187" si="36">K168/100</f>
        <v>8.0000000000000002E-3</v>
      </c>
      <c r="T168" s="2">
        <f t="shared" ref="T168:T187" si="37">L168/100</f>
        <v>-1.32E-2</v>
      </c>
      <c r="U168" s="2">
        <f t="shared" ref="U168:U187" si="38">M168/100</f>
        <v>-1.7399999999999999E-2</v>
      </c>
      <c r="V168" s="2">
        <f t="shared" ref="V168:V187" si="39">N168/100</f>
        <v>-7.1999999999999998E-3</v>
      </c>
      <c r="W168" s="2">
        <f t="shared" ref="W168:W187" si="40">O168/100</f>
        <v>0</v>
      </c>
      <c r="X168" s="2">
        <f t="shared" ref="X168:X187" si="41">P168/100</f>
        <v>5.9299999999999999E-2</v>
      </c>
    </row>
    <row r="169" spans="1:24" x14ac:dyDescent="0.3">
      <c r="A169" s="1">
        <v>42156</v>
      </c>
      <c r="B169">
        <v>91.524500000000003</v>
      </c>
      <c r="C169">
        <v>2.13</v>
      </c>
      <c r="D169">
        <v>0.02</v>
      </c>
      <c r="E169">
        <v>13.97</v>
      </c>
      <c r="F169">
        <v>1195.74</v>
      </c>
      <c r="G169">
        <v>60.2</v>
      </c>
      <c r="H169">
        <v>434.23200000000003</v>
      </c>
      <c r="J169">
        <v>-1.53</v>
      </c>
      <c r="K169">
        <v>2.87</v>
      </c>
      <c r="L169">
        <v>-0.8</v>
      </c>
      <c r="M169">
        <v>0.43</v>
      </c>
      <c r="N169">
        <v>-1.53</v>
      </c>
      <c r="O169">
        <v>0</v>
      </c>
      <c r="P169">
        <v>3.05</v>
      </c>
      <c r="R169" s="2">
        <f t="shared" si="35"/>
        <v>-1.5300000000000001E-2</v>
      </c>
      <c r="S169" s="2">
        <f t="shared" si="36"/>
        <v>2.87E-2</v>
      </c>
      <c r="T169" s="2">
        <f t="shared" si="37"/>
        <v>-8.0000000000000002E-3</v>
      </c>
      <c r="U169" s="2">
        <f t="shared" si="38"/>
        <v>4.3E-3</v>
      </c>
      <c r="V169" s="2">
        <f t="shared" si="39"/>
        <v>-1.5300000000000001E-2</v>
      </c>
      <c r="W169" s="2">
        <f t="shared" si="40"/>
        <v>0</v>
      </c>
      <c r="X169" s="2">
        <f t="shared" si="41"/>
        <v>3.0499999999999999E-2</v>
      </c>
    </row>
    <row r="170" spans="1:24" x14ac:dyDescent="0.3">
      <c r="A170" s="1">
        <v>42186</v>
      </c>
      <c r="B170">
        <v>90.558899999999994</v>
      </c>
      <c r="C170">
        <v>2.41</v>
      </c>
      <c r="D170">
        <v>0.01</v>
      </c>
      <c r="E170">
        <v>16.09</v>
      </c>
      <c r="F170">
        <v>1170.4000000000001</v>
      </c>
      <c r="G170">
        <v>56.96</v>
      </c>
      <c r="H170">
        <v>426.01499999999999</v>
      </c>
      <c r="J170">
        <v>1.54</v>
      </c>
      <c r="K170">
        <v>-4.49</v>
      </c>
      <c r="L170">
        <v>-4.21</v>
      </c>
      <c r="M170">
        <v>-0.31</v>
      </c>
      <c r="N170">
        <v>-2.62</v>
      </c>
      <c r="O170">
        <v>0</v>
      </c>
      <c r="P170">
        <v>10.24</v>
      </c>
      <c r="R170" s="2">
        <f t="shared" si="35"/>
        <v>1.54E-2</v>
      </c>
      <c r="S170" s="2">
        <f t="shared" si="36"/>
        <v>-4.4900000000000002E-2</v>
      </c>
      <c r="T170" s="2">
        <f t="shared" si="37"/>
        <v>-4.2099999999999999E-2</v>
      </c>
      <c r="U170" s="2">
        <f t="shared" si="38"/>
        <v>-3.0999999999999999E-3</v>
      </c>
      <c r="V170" s="2">
        <f t="shared" si="39"/>
        <v>-2.6200000000000001E-2</v>
      </c>
      <c r="W170" s="2">
        <f t="shared" si="40"/>
        <v>0</v>
      </c>
      <c r="X170" s="2">
        <f t="shared" si="41"/>
        <v>0.1024</v>
      </c>
    </row>
    <row r="171" spans="1:24" x14ac:dyDescent="0.3">
      <c r="A171" s="1">
        <v>42217</v>
      </c>
      <c r="B171">
        <v>92.564300000000003</v>
      </c>
      <c r="C171">
        <v>2.25</v>
      </c>
      <c r="D171">
        <v>0.03</v>
      </c>
      <c r="E171">
        <v>12.56</v>
      </c>
      <c r="F171">
        <v>1092.19</v>
      </c>
      <c r="G171">
        <v>45.17</v>
      </c>
      <c r="H171">
        <v>425.315</v>
      </c>
      <c r="J171">
        <v>-6.04</v>
      </c>
      <c r="K171">
        <v>0.41</v>
      </c>
      <c r="L171">
        <v>2.71</v>
      </c>
      <c r="M171">
        <v>0.62</v>
      </c>
      <c r="N171">
        <v>1.1499999999999999</v>
      </c>
      <c r="O171">
        <v>0</v>
      </c>
      <c r="P171">
        <v>-2.17</v>
      </c>
      <c r="R171" s="2">
        <f t="shared" si="35"/>
        <v>-6.0400000000000002E-2</v>
      </c>
      <c r="S171" s="2">
        <f t="shared" si="36"/>
        <v>4.0999999999999995E-3</v>
      </c>
      <c r="T171" s="2">
        <f t="shared" si="37"/>
        <v>2.7099999999999999E-2</v>
      </c>
      <c r="U171" s="2">
        <f t="shared" si="38"/>
        <v>6.1999999999999998E-3</v>
      </c>
      <c r="V171" s="2">
        <f t="shared" si="39"/>
        <v>1.15E-2</v>
      </c>
      <c r="W171" s="2">
        <f t="shared" si="40"/>
        <v>0</v>
      </c>
      <c r="X171" s="2">
        <f t="shared" si="41"/>
        <v>-2.1700000000000001E-2</v>
      </c>
    </row>
    <row r="172" spans="1:24" x14ac:dyDescent="0.3">
      <c r="A172" s="1">
        <v>42248</v>
      </c>
      <c r="B172">
        <v>91.364000000000004</v>
      </c>
      <c r="C172">
        <v>2.14</v>
      </c>
      <c r="D172">
        <v>0.01</v>
      </c>
      <c r="E172">
        <v>31.4</v>
      </c>
      <c r="F172">
        <v>1140.67</v>
      </c>
      <c r="G172">
        <v>45.41</v>
      </c>
      <c r="H172">
        <v>386.16699999999997</v>
      </c>
      <c r="J172">
        <v>-3.08</v>
      </c>
      <c r="K172">
        <v>-2.8</v>
      </c>
      <c r="L172">
        <v>0.57999999999999996</v>
      </c>
      <c r="M172">
        <v>1.36</v>
      </c>
      <c r="N172">
        <v>-0.51</v>
      </c>
      <c r="O172">
        <v>0</v>
      </c>
      <c r="P172">
        <v>5.25</v>
      </c>
      <c r="R172" s="2">
        <f t="shared" si="35"/>
        <v>-3.0800000000000001E-2</v>
      </c>
      <c r="S172" s="2">
        <f t="shared" si="36"/>
        <v>-2.7999999999999997E-2</v>
      </c>
      <c r="T172" s="2">
        <f t="shared" si="37"/>
        <v>5.7999999999999996E-3</v>
      </c>
      <c r="U172" s="2">
        <f t="shared" si="38"/>
        <v>1.3600000000000001E-2</v>
      </c>
      <c r="V172" s="2">
        <f t="shared" si="39"/>
        <v>-5.1000000000000004E-3</v>
      </c>
      <c r="W172" s="2">
        <f t="shared" si="40"/>
        <v>0</v>
      </c>
      <c r="X172" s="2">
        <f t="shared" si="41"/>
        <v>5.2499999999999998E-2</v>
      </c>
    </row>
    <row r="173" spans="1:24" x14ac:dyDescent="0.3">
      <c r="A173" s="1">
        <v>42278</v>
      </c>
      <c r="B173">
        <v>91.748999999999995</v>
      </c>
      <c r="C173">
        <v>2.16</v>
      </c>
      <c r="D173">
        <v>0</v>
      </c>
      <c r="E173">
        <v>22.55</v>
      </c>
      <c r="F173">
        <v>1115.17</v>
      </c>
      <c r="G173">
        <v>44.74</v>
      </c>
      <c r="H173">
        <v>383.23200000000003</v>
      </c>
      <c r="J173">
        <v>7.75</v>
      </c>
      <c r="K173">
        <v>-2.1</v>
      </c>
      <c r="L173">
        <v>-0.11</v>
      </c>
      <c r="M173">
        <v>0.91</v>
      </c>
      <c r="N173">
        <v>0.45</v>
      </c>
      <c r="O173">
        <v>0</v>
      </c>
      <c r="P173">
        <v>-3.91</v>
      </c>
      <c r="R173" s="2">
        <f t="shared" si="35"/>
        <v>7.7499999999999999E-2</v>
      </c>
      <c r="S173" s="2">
        <f t="shared" si="36"/>
        <v>-2.1000000000000001E-2</v>
      </c>
      <c r="T173" s="2">
        <f t="shared" si="37"/>
        <v>-1.1000000000000001E-3</v>
      </c>
      <c r="U173" s="2">
        <f t="shared" si="38"/>
        <v>9.1000000000000004E-3</v>
      </c>
      <c r="V173" s="2">
        <f t="shared" si="39"/>
        <v>4.5000000000000005E-3</v>
      </c>
      <c r="W173" s="2">
        <f t="shared" si="40"/>
        <v>0</v>
      </c>
      <c r="X173" s="2">
        <f t="shared" si="41"/>
        <v>-3.9100000000000003E-2</v>
      </c>
    </row>
    <row r="174" spans="1:24" x14ac:dyDescent="0.3">
      <c r="A174" s="1">
        <v>42309</v>
      </c>
      <c r="B174">
        <v>92.094099999999997</v>
      </c>
      <c r="C174">
        <v>2.11</v>
      </c>
      <c r="D174">
        <v>0.01</v>
      </c>
      <c r="E174">
        <v>14.15</v>
      </c>
      <c r="F174">
        <v>1135.3399999999999</v>
      </c>
      <c r="G174">
        <v>46.14</v>
      </c>
      <c r="H174">
        <v>413.40300000000002</v>
      </c>
      <c r="J174">
        <v>0.56000000000000005</v>
      </c>
      <c r="K174">
        <v>3.34</v>
      </c>
      <c r="L174">
        <v>-0.56999999999999995</v>
      </c>
      <c r="M174">
        <v>-2.76</v>
      </c>
      <c r="N174">
        <v>-1</v>
      </c>
      <c r="O174">
        <v>0</v>
      </c>
      <c r="P174">
        <v>2.31</v>
      </c>
      <c r="R174" s="2">
        <f t="shared" si="35"/>
        <v>5.6000000000000008E-3</v>
      </c>
      <c r="S174" s="2">
        <f t="shared" si="36"/>
        <v>3.3399999999999999E-2</v>
      </c>
      <c r="T174" s="2">
        <f t="shared" si="37"/>
        <v>-5.6999999999999993E-3</v>
      </c>
      <c r="U174" s="2">
        <f t="shared" si="38"/>
        <v>-2.76E-2</v>
      </c>
      <c r="V174" s="2">
        <f t="shared" si="39"/>
        <v>-0.01</v>
      </c>
      <c r="W174" s="2">
        <f t="shared" si="40"/>
        <v>0</v>
      </c>
      <c r="X174" s="2">
        <f t="shared" si="41"/>
        <v>2.3099999999999999E-2</v>
      </c>
    </row>
    <row r="175" spans="1:24" x14ac:dyDescent="0.3">
      <c r="A175" s="1">
        <v>42339</v>
      </c>
      <c r="B175">
        <v>94.597899999999996</v>
      </c>
      <c r="C175">
        <v>2.2400000000000002</v>
      </c>
      <c r="D175">
        <v>0.19</v>
      </c>
      <c r="E175">
        <v>14.67</v>
      </c>
      <c r="F175">
        <v>1065.99</v>
      </c>
      <c r="G175">
        <v>41.85</v>
      </c>
      <c r="H175">
        <v>411.15100000000001</v>
      </c>
      <c r="J175">
        <v>-2.17</v>
      </c>
      <c r="K175">
        <v>-2.96</v>
      </c>
      <c r="L175">
        <v>-2.46</v>
      </c>
      <c r="M175">
        <v>-0.03</v>
      </c>
      <c r="N175">
        <v>0.17</v>
      </c>
      <c r="O175">
        <v>0.01</v>
      </c>
      <c r="P175">
        <v>3.39</v>
      </c>
      <c r="R175" s="2">
        <f t="shared" si="35"/>
        <v>-2.1700000000000001E-2</v>
      </c>
      <c r="S175" s="2">
        <f t="shared" si="36"/>
        <v>-2.9600000000000001E-2</v>
      </c>
      <c r="T175" s="2">
        <f t="shared" si="37"/>
        <v>-2.46E-2</v>
      </c>
      <c r="U175" s="2">
        <f t="shared" si="38"/>
        <v>-2.9999999999999997E-4</v>
      </c>
      <c r="V175" s="2">
        <f t="shared" si="39"/>
        <v>1.7000000000000001E-3</v>
      </c>
      <c r="W175" s="2">
        <f t="shared" si="40"/>
        <v>1E-4</v>
      </c>
      <c r="X175" s="2">
        <f t="shared" si="41"/>
        <v>3.39E-2</v>
      </c>
    </row>
    <row r="176" spans="1:24" x14ac:dyDescent="0.3">
      <c r="A176" s="1">
        <v>42370</v>
      </c>
      <c r="B176">
        <v>94.456400000000002</v>
      </c>
      <c r="C176">
        <v>2.29</v>
      </c>
      <c r="D176">
        <v>0.14000000000000001</v>
      </c>
      <c r="E176">
        <v>18.21</v>
      </c>
      <c r="F176">
        <v>1062.3800000000001</v>
      </c>
      <c r="G176">
        <v>37.04</v>
      </c>
      <c r="H176">
        <v>399.36599999999999</v>
      </c>
      <c r="J176">
        <v>-5.77</v>
      </c>
      <c r="K176">
        <v>-3.46</v>
      </c>
      <c r="L176">
        <v>2.2599999999999998</v>
      </c>
      <c r="M176">
        <v>2.25</v>
      </c>
      <c r="N176">
        <v>2.97</v>
      </c>
      <c r="O176">
        <v>0.01</v>
      </c>
      <c r="P176">
        <v>1.39</v>
      </c>
      <c r="R176" s="2">
        <f t="shared" si="35"/>
        <v>-5.7699999999999994E-2</v>
      </c>
      <c r="S176" s="2">
        <f t="shared" si="36"/>
        <v>-3.4599999999999999E-2</v>
      </c>
      <c r="T176" s="2">
        <f t="shared" si="37"/>
        <v>2.2599999999999999E-2</v>
      </c>
      <c r="U176" s="2">
        <f t="shared" si="38"/>
        <v>2.2499999999999999E-2</v>
      </c>
      <c r="V176" s="2">
        <f t="shared" si="39"/>
        <v>2.9700000000000001E-2</v>
      </c>
      <c r="W176" s="2">
        <f t="shared" si="40"/>
        <v>1E-4</v>
      </c>
      <c r="X176" s="2">
        <f t="shared" si="41"/>
        <v>1.3899999999999999E-2</v>
      </c>
    </row>
    <row r="177" spans="1:24" x14ac:dyDescent="0.3">
      <c r="A177" s="1">
        <v>42401</v>
      </c>
      <c r="B177">
        <v>95.143299999999996</v>
      </c>
      <c r="C177">
        <v>2</v>
      </c>
      <c r="D177">
        <v>0.19</v>
      </c>
      <c r="E177">
        <v>19.98</v>
      </c>
      <c r="F177">
        <v>1126.75</v>
      </c>
      <c r="G177">
        <v>31.62</v>
      </c>
      <c r="H177">
        <v>375.98599999999999</v>
      </c>
      <c r="J177">
        <v>-7.0000000000000007E-2</v>
      </c>
      <c r="K177">
        <v>0.97</v>
      </c>
      <c r="L177">
        <v>-0.48</v>
      </c>
      <c r="M177">
        <v>3.21</v>
      </c>
      <c r="N177">
        <v>2.0699999999999998</v>
      </c>
      <c r="O177">
        <v>0.02</v>
      </c>
      <c r="P177">
        <v>-4.12</v>
      </c>
      <c r="R177" s="2">
        <f t="shared" si="35"/>
        <v>-7.000000000000001E-4</v>
      </c>
      <c r="S177" s="2">
        <f t="shared" si="36"/>
        <v>9.7000000000000003E-3</v>
      </c>
      <c r="T177" s="2">
        <f t="shared" si="37"/>
        <v>-4.7999999999999996E-3</v>
      </c>
      <c r="U177" s="2">
        <f t="shared" si="38"/>
        <v>3.2099999999999997E-2</v>
      </c>
      <c r="V177" s="2">
        <f t="shared" si="39"/>
        <v>2.07E-2</v>
      </c>
      <c r="W177" s="2">
        <f t="shared" si="40"/>
        <v>2.0000000000000001E-4</v>
      </c>
      <c r="X177" s="2">
        <f t="shared" si="41"/>
        <v>-4.1200000000000001E-2</v>
      </c>
    </row>
    <row r="178" spans="1:24" x14ac:dyDescent="0.3">
      <c r="A178" s="1">
        <v>42430</v>
      </c>
      <c r="B178">
        <v>93.311999999999998</v>
      </c>
      <c r="C178">
        <v>1.75</v>
      </c>
      <c r="D178">
        <v>0.28999999999999998</v>
      </c>
      <c r="E178">
        <v>17.7</v>
      </c>
      <c r="F178">
        <v>1233.3800000000001</v>
      </c>
      <c r="G178">
        <v>34.4</v>
      </c>
      <c r="H178">
        <v>378.37900000000002</v>
      </c>
      <c r="J178">
        <v>6.96</v>
      </c>
      <c r="K178">
        <v>1.0900000000000001</v>
      </c>
      <c r="L178">
        <v>1.1100000000000001</v>
      </c>
      <c r="M178">
        <v>1.0900000000000001</v>
      </c>
      <c r="N178">
        <v>0.03</v>
      </c>
      <c r="O178">
        <v>0.02</v>
      </c>
      <c r="P178">
        <v>-5.0599999999999996</v>
      </c>
      <c r="R178" s="2">
        <f t="shared" si="35"/>
        <v>6.9599999999999995E-2</v>
      </c>
      <c r="S178" s="2">
        <f t="shared" si="36"/>
        <v>1.09E-2</v>
      </c>
      <c r="T178" s="2">
        <f t="shared" si="37"/>
        <v>1.11E-2</v>
      </c>
      <c r="U178" s="2">
        <f t="shared" si="38"/>
        <v>1.09E-2</v>
      </c>
      <c r="V178" s="2">
        <f t="shared" si="39"/>
        <v>2.9999999999999997E-4</v>
      </c>
      <c r="W178" s="2">
        <f t="shared" si="40"/>
        <v>2.0000000000000001E-4</v>
      </c>
      <c r="X178" s="2">
        <f t="shared" si="41"/>
        <v>-5.0599999999999999E-2</v>
      </c>
    </row>
    <row r="179" spans="1:24" x14ac:dyDescent="0.3">
      <c r="A179" s="1">
        <v>42461</v>
      </c>
      <c r="B179">
        <v>90.068700000000007</v>
      </c>
      <c r="C179">
        <v>1.82</v>
      </c>
      <c r="D179">
        <v>0.2</v>
      </c>
      <c r="E179">
        <v>13.1</v>
      </c>
      <c r="F179">
        <v>1212.3800000000001</v>
      </c>
      <c r="G179">
        <v>36.79</v>
      </c>
      <c r="H179">
        <v>396.00900000000001</v>
      </c>
      <c r="J179">
        <v>0.92</v>
      </c>
      <c r="K179">
        <v>1.1599999999999999</v>
      </c>
      <c r="L179">
        <v>3.25</v>
      </c>
      <c r="M179">
        <v>-2.98</v>
      </c>
      <c r="N179">
        <v>1.91</v>
      </c>
      <c r="O179">
        <v>0.01</v>
      </c>
      <c r="P179">
        <v>-6.15</v>
      </c>
      <c r="R179" s="2">
        <f t="shared" si="35"/>
        <v>9.1999999999999998E-3</v>
      </c>
      <c r="S179" s="2">
        <f t="shared" si="36"/>
        <v>1.1599999999999999E-2</v>
      </c>
      <c r="T179" s="2">
        <f t="shared" si="37"/>
        <v>3.2500000000000001E-2</v>
      </c>
      <c r="U179" s="2">
        <f t="shared" si="38"/>
        <v>-2.98E-2</v>
      </c>
      <c r="V179" s="2">
        <f t="shared" si="39"/>
        <v>1.9099999999999999E-2</v>
      </c>
      <c r="W179" s="2">
        <f t="shared" si="40"/>
        <v>1E-4</v>
      </c>
      <c r="X179" s="2">
        <f t="shared" si="41"/>
        <v>-6.1500000000000006E-2</v>
      </c>
    </row>
    <row r="180" spans="1:24" x14ac:dyDescent="0.3">
      <c r="A180" s="1">
        <v>42491</v>
      </c>
      <c r="B180">
        <v>87.706000000000003</v>
      </c>
      <c r="C180">
        <v>1.88</v>
      </c>
      <c r="D180">
        <v>0.11</v>
      </c>
      <c r="E180">
        <v>14.68</v>
      </c>
      <c r="F180">
        <v>1294.3399999999999</v>
      </c>
      <c r="G180">
        <v>44.78</v>
      </c>
      <c r="H180">
        <v>404.16500000000002</v>
      </c>
      <c r="J180">
        <v>1.78</v>
      </c>
      <c r="K180">
        <v>-0.74</v>
      </c>
      <c r="L180">
        <v>-1.79</v>
      </c>
      <c r="M180">
        <v>-1.22</v>
      </c>
      <c r="N180">
        <v>-2.65</v>
      </c>
      <c r="O180">
        <v>0.01</v>
      </c>
      <c r="P180">
        <v>1.89</v>
      </c>
      <c r="R180" s="2">
        <f t="shared" si="35"/>
        <v>1.78E-2</v>
      </c>
      <c r="S180" s="2">
        <f t="shared" si="36"/>
        <v>-7.4000000000000003E-3</v>
      </c>
      <c r="T180" s="2">
        <f t="shared" si="37"/>
        <v>-1.7899999999999999E-2</v>
      </c>
      <c r="U180" s="2">
        <f t="shared" si="38"/>
        <v>-1.2199999999999999E-2</v>
      </c>
      <c r="V180" s="2">
        <f t="shared" si="39"/>
        <v>-2.6499999999999999E-2</v>
      </c>
      <c r="W180" s="2">
        <f t="shared" si="40"/>
        <v>1E-4</v>
      </c>
      <c r="X180" s="2">
        <f t="shared" si="41"/>
        <v>1.89E-2</v>
      </c>
    </row>
    <row r="181" spans="1:24" x14ac:dyDescent="0.3">
      <c r="A181" s="1">
        <v>42522</v>
      </c>
      <c r="B181">
        <v>90.738299999999995</v>
      </c>
      <c r="C181">
        <v>1.85</v>
      </c>
      <c r="D181">
        <v>0.27</v>
      </c>
      <c r="E181">
        <v>14.2</v>
      </c>
      <c r="F181">
        <v>1210.07</v>
      </c>
      <c r="G181">
        <v>49.01</v>
      </c>
      <c r="H181">
        <v>402.18299999999999</v>
      </c>
      <c r="J181">
        <v>-0.05</v>
      </c>
      <c r="K181">
        <v>0.44</v>
      </c>
      <c r="L181">
        <v>-1.49</v>
      </c>
      <c r="M181">
        <v>1.1599999999999999</v>
      </c>
      <c r="N181">
        <v>1.91</v>
      </c>
      <c r="O181">
        <v>0.02</v>
      </c>
      <c r="P181">
        <v>4.28</v>
      </c>
      <c r="R181" s="2">
        <f t="shared" si="35"/>
        <v>-5.0000000000000001E-4</v>
      </c>
      <c r="S181" s="2">
        <f t="shared" si="36"/>
        <v>4.4000000000000003E-3</v>
      </c>
      <c r="T181" s="2">
        <f t="shared" si="37"/>
        <v>-1.49E-2</v>
      </c>
      <c r="U181" s="2">
        <f t="shared" si="38"/>
        <v>1.1599999999999999E-2</v>
      </c>
      <c r="V181" s="2">
        <f t="shared" si="39"/>
        <v>1.9099999999999999E-2</v>
      </c>
      <c r="W181" s="2">
        <f t="shared" si="40"/>
        <v>2.0000000000000001E-4</v>
      </c>
      <c r="X181" s="2">
        <f t="shared" si="41"/>
        <v>4.2800000000000005E-2</v>
      </c>
    </row>
    <row r="182" spans="1:24" x14ac:dyDescent="0.3">
      <c r="A182" s="1">
        <v>42552</v>
      </c>
      <c r="B182">
        <v>89.9422</v>
      </c>
      <c r="C182">
        <v>1.47</v>
      </c>
      <c r="D182">
        <v>0.24</v>
      </c>
      <c r="E182">
        <v>14.77</v>
      </c>
      <c r="F182">
        <v>1335.97</v>
      </c>
      <c r="G182">
        <v>48.99</v>
      </c>
      <c r="H182">
        <v>401.06900000000002</v>
      </c>
      <c r="J182">
        <v>3.95</v>
      </c>
      <c r="K182">
        <v>2.91</v>
      </c>
      <c r="L182">
        <v>-0.98</v>
      </c>
      <c r="M182">
        <v>1.43</v>
      </c>
      <c r="N182">
        <v>-1.02</v>
      </c>
      <c r="O182">
        <v>0.02</v>
      </c>
      <c r="P182">
        <v>-3.17</v>
      </c>
      <c r="R182" s="2">
        <f t="shared" si="35"/>
        <v>3.95E-2</v>
      </c>
      <c r="S182" s="2">
        <f t="shared" si="36"/>
        <v>2.9100000000000001E-2</v>
      </c>
      <c r="T182" s="2">
        <f t="shared" si="37"/>
        <v>-9.7999999999999997E-3</v>
      </c>
      <c r="U182" s="2">
        <f t="shared" si="38"/>
        <v>1.43E-2</v>
      </c>
      <c r="V182" s="2">
        <f t="shared" si="39"/>
        <v>-1.0200000000000001E-2</v>
      </c>
      <c r="W182" s="2">
        <f t="shared" si="40"/>
        <v>2.0000000000000001E-4</v>
      </c>
      <c r="X182" s="2">
        <f t="shared" si="41"/>
        <v>-3.1699999999999999E-2</v>
      </c>
    </row>
    <row r="183" spans="1:24" x14ac:dyDescent="0.3">
      <c r="A183" s="1">
        <v>42583</v>
      </c>
      <c r="B183">
        <v>90.224100000000007</v>
      </c>
      <c r="C183">
        <v>1.53</v>
      </c>
      <c r="D183">
        <v>0.2</v>
      </c>
      <c r="E183">
        <v>12.44</v>
      </c>
      <c r="F183">
        <v>1349.98</v>
      </c>
      <c r="G183">
        <v>40.06</v>
      </c>
      <c r="H183">
        <v>415.65300000000002</v>
      </c>
      <c r="J183">
        <v>0.5</v>
      </c>
      <c r="K183">
        <v>1.52</v>
      </c>
      <c r="L183">
        <v>3.18</v>
      </c>
      <c r="M183">
        <v>-1.24</v>
      </c>
      <c r="N183">
        <v>-0.56000000000000005</v>
      </c>
      <c r="O183">
        <v>0.02</v>
      </c>
      <c r="P183">
        <v>-3.16</v>
      </c>
      <c r="R183" s="2">
        <f t="shared" si="35"/>
        <v>5.0000000000000001E-3</v>
      </c>
      <c r="S183" s="2">
        <f t="shared" si="36"/>
        <v>1.52E-2</v>
      </c>
      <c r="T183" s="2">
        <f t="shared" si="37"/>
        <v>3.1800000000000002E-2</v>
      </c>
      <c r="U183" s="2">
        <f t="shared" si="38"/>
        <v>-1.24E-2</v>
      </c>
      <c r="V183" s="2">
        <f t="shared" si="39"/>
        <v>-5.6000000000000008E-3</v>
      </c>
      <c r="W183" s="2">
        <f t="shared" si="40"/>
        <v>2.0000000000000001E-4</v>
      </c>
      <c r="X183" s="2">
        <f t="shared" si="41"/>
        <v>-3.1600000000000003E-2</v>
      </c>
    </row>
    <row r="184" spans="1:24" x14ac:dyDescent="0.3">
      <c r="A184" s="1">
        <v>42614</v>
      </c>
      <c r="B184">
        <v>90.336299999999994</v>
      </c>
      <c r="C184">
        <v>1.57</v>
      </c>
      <c r="D184">
        <v>0.27</v>
      </c>
      <c r="E184">
        <v>13.48</v>
      </c>
      <c r="F184">
        <v>1312.72</v>
      </c>
      <c r="G184">
        <v>43.16</v>
      </c>
      <c r="H184">
        <v>417.351</v>
      </c>
      <c r="J184">
        <v>0.25</v>
      </c>
      <c r="K184">
        <v>1.72</v>
      </c>
      <c r="L184">
        <v>-1.34</v>
      </c>
      <c r="M184">
        <v>-1.85</v>
      </c>
      <c r="N184">
        <v>-0.05</v>
      </c>
      <c r="O184">
        <v>0.02</v>
      </c>
      <c r="P184">
        <v>-0.52</v>
      </c>
      <c r="R184" s="2">
        <f t="shared" si="35"/>
        <v>2.5000000000000001E-3</v>
      </c>
      <c r="S184" s="2">
        <f t="shared" si="36"/>
        <v>1.72E-2</v>
      </c>
      <c r="T184" s="2">
        <f t="shared" si="37"/>
        <v>-1.34E-2</v>
      </c>
      <c r="U184" s="2">
        <f t="shared" si="38"/>
        <v>-1.8500000000000003E-2</v>
      </c>
      <c r="V184" s="2">
        <f t="shared" si="39"/>
        <v>-5.0000000000000001E-4</v>
      </c>
      <c r="W184" s="2">
        <f t="shared" si="40"/>
        <v>2.0000000000000001E-4</v>
      </c>
      <c r="X184" s="2">
        <f t="shared" si="41"/>
        <v>-5.1999999999999998E-3</v>
      </c>
    </row>
    <row r="185" spans="1:24" x14ac:dyDescent="0.3">
      <c r="A185" s="1">
        <v>42644</v>
      </c>
      <c r="B185">
        <v>90.314999999999998</v>
      </c>
      <c r="C185">
        <v>1.58</v>
      </c>
      <c r="D185">
        <v>0.25</v>
      </c>
      <c r="E185">
        <v>13.57</v>
      </c>
      <c r="F185">
        <v>1311.74</v>
      </c>
      <c r="G185">
        <v>48.81</v>
      </c>
      <c r="H185">
        <v>418.23399999999998</v>
      </c>
      <c r="J185">
        <v>-2.02</v>
      </c>
      <c r="K185">
        <v>-3.97</v>
      </c>
      <c r="L185">
        <v>4.1500000000000004</v>
      </c>
      <c r="M185">
        <v>1.36</v>
      </c>
      <c r="N185">
        <v>0.22</v>
      </c>
      <c r="O185">
        <v>0.02</v>
      </c>
      <c r="P185">
        <v>0.57999999999999996</v>
      </c>
      <c r="R185" s="2">
        <f t="shared" si="35"/>
        <v>-2.0199999999999999E-2</v>
      </c>
      <c r="S185" s="2">
        <f t="shared" si="36"/>
        <v>-3.9699999999999999E-2</v>
      </c>
      <c r="T185" s="2">
        <f t="shared" si="37"/>
        <v>4.1500000000000002E-2</v>
      </c>
      <c r="U185" s="2">
        <f t="shared" si="38"/>
        <v>1.3600000000000001E-2</v>
      </c>
      <c r="V185" s="2">
        <f t="shared" si="39"/>
        <v>2.2000000000000001E-3</v>
      </c>
      <c r="W185" s="2">
        <f t="shared" si="40"/>
        <v>2.0000000000000001E-4</v>
      </c>
      <c r="X185" s="2">
        <f t="shared" si="41"/>
        <v>5.7999999999999996E-3</v>
      </c>
    </row>
    <row r="186" spans="1:24" x14ac:dyDescent="0.3">
      <c r="A186" s="1">
        <v>42675</v>
      </c>
      <c r="B186">
        <v>92.195800000000006</v>
      </c>
      <c r="C186">
        <v>1.81</v>
      </c>
      <c r="D186">
        <v>0.24</v>
      </c>
      <c r="E186">
        <v>18.559999999999999</v>
      </c>
      <c r="F186">
        <v>1288.8</v>
      </c>
      <c r="G186">
        <v>46.67</v>
      </c>
      <c r="H186">
        <v>409.38400000000001</v>
      </c>
      <c r="J186">
        <v>4.8600000000000003</v>
      </c>
      <c r="K186">
        <v>7.03</v>
      </c>
      <c r="L186">
        <v>8.44</v>
      </c>
      <c r="M186">
        <v>-0.68</v>
      </c>
      <c r="N186">
        <v>3.84</v>
      </c>
      <c r="O186">
        <v>0.01</v>
      </c>
      <c r="P186">
        <v>-4.16</v>
      </c>
      <c r="R186" s="2">
        <f t="shared" si="35"/>
        <v>4.8600000000000004E-2</v>
      </c>
      <c r="S186" s="2">
        <f t="shared" si="36"/>
        <v>7.0300000000000001E-2</v>
      </c>
      <c r="T186" s="2">
        <f t="shared" si="37"/>
        <v>8.4399999999999989E-2</v>
      </c>
      <c r="U186" s="2">
        <f t="shared" si="38"/>
        <v>-6.8000000000000005E-3</v>
      </c>
      <c r="V186" s="2">
        <f t="shared" si="39"/>
        <v>3.8399999999999997E-2</v>
      </c>
      <c r="W186" s="2">
        <f t="shared" si="40"/>
        <v>1E-4</v>
      </c>
      <c r="X186" s="2">
        <f t="shared" si="41"/>
        <v>-4.1599999999999998E-2</v>
      </c>
    </row>
    <row r="187" spans="1:24" x14ac:dyDescent="0.3">
      <c r="A187" s="1">
        <v>42705</v>
      </c>
      <c r="B187">
        <v>94.761099999999999</v>
      </c>
      <c r="C187">
        <v>2.34</v>
      </c>
      <c r="D187">
        <v>0.32</v>
      </c>
      <c r="E187">
        <v>14.07</v>
      </c>
      <c r="F187">
        <v>1167.8900000000001</v>
      </c>
      <c r="G187">
        <v>51.06</v>
      </c>
      <c r="H187">
        <v>412.46</v>
      </c>
      <c r="J187">
        <v>1.81</v>
      </c>
      <c r="K187">
        <v>0.33</v>
      </c>
      <c r="L187">
        <v>3.53</v>
      </c>
      <c r="M187">
        <v>0.96</v>
      </c>
      <c r="N187">
        <v>-0.2</v>
      </c>
      <c r="O187">
        <v>0.03</v>
      </c>
      <c r="P187">
        <v>-0.31</v>
      </c>
      <c r="R187" s="2">
        <f t="shared" si="35"/>
        <v>1.8100000000000002E-2</v>
      </c>
      <c r="S187" s="2">
        <f t="shared" si="36"/>
        <v>3.3E-3</v>
      </c>
      <c r="T187" s="2">
        <f t="shared" si="37"/>
        <v>3.5299999999999998E-2</v>
      </c>
      <c r="U187" s="2">
        <f t="shared" si="38"/>
        <v>9.5999999999999992E-3</v>
      </c>
      <c r="V187" s="2">
        <f t="shared" si="39"/>
        <v>-2E-3</v>
      </c>
      <c r="W187" s="2">
        <f t="shared" si="40"/>
        <v>2.9999999999999997E-4</v>
      </c>
      <c r="X187" s="2">
        <f t="shared" si="41"/>
        <v>-3.0999999999999999E-3</v>
      </c>
    </row>
    <row r="188" spans="1:24" x14ac:dyDescent="0.3">
      <c r="A188" s="1">
        <v>42736</v>
      </c>
      <c r="B188">
        <v>95.763099999999994</v>
      </c>
      <c r="C188">
        <v>2.5099999999999998</v>
      </c>
      <c r="D188">
        <v>0.44</v>
      </c>
      <c r="E188">
        <v>14.04</v>
      </c>
      <c r="F188">
        <v>1157.49</v>
      </c>
      <c r="G188">
        <v>53.72</v>
      </c>
      <c r="H188">
        <v>422.22300000000001</v>
      </c>
      <c r="R188" s="2"/>
      <c r="S188" s="2"/>
      <c r="T188" s="2"/>
      <c r="U188" s="2"/>
      <c r="V188" s="2"/>
      <c r="W188" s="2"/>
      <c r="X188" s="2"/>
    </row>
    <row r="189" spans="1:24" x14ac:dyDescent="0.3">
      <c r="A189" s="1">
        <v>42767</v>
      </c>
      <c r="B189">
        <v>93.470600000000005</v>
      </c>
      <c r="C189">
        <v>2.48</v>
      </c>
      <c r="D189">
        <v>0.5</v>
      </c>
      <c r="E189">
        <v>11.81</v>
      </c>
      <c r="F189">
        <v>1202.92</v>
      </c>
      <c r="G189">
        <v>53.88</v>
      </c>
      <c r="H189">
        <v>433.53399999999999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"/>
  <sheetViews>
    <sheetView tabSelected="1" topLeftCell="I1" workbookViewId="0">
      <selection activeCell="V11" sqref="V11"/>
    </sheetView>
  </sheetViews>
  <sheetFormatPr defaultRowHeight="14.4" x14ac:dyDescent="0.3"/>
  <cols>
    <col min="1" max="1" width="10.109375" bestFit="1" customWidth="1"/>
    <col min="2" max="2" width="16.21875" customWidth="1"/>
    <col min="3" max="3" width="14.21875" customWidth="1"/>
    <col min="8" max="8" width="11.77734375" customWidth="1"/>
    <col min="11" max="12" width="10.88671875" customWidth="1"/>
    <col min="20" max="20" width="10.109375" bestFit="1" customWidth="1"/>
    <col min="29" max="29" width="10.109375" bestFit="1" customWidth="1"/>
    <col min="30" max="30" width="11.33203125" bestFit="1" customWidth="1"/>
  </cols>
  <sheetData>
    <row r="1" spans="1:30" x14ac:dyDescent="0.3">
      <c r="B1" t="s">
        <v>6</v>
      </c>
      <c r="C1" t="s">
        <v>10</v>
      </c>
      <c r="D1" t="s">
        <v>12</v>
      </c>
      <c r="E1" t="s">
        <v>14</v>
      </c>
      <c r="F1" t="s">
        <v>16</v>
      </c>
      <c r="G1" t="s">
        <v>18</v>
      </c>
      <c r="H1" t="s">
        <v>20</v>
      </c>
      <c r="M1" s="7" t="s">
        <v>29</v>
      </c>
      <c r="N1" s="7" t="s">
        <v>30</v>
      </c>
      <c r="O1" s="7" t="s">
        <v>31</v>
      </c>
      <c r="P1" s="7" t="s">
        <v>32</v>
      </c>
      <c r="Q1" s="7" t="s">
        <v>33</v>
      </c>
      <c r="R1" s="7" t="s">
        <v>34</v>
      </c>
      <c r="U1" s="10" t="s">
        <v>29</v>
      </c>
      <c r="V1" s="10" t="s">
        <v>30</v>
      </c>
      <c r="W1" s="10" t="s">
        <v>31</v>
      </c>
      <c r="X1" s="10" t="s">
        <v>32</v>
      </c>
      <c r="Y1" s="10" t="s">
        <v>33</v>
      </c>
      <c r="Z1" s="10" t="s">
        <v>35</v>
      </c>
      <c r="AD1" t="s">
        <v>27</v>
      </c>
    </row>
    <row r="2" spans="1:30" x14ac:dyDescent="0.3">
      <c r="B2">
        <f>Rådata!B67</f>
        <v>80.190100000000001</v>
      </c>
      <c r="C2">
        <f>Rådata!C67</f>
        <v>4.49</v>
      </c>
      <c r="D2">
        <f>Rådata!D67</f>
        <v>5.21</v>
      </c>
      <c r="E2">
        <f>Rådata!E67</f>
        <v>11.66</v>
      </c>
      <c r="F2">
        <f>Rådata!F67</f>
        <v>646.95000000000005</v>
      </c>
      <c r="G2">
        <f>Rådata!G67</f>
        <v>63.44</v>
      </c>
      <c r="H2">
        <f>Rådata!H67</f>
        <v>359.601</v>
      </c>
      <c r="N2" s="2">
        <f>C2/100/12</f>
        <v>3.741666666666667E-3</v>
      </c>
      <c r="T2" s="1">
        <v>39083</v>
      </c>
      <c r="U2" s="8">
        <f>M3</f>
        <v>1.6275344408189341E-2</v>
      </c>
      <c r="V2" s="8">
        <f>LN(N3)-LN(N2)</f>
        <v>3.9306369926642937E-2</v>
      </c>
      <c r="W2" s="9">
        <f>O3</f>
        <v>-8.6133176781149068E-3</v>
      </c>
      <c r="X2" s="8">
        <f>P3</f>
        <v>-1.943172460751974E-2</v>
      </c>
      <c r="Y2" s="8">
        <f>Q3</f>
        <v>-3.8237590019861045E-2</v>
      </c>
      <c r="Z2" s="8">
        <f>R3-AD2</f>
        <v>1.8550549454642025E-2</v>
      </c>
      <c r="AC2" s="1">
        <v>39083</v>
      </c>
      <c r="AD2" s="2">
        <v>3.9583333333333337E-3</v>
      </c>
    </row>
    <row r="3" spans="1:30" x14ac:dyDescent="0.3">
      <c r="A3" s="1">
        <v>39083</v>
      </c>
      <c r="B3">
        <f>Rådata!B68</f>
        <v>81.505899999999997</v>
      </c>
      <c r="C3">
        <f>Rådata!C68</f>
        <v>4.67</v>
      </c>
      <c r="D3">
        <f>Rådata!D68</f>
        <v>4.75</v>
      </c>
      <c r="E3">
        <f>Rådata!E68</f>
        <v>11.56</v>
      </c>
      <c r="F3">
        <f>Rådata!F68</f>
        <v>634.5</v>
      </c>
      <c r="G3">
        <f>Rådata!G68</f>
        <v>61.06</v>
      </c>
      <c r="H3">
        <f>Rådata!H68</f>
        <v>367.78699999999998</v>
      </c>
      <c r="J3" s="2">
        <f>E3/100</f>
        <v>0.11560000000000001</v>
      </c>
      <c r="L3" s="1">
        <v>39083</v>
      </c>
      <c r="M3" s="2">
        <f>LN(B3)-LN(B2)</f>
        <v>1.6275344408189341E-2</v>
      </c>
      <c r="N3" s="2">
        <f>C3/100/12</f>
        <v>3.8916666666666665E-3</v>
      </c>
      <c r="O3" s="6">
        <f>LN(E3)-LN(E2)</f>
        <v>-8.6133176781149068E-3</v>
      </c>
      <c r="P3" s="2">
        <f>LN(F3)-LN(F2)</f>
        <v>-1.943172460751974E-2</v>
      </c>
      <c r="Q3" s="2">
        <f>LN(G3)-LN(G2)</f>
        <v>-3.8237590019861045E-2</v>
      </c>
      <c r="R3" s="2">
        <f>LN(H3)-LN(H2)</f>
        <v>2.2508882787975359E-2</v>
      </c>
      <c r="T3" s="1">
        <v>39114</v>
      </c>
      <c r="U3" s="8">
        <f t="shared" ref="U3:U66" si="0">M4</f>
        <v>1.0794728742108184E-2</v>
      </c>
      <c r="V3" s="8">
        <f t="shared" ref="V3:V66" si="1">LN(N4)-LN(N3)</f>
        <v>3.368739598367565E-2</v>
      </c>
      <c r="W3" s="9">
        <f t="shared" ref="W3:W66" si="2">O4</f>
        <v>-0.1144365652153625</v>
      </c>
      <c r="X3" s="8">
        <f t="shared" ref="X3:X66" si="3">P4</f>
        <v>3.5683519633531446E-2</v>
      </c>
      <c r="Y3" s="8">
        <f t="shared" ref="Y3:Y66" si="4">Q4</f>
        <v>-6.3381858743086106E-2</v>
      </c>
      <c r="Z3" s="8">
        <f t="shared" ref="Z3:Z66" si="5">R4-AD3</f>
        <v>1.4530124034121725E-2</v>
      </c>
      <c r="AC3" s="1">
        <v>39114</v>
      </c>
      <c r="AD3" s="2">
        <v>4.1583333333333333E-3</v>
      </c>
    </row>
    <row r="4" spans="1:30" x14ac:dyDescent="0.3">
      <c r="A4" s="1">
        <v>39114</v>
      </c>
      <c r="B4">
        <f>Rådata!B69</f>
        <v>82.390500000000003</v>
      </c>
      <c r="C4">
        <f>Rådata!C69</f>
        <v>4.83</v>
      </c>
      <c r="D4">
        <f>Rådata!D69</f>
        <v>4.99</v>
      </c>
      <c r="E4">
        <f>Rådata!E69</f>
        <v>10.31</v>
      </c>
      <c r="F4">
        <f>Rådata!F69</f>
        <v>657.55</v>
      </c>
      <c r="G4">
        <f>Rådata!G69</f>
        <v>57.31</v>
      </c>
      <c r="H4">
        <f>Rådata!H69</f>
        <v>374.72500000000002</v>
      </c>
      <c r="J4" s="2">
        <f t="shared" ref="J4:J67" si="6">E4/100</f>
        <v>0.10310000000000001</v>
      </c>
      <c r="L4" s="1">
        <v>39114</v>
      </c>
      <c r="M4" s="2">
        <f t="shared" ref="M4:M67" si="7">LN(B4)-LN(B3)</f>
        <v>1.0794728742108184E-2</v>
      </c>
      <c r="N4" s="2">
        <f t="shared" ref="N4:N67" si="8">C4/100/12</f>
        <v>4.0249999999999999E-3</v>
      </c>
      <c r="O4" s="6">
        <f t="shared" ref="O4:O67" si="9">LN(E4)-LN(E3)</f>
        <v>-0.1144365652153625</v>
      </c>
      <c r="P4" s="2">
        <f t="shared" ref="P4:P67" si="10">LN(F4)-LN(F3)</f>
        <v>3.5683519633531446E-2</v>
      </c>
      <c r="Q4" s="2">
        <f t="shared" ref="Q4:Q67" si="11">LN(G4)-LN(G3)</f>
        <v>-6.3381858743086106E-2</v>
      </c>
      <c r="R4" s="2">
        <f t="shared" ref="R4:R67" si="12">LN(H4)-LN(H3)</f>
        <v>1.8688457367455058E-2</v>
      </c>
      <c r="T4" s="1">
        <v>39142</v>
      </c>
      <c r="U4" s="8">
        <f t="shared" si="0"/>
        <v>-1.0023303093380953E-2</v>
      </c>
      <c r="V4" s="8">
        <f t="shared" si="1"/>
        <v>-2.7283958948468801E-2</v>
      </c>
      <c r="W4" s="9">
        <f t="shared" si="2"/>
        <v>0.42816066431063904</v>
      </c>
      <c r="X4" s="8">
        <f t="shared" si="3"/>
        <v>1.7367881648286065E-2</v>
      </c>
      <c r="Y4" s="8">
        <f t="shared" si="4"/>
        <v>7.8820533798141135E-2</v>
      </c>
      <c r="Z4" s="8">
        <f t="shared" si="5"/>
        <v>-2.710929384133685E-2</v>
      </c>
      <c r="AC4" s="1">
        <v>39142</v>
      </c>
      <c r="AD4" s="2">
        <v>4.3749999999999995E-3</v>
      </c>
    </row>
    <row r="5" spans="1:30" x14ac:dyDescent="0.3">
      <c r="A5" s="1">
        <v>39142</v>
      </c>
      <c r="B5">
        <f>Rådata!B70</f>
        <v>81.568799999999996</v>
      </c>
      <c r="C5">
        <f>Rådata!C70</f>
        <v>4.7</v>
      </c>
      <c r="D5">
        <f>Rådata!D70</f>
        <v>5.25</v>
      </c>
      <c r="E5">
        <f>Rådata!E70</f>
        <v>15.82</v>
      </c>
      <c r="F5">
        <f>Rådata!F70</f>
        <v>669.07</v>
      </c>
      <c r="G5">
        <f>Rådata!G70</f>
        <v>62.01</v>
      </c>
      <c r="H5">
        <f>Rådata!H70</f>
        <v>366.30200000000002</v>
      </c>
      <c r="J5" s="2">
        <f t="shared" si="6"/>
        <v>0.15820000000000001</v>
      </c>
      <c r="L5" s="1">
        <v>39142</v>
      </c>
      <c r="M5" s="2">
        <f t="shared" si="7"/>
        <v>-1.0023303093380953E-2</v>
      </c>
      <c r="N5" s="2">
        <f t="shared" si="8"/>
        <v>3.9166666666666664E-3</v>
      </c>
      <c r="O5" s="6">
        <f t="shared" si="9"/>
        <v>0.42816066431063904</v>
      </c>
      <c r="P5" s="2">
        <f t="shared" si="10"/>
        <v>1.7367881648286065E-2</v>
      </c>
      <c r="Q5" s="2">
        <f t="shared" si="11"/>
        <v>7.8820533798141135E-2</v>
      </c>
      <c r="R5" s="2">
        <f t="shared" si="12"/>
        <v>-2.273429384133685E-2</v>
      </c>
      <c r="T5" s="1">
        <v>39173</v>
      </c>
      <c r="U5" s="8">
        <f t="shared" si="0"/>
        <v>-1.1417309970882528E-2</v>
      </c>
      <c r="V5" s="8">
        <f t="shared" si="1"/>
        <v>-1.5005640617869354E-2</v>
      </c>
      <c r="W5" s="9">
        <f t="shared" si="2"/>
        <v>-8.5059484757316284E-2</v>
      </c>
      <c r="X5" s="8">
        <f t="shared" si="3"/>
        <v>-1.5468690132774299E-2</v>
      </c>
      <c r="Y5" s="8">
        <f t="shared" si="4"/>
        <v>6.1601216801536296E-2</v>
      </c>
      <c r="Z5" s="8">
        <f t="shared" si="5"/>
        <v>2.2332322536629395E-2</v>
      </c>
      <c r="AC5" s="1">
        <v>39173</v>
      </c>
      <c r="AD5" s="2">
        <v>4.2666666666666669E-3</v>
      </c>
    </row>
    <row r="6" spans="1:30" x14ac:dyDescent="0.3">
      <c r="A6" s="1">
        <v>39173</v>
      </c>
      <c r="B6">
        <f>Rådata!B71</f>
        <v>80.642799999999994</v>
      </c>
      <c r="C6">
        <f>Rådata!C71</f>
        <v>4.63</v>
      </c>
      <c r="D6">
        <f>Rådata!D71</f>
        <v>5.12</v>
      </c>
      <c r="E6">
        <f>Rådata!E71</f>
        <v>14.53</v>
      </c>
      <c r="F6">
        <f>Rådata!F71</f>
        <v>658.8</v>
      </c>
      <c r="G6">
        <f>Rådata!G71</f>
        <v>65.95</v>
      </c>
      <c r="H6">
        <f>Rådata!H71</f>
        <v>376.17599999999999</v>
      </c>
      <c r="J6" s="2">
        <f t="shared" si="6"/>
        <v>0.14529999999999998</v>
      </c>
      <c r="L6" s="1">
        <v>39173</v>
      </c>
      <c r="M6" s="2">
        <f t="shared" si="7"/>
        <v>-1.1417309970882528E-2</v>
      </c>
      <c r="N6" s="2">
        <f t="shared" si="8"/>
        <v>3.8583333333333334E-3</v>
      </c>
      <c r="O6" s="6">
        <f t="shared" si="9"/>
        <v>-8.5059484757316284E-2</v>
      </c>
      <c r="P6" s="2">
        <f t="shared" si="10"/>
        <v>-1.5468690132774299E-2</v>
      </c>
      <c r="Q6" s="2">
        <f t="shared" si="11"/>
        <v>6.1601216801536296E-2</v>
      </c>
      <c r="R6" s="2">
        <f t="shared" si="12"/>
        <v>2.6598989203296064E-2</v>
      </c>
      <c r="T6" s="1">
        <v>39203</v>
      </c>
      <c r="U6" s="8">
        <f t="shared" si="0"/>
        <v>-1.7668200244359333E-2</v>
      </c>
      <c r="V6" s="8">
        <f t="shared" si="1"/>
        <v>8.6022035826625043E-3</v>
      </c>
      <c r="W6" s="9">
        <f t="shared" si="2"/>
        <v>-7.2785325610084328E-2</v>
      </c>
      <c r="X6" s="8">
        <f t="shared" si="3"/>
        <v>2.2587535911682721E-2</v>
      </c>
      <c r="Y6" s="8">
        <f t="shared" si="4"/>
        <v>-2.3627978604523925E-2</v>
      </c>
      <c r="Z6" s="8">
        <f t="shared" si="5"/>
        <v>3.3910559987412617E-2</v>
      </c>
      <c r="AC6" s="1">
        <v>39203</v>
      </c>
      <c r="AD6" s="2">
        <v>3.908333333333334E-3</v>
      </c>
    </row>
    <row r="7" spans="1:30" x14ac:dyDescent="0.3">
      <c r="A7" s="1">
        <v>39203</v>
      </c>
      <c r="B7">
        <f>Rådata!B72</f>
        <v>79.230500000000006</v>
      </c>
      <c r="C7">
        <f>Rådata!C72</f>
        <v>4.67</v>
      </c>
      <c r="D7">
        <f>Rådata!D72</f>
        <v>4.6900000000000004</v>
      </c>
      <c r="E7">
        <f>Rådata!E72</f>
        <v>13.51</v>
      </c>
      <c r="F7">
        <f>Rådata!F72</f>
        <v>673.85</v>
      </c>
      <c r="G7">
        <f>Rådata!G72</f>
        <v>64.41</v>
      </c>
      <c r="H7">
        <f>Rådata!H72</f>
        <v>390.67500000000001</v>
      </c>
      <c r="J7" s="2">
        <f t="shared" si="6"/>
        <v>0.1351</v>
      </c>
      <c r="L7" s="1">
        <v>39203</v>
      </c>
      <c r="M7" s="2">
        <f t="shared" si="7"/>
        <v>-1.7668200244359333E-2</v>
      </c>
      <c r="N7" s="2">
        <f t="shared" si="8"/>
        <v>3.8916666666666665E-3</v>
      </c>
      <c r="O7" s="6">
        <f t="shared" si="9"/>
        <v>-7.2785325610084328E-2</v>
      </c>
      <c r="P7" s="2">
        <f t="shared" si="10"/>
        <v>2.2587535911682721E-2</v>
      </c>
      <c r="Q7" s="2">
        <f t="shared" si="11"/>
        <v>-2.3627978604523925E-2</v>
      </c>
      <c r="R7" s="2">
        <f t="shared" si="12"/>
        <v>3.781889332074595E-2</v>
      </c>
      <c r="T7" s="1">
        <v>39234</v>
      </c>
      <c r="U7" s="8">
        <f t="shared" si="0"/>
        <v>-4.398119076337359E-3</v>
      </c>
      <c r="V7" s="8">
        <f t="shared" si="1"/>
        <v>4.8076133435775326E-2</v>
      </c>
      <c r="W7" s="9">
        <f t="shared" si="2"/>
        <v>-5.5548703022718637E-2</v>
      </c>
      <c r="X7" s="8">
        <f t="shared" si="3"/>
        <v>-8.1955457976858881E-3</v>
      </c>
      <c r="Y7" s="8">
        <f t="shared" si="4"/>
        <v>1.0502027025496297E-2</v>
      </c>
      <c r="Z7" s="8">
        <f t="shared" si="5"/>
        <v>2.9514112880190794E-2</v>
      </c>
      <c r="AC7" s="1">
        <v>39234</v>
      </c>
      <c r="AD7" s="2">
        <v>4.0000000000000001E-3</v>
      </c>
    </row>
    <row r="8" spans="1:30" x14ac:dyDescent="0.3">
      <c r="A8" s="1">
        <v>39234</v>
      </c>
      <c r="B8">
        <f>Rådata!B73</f>
        <v>78.882800000000003</v>
      </c>
      <c r="C8">
        <f>Rådata!C73</f>
        <v>4.9000000000000004</v>
      </c>
      <c r="D8">
        <f>Rådata!D73</f>
        <v>4.8</v>
      </c>
      <c r="E8">
        <f>Rådata!E73</f>
        <v>12.78</v>
      </c>
      <c r="F8">
        <f>Rådata!F73</f>
        <v>668.35</v>
      </c>
      <c r="G8">
        <f>Rådata!G73</f>
        <v>65.09</v>
      </c>
      <c r="H8">
        <f>Rådata!H73</f>
        <v>403.99</v>
      </c>
      <c r="J8" s="2">
        <f t="shared" si="6"/>
        <v>0.1278</v>
      </c>
      <c r="L8" s="1">
        <v>39234</v>
      </c>
      <c r="M8" s="2">
        <f t="shared" si="7"/>
        <v>-4.398119076337359E-3</v>
      </c>
      <c r="N8" s="2">
        <f t="shared" si="8"/>
        <v>4.0833333333333338E-3</v>
      </c>
      <c r="O8" s="6">
        <f t="shared" si="9"/>
        <v>-5.5548703022718637E-2</v>
      </c>
      <c r="P8" s="2">
        <f t="shared" si="10"/>
        <v>-8.1955457976858881E-3</v>
      </c>
      <c r="Q8" s="2">
        <f t="shared" si="11"/>
        <v>1.0502027025496297E-2</v>
      </c>
      <c r="R8" s="2">
        <f t="shared" si="12"/>
        <v>3.3514112880190794E-2</v>
      </c>
      <c r="T8" s="1">
        <v>39264</v>
      </c>
      <c r="U8" s="8">
        <f t="shared" si="0"/>
        <v>-9.237185069226328E-3</v>
      </c>
      <c r="V8" s="8">
        <f t="shared" si="1"/>
        <v>3.8042625445850575E-2</v>
      </c>
      <c r="W8" s="9">
        <f t="shared" si="2"/>
        <v>0.186486060470195</v>
      </c>
      <c r="X8" s="8">
        <f t="shared" si="3"/>
        <v>-1.7356306501965513E-2</v>
      </c>
      <c r="Y8" s="8">
        <f t="shared" si="4"/>
        <v>8.8316409224899139E-2</v>
      </c>
      <c r="Z8" s="8">
        <f t="shared" si="5"/>
        <v>-4.9284793301940539E-3</v>
      </c>
      <c r="AC8" s="1">
        <v>39264</v>
      </c>
      <c r="AD8" s="2">
        <v>3.7916666666666667E-3</v>
      </c>
    </row>
    <row r="9" spans="1:30" x14ac:dyDescent="0.3">
      <c r="A9" s="1">
        <v>39264</v>
      </c>
      <c r="B9">
        <f>Rådata!B74</f>
        <v>78.157499999999999</v>
      </c>
      <c r="C9">
        <f>Rådata!C74</f>
        <v>5.09</v>
      </c>
      <c r="D9">
        <f>Rådata!D74</f>
        <v>4.55</v>
      </c>
      <c r="E9">
        <f>Rådata!E74</f>
        <v>15.4</v>
      </c>
      <c r="F9">
        <f>Rådata!F74</f>
        <v>656.85</v>
      </c>
      <c r="G9">
        <f>Rådata!G74</f>
        <v>71.099999999999994</v>
      </c>
      <c r="H9">
        <f>Rådata!H74</f>
        <v>403.53100000000001</v>
      </c>
      <c r="J9" s="2">
        <f t="shared" si="6"/>
        <v>0.154</v>
      </c>
      <c r="L9" s="1">
        <v>39264</v>
      </c>
      <c r="M9" s="2">
        <f t="shared" si="7"/>
        <v>-9.237185069226328E-3</v>
      </c>
      <c r="N9" s="2">
        <f t="shared" si="8"/>
        <v>4.241666666666667E-3</v>
      </c>
      <c r="O9" s="6">
        <f t="shared" si="9"/>
        <v>0.186486060470195</v>
      </c>
      <c r="P9" s="2">
        <f t="shared" si="10"/>
        <v>-1.7356306501965513E-2</v>
      </c>
      <c r="Q9" s="2">
        <f t="shared" si="11"/>
        <v>8.8316409224899139E-2</v>
      </c>
      <c r="R9" s="2">
        <f t="shared" si="12"/>
        <v>-1.1368126635273867E-3</v>
      </c>
      <c r="T9" s="1">
        <v>39295</v>
      </c>
      <c r="U9" s="8">
        <f t="shared" si="0"/>
        <v>-7.1740584004755803E-3</v>
      </c>
      <c r="V9" s="8">
        <f t="shared" si="1"/>
        <v>-4.2132610697375839E-2</v>
      </c>
      <c r="W9" s="9">
        <f t="shared" si="2"/>
        <v>0.42984091410630887</v>
      </c>
      <c r="X9" s="8">
        <f t="shared" si="3"/>
        <v>1.195534820761246E-2</v>
      </c>
      <c r="Y9" s="8">
        <f t="shared" si="4"/>
        <v>7.3726143188361348E-2</v>
      </c>
      <c r="Z9" s="8">
        <f t="shared" si="5"/>
        <v>-3.864060078386241E-2</v>
      </c>
      <c r="AC9" s="1">
        <v>39295</v>
      </c>
      <c r="AD9" s="2">
        <v>4.208333333333333E-3</v>
      </c>
    </row>
    <row r="10" spans="1:30" x14ac:dyDescent="0.3">
      <c r="A10" s="1">
        <v>39295</v>
      </c>
      <c r="B10">
        <f>Rådata!B75</f>
        <v>77.598799999999997</v>
      </c>
      <c r="C10">
        <f>Rådata!C75</f>
        <v>4.88</v>
      </c>
      <c r="D10">
        <f>Rådata!D75</f>
        <v>5.05</v>
      </c>
      <c r="E10">
        <f>Rådata!E75</f>
        <v>23.67</v>
      </c>
      <c r="F10">
        <f>Rådata!F75</f>
        <v>664.75</v>
      </c>
      <c r="G10">
        <f>Rådata!G75</f>
        <v>76.540000000000006</v>
      </c>
      <c r="H10">
        <f>Rådata!H75</f>
        <v>389.87299999999999</v>
      </c>
      <c r="J10" s="2">
        <f t="shared" si="6"/>
        <v>0.23670000000000002</v>
      </c>
      <c r="L10" s="1">
        <v>39295</v>
      </c>
      <c r="M10" s="2">
        <f t="shared" si="7"/>
        <v>-7.1740584004755803E-3</v>
      </c>
      <c r="N10" s="2">
        <f t="shared" si="8"/>
        <v>4.0666666666666663E-3</v>
      </c>
      <c r="O10" s="6">
        <f t="shared" si="9"/>
        <v>0.42984091410630887</v>
      </c>
      <c r="P10" s="2">
        <f t="shared" si="10"/>
        <v>1.195534820761246E-2</v>
      </c>
      <c r="Q10" s="2">
        <f t="shared" si="11"/>
        <v>7.3726143188361348E-2</v>
      </c>
      <c r="R10" s="2">
        <f t="shared" si="12"/>
        <v>-3.4432267450529075E-2</v>
      </c>
      <c r="T10" s="1">
        <v>39326</v>
      </c>
      <c r="U10" s="8">
        <f t="shared" si="0"/>
        <v>-1.1849984978500316E-3</v>
      </c>
      <c r="V10" s="8">
        <f t="shared" si="1"/>
        <v>-7.0017986902196405E-2</v>
      </c>
      <c r="W10" s="9">
        <f t="shared" si="2"/>
        <v>-1.232746748197E-2</v>
      </c>
      <c r="X10" s="8">
        <f t="shared" si="3"/>
        <v>1.1144885167876595E-2</v>
      </c>
      <c r="Y10" s="8">
        <f t="shared" si="4"/>
        <v>-3.3072939283748326E-2</v>
      </c>
      <c r="Z10" s="8">
        <f t="shared" si="5"/>
        <v>1.8560733024950075E-3</v>
      </c>
      <c r="AC10" s="1">
        <v>39326</v>
      </c>
      <c r="AD10" s="2">
        <v>3.3499999999999992E-3</v>
      </c>
    </row>
    <row r="11" spans="1:30" x14ac:dyDescent="0.3">
      <c r="A11" s="1">
        <v>39326</v>
      </c>
      <c r="B11">
        <f>Rådata!B76</f>
        <v>77.506900000000002</v>
      </c>
      <c r="C11">
        <f>Rådata!C76</f>
        <v>4.55</v>
      </c>
      <c r="D11">
        <f>Rådata!D76</f>
        <v>4.0199999999999996</v>
      </c>
      <c r="E11">
        <f>Rådata!E76</f>
        <v>23.38</v>
      </c>
      <c r="F11">
        <f>Rådata!F76</f>
        <v>672.2</v>
      </c>
      <c r="G11">
        <f>Rådata!G76</f>
        <v>74.05</v>
      </c>
      <c r="H11">
        <f>Rådata!H76</f>
        <v>391.90800000000002</v>
      </c>
      <c r="J11" s="2">
        <f t="shared" si="6"/>
        <v>0.23379999999999998</v>
      </c>
      <c r="L11" s="1">
        <v>39326</v>
      </c>
      <c r="M11" s="2">
        <f t="shared" si="7"/>
        <v>-1.1849984978500316E-3</v>
      </c>
      <c r="N11" s="2">
        <f t="shared" si="8"/>
        <v>3.7916666666666667E-3</v>
      </c>
      <c r="O11" s="6">
        <f t="shared" si="9"/>
        <v>-1.232746748197E-2</v>
      </c>
      <c r="P11" s="2">
        <f t="shared" si="10"/>
        <v>1.1144885167876595E-2</v>
      </c>
      <c r="Q11" s="2">
        <f t="shared" si="11"/>
        <v>-3.3072939283748326E-2</v>
      </c>
      <c r="R11" s="2">
        <f t="shared" si="12"/>
        <v>5.2060733024950068E-3</v>
      </c>
      <c r="T11" s="1">
        <v>39356</v>
      </c>
      <c r="U11" s="8">
        <f t="shared" si="0"/>
        <v>-3.946046248347379E-2</v>
      </c>
      <c r="V11" s="8">
        <f t="shared" si="1"/>
        <v>1.3100624045697451E-2</v>
      </c>
      <c r="W11" s="9">
        <f t="shared" si="2"/>
        <v>-0.27043782889205925</v>
      </c>
      <c r="X11" s="8">
        <f t="shared" si="3"/>
        <v>0.10591079564523831</v>
      </c>
      <c r="Y11" s="8">
        <f t="shared" si="4"/>
        <v>8.0406221296317248E-2</v>
      </c>
      <c r="Z11" s="8">
        <f t="shared" si="5"/>
        <v>5.6474777304726616E-2</v>
      </c>
      <c r="AC11" s="1">
        <v>39356</v>
      </c>
      <c r="AD11" s="2">
        <v>2.9333333333333334E-3</v>
      </c>
    </row>
    <row r="12" spans="1:30" x14ac:dyDescent="0.3">
      <c r="A12" s="1">
        <v>39356</v>
      </c>
      <c r="B12">
        <f>Rådata!B77</f>
        <v>74.507999999999996</v>
      </c>
      <c r="C12">
        <f>Rådata!C77</f>
        <v>4.6100000000000003</v>
      </c>
      <c r="D12">
        <f>Rådata!D77</f>
        <v>3.52</v>
      </c>
      <c r="E12">
        <f>Rådata!E77</f>
        <v>17.84</v>
      </c>
      <c r="F12">
        <f>Rådata!F77</f>
        <v>747.3</v>
      </c>
      <c r="G12">
        <f>Rådata!G77</f>
        <v>80.25</v>
      </c>
      <c r="H12">
        <f>Rådata!H77</f>
        <v>415.89600000000002</v>
      </c>
      <c r="J12" s="2">
        <f t="shared" si="6"/>
        <v>0.1784</v>
      </c>
      <c r="L12" s="1">
        <v>39356</v>
      </c>
      <c r="M12" s="2">
        <f t="shared" si="7"/>
        <v>-3.946046248347379E-2</v>
      </c>
      <c r="N12" s="2">
        <f t="shared" si="8"/>
        <v>3.8416666666666668E-3</v>
      </c>
      <c r="O12" s="6">
        <f t="shared" si="9"/>
        <v>-0.27043782889205925</v>
      </c>
      <c r="P12" s="2">
        <f t="shared" si="10"/>
        <v>0.10591079564523831</v>
      </c>
      <c r="Q12" s="2">
        <f t="shared" si="11"/>
        <v>8.0406221296317248E-2</v>
      </c>
      <c r="R12" s="2">
        <f t="shared" si="12"/>
        <v>5.9408110638059952E-2</v>
      </c>
      <c r="T12" s="1">
        <v>39387</v>
      </c>
      <c r="U12" s="8">
        <f t="shared" si="0"/>
        <v>-2.3002377859845602E-2</v>
      </c>
      <c r="V12" s="8">
        <f t="shared" si="1"/>
        <v>-4.8898629921477088E-2</v>
      </c>
      <c r="W12" s="9">
        <f t="shared" si="2"/>
        <v>0.26314009313448228</v>
      </c>
      <c r="X12" s="8">
        <f t="shared" si="3"/>
        <v>5.7463168384822794E-2</v>
      </c>
      <c r="Y12" s="8">
        <f t="shared" si="4"/>
        <v>0.15270771669309902</v>
      </c>
      <c r="Z12" s="8">
        <f t="shared" si="5"/>
        <v>8.2585312152185543E-3</v>
      </c>
      <c r="AC12" s="1">
        <v>39387</v>
      </c>
      <c r="AD12" s="2">
        <v>3.2499999999999999E-3</v>
      </c>
    </row>
    <row r="13" spans="1:30" x14ac:dyDescent="0.3">
      <c r="A13" s="1">
        <v>39387</v>
      </c>
      <c r="B13">
        <f>Rådata!B78</f>
        <v>72.813699999999997</v>
      </c>
      <c r="C13">
        <f>Rådata!C78</f>
        <v>4.3899999999999997</v>
      </c>
      <c r="D13">
        <f>Rådata!D78</f>
        <v>3.9</v>
      </c>
      <c r="E13">
        <f>Rådata!E78</f>
        <v>23.21</v>
      </c>
      <c r="F13">
        <f>Rådata!F78</f>
        <v>791.5</v>
      </c>
      <c r="G13">
        <f>Rådata!G78</f>
        <v>93.49</v>
      </c>
      <c r="H13">
        <f>Rådata!H78</f>
        <v>420.71</v>
      </c>
      <c r="J13" s="2">
        <f t="shared" si="6"/>
        <v>0.2321</v>
      </c>
      <c r="L13" s="1">
        <v>39387</v>
      </c>
      <c r="M13" s="2">
        <f t="shared" si="7"/>
        <v>-2.3002377859845602E-2</v>
      </c>
      <c r="N13" s="2">
        <f t="shared" si="8"/>
        <v>3.6583333333333329E-3</v>
      </c>
      <c r="O13" s="6">
        <f t="shared" si="9"/>
        <v>0.26314009313448228</v>
      </c>
      <c r="P13" s="2">
        <f t="shared" si="10"/>
        <v>5.7463168384822794E-2</v>
      </c>
      <c r="Q13" s="2">
        <f t="shared" si="11"/>
        <v>0.15270771669309902</v>
      </c>
      <c r="R13" s="2">
        <f t="shared" si="12"/>
        <v>1.1508531215218554E-2</v>
      </c>
      <c r="T13" s="1">
        <v>39417</v>
      </c>
      <c r="U13" s="8">
        <f t="shared" si="0"/>
        <v>4.3154107985463597E-3</v>
      </c>
      <c r="V13" s="8">
        <f t="shared" si="1"/>
        <v>-0.10814850377723761</v>
      </c>
      <c r="W13" s="9">
        <f t="shared" si="2"/>
        <v>1.7087130811075824E-2</v>
      </c>
      <c r="X13" s="8">
        <f t="shared" si="3"/>
        <v>-5.0030185733227484E-3</v>
      </c>
      <c r="Y13" s="8">
        <f t="shared" si="4"/>
        <v>-4.5629051731267189E-2</v>
      </c>
      <c r="Z13" s="8">
        <f t="shared" si="5"/>
        <v>-3.7082030087057509E-2</v>
      </c>
      <c r="AC13" s="1">
        <v>39417</v>
      </c>
      <c r="AD13" s="2">
        <v>2.9583333333333332E-3</v>
      </c>
    </row>
    <row r="14" spans="1:30" x14ac:dyDescent="0.3">
      <c r="A14" s="1">
        <v>39417</v>
      </c>
      <c r="B14">
        <f>Rådata!B79</f>
        <v>73.128600000000006</v>
      </c>
      <c r="C14">
        <f>Rådata!C79</f>
        <v>3.94</v>
      </c>
      <c r="D14">
        <f>Rådata!D79</f>
        <v>3.55</v>
      </c>
      <c r="E14">
        <f>Rådata!E79</f>
        <v>23.61</v>
      </c>
      <c r="F14">
        <f>Rådata!F79</f>
        <v>787.55</v>
      </c>
      <c r="G14">
        <f>Rådata!G79</f>
        <v>89.32</v>
      </c>
      <c r="H14">
        <f>Rådata!H79</f>
        <v>406.596</v>
      </c>
      <c r="J14" s="2">
        <f t="shared" si="6"/>
        <v>0.2361</v>
      </c>
      <c r="L14" s="1">
        <v>39417</v>
      </c>
      <c r="M14" s="2">
        <f t="shared" si="7"/>
        <v>4.3154107985463597E-3</v>
      </c>
      <c r="N14" s="2">
        <f t="shared" si="8"/>
        <v>3.283333333333333E-3</v>
      </c>
      <c r="O14" s="6">
        <f t="shared" si="9"/>
        <v>1.7087130811075824E-2</v>
      </c>
      <c r="P14" s="2">
        <f t="shared" si="10"/>
        <v>-5.0030185733227484E-3</v>
      </c>
      <c r="Q14" s="2">
        <f t="shared" si="11"/>
        <v>-4.5629051731267189E-2</v>
      </c>
      <c r="R14" s="2">
        <f t="shared" si="12"/>
        <v>-3.4123696753724175E-2</v>
      </c>
      <c r="T14" s="1">
        <v>39448</v>
      </c>
      <c r="U14" s="8">
        <f t="shared" si="0"/>
        <v>3.5654262768849421E-3</v>
      </c>
      <c r="V14" s="8">
        <f t="shared" si="1"/>
        <v>6.6281924384448132E-2</v>
      </c>
      <c r="W14" s="9">
        <f t="shared" si="2"/>
        <v>-4.8155041887047112E-2</v>
      </c>
      <c r="X14" s="8">
        <f t="shared" si="3"/>
        <v>5.9881162079387984E-2</v>
      </c>
      <c r="Y14" s="8">
        <f t="shared" si="4"/>
        <v>7.2226925737576053E-2</v>
      </c>
      <c r="Z14" s="8">
        <f t="shared" si="5"/>
        <v>-1.0541028050407273E-2</v>
      </c>
      <c r="AC14" s="1">
        <v>39448</v>
      </c>
      <c r="AD14" s="2">
        <v>2.3E-3</v>
      </c>
    </row>
    <row r="15" spans="1:30" x14ac:dyDescent="0.3">
      <c r="A15" s="1">
        <v>39448</v>
      </c>
      <c r="B15">
        <f>Rådata!B80</f>
        <v>73.389799999999994</v>
      </c>
      <c r="C15">
        <f>Rådata!C80</f>
        <v>4.21</v>
      </c>
      <c r="D15">
        <f>Rådata!D80</f>
        <v>2.76</v>
      </c>
      <c r="E15">
        <f>Rådata!E80</f>
        <v>22.5</v>
      </c>
      <c r="F15">
        <f>Rådata!F80</f>
        <v>836.15</v>
      </c>
      <c r="G15">
        <f>Rådata!G80</f>
        <v>96.01</v>
      </c>
      <c r="H15">
        <f>Rådata!H80</f>
        <v>403.25900000000001</v>
      </c>
      <c r="J15" s="2">
        <f t="shared" si="6"/>
        <v>0.22500000000000001</v>
      </c>
      <c r="L15" s="1">
        <v>39448</v>
      </c>
      <c r="M15" s="2">
        <f t="shared" si="7"/>
        <v>3.5654262768849421E-3</v>
      </c>
      <c r="N15" s="2">
        <f t="shared" si="8"/>
        <v>3.5083333333333334E-3</v>
      </c>
      <c r="O15" s="6">
        <f t="shared" si="9"/>
        <v>-4.8155041887047112E-2</v>
      </c>
      <c r="P15" s="2">
        <f t="shared" si="10"/>
        <v>5.9881162079387984E-2</v>
      </c>
      <c r="Q15" s="2">
        <f t="shared" si="11"/>
        <v>7.2226925737576053E-2</v>
      </c>
      <c r="R15" s="2">
        <f t="shared" si="12"/>
        <v>-8.241028050407273E-3</v>
      </c>
      <c r="T15" s="1">
        <v>39479</v>
      </c>
      <c r="U15" s="8">
        <f t="shared" si="0"/>
        <v>-1.4746470689707358E-2</v>
      </c>
      <c r="V15" s="8">
        <f t="shared" si="1"/>
        <v>-0.13727098562781137</v>
      </c>
      <c r="W15" s="9">
        <f t="shared" si="2"/>
        <v>6.5371507441463361E-2</v>
      </c>
      <c r="X15" s="8">
        <f t="shared" si="3"/>
        <v>8.5130959950720175E-2</v>
      </c>
      <c r="Y15" s="8">
        <f t="shared" si="4"/>
        <v>-7.6153118452856994E-2</v>
      </c>
      <c r="Z15" s="8">
        <f t="shared" si="5"/>
        <v>-7.1839259251175402E-2</v>
      </c>
      <c r="AC15" s="1">
        <v>39479</v>
      </c>
      <c r="AD15" s="2">
        <v>1.4583333333333334E-3</v>
      </c>
    </row>
    <row r="16" spans="1:30" x14ac:dyDescent="0.3">
      <c r="A16" s="1">
        <v>39479</v>
      </c>
      <c r="B16">
        <f>Rådata!B81</f>
        <v>72.3155</v>
      </c>
      <c r="C16">
        <f>Rådata!C81</f>
        <v>3.67</v>
      </c>
      <c r="D16">
        <f>Rådata!D81</f>
        <v>1.75</v>
      </c>
      <c r="E16">
        <f>Rådata!E81</f>
        <v>24.02</v>
      </c>
      <c r="F16">
        <f>Rådata!F81</f>
        <v>910.45</v>
      </c>
      <c r="G16">
        <f>Rådata!G81</f>
        <v>88.97</v>
      </c>
      <c r="H16">
        <f>Rådata!H81</f>
        <v>375.85300000000001</v>
      </c>
      <c r="J16" s="2">
        <f t="shared" si="6"/>
        <v>0.2402</v>
      </c>
      <c r="L16" s="1">
        <v>39479</v>
      </c>
      <c r="M16" s="2">
        <f t="shared" si="7"/>
        <v>-1.4746470689707358E-2</v>
      </c>
      <c r="N16" s="2">
        <f t="shared" si="8"/>
        <v>3.058333333333333E-3</v>
      </c>
      <c r="O16" s="6">
        <f t="shared" si="9"/>
        <v>6.5371507441463361E-2</v>
      </c>
      <c r="P16" s="2">
        <f t="shared" si="10"/>
        <v>8.5130959950720175E-2</v>
      </c>
      <c r="Q16" s="2">
        <f t="shared" si="11"/>
        <v>-7.6153118452856994E-2</v>
      </c>
      <c r="R16" s="2">
        <f t="shared" si="12"/>
        <v>-7.0380925917842063E-2</v>
      </c>
      <c r="T16" s="1">
        <v>39508</v>
      </c>
      <c r="U16" s="8">
        <f t="shared" si="0"/>
        <v>-1.8554407469563827E-2</v>
      </c>
      <c r="V16" s="8">
        <f t="shared" si="1"/>
        <v>2.9532347565017325E-2</v>
      </c>
      <c r="W16" s="9">
        <f t="shared" si="2"/>
        <v>8.9921376964572364E-2</v>
      </c>
      <c r="X16" s="8">
        <f t="shared" si="3"/>
        <v>7.4990191954236174E-2</v>
      </c>
      <c r="Y16" s="8">
        <f t="shared" si="4"/>
        <v>0.14117324425438049</v>
      </c>
      <c r="Z16" s="8">
        <f t="shared" si="5"/>
        <v>-2.6977983283312152E-2</v>
      </c>
      <c r="AC16" s="1">
        <v>39508</v>
      </c>
      <c r="AD16" s="2">
        <v>1.6583333333333335E-3</v>
      </c>
    </row>
    <row r="17" spans="1:30" x14ac:dyDescent="0.3">
      <c r="A17" s="1">
        <v>39508</v>
      </c>
      <c r="B17">
        <f>Rådata!B82</f>
        <v>70.986099999999993</v>
      </c>
      <c r="C17">
        <f>Rådata!C82</f>
        <v>3.78</v>
      </c>
      <c r="D17">
        <f>Rådata!D82</f>
        <v>1.99</v>
      </c>
      <c r="E17">
        <f>Rådata!E82</f>
        <v>26.28</v>
      </c>
      <c r="F17">
        <f>Rådata!F82</f>
        <v>981.35</v>
      </c>
      <c r="G17">
        <f>Rådata!G82</f>
        <v>102.46</v>
      </c>
      <c r="H17">
        <f>Rådata!H82</f>
        <v>366.45600000000002</v>
      </c>
      <c r="J17" s="2">
        <f t="shared" si="6"/>
        <v>0.26280000000000003</v>
      </c>
      <c r="L17" s="1">
        <v>39508</v>
      </c>
      <c r="M17" s="2">
        <f t="shared" si="7"/>
        <v>-1.8554407469563827E-2</v>
      </c>
      <c r="N17" s="2">
        <f t="shared" si="8"/>
        <v>3.15E-3</v>
      </c>
      <c r="O17" s="6">
        <f t="shared" si="9"/>
        <v>8.9921376964572364E-2</v>
      </c>
      <c r="P17" s="2">
        <f t="shared" si="10"/>
        <v>7.4990191954236174E-2</v>
      </c>
      <c r="Q17" s="2">
        <f t="shared" si="11"/>
        <v>0.14117324425438049</v>
      </c>
      <c r="R17" s="2">
        <f t="shared" si="12"/>
        <v>-2.5319649949978817E-2</v>
      </c>
      <c r="T17" s="1">
        <v>39539</v>
      </c>
      <c r="U17" s="8">
        <f t="shared" si="0"/>
        <v>-1.1812101587382884E-3</v>
      </c>
      <c r="V17" s="8">
        <f t="shared" si="1"/>
        <v>-7.126302002149032E-2</v>
      </c>
      <c r="W17" s="9">
        <f t="shared" si="2"/>
        <v>-0.14732471475685882</v>
      </c>
      <c r="X17" s="8">
        <f t="shared" si="3"/>
        <v>-0.10951876168717423</v>
      </c>
      <c r="Y17" s="8">
        <f t="shared" si="4"/>
        <v>-1.4550001080286812E-2</v>
      </c>
      <c r="Z17" s="8">
        <f t="shared" si="5"/>
        <v>1.1417306870640933E-2</v>
      </c>
      <c r="AC17" s="1">
        <v>39539</v>
      </c>
      <c r="AD17" s="2">
        <v>1.2916666666666667E-3</v>
      </c>
    </row>
    <row r="18" spans="1:30" x14ac:dyDescent="0.3">
      <c r="A18" s="1">
        <v>39539</v>
      </c>
      <c r="B18">
        <f>Rådata!B83</f>
        <v>70.902299999999997</v>
      </c>
      <c r="C18">
        <f>Rådata!C83</f>
        <v>3.52</v>
      </c>
      <c r="D18">
        <f>Rådata!D83</f>
        <v>1.55</v>
      </c>
      <c r="E18">
        <f>Rådata!E83</f>
        <v>22.68</v>
      </c>
      <c r="F18">
        <f>Rådata!F83</f>
        <v>879.55</v>
      </c>
      <c r="G18">
        <f>Rådata!G83</f>
        <v>100.98</v>
      </c>
      <c r="H18">
        <f>Rådata!H83</f>
        <v>371.14299999999997</v>
      </c>
      <c r="J18" s="2">
        <f t="shared" si="6"/>
        <v>0.2268</v>
      </c>
      <c r="L18" s="1">
        <v>39539</v>
      </c>
      <c r="M18" s="2">
        <f t="shared" si="7"/>
        <v>-1.1812101587382884E-3</v>
      </c>
      <c r="N18" s="2">
        <f t="shared" si="8"/>
        <v>2.9333333333333334E-3</v>
      </c>
      <c r="O18" s="6">
        <f t="shared" si="9"/>
        <v>-0.14732471475685882</v>
      </c>
      <c r="P18" s="2">
        <f t="shared" si="10"/>
        <v>-0.10951876168717423</v>
      </c>
      <c r="Q18" s="2">
        <f t="shared" si="11"/>
        <v>-1.4550001080286812E-2</v>
      </c>
      <c r="R18" s="2">
        <f t="shared" si="12"/>
        <v>1.27089735373076E-2</v>
      </c>
      <c r="T18" s="1">
        <v>39569</v>
      </c>
      <c r="U18" s="8">
        <f t="shared" si="0"/>
        <v>5.6902238631462154E-3</v>
      </c>
      <c r="V18" s="8">
        <f t="shared" si="1"/>
        <v>7.9168199528603544E-2</v>
      </c>
      <c r="W18" s="9">
        <f t="shared" si="2"/>
        <v>-0.18338031814219669</v>
      </c>
      <c r="X18" s="8">
        <f t="shared" si="3"/>
        <v>-3.3997608541419311E-2</v>
      </c>
      <c r="Y18" s="8">
        <f t="shared" si="4"/>
        <v>0.10820850619088684</v>
      </c>
      <c r="Z18" s="8">
        <f t="shared" si="5"/>
        <v>3.5378921404965624E-2</v>
      </c>
      <c r="AC18" s="1">
        <v>39569</v>
      </c>
      <c r="AD18" s="2">
        <v>1.0250000000000001E-3</v>
      </c>
    </row>
    <row r="19" spans="1:30" x14ac:dyDescent="0.3">
      <c r="A19" s="1">
        <v>39569</v>
      </c>
      <c r="B19">
        <f>Rådata!B84</f>
        <v>71.306899999999999</v>
      </c>
      <c r="C19">
        <f>Rådata!C84</f>
        <v>3.81</v>
      </c>
      <c r="D19">
        <f>Rådata!D84</f>
        <v>1.23</v>
      </c>
      <c r="E19">
        <f>Rådata!E84</f>
        <v>18.88</v>
      </c>
      <c r="F19">
        <f>Rådata!F84</f>
        <v>850.15</v>
      </c>
      <c r="G19">
        <f>Rådata!G84</f>
        <v>112.52</v>
      </c>
      <c r="H19">
        <f>Rådata!H84</f>
        <v>384.90300000000002</v>
      </c>
      <c r="J19" s="2">
        <f t="shared" si="6"/>
        <v>0.1888</v>
      </c>
      <c r="L19" s="1">
        <v>39569</v>
      </c>
      <c r="M19" s="2">
        <f t="shared" si="7"/>
        <v>5.6902238631462154E-3</v>
      </c>
      <c r="N19" s="2">
        <f t="shared" si="8"/>
        <v>3.1750000000000003E-3</v>
      </c>
      <c r="O19" s="6">
        <f t="shared" si="9"/>
        <v>-0.18338031814219669</v>
      </c>
      <c r="P19" s="2">
        <f t="shared" si="10"/>
        <v>-3.3997608541419311E-2</v>
      </c>
      <c r="Q19" s="2">
        <f t="shared" si="11"/>
        <v>0.10820850619088684</v>
      </c>
      <c r="R19" s="2">
        <f t="shared" si="12"/>
        <v>3.6403921404965622E-2</v>
      </c>
      <c r="T19" s="1">
        <v>39600</v>
      </c>
      <c r="U19" s="8">
        <f t="shared" si="0"/>
        <v>-7.4067322636865995E-3</v>
      </c>
      <c r="V19" s="8">
        <f t="shared" si="1"/>
        <v>5.6137186819982254E-2</v>
      </c>
      <c r="W19" s="9">
        <f t="shared" si="2"/>
        <v>4.9092781814350062E-2</v>
      </c>
      <c r="X19" s="8">
        <f t="shared" si="3"/>
        <v>5.330855345450658E-2</v>
      </c>
      <c r="Y19" s="8">
        <f t="shared" si="4"/>
        <v>0.12702252028510053</v>
      </c>
      <c r="Z19" s="8">
        <f t="shared" si="5"/>
        <v>-1.3168110084345081E-4</v>
      </c>
      <c r="AC19" s="1">
        <v>39600</v>
      </c>
      <c r="AD19" s="2">
        <v>1.6166666666666666E-3</v>
      </c>
    </row>
    <row r="20" spans="1:30" x14ac:dyDescent="0.3">
      <c r="A20" s="1">
        <v>39600</v>
      </c>
      <c r="B20">
        <f>Rådata!B85</f>
        <v>70.780699999999996</v>
      </c>
      <c r="C20">
        <f>Rådata!C85</f>
        <v>4.03</v>
      </c>
      <c r="D20">
        <f>Rådata!D85</f>
        <v>1.94</v>
      </c>
      <c r="E20">
        <f>Rådata!E85</f>
        <v>19.829999999999998</v>
      </c>
      <c r="F20">
        <f>Rådata!F85</f>
        <v>896.7</v>
      </c>
      <c r="G20">
        <f>Rådata!G85</f>
        <v>127.76</v>
      </c>
      <c r="H20">
        <f>Rådata!H85</f>
        <v>385.47500000000002</v>
      </c>
      <c r="J20" s="2">
        <f t="shared" si="6"/>
        <v>0.19829999999999998</v>
      </c>
      <c r="L20" s="1">
        <v>39600</v>
      </c>
      <c r="M20" s="2">
        <f t="shared" si="7"/>
        <v>-7.4067322636865995E-3</v>
      </c>
      <c r="N20" s="2">
        <f t="shared" si="8"/>
        <v>3.3583333333333334E-3</v>
      </c>
      <c r="O20" s="6">
        <f t="shared" si="9"/>
        <v>4.9092781814350062E-2</v>
      </c>
      <c r="P20" s="2">
        <f t="shared" si="10"/>
        <v>5.330855345450658E-2</v>
      </c>
      <c r="Q20" s="2">
        <f t="shared" si="11"/>
        <v>0.12702252028510053</v>
      </c>
      <c r="R20" s="2">
        <f t="shared" si="12"/>
        <v>1.4849855658232158E-3</v>
      </c>
      <c r="T20" s="1">
        <v>39630</v>
      </c>
      <c r="U20" s="8">
        <f t="shared" si="0"/>
        <v>1.1860605405784597E-3</v>
      </c>
      <c r="V20" s="8">
        <f t="shared" si="1"/>
        <v>1.4778594096118702E-2</v>
      </c>
      <c r="W20" s="9">
        <f t="shared" si="2"/>
        <v>0.17616717240623725</v>
      </c>
      <c r="X20" s="8">
        <f t="shared" si="3"/>
        <v>5.0238874513629739E-2</v>
      </c>
      <c r="Y20" s="8">
        <f t="shared" si="4"/>
        <v>9.8393597876077266E-2</v>
      </c>
      <c r="Z20" s="8">
        <f t="shared" si="5"/>
        <v>-9.0844174001478886E-2</v>
      </c>
      <c r="AC20" s="1">
        <v>39630</v>
      </c>
      <c r="AD20" s="2">
        <v>1.5999999999999999E-3</v>
      </c>
    </row>
    <row r="21" spans="1:30" x14ac:dyDescent="0.3">
      <c r="A21" s="1">
        <v>39630</v>
      </c>
      <c r="B21">
        <f>Rådata!B86</f>
        <v>70.864699999999999</v>
      </c>
      <c r="C21">
        <f>Rådata!C86</f>
        <v>4.09</v>
      </c>
      <c r="D21">
        <f>Rådata!D86</f>
        <v>1.92</v>
      </c>
      <c r="E21">
        <f>Rådata!E86</f>
        <v>23.65</v>
      </c>
      <c r="F21">
        <f>Rådata!F86</f>
        <v>942.9</v>
      </c>
      <c r="G21">
        <f>Rådata!G86</f>
        <v>140.97</v>
      </c>
      <c r="H21">
        <f>Rådata!H86</f>
        <v>352.56400000000002</v>
      </c>
      <c r="J21" s="2">
        <f t="shared" si="6"/>
        <v>0.23649999999999999</v>
      </c>
      <c r="L21" s="1">
        <v>39630</v>
      </c>
      <c r="M21" s="2">
        <f t="shared" si="7"/>
        <v>1.1860605405784597E-3</v>
      </c>
      <c r="N21" s="2">
        <f t="shared" si="8"/>
        <v>3.4083333333333331E-3</v>
      </c>
      <c r="O21" s="6">
        <f t="shared" si="9"/>
        <v>0.17616717240623725</v>
      </c>
      <c r="P21" s="2">
        <f t="shared" si="10"/>
        <v>5.0238874513629739E-2</v>
      </c>
      <c r="Q21" s="2">
        <f t="shared" si="11"/>
        <v>9.8393597876077266E-2</v>
      </c>
      <c r="R21" s="2">
        <f t="shared" si="12"/>
        <v>-8.9244174001478882E-2</v>
      </c>
      <c r="T21" s="1">
        <v>39661</v>
      </c>
      <c r="U21" s="8">
        <f t="shared" si="0"/>
        <v>1.1433763085591409E-2</v>
      </c>
      <c r="V21" s="8">
        <f t="shared" si="1"/>
        <v>-1.2300278081651683E-2</v>
      </c>
      <c r="W21" s="9">
        <f t="shared" si="2"/>
        <v>-4.6741524108497412E-2</v>
      </c>
      <c r="X21" s="8">
        <f t="shared" si="3"/>
        <v>-3.0692119991030609E-2</v>
      </c>
      <c r="Y21" s="8">
        <f t="shared" si="4"/>
        <v>-0.1342511562487374</v>
      </c>
      <c r="Z21" s="8">
        <f t="shared" si="5"/>
        <v>-3.1761197747096098E-2</v>
      </c>
      <c r="AC21" s="1">
        <v>39661</v>
      </c>
      <c r="AD21" s="2">
        <v>1.2666666666666666E-3</v>
      </c>
    </row>
    <row r="22" spans="1:30" x14ac:dyDescent="0.3">
      <c r="A22" s="1">
        <v>39661</v>
      </c>
      <c r="B22">
        <f>Rådata!B87</f>
        <v>71.679599999999994</v>
      </c>
      <c r="C22">
        <f>Rådata!C87</f>
        <v>4.04</v>
      </c>
      <c r="D22">
        <f>Rådata!D87</f>
        <v>1.52</v>
      </c>
      <c r="E22">
        <f>Rådata!E87</f>
        <v>22.57</v>
      </c>
      <c r="F22">
        <f>Rådata!F87</f>
        <v>914.4</v>
      </c>
      <c r="G22">
        <f>Rådata!G87</f>
        <v>123.26</v>
      </c>
      <c r="H22">
        <f>Rådata!H87</f>
        <v>341.97500000000002</v>
      </c>
      <c r="J22" s="2">
        <f t="shared" si="6"/>
        <v>0.22570000000000001</v>
      </c>
      <c r="L22" s="1">
        <v>39661</v>
      </c>
      <c r="M22" s="2">
        <f t="shared" si="7"/>
        <v>1.1433763085591409E-2</v>
      </c>
      <c r="N22" s="2">
        <f t="shared" si="8"/>
        <v>3.3666666666666667E-3</v>
      </c>
      <c r="O22" s="6">
        <f t="shared" si="9"/>
        <v>-4.6741524108497412E-2</v>
      </c>
      <c r="P22" s="2">
        <f t="shared" si="10"/>
        <v>-3.0692119991030609E-2</v>
      </c>
      <c r="Q22" s="2">
        <f t="shared" si="11"/>
        <v>-0.1342511562487374</v>
      </c>
      <c r="R22" s="2">
        <f t="shared" si="12"/>
        <v>-3.0494531080429432E-2</v>
      </c>
      <c r="T22" s="1">
        <v>39692</v>
      </c>
      <c r="U22" s="8">
        <f t="shared" si="0"/>
        <v>4.636667002726913E-2</v>
      </c>
      <c r="V22" s="8">
        <f t="shared" si="1"/>
        <v>-6.3878672878723286E-2</v>
      </c>
      <c r="W22" s="9">
        <f t="shared" si="2"/>
        <v>-8.8906271422402483E-2</v>
      </c>
      <c r="X22" s="8">
        <f t="shared" si="3"/>
        <v>-0.11146690244042023</v>
      </c>
      <c r="Y22" s="8">
        <f t="shared" si="4"/>
        <v>-6.1050641480641765E-2</v>
      </c>
      <c r="Z22" s="8">
        <f t="shared" si="5"/>
        <v>-2.2825507731575306E-2</v>
      </c>
      <c r="AC22" s="1">
        <v>39692</v>
      </c>
      <c r="AD22" s="2">
        <v>1.3583333333333331E-3</v>
      </c>
    </row>
    <row r="23" spans="1:30" x14ac:dyDescent="0.3">
      <c r="A23" s="1">
        <v>39692</v>
      </c>
      <c r="B23">
        <f>Rådata!B88</f>
        <v>75.081400000000002</v>
      </c>
      <c r="C23">
        <f>Rådata!C88</f>
        <v>3.79</v>
      </c>
      <c r="D23">
        <f>Rådata!D88</f>
        <v>1.63</v>
      </c>
      <c r="E23">
        <f>Rådata!E88</f>
        <v>20.65</v>
      </c>
      <c r="F23">
        <f>Rådata!F88</f>
        <v>817.95</v>
      </c>
      <c r="G23">
        <f>Rådata!G88</f>
        <v>115.96</v>
      </c>
      <c r="H23">
        <f>Rådata!H88</f>
        <v>334.71199999999999</v>
      </c>
      <c r="J23" s="2">
        <f t="shared" si="6"/>
        <v>0.20649999999999999</v>
      </c>
      <c r="L23" s="1">
        <v>39692</v>
      </c>
      <c r="M23" s="2">
        <f t="shared" si="7"/>
        <v>4.636667002726913E-2</v>
      </c>
      <c r="N23" s="2">
        <f t="shared" si="8"/>
        <v>3.1583333333333337E-3</v>
      </c>
      <c r="O23" s="6">
        <f t="shared" si="9"/>
        <v>-8.8906271422402483E-2</v>
      </c>
      <c r="P23" s="2">
        <f t="shared" si="10"/>
        <v>-0.11146690244042023</v>
      </c>
      <c r="Q23" s="2">
        <f t="shared" si="11"/>
        <v>-6.1050641480641765E-2</v>
      </c>
      <c r="R23" s="2">
        <f t="shared" si="12"/>
        <v>-2.1467174398241973E-2</v>
      </c>
      <c r="T23" s="1">
        <v>39722</v>
      </c>
      <c r="U23" s="8">
        <f t="shared" si="0"/>
        <v>1.6487947071905928E-2</v>
      </c>
      <c r="V23" s="8">
        <f t="shared" si="1"/>
        <v>1.3106347505299709E-2</v>
      </c>
      <c r="W23" s="9">
        <f t="shared" si="2"/>
        <v>0.65640281760518393</v>
      </c>
      <c r="X23" s="8">
        <f t="shared" si="3"/>
        <v>7.0959272325769263E-2</v>
      </c>
      <c r="Y23" s="8">
        <f t="shared" si="4"/>
        <v>-0.16288423371907168</v>
      </c>
      <c r="Z23" s="8">
        <f t="shared" si="5"/>
        <v>-0.12625205978409276</v>
      </c>
      <c r="AC23" s="1">
        <v>39722</v>
      </c>
      <c r="AD23" s="2">
        <v>5.5000000000000003E-4</v>
      </c>
    </row>
    <row r="24" spans="1:30" x14ac:dyDescent="0.3">
      <c r="A24" s="1">
        <v>39722</v>
      </c>
      <c r="B24">
        <f>Rådata!B89</f>
        <v>76.329599999999999</v>
      </c>
      <c r="C24">
        <f>Rådata!C89</f>
        <v>3.84</v>
      </c>
      <c r="D24">
        <f>Rådata!D89</f>
        <v>0.66</v>
      </c>
      <c r="E24">
        <f>Rådata!E89</f>
        <v>39.81</v>
      </c>
      <c r="F24">
        <f>Rådata!F89</f>
        <v>878.1</v>
      </c>
      <c r="G24">
        <f>Rådata!G89</f>
        <v>98.53</v>
      </c>
      <c r="H24">
        <f>Rådata!H89</f>
        <v>295.17500000000001</v>
      </c>
      <c r="J24" s="2">
        <f t="shared" si="6"/>
        <v>0.39810000000000001</v>
      </c>
      <c r="L24" s="1">
        <v>39722</v>
      </c>
      <c r="M24" s="2">
        <f t="shared" si="7"/>
        <v>1.6487947071905928E-2</v>
      </c>
      <c r="N24" s="2">
        <f t="shared" si="8"/>
        <v>3.1999999999999997E-3</v>
      </c>
      <c r="O24" s="6">
        <f t="shared" si="9"/>
        <v>0.65640281760518393</v>
      </c>
      <c r="P24" s="2">
        <f t="shared" si="10"/>
        <v>7.0959272325769263E-2</v>
      </c>
      <c r="Q24" s="2">
        <f t="shared" si="11"/>
        <v>-0.16288423371907168</v>
      </c>
      <c r="R24" s="2">
        <f t="shared" si="12"/>
        <v>-0.12570205978409277</v>
      </c>
      <c r="T24" s="1">
        <v>39753</v>
      </c>
      <c r="U24" s="8">
        <f t="shared" si="0"/>
        <v>7.5906722209042599E-2</v>
      </c>
      <c r="V24" s="8">
        <f t="shared" si="1"/>
        <v>2.0619287202736203E-2</v>
      </c>
      <c r="W24" s="9">
        <f t="shared" si="2"/>
        <v>0.29892235565120062</v>
      </c>
      <c r="X24" s="8">
        <f t="shared" si="3"/>
        <v>-0.18780289974021702</v>
      </c>
      <c r="Y24" s="8">
        <f t="shared" si="4"/>
        <v>-0.43288522667219276</v>
      </c>
      <c r="Z24" s="8">
        <f t="shared" si="5"/>
        <v>-0.21720119527291873</v>
      </c>
      <c r="AC24" s="1">
        <v>39753</v>
      </c>
      <c r="AD24" s="2">
        <v>1.6666666666666666E-4</v>
      </c>
    </row>
    <row r="25" spans="1:30" x14ac:dyDescent="0.3">
      <c r="A25" s="1">
        <v>39753</v>
      </c>
      <c r="B25">
        <f>Rådata!B90</f>
        <v>82.349100000000007</v>
      </c>
      <c r="C25">
        <f>Rådata!C90</f>
        <v>3.92</v>
      </c>
      <c r="D25">
        <f>Rådata!D90</f>
        <v>0.2</v>
      </c>
      <c r="E25">
        <f>Rådata!E90</f>
        <v>53.68</v>
      </c>
      <c r="F25">
        <f>Rådata!F90</f>
        <v>727.75</v>
      </c>
      <c r="G25">
        <f>Rådata!G90</f>
        <v>63.91</v>
      </c>
      <c r="H25">
        <f>Rådata!H90</f>
        <v>237.58699999999999</v>
      </c>
      <c r="J25" s="2">
        <f t="shared" si="6"/>
        <v>0.53679999999999994</v>
      </c>
      <c r="L25" s="1">
        <v>39753</v>
      </c>
      <c r="M25" s="2">
        <f t="shared" si="7"/>
        <v>7.5906722209042599E-2</v>
      </c>
      <c r="N25" s="2">
        <f t="shared" si="8"/>
        <v>3.2666666666666664E-3</v>
      </c>
      <c r="O25" s="6">
        <f t="shared" si="9"/>
        <v>0.29892235565120062</v>
      </c>
      <c r="P25" s="2">
        <f t="shared" si="10"/>
        <v>-0.18780289974021702</v>
      </c>
      <c r="Q25" s="2">
        <f t="shared" si="11"/>
        <v>-0.43288522667219276</v>
      </c>
      <c r="R25" s="2">
        <f t="shared" si="12"/>
        <v>-0.21703452860625205</v>
      </c>
      <c r="T25" s="1">
        <v>39783</v>
      </c>
      <c r="U25" s="8">
        <f t="shared" si="0"/>
        <v>1.5194406529889015E-2</v>
      </c>
      <c r="V25" s="8">
        <f t="shared" si="1"/>
        <v>-0.23468954231127093</v>
      </c>
      <c r="W25" s="9">
        <f t="shared" si="2"/>
        <v>0.2439392273513814</v>
      </c>
      <c r="X25" s="8">
        <f t="shared" si="3"/>
        <v>6.116199230994912E-2</v>
      </c>
      <c r="Y25" s="8">
        <f t="shared" si="4"/>
        <v>-0.25995752443692632</v>
      </c>
      <c r="Z25" s="8">
        <f t="shared" si="5"/>
        <v>-0.14511904358919486</v>
      </c>
      <c r="AC25" s="1">
        <v>39783</v>
      </c>
      <c r="AD25" s="2">
        <v>7.4999999999999993E-5</v>
      </c>
    </row>
    <row r="26" spans="1:30" x14ac:dyDescent="0.3">
      <c r="A26" s="1">
        <v>39783</v>
      </c>
      <c r="B26">
        <f>Rådata!B91</f>
        <v>83.609899999999996</v>
      </c>
      <c r="C26">
        <f>Rådata!C91</f>
        <v>3.1</v>
      </c>
      <c r="D26">
        <f>Rådata!D91</f>
        <v>0.09</v>
      </c>
      <c r="E26">
        <f>Rådata!E91</f>
        <v>68.510000000000005</v>
      </c>
      <c r="F26">
        <f>Rådata!F91</f>
        <v>773.65</v>
      </c>
      <c r="G26">
        <f>Rådata!G91</f>
        <v>49.28</v>
      </c>
      <c r="H26">
        <f>Rådata!H91</f>
        <v>205.50899999999999</v>
      </c>
      <c r="J26" s="2">
        <f t="shared" si="6"/>
        <v>0.68510000000000004</v>
      </c>
      <c r="L26" s="1">
        <v>39783</v>
      </c>
      <c r="M26" s="2">
        <f t="shared" si="7"/>
        <v>1.5194406529889015E-2</v>
      </c>
      <c r="N26" s="2">
        <f t="shared" si="8"/>
        <v>2.5833333333333333E-3</v>
      </c>
      <c r="O26" s="6">
        <f t="shared" si="9"/>
        <v>0.2439392273513814</v>
      </c>
      <c r="P26" s="2">
        <f t="shared" si="10"/>
        <v>6.116199230994912E-2</v>
      </c>
      <c r="Q26" s="2">
        <f t="shared" si="11"/>
        <v>-0.25995752443692632</v>
      </c>
      <c r="R26" s="2">
        <f t="shared" si="12"/>
        <v>-0.14504404358919487</v>
      </c>
      <c r="T26" s="1">
        <v>39814</v>
      </c>
      <c r="U26" s="8">
        <f t="shared" si="0"/>
        <v>-4.9742239006590694E-2</v>
      </c>
      <c r="V26" s="8">
        <f t="shared" si="1"/>
        <v>-0.35207723469010244</v>
      </c>
      <c r="W26" s="9">
        <f t="shared" si="2"/>
        <v>-0.53810026590087157</v>
      </c>
      <c r="X26" s="8">
        <f t="shared" si="3"/>
        <v>0.10836768737735269</v>
      </c>
      <c r="Y26" s="8">
        <f t="shared" si="4"/>
        <v>-9.9784460199245917E-2</v>
      </c>
      <c r="Z26" s="8">
        <f t="shared" si="5"/>
        <v>0.10257043906387635</v>
      </c>
      <c r="AC26" s="1">
        <v>39814</v>
      </c>
      <c r="AD26" s="2">
        <v>9.1666666666666668E-5</v>
      </c>
    </row>
    <row r="27" spans="1:30" x14ac:dyDescent="0.3">
      <c r="A27" s="1">
        <v>39814</v>
      </c>
      <c r="B27">
        <f>Rådata!B92</f>
        <v>79.552700000000002</v>
      </c>
      <c r="C27">
        <f>Rådata!C92</f>
        <v>2.1800000000000002</v>
      </c>
      <c r="D27">
        <f>Rådata!D92</f>
        <v>0.11</v>
      </c>
      <c r="E27">
        <f>Rådata!E92</f>
        <v>40</v>
      </c>
      <c r="F27">
        <f>Rådata!F92</f>
        <v>862.2</v>
      </c>
      <c r="G27">
        <f>Rådata!G92</f>
        <v>44.6</v>
      </c>
      <c r="H27">
        <f>Rådata!H92</f>
        <v>227.72800000000001</v>
      </c>
      <c r="J27" s="2">
        <f t="shared" si="6"/>
        <v>0.4</v>
      </c>
      <c r="L27" s="1">
        <v>39814</v>
      </c>
      <c r="M27" s="2">
        <f t="shared" si="7"/>
        <v>-4.9742239006590694E-2</v>
      </c>
      <c r="N27" s="2">
        <f t="shared" si="8"/>
        <v>1.8166666666666667E-3</v>
      </c>
      <c r="O27" s="6">
        <f t="shared" si="9"/>
        <v>-0.53810026590087157</v>
      </c>
      <c r="P27" s="2">
        <f t="shared" si="10"/>
        <v>0.10836768737735269</v>
      </c>
      <c r="Q27" s="2">
        <f t="shared" si="11"/>
        <v>-9.9784460199245917E-2</v>
      </c>
      <c r="R27" s="2">
        <f t="shared" si="12"/>
        <v>0.10266210573054302</v>
      </c>
      <c r="T27" s="1">
        <v>39845</v>
      </c>
      <c r="U27" s="8">
        <f t="shared" si="0"/>
        <v>4.3503459036426939E-2</v>
      </c>
      <c r="V27" s="8">
        <f t="shared" si="1"/>
        <v>0.23227603487748194</v>
      </c>
      <c r="W27" s="9">
        <f t="shared" si="2"/>
        <v>0.12927233570413943</v>
      </c>
      <c r="X27" s="8">
        <f t="shared" si="3"/>
        <v>6.0037715274688708E-2</v>
      </c>
      <c r="Y27" s="8">
        <f t="shared" si="4"/>
        <v>-0.10685640224940895</v>
      </c>
      <c r="Z27" s="8">
        <f t="shared" si="5"/>
        <v>-0.10370643742772774</v>
      </c>
      <c r="AC27" s="1">
        <v>39845</v>
      </c>
      <c r="AD27" s="2">
        <v>1.5833333333333332E-4</v>
      </c>
    </row>
    <row r="28" spans="1:30" x14ac:dyDescent="0.3">
      <c r="A28" s="1">
        <v>39845</v>
      </c>
      <c r="B28">
        <f>Rådata!B93</f>
        <v>83.0899</v>
      </c>
      <c r="C28">
        <f>Rådata!C93</f>
        <v>2.75</v>
      </c>
      <c r="D28">
        <f>Rådata!D93</f>
        <v>0.19</v>
      </c>
      <c r="E28">
        <f>Rådata!E93</f>
        <v>45.52</v>
      </c>
      <c r="F28">
        <f>Rådata!F93</f>
        <v>915.55</v>
      </c>
      <c r="G28">
        <f>Rådata!G93</f>
        <v>40.08</v>
      </c>
      <c r="H28">
        <f>Rådata!H93</f>
        <v>205.327</v>
      </c>
      <c r="J28" s="2">
        <f t="shared" si="6"/>
        <v>0.45520000000000005</v>
      </c>
      <c r="L28" s="1">
        <v>39845</v>
      </c>
      <c r="M28" s="2">
        <f t="shared" si="7"/>
        <v>4.3503459036426939E-2</v>
      </c>
      <c r="N28" s="2">
        <f t="shared" si="8"/>
        <v>2.2916666666666667E-3</v>
      </c>
      <c r="O28" s="6">
        <f t="shared" si="9"/>
        <v>0.12927233570413943</v>
      </c>
      <c r="P28" s="2">
        <f t="shared" si="10"/>
        <v>6.0037715274688708E-2</v>
      </c>
      <c r="Q28" s="2">
        <f t="shared" si="11"/>
        <v>-0.10685640224940895</v>
      </c>
      <c r="R28" s="2">
        <f t="shared" si="12"/>
        <v>-0.10354810409439441</v>
      </c>
      <c r="T28" s="1">
        <v>39873</v>
      </c>
      <c r="U28" s="8">
        <f t="shared" si="0"/>
        <v>3.3850721903713854E-2</v>
      </c>
      <c r="V28" s="8">
        <f t="shared" si="1"/>
        <v>5.6552169504921146E-2</v>
      </c>
      <c r="W28" s="9">
        <f t="shared" si="2"/>
        <v>0.14551444876190889</v>
      </c>
      <c r="X28" s="8">
        <f t="shared" si="3"/>
        <v>1.855862814509468E-2</v>
      </c>
      <c r="Y28" s="8">
        <f t="shared" si="4"/>
        <v>1.7449836161613774E-3</v>
      </c>
      <c r="Z28" s="8">
        <f t="shared" si="5"/>
        <v>-0.14320916817642601</v>
      </c>
      <c r="AC28" s="1">
        <v>39873</v>
      </c>
      <c r="AD28" s="2">
        <v>1.4166666666666668E-4</v>
      </c>
    </row>
    <row r="29" spans="1:30" x14ac:dyDescent="0.3">
      <c r="A29" s="1">
        <v>39873</v>
      </c>
      <c r="B29">
        <f>Rådata!B94</f>
        <v>85.950699999999998</v>
      </c>
      <c r="C29">
        <f>Rådata!C94</f>
        <v>2.91</v>
      </c>
      <c r="D29">
        <f>Rådata!D94</f>
        <v>0.17</v>
      </c>
      <c r="E29">
        <f>Rådata!E94</f>
        <v>52.65</v>
      </c>
      <c r="F29">
        <f>Rådata!F94</f>
        <v>932.7</v>
      </c>
      <c r="G29">
        <f>Rådata!G94</f>
        <v>40.15</v>
      </c>
      <c r="H29">
        <f>Rådata!H94</f>
        <v>177.95599999999999</v>
      </c>
      <c r="J29" s="2">
        <f t="shared" si="6"/>
        <v>0.52649999999999997</v>
      </c>
      <c r="L29" s="1">
        <v>39873</v>
      </c>
      <c r="M29" s="2">
        <f t="shared" si="7"/>
        <v>3.3850721903713854E-2</v>
      </c>
      <c r="N29" s="2">
        <f t="shared" si="8"/>
        <v>2.4250000000000001E-3</v>
      </c>
      <c r="O29" s="6">
        <f t="shared" si="9"/>
        <v>0.14551444876190889</v>
      </c>
      <c r="P29" s="2">
        <f t="shared" si="10"/>
        <v>1.855862814509468E-2</v>
      </c>
      <c r="Q29" s="2">
        <f t="shared" si="11"/>
        <v>1.7449836161613774E-3</v>
      </c>
      <c r="R29" s="2">
        <f t="shared" si="12"/>
        <v>-0.14306750150975933</v>
      </c>
      <c r="T29" s="1">
        <v>39904</v>
      </c>
      <c r="U29" s="8">
        <f t="shared" si="0"/>
        <v>-2.9931340959641339E-2</v>
      </c>
      <c r="V29" s="8">
        <f t="shared" si="1"/>
        <v>-6.0195160783422352E-2</v>
      </c>
      <c r="W29" s="9">
        <f t="shared" si="2"/>
        <v>-0.21935207757794783</v>
      </c>
      <c r="X29" s="8">
        <f t="shared" si="3"/>
        <v>-1.0237709978982323E-2</v>
      </c>
      <c r="Y29" s="8">
        <f t="shared" si="4"/>
        <v>0.18667074041245657</v>
      </c>
      <c r="Z29" s="8">
        <f t="shared" si="5"/>
        <v>0.14235238937355241</v>
      </c>
      <c r="AC29" s="1">
        <v>39904</v>
      </c>
      <c r="AD29" s="2">
        <v>1.4999999999999999E-4</v>
      </c>
    </row>
    <row r="30" spans="1:30" x14ac:dyDescent="0.3">
      <c r="A30" s="1">
        <v>39904</v>
      </c>
      <c r="B30">
        <f>Rådata!B95</f>
        <v>83.416200000000003</v>
      </c>
      <c r="C30">
        <f>Rådata!C95</f>
        <v>2.74</v>
      </c>
      <c r="D30">
        <f>Rådata!D95</f>
        <v>0.18</v>
      </c>
      <c r="E30">
        <f>Rådata!E95</f>
        <v>42.28</v>
      </c>
      <c r="F30">
        <f>Rådata!F95</f>
        <v>923.2</v>
      </c>
      <c r="G30">
        <f>Rådata!G95</f>
        <v>48.39</v>
      </c>
      <c r="H30">
        <f>Rådata!H95</f>
        <v>205.21100000000001</v>
      </c>
      <c r="J30" s="2">
        <f t="shared" si="6"/>
        <v>0.42280000000000001</v>
      </c>
      <c r="L30" s="1">
        <v>39904</v>
      </c>
      <c r="M30" s="2">
        <f t="shared" si="7"/>
        <v>-2.9931340959641339E-2</v>
      </c>
      <c r="N30" s="2">
        <f t="shared" si="8"/>
        <v>2.2833333333333334E-3</v>
      </c>
      <c r="O30" s="6">
        <f t="shared" si="9"/>
        <v>-0.21935207757794783</v>
      </c>
      <c r="P30" s="2">
        <f t="shared" si="10"/>
        <v>-1.0237709978982323E-2</v>
      </c>
      <c r="Q30" s="2">
        <f t="shared" si="11"/>
        <v>0.18667074041245657</v>
      </c>
      <c r="R30" s="2">
        <f t="shared" si="12"/>
        <v>0.14250238937355242</v>
      </c>
      <c r="T30" s="1">
        <v>39934</v>
      </c>
      <c r="U30" s="8">
        <f t="shared" si="0"/>
        <v>-2.3812685224884333E-2</v>
      </c>
      <c r="V30" s="8">
        <f t="shared" si="1"/>
        <v>0.1234441910911217</v>
      </c>
      <c r="W30" s="9">
        <f t="shared" si="2"/>
        <v>-0.18043119706278565</v>
      </c>
      <c r="X30" s="8">
        <f t="shared" si="3"/>
        <v>-4.2936446770544201E-2</v>
      </c>
      <c r="Y30" s="8">
        <f t="shared" si="4"/>
        <v>9.4765215542371273E-2</v>
      </c>
      <c r="Z30" s="8">
        <f t="shared" si="5"/>
        <v>9.6269274359393253E-2</v>
      </c>
      <c r="AC30" s="1">
        <v>39934</v>
      </c>
      <c r="AD30" s="2">
        <v>4.9999999999999996E-5</v>
      </c>
    </row>
    <row r="31" spans="1:30" x14ac:dyDescent="0.3">
      <c r="A31" s="1">
        <v>39934</v>
      </c>
      <c r="B31">
        <f>Rådata!B96</f>
        <v>81.453299999999999</v>
      </c>
      <c r="C31">
        <f>Rådata!C96</f>
        <v>3.1</v>
      </c>
      <c r="D31">
        <f>Rådata!D96</f>
        <v>0.06</v>
      </c>
      <c r="E31">
        <f>Rådata!E96</f>
        <v>35.299999999999997</v>
      </c>
      <c r="F31">
        <f>Rådata!F96</f>
        <v>884.4</v>
      </c>
      <c r="G31">
        <f>Rådata!G96</f>
        <v>53.2</v>
      </c>
      <c r="H31">
        <f>Rådata!H96</f>
        <v>225.96</v>
      </c>
      <c r="J31" s="2">
        <f t="shared" si="6"/>
        <v>0.35299999999999998</v>
      </c>
      <c r="L31" s="1">
        <v>39934</v>
      </c>
      <c r="M31" s="2">
        <f t="shared" si="7"/>
        <v>-2.3812685224884333E-2</v>
      </c>
      <c r="N31" s="2">
        <f t="shared" si="8"/>
        <v>2.5833333333333333E-3</v>
      </c>
      <c r="O31" s="6">
        <f t="shared" si="9"/>
        <v>-0.18043119706278565</v>
      </c>
      <c r="P31" s="2">
        <f t="shared" si="10"/>
        <v>-4.2936446770544201E-2</v>
      </c>
      <c r="Q31" s="2">
        <f t="shared" si="11"/>
        <v>9.4765215542371273E-2</v>
      </c>
      <c r="R31" s="2">
        <f t="shared" si="12"/>
        <v>9.6319274359393248E-2</v>
      </c>
      <c r="T31" s="1">
        <v>39965</v>
      </c>
      <c r="U31" s="8">
        <f t="shared" si="0"/>
        <v>-7.0976867974879454E-2</v>
      </c>
      <c r="V31" s="8">
        <f t="shared" si="1"/>
        <v>0.14675009100908731</v>
      </c>
      <c r="W31" s="9">
        <f t="shared" si="2"/>
        <v>-0.16135313704331722</v>
      </c>
      <c r="X31" s="8">
        <f t="shared" si="3"/>
        <v>0.10131571144848284</v>
      </c>
      <c r="Y31" s="8">
        <f t="shared" si="4"/>
        <v>0.25394255068717531</v>
      </c>
      <c r="Z31" s="8">
        <f t="shared" si="5"/>
        <v>0.11408059562021493</v>
      </c>
      <c r="AC31" s="1">
        <v>39965</v>
      </c>
      <c r="AD31" s="2">
        <v>1.0833333333333333E-4</v>
      </c>
    </row>
    <row r="32" spans="1:30" x14ac:dyDescent="0.3">
      <c r="A32" s="1">
        <v>39965</v>
      </c>
      <c r="B32">
        <f>Rådata!B97</f>
        <v>75.872399999999999</v>
      </c>
      <c r="C32">
        <f>Rådata!C97</f>
        <v>3.59</v>
      </c>
      <c r="D32">
        <f>Rådata!D97</f>
        <v>0.13</v>
      </c>
      <c r="E32">
        <f>Rådata!E97</f>
        <v>30.04</v>
      </c>
      <c r="F32">
        <f>Rådata!F97</f>
        <v>978.7</v>
      </c>
      <c r="G32">
        <f>Rådata!G97</f>
        <v>68.58</v>
      </c>
      <c r="H32">
        <f>Rådata!H97</f>
        <v>253.29300000000001</v>
      </c>
      <c r="J32" s="2">
        <f t="shared" si="6"/>
        <v>0.3004</v>
      </c>
      <c r="L32" s="1">
        <v>39965</v>
      </c>
      <c r="M32" s="2">
        <f t="shared" si="7"/>
        <v>-7.0976867974879454E-2</v>
      </c>
      <c r="N32" s="2">
        <f t="shared" si="8"/>
        <v>2.9916666666666668E-3</v>
      </c>
      <c r="O32" s="6">
        <f t="shared" si="9"/>
        <v>-0.16135313704331722</v>
      </c>
      <c r="P32" s="2">
        <f t="shared" si="10"/>
        <v>0.10131571144848284</v>
      </c>
      <c r="Q32" s="2">
        <f t="shared" si="11"/>
        <v>0.25394255068717531</v>
      </c>
      <c r="R32" s="2">
        <f t="shared" si="12"/>
        <v>0.11418892895354826</v>
      </c>
      <c r="T32" s="1">
        <v>39995</v>
      </c>
      <c r="U32" s="8">
        <f t="shared" si="0"/>
        <v>1.4748543835985117E-2</v>
      </c>
      <c r="V32" s="8">
        <f t="shared" si="1"/>
        <v>1.1080445776571857E-2</v>
      </c>
      <c r="W32" s="9">
        <f t="shared" si="2"/>
        <v>-0.13600734856038033</v>
      </c>
      <c r="X32" s="8">
        <f t="shared" si="3"/>
        <v>-5.4541318400932681E-2</v>
      </c>
      <c r="Y32" s="8">
        <f t="shared" si="4"/>
        <v>1.0588248895119001E-2</v>
      </c>
      <c r="Z32" s="8">
        <f t="shared" si="5"/>
        <v>-2.3943907041526335E-2</v>
      </c>
      <c r="AC32" s="1">
        <v>39995</v>
      </c>
      <c r="AD32" s="2">
        <v>1.0833333333333333E-4</v>
      </c>
    </row>
    <row r="33" spans="1:30" x14ac:dyDescent="0.3">
      <c r="A33" s="1">
        <v>39995</v>
      </c>
      <c r="B33">
        <f>Rådata!B98</f>
        <v>76.999700000000004</v>
      </c>
      <c r="C33">
        <f>Rådata!C98</f>
        <v>3.63</v>
      </c>
      <c r="D33">
        <f>Rådata!D98</f>
        <v>0.13</v>
      </c>
      <c r="E33">
        <f>Rådata!E98</f>
        <v>26.22</v>
      </c>
      <c r="F33">
        <f>Rådata!F98</f>
        <v>926.75</v>
      </c>
      <c r="G33">
        <f>Rådata!G98</f>
        <v>69.31</v>
      </c>
      <c r="H33">
        <f>Rådata!H98</f>
        <v>247.327</v>
      </c>
      <c r="J33" s="2">
        <f t="shared" si="6"/>
        <v>0.26219999999999999</v>
      </c>
      <c r="L33" s="1">
        <v>39995</v>
      </c>
      <c r="M33" s="2">
        <f t="shared" si="7"/>
        <v>1.4748543835985117E-2</v>
      </c>
      <c r="N33" s="2">
        <f t="shared" si="8"/>
        <v>3.0249999999999999E-3</v>
      </c>
      <c r="O33" s="6">
        <f t="shared" si="9"/>
        <v>-0.13600734856038033</v>
      </c>
      <c r="P33" s="2">
        <f t="shared" si="10"/>
        <v>-5.4541318400932681E-2</v>
      </c>
      <c r="Q33" s="2">
        <f t="shared" si="11"/>
        <v>1.0588248895119001E-2</v>
      </c>
      <c r="R33" s="2">
        <f t="shared" si="12"/>
        <v>-2.3835573708193003E-2</v>
      </c>
      <c r="T33" s="1">
        <v>40026</v>
      </c>
      <c r="U33" s="8">
        <f t="shared" si="0"/>
        <v>-3.3739584762028763E-2</v>
      </c>
      <c r="V33" s="8">
        <f t="shared" si="1"/>
        <v>1.0959013789719307E-2</v>
      </c>
      <c r="W33" s="9">
        <f t="shared" si="2"/>
        <v>-2.5493848826219523E-2</v>
      </c>
      <c r="X33" s="8">
        <f t="shared" si="3"/>
        <v>2.9922780925315529E-2</v>
      </c>
      <c r="Y33" s="8">
        <f t="shared" si="4"/>
        <v>3.2226509407986548E-2</v>
      </c>
      <c r="Z33" s="8">
        <f t="shared" si="5"/>
        <v>9.3486684184761401E-2</v>
      </c>
      <c r="AC33" s="1">
        <v>40026</v>
      </c>
      <c r="AD33" s="2">
        <v>1.25E-4</v>
      </c>
    </row>
    <row r="34" spans="1:30" x14ac:dyDescent="0.3">
      <c r="A34" s="1">
        <v>40026</v>
      </c>
      <c r="B34">
        <f>Rådata!B99</f>
        <v>74.445099999999996</v>
      </c>
      <c r="C34">
        <f>Rådata!C99</f>
        <v>3.67</v>
      </c>
      <c r="D34">
        <f>Rådata!D99</f>
        <v>0.15</v>
      </c>
      <c r="E34">
        <f>Rådata!E99</f>
        <v>25.56</v>
      </c>
      <c r="F34">
        <f>Rådata!F99</f>
        <v>954.9</v>
      </c>
      <c r="G34">
        <f>Rådata!G99</f>
        <v>71.58</v>
      </c>
      <c r="H34">
        <f>Rådata!H99</f>
        <v>271.59800000000001</v>
      </c>
      <c r="J34" s="2">
        <f t="shared" si="6"/>
        <v>0.25559999999999999</v>
      </c>
      <c r="L34" s="1">
        <v>40026</v>
      </c>
      <c r="M34" s="2">
        <f t="shared" si="7"/>
        <v>-3.3739584762028763E-2</v>
      </c>
      <c r="N34" s="2">
        <f t="shared" si="8"/>
        <v>3.058333333333333E-3</v>
      </c>
      <c r="O34" s="6">
        <f t="shared" si="9"/>
        <v>-2.5493848826219523E-2</v>
      </c>
      <c r="P34" s="2">
        <f t="shared" si="10"/>
        <v>2.9922780925315529E-2</v>
      </c>
      <c r="Q34" s="2">
        <f t="shared" si="11"/>
        <v>3.2226509407986548E-2</v>
      </c>
      <c r="R34" s="2">
        <f t="shared" si="12"/>
        <v>9.3611684184761401E-2</v>
      </c>
      <c r="T34" s="1">
        <v>40057</v>
      </c>
      <c r="U34" s="8">
        <f t="shared" si="0"/>
        <v>1.6470482535267728E-2</v>
      </c>
      <c r="V34" s="8">
        <f t="shared" si="1"/>
        <v>-5.892307299684596E-2</v>
      </c>
      <c r="W34" s="9">
        <f t="shared" si="2"/>
        <v>0.13142628328716732</v>
      </c>
      <c r="X34" s="8">
        <f t="shared" si="3"/>
        <v>-3.9348441420070657E-3</v>
      </c>
      <c r="Y34" s="8">
        <f t="shared" si="4"/>
        <v>-5.0572976240404799E-2</v>
      </c>
      <c r="Z34" s="8">
        <f t="shared" si="5"/>
        <v>-2.4184900443287101E-3</v>
      </c>
      <c r="AC34" s="1">
        <v>40057</v>
      </c>
      <c r="AD34" s="2">
        <v>6.666666666666667E-5</v>
      </c>
    </row>
    <row r="35" spans="1:30" x14ac:dyDescent="0.3">
      <c r="A35" s="1">
        <v>40057</v>
      </c>
      <c r="B35">
        <f>Rådata!B100</f>
        <v>75.681399999999996</v>
      </c>
      <c r="C35">
        <f>Rådata!C100</f>
        <v>3.46</v>
      </c>
      <c r="D35">
        <f>Rådata!D100</f>
        <v>0.08</v>
      </c>
      <c r="E35">
        <f>Rådata!E100</f>
        <v>29.15</v>
      </c>
      <c r="F35">
        <f>Rådata!F100</f>
        <v>951.15</v>
      </c>
      <c r="G35">
        <f>Rådata!G100</f>
        <v>68.05</v>
      </c>
      <c r="H35">
        <f>Rådata!H100</f>
        <v>270.95999999999998</v>
      </c>
      <c r="J35" s="2">
        <f t="shared" si="6"/>
        <v>0.29149999999999998</v>
      </c>
      <c r="L35" s="1">
        <v>40057</v>
      </c>
      <c r="M35" s="2">
        <f t="shared" si="7"/>
        <v>1.6470482535267728E-2</v>
      </c>
      <c r="N35" s="2">
        <f t="shared" si="8"/>
        <v>2.8833333333333332E-3</v>
      </c>
      <c r="O35" s="6">
        <f t="shared" si="9"/>
        <v>0.13142628328716732</v>
      </c>
      <c r="P35" s="2">
        <f t="shared" si="10"/>
        <v>-3.9348441420070657E-3</v>
      </c>
      <c r="Q35" s="2">
        <f t="shared" si="11"/>
        <v>-5.0572976240404799E-2</v>
      </c>
      <c r="R35" s="2">
        <f t="shared" si="12"/>
        <v>-2.3518233776620434E-3</v>
      </c>
      <c r="T35" s="1">
        <v>40087</v>
      </c>
      <c r="U35" s="8">
        <f t="shared" si="0"/>
        <v>-2.194314339691239E-2</v>
      </c>
      <c r="V35" s="8">
        <f t="shared" si="1"/>
        <v>-8.7083278917843288E-3</v>
      </c>
      <c r="W35" s="9">
        <f t="shared" si="2"/>
        <v>-3.0653741091002384E-2</v>
      </c>
      <c r="X35" s="8">
        <f t="shared" si="3"/>
        <v>5.7754006472206854E-2</v>
      </c>
      <c r="Y35" s="8">
        <f t="shared" si="4"/>
        <v>3.9898717586282828E-2</v>
      </c>
      <c r="Z35" s="8">
        <f t="shared" si="5"/>
        <v>3.8313843191111141E-2</v>
      </c>
      <c r="AC35" s="1">
        <v>40087</v>
      </c>
      <c r="AD35" s="2">
        <v>2.4999999999999998E-5</v>
      </c>
    </row>
    <row r="36" spans="1:30" x14ac:dyDescent="0.3">
      <c r="A36" s="1">
        <v>40087</v>
      </c>
      <c r="B36">
        <f>Rådata!B101</f>
        <v>74.038799999999995</v>
      </c>
      <c r="C36">
        <f>Rådata!C101</f>
        <v>3.43</v>
      </c>
      <c r="D36">
        <f>Rådata!D101</f>
        <v>0.03</v>
      </c>
      <c r="E36">
        <f>Rådata!E101</f>
        <v>28.27</v>
      </c>
      <c r="F36">
        <f>Rådata!F101</f>
        <v>1007.7</v>
      </c>
      <c r="G36">
        <f>Rådata!G101</f>
        <v>70.819999999999993</v>
      </c>
      <c r="H36">
        <f>Rådata!H101</f>
        <v>281.55</v>
      </c>
      <c r="J36" s="2">
        <f t="shared" si="6"/>
        <v>0.28270000000000001</v>
      </c>
      <c r="L36" s="1">
        <v>40087</v>
      </c>
      <c r="M36" s="2">
        <f t="shared" si="7"/>
        <v>-2.194314339691239E-2</v>
      </c>
      <c r="N36" s="2">
        <f t="shared" si="8"/>
        <v>2.8583333333333338E-3</v>
      </c>
      <c r="O36" s="6">
        <f t="shared" si="9"/>
        <v>-3.0653741091002384E-2</v>
      </c>
      <c r="P36" s="2">
        <f t="shared" si="10"/>
        <v>5.7754006472206854E-2</v>
      </c>
      <c r="Q36" s="2">
        <f t="shared" si="11"/>
        <v>3.9898717586282828E-2</v>
      </c>
      <c r="R36" s="2">
        <f t="shared" si="12"/>
        <v>3.8338843191111138E-2</v>
      </c>
      <c r="T36" s="1">
        <v>40118</v>
      </c>
      <c r="U36" s="8">
        <f t="shared" si="0"/>
        <v>-1.1724514904743799E-2</v>
      </c>
      <c r="V36" s="8">
        <f t="shared" si="1"/>
        <v>1.734147503648753E-2</v>
      </c>
      <c r="W36" s="9">
        <f t="shared" si="2"/>
        <v>5.2035855550363941E-2</v>
      </c>
      <c r="X36" s="8">
        <f t="shared" si="3"/>
        <v>3.6250680753708409E-2</v>
      </c>
      <c r="Y36" s="8">
        <f t="shared" si="4"/>
        <v>9.8232659324895444E-2</v>
      </c>
      <c r="Z36" s="8">
        <f t="shared" si="5"/>
        <v>5.6558675473263294E-3</v>
      </c>
      <c r="AC36" s="1">
        <v>40118</v>
      </c>
      <c r="AD36" s="2">
        <v>2.4999999999999998E-5</v>
      </c>
    </row>
    <row r="37" spans="1:30" x14ac:dyDescent="0.3">
      <c r="A37" s="1">
        <v>40118</v>
      </c>
      <c r="B37">
        <f>Rådata!B102</f>
        <v>73.175799999999995</v>
      </c>
      <c r="C37">
        <f>Rådata!C102</f>
        <v>3.49</v>
      </c>
      <c r="D37">
        <f>Rådata!D102</f>
        <v>0.03</v>
      </c>
      <c r="E37">
        <f>Rådata!E102</f>
        <v>29.78</v>
      </c>
      <c r="F37">
        <f>Rådata!F102</f>
        <v>1044.9000000000001</v>
      </c>
      <c r="G37">
        <f>Rådata!G102</f>
        <v>78.13</v>
      </c>
      <c r="H37">
        <f>Rådata!H102</f>
        <v>283.154</v>
      </c>
      <c r="J37" s="2">
        <f t="shared" si="6"/>
        <v>0.29780000000000001</v>
      </c>
      <c r="L37" s="1">
        <v>40118</v>
      </c>
      <c r="M37" s="2">
        <f t="shared" si="7"/>
        <v>-1.1724514904743799E-2</v>
      </c>
      <c r="N37" s="2">
        <f t="shared" si="8"/>
        <v>2.9083333333333335E-3</v>
      </c>
      <c r="O37" s="6">
        <f t="shared" si="9"/>
        <v>5.2035855550363941E-2</v>
      </c>
      <c r="P37" s="2">
        <f t="shared" si="10"/>
        <v>3.6250680753708409E-2</v>
      </c>
      <c r="Q37" s="2">
        <f t="shared" si="11"/>
        <v>9.8232659324895444E-2</v>
      </c>
      <c r="R37" s="2">
        <f t="shared" si="12"/>
        <v>5.6808675473263293E-3</v>
      </c>
      <c r="T37" s="1">
        <v>40148</v>
      </c>
      <c r="U37" s="8">
        <f t="shared" si="0"/>
        <v>-2.5097849123908667E-2</v>
      </c>
      <c r="V37" s="8">
        <f t="shared" si="1"/>
        <v>-5.5979267741901317E-2</v>
      </c>
      <c r="W37" s="9">
        <f t="shared" si="2"/>
        <v>-0.30643756517604803</v>
      </c>
      <c r="X37" s="8">
        <f t="shared" si="3"/>
        <v>0.12116943280766446</v>
      </c>
      <c r="Y37" s="8">
        <f t="shared" si="4"/>
        <v>3.0670950561200172E-3</v>
      </c>
      <c r="Z37" s="8">
        <f t="shared" si="5"/>
        <v>5.6295546252800581E-2</v>
      </c>
      <c r="AC37" s="1">
        <v>40148</v>
      </c>
      <c r="AD37" s="2">
        <v>7.4999999999999993E-5</v>
      </c>
    </row>
    <row r="38" spans="1:30" x14ac:dyDescent="0.3">
      <c r="A38" s="1">
        <v>40148</v>
      </c>
      <c r="B38">
        <f>Rådata!B103</f>
        <v>71.362099999999998</v>
      </c>
      <c r="C38">
        <f>Rådata!C103</f>
        <v>3.3</v>
      </c>
      <c r="D38">
        <f>Rådata!D103</f>
        <v>0.09</v>
      </c>
      <c r="E38">
        <f>Rådata!E103</f>
        <v>21.92</v>
      </c>
      <c r="F38">
        <f>Rådata!F103</f>
        <v>1179.5</v>
      </c>
      <c r="G38">
        <f>Rådata!G103</f>
        <v>78.37</v>
      </c>
      <c r="H38">
        <f>Rådata!H103</f>
        <v>299.57400000000001</v>
      </c>
      <c r="J38" s="2">
        <f t="shared" si="6"/>
        <v>0.21920000000000001</v>
      </c>
      <c r="L38" s="1">
        <v>40148</v>
      </c>
      <c r="M38" s="2">
        <f t="shared" si="7"/>
        <v>-2.5097849123908667E-2</v>
      </c>
      <c r="N38" s="2">
        <f t="shared" si="8"/>
        <v>2.7500000000000003E-3</v>
      </c>
      <c r="O38" s="6">
        <f t="shared" si="9"/>
        <v>-0.30643756517604803</v>
      </c>
      <c r="P38" s="2">
        <f t="shared" si="10"/>
        <v>0.12116943280766446</v>
      </c>
      <c r="Q38" s="2">
        <f t="shared" si="11"/>
        <v>3.0670950561200172E-3</v>
      </c>
      <c r="R38" s="2">
        <f t="shared" si="12"/>
        <v>5.637054625280058E-2</v>
      </c>
      <c r="T38" s="1">
        <v>40179</v>
      </c>
      <c r="U38" s="8">
        <f t="shared" si="0"/>
        <v>3.7606779979420857E-2</v>
      </c>
      <c r="V38" s="8">
        <f t="shared" si="1"/>
        <v>0.14894233472011997</v>
      </c>
      <c r="W38" s="9">
        <f t="shared" si="2"/>
        <v>-1.1009285508369437E-2</v>
      </c>
      <c r="X38" s="8">
        <f t="shared" si="3"/>
        <v>-7.3423431339768364E-2</v>
      </c>
      <c r="Y38" s="8">
        <f t="shared" si="4"/>
        <v>1.2553261911844693E-2</v>
      </c>
      <c r="Z38" s="8">
        <f t="shared" si="5"/>
        <v>-4.9743321328477399E-4</v>
      </c>
      <c r="AC38" s="1">
        <v>40179</v>
      </c>
      <c r="AD38" s="2">
        <v>3.3333333333333335E-5</v>
      </c>
    </row>
    <row r="39" spans="1:30" x14ac:dyDescent="0.3">
      <c r="A39" s="1">
        <v>40179</v>
      </c>
      <c r="B39">
        <f>Rådata!B104</f>
        <v>74.096900000000005</v>
      </c>
      <c r="C39">
        <f>Rådata!C104</f>
        <v>3.83</v>
      </c>
      <c r="D39">
        <f>Rådata!D104</f>
        <v>0.04</v>
      </c>
      <c r="E39">
        <f>Rådata!E104</f>
        <v>21.68</v>
      </c>
      <c r="F39">
        <f>Rådata!F104</f>
        <v>1096</v>
      </c>
      <c r="G39">
        <f>Rådata!G104</f>
        <v>79.36</v>
      </c>
      <c r="H39">
        <f>Rådata!H104</f>
        <v>299.435</v>
      </c>
      <c r="J39" s="2">
        <f t="shared" si="6"/>
        <v>0.21679999999999999</v>
      </c>
      <c r="L39" s="1">
        <v>40179</v>
      </c>
      <c r="M39" s="2">
        <f t="shared" si="7"/>
        <v>3.7606779979420857E-2</v>
      </c>
      <c r="N39" s="2">
        <f t="shared" si="8"/>
        <v>3.1916666666666669E-3</v>
      </c>
      <c r="O39" s="6">
        <f t="shared" si="9"/>
        <v>-1.1009285508369437E-2</v>
      </c>
      <c r="P39" s="2">
        <f t="shared" si="10"/>
        <v>-7.3423431339768364E-2</v>
      </c>
      <c r="Q39" s="2">
        <f t="shared" si="11"/>
        <v>1.2553261911844693E-2</v>
      </c>
      <c r="R39" s="2">
        <f t="shared" si="12"/>
        <v>-4.6409987995144064E-4</v>
      </c>
      <c r="T39" s="1">
        <v>40210</v>
      </c>
      <c r="U39" s="8">
        <f t="shared" si="0"/>
        <v>1.4742959820704726E-2</v>
      </c>
      <c r="V39" s="8">
        <f t="shared" si="1"/>
        <v>-4.5401655779279793E-2</v>
      </c>
      <c r="W39" s="9">
        <f t="shared" si="2"/>
        <v>4.1117153908466264E-2</v>
      </c>
      <c r="X39" s="8">
        <f t="shared" si="3"/>
        <v>-1.1868353974495705E-3</v>
      </c>
      <c r="Y39" s="8">
        <f t="shared" si="4"/>
        <v>-6.4135376604798289E-2</v>
      </c>
      <c r="Z39" s="8">
        <f t="shared" si="5"/>
        <v>-3.7153829082839214E-2</v>
      </c>
      <c r="AC39" s="1">
        <v>40210</v>
      </c>
      <c r="AD39" s="2">
        <v>4.1666666666666665E-5</v>
      </c>
    </row>
    <row r="40" spans="1:30" x14ac:dyDescent="0.3">
      <c r="A40" s="1">
        <v>40210</v>
      </c>
      <c r="B40">
        <f>Rådata!B105</f>
        <v>75.197400000000002</v>
      </c>
      <c r="C40">
        <f>Rådata!C105</f>
        <v>3.66</v>
      </c>
      <c r="D40">
        <f>Rådata!D105</f>
        <v>0.05</v>
      </c>
      <c r="E40">
        <f>Rådata!E105</f>
        <v>22.59</v>
      </c>
      <c r="F40">
        <f>Rådata!F105</f>
        <v>1094.7</v>
      </c>
      <c r="G40">
        <f>Rådata!G105</f>
        <v>74.430000000000007</v>
      </c>
      <c r="H40">
        <f>Rådata!H105</f>
        <v>288.52600000000001</v>
      </c>
      <c r="J40" s="2">
        <f t="shared" si="6"/>
        <v>0.22589999999999999</v>
      </c>
      <c r="L40" s="1">
        <v>40210</v>
      </c>
      <c r="M40" s="2">
        <f t="shared" si="7"/>
        <v>1.4742959820704726E-2</v>
      </c>
      <c r="N40" s="2">
        <f t="shared" si="8"/>
        <v>3.0500000000000002E-3</v>
      </c>
      <c r="O40" s="6">
        <f t="shared" si="9"/>
        <v>4.1117153908466264E-2</v>
      </c>
      <c r="P40" s="2">
        <f t="shared" si="10"/>
        <v>-1.1868353974495705E-3</v>
      </c>
      <c r="Q40" s="2">
        <f t="shared" si="11"/>
        <v>-6.4135376604798289E-2</v>
      </c>
      <c r="R40" s="2">
        <f t="shared" si="12"/>
        <v>-3.7112162416172545E-2</v>
      </c>
      <c r="T40" s="1">
        <v>40238</v>
      </c>
      <c r="U40" s="8">
        <f t="shared" si="0"/>
        <v>6.0496925997597373E-3</v>
      </c>
      <c r="V40" s="8">
        <f t="shared" si="1"/>
        <v>8.1633106391612031E-3</v>
      </c>
      <c r="W40" s="9">
        <f t="shared" si="2"/>
        <v>-0.15947692410993231</v>
      </c>
      <c r="X40" s="8">
        <f t="shared" si="3"/>
        <v>2.168694374237301E-2</v>
      </c>
      <c r="Y40" s="8">
        <f t="shared" si="4"/>
        <v>5.5784069051537877E-2</v>
      </c>
      <c r="Z40" s="8">
        <f t="shared" si="5"/>
        <v>1.0461066629535767E-2</v>
      </c>
      <c r="AC40" s="1">
        <v>40238</v>
      </c>
      <c r="AD40" s="2">
        <v>7.4999999999999993E-5</v>
      </c>
    </row>
    <row r="41" spans="1:30" x14ac:dyDescent="0.3">
      <c r="A41" s="1">
        <v>40238</v>
      </c>
      <c r="B41">
        <f>Rådata!B106</f>
        <v>75.653700000000001</v>
      </c>
      <c r="C41">
        <f>Rådata!C106</f>
        <v>3.69</v>
      </c>
      <c r="D41">
        <f>Rådata!D106</f>
        <v>0.09</v>
      </c>
      <c r="E41">
        <f>Rådata!E106</f>
        <v>19.260000000000002</v>
      </c>
      <c r="F41">
        <f>Rådata!F106</f>
        <v>1118.7</v>
      </c>
      <c r="G41">
        <f>Rådata!G106</f>
        <v>78.7</v>
      </c>
      <c r="H41">
        <f>Rådata!H106</f>
        <v>291.58199999999999</v>
      </c>
      <c r="J41" s="2">
        <f t="shared" si="6"/>
        <v>0.19260000000000002</v>
      </c>
      <c r="L41" s="1">
        <v>40238</v>
      </c>
      <c r="M41" s="2">
        <f t="shared" si="7"/>
        <v>6.0496925997597373E-3</v>
      </c>
      <c r="N41" s="2">
        <f t="shared" si="8"/>
        <v>3.075E-3</v>
      </c>
      <c r="O41" s="6">
        <f t="shared" si="9"/>
        <v>-0.15947692410993231</v>
      </c>
      <c r="P41" s="2">
        <f t="shared" si="10"/>
        <v>2.168694374237301E-2</v>
      </c>
      <c r="Q41" s="2">
        <f t="shared" si="11"/>
        <v>5.5784069051537877E-2</v>
      </c>
      <c r="R41" s="2">
        <f t="shared" si="12"/>
        <v>1.0536066629535767E-2</v>
      </c>
      <c r="T41" s="1">
        <v>40269</v>
      </c>
      <c r="U41" s="8">
        <f t="shared" si="0"/>
        <v>-6.1826847640569227E-3</v>
      </c>
      <c r="V41" s="8">
        <f t="shared" si="1"/>
        <v>2.6739561041899229E-2</v>
      </c>
      <c r="W41" s="9">
        <f t="shared" si="2"/>
        <v>-9.7545282224014151E-2</v>
      </c>
      <c r="X41" s="8">
        <f t="shared" si="3"/>
        <v>5.8379363201570555E-3</v>
      </c>
      <c r="Y41" s="8">
        <f t="shared" si="4"/>
        <v>7.5477518558228596E-2</v>
      </c>
      <c r="Z41" s="8">
        <f t="shared" si="5"/>
        <v>6.3244463392261516E-2</v>
      </c>
      <c r="AC41" s="1">
        <v>40269</v>
      </c>
      <c r="AD41" s="2">
        <v>1.3333333333333334E-4</v>
      </c>
    </row>
    <row r="42" spans="1:30" x14ac:dyDescent="0.3">
      <c r="A42" s="1">
        <v>40269</v>
      </c>
      <c r="B42">
        <f>Rådata!B107</f>
        <v>75.187399999999997</v>
      </c>
      <c r="C42">
        <f>Rådata!C107</f>
        <v>3.79</v>
      </c>
      <c r="D42">
        <f>Rådata!D107</f>
        <v>0.16</v>
      </c>
      <c r="E42">
        <f>Rådata!E107</f>
        <v>17.47</v>
      </c>
      <c r="F42">
        <f>Rådata!F107</f>
        <v>1125.25</v>
      </c>
      <c r="G42">
        <f>Rådata!G107</f>
        <v>84.87</v>
      </c>
      <c r="H42">
        <f>Rådata!H107</f>
        <v>310.66000000000003</v>
      </c>
      <c r="J42" s="2">
        <f t="shared" si="6"/>
        <v>0.17469999999999999</v>
      </c>
      <c r="L42" s="1">
        <v>40269</v>
      </c>
      <c r="M42" s="2">
        <f t="shared" si="7"/>
        <v>-6.1826847640569227E-3</v>
      </c>
      <c r="N42" s="2">
        <f t="shared" si="8"/>
        <v>3.1583333333333337E-3</v>
      </c>
      <c r="O42" s="6">
        <f t="shared" si="9"/>
        <v>-9.7545282224014151E-2</v>
      </c>
      <c r="P42" s="2">
        <f t="shared" si="10"/>
        <v>5.8379363201570555E-3</v>
      </c>
      <c r="Q42" s="2">
        <f t="shared" si="11"/>
        <v>7.5477518558228596E-2</v>
      </c>
      <c r="R42" s="2">
        <f t="shared" si="12"/>
        <v>6.3377796725594848E-2</v>
      </c>
      <c r="T42" s="1">
        <v>40299</v>
      </c>
      <c r="U42" s="8">
        <f t="shared" si="0"/>
        <v>1.5383659897846513E-2</v>
      </c>
      <c r="V42" s="8">
        <f t="shared" si="1"/>
        <v>-7.9470616925325643E-3</v>
      </c>
      <c r="W42" s="9">
        <f t="shared" si="2"/>
        <v>0.14470230817878083</v>
      </c>
      <c r="X42" s="8">
        <f t="shared" si="3"/>
        <v>4.7382078562341334E-2</v>
      </c>
      <c r="Y42" s="8">
        <f t="shared" si="4"/>
        <v>1.5433487677722013E-2</v>
      </c>
      <c r="Z42" s="8">
        <f t="shared" si="5"/>
        <v>-9.6157055606373009E-3</v>
      </c>
      <c r="AC42" s="1">
        <v>40299</v>
      </c>
      <c r="AD42" s="2">
        <v>1.1666666666666668E-4</v>
      </c>
    </row>
    <row r="43" spans="1:30" x14ac:dyDescent="0.3">
      <c r="A43" s="1">
        <v>40299</v>
      </c>
      <c r="B43">
        <f>Rådata!B108</f>
        <v>76.352999999999994</v>
      </c>
      <c r="C43">
        <f>Rådata!C108</f>
        <v>3.76</v>
      </c>
      <c r="D43">
        <f>Rådata!D108</f>
        <v>0.14000000000000001</v>
      </c>
      <c r="E43">
        <f>Rådata!E108</f>
        <v>20.190000000000001</v>
      </c>
      <c r="F43">
        <f>Rådata!F108</f>
        <v>1179.8499999999999</v>
      </c>
      <c r="G43">
        <f>Rådata!G108</f>
        <v>86.19</v>
      </c>
      <c r="H43">
        <f>Rådata!H108</f>
        <v>307.72300000000001</v>
      </c>
      <c r="J43" s="2">
        <f t="shared" si="6"/>
        <v>0.20190000000000002</v>
      </c>
      <c r="L43" s="1">
        <v>40299</v>
      </c>
      <c r="M43" s="2">
        <f t="shared" si="7"/>
        <v>1.5383659897846513E-2</v>
      </c>
      <c r="N43" s="2">
        <f t="shared" si="8"/>
        <v>3.133333333333333E-3</v>
      </c>
      <c r="O43" s="6">
        <f t="shared" si="9"/>
        <v>0.14470230817878083</v>
      </c>
      <c r="P43" s="2">
        <f t="shared" si="10"/>
        <v>4.7382078562341334E-2</v>
      </c>
      <c r="Q43" s="2">
        <f t="shared" si="11"/>
        <v>1.5433487677722013E-2</v>
      </c>
      <c r="R43" s="2">
        <f t="shared" si="12"/>
        <v>-9.4990388939706349E-3</v>
      </c>
      <c r="T43" s="1">
        <v>40330</v>
      </c>
      <c r="U43" s="8">
        <f t="shared" si="0"/>
        <v>3.9003832508197611E-2</v>
      </c>
      <c r="V43" s="8">
        <f t="shared" si="1"/>
        <v>-0.14576396106015643</v>
      </c>
      <c r="W43" s="9">
        <f t="shared" si="2"/>
        <v>0.56547139040175898</v>
      </c>
      <c r="X43" s="8">
        <f t="shared" si="3"/>
        <v>3.8940325303323142E-2</v>
      </c>
      <c r="Y43" s="8">
        <f t="shared" si="4"/>
        <v>-0.17186475987438321</v>
      </c>
      <c r="Z43" s="8">
        <f t="shared" si="5"/>
        <v>-0.11570330425371246</v>
      </c>
      <c r="AC43" s="1">
        <v>40330</v>
      </c>
      <c r="AD43" s="2">
        <v>1.1666666666666668E-4</v>
      </c>
    </row>
    <row r="44" spans="1:30" x14ac:dyDescent="0.3">
      <c r="A44" s="1">
        <v>40330</v>
      </c>
      <c r="B44">
        <f>Rådata!B109</f>
        <v>79.389899999999997</v>
      </c>
      <c r="C44">
        <f>Rådata!C109</f>
        <v>3.25</v>
      </c>
      <c r="D44">
        <f>Rådata!D109</f>
        <v>0.14000000000000001</v>
      </c>
      <c r="E44">
        <f>Rådata!E109</f>
        <v>35.54</v>
      </c>
      <c r="F44">
        <f>Rådata!F109</f>
        <v>1226.7</v>
      </c>
      <c r="G44">
        <f>Rådata!G109</f>
        <v>72.58</v>
      </c>
      <c r="H44">
        <f>Rådata!H109</f>
        <v>274.13299999999998</v>
      </c>
      <c r="J44" s="2">
        <f t="shared" si="6"/>
        <v>0.35539999999999999</v>
      </c>
      <c r="L44" s="1">
        <v>40330</v>
      </c>
      <c r="M44" s="2">
        <f t="shared" si="7"/>
        <v>3.9003832508197611E-2</v>
      </c>
      <c r="N44" s="2">
        <f t="shared" si="8"/>
        <v>2.7083333333333334E-3</v>
      </c>
      <c r="O44" s="6">
        <f t="shared" si="9"/>
        <v>0.56547139040175898</v>
      </c>
      <c r="P44" s="2">
        <f t="shared" si="10"/>
        <v>3.8940325303323142E-2</v>
      </c>
      <c r="Q44" s="2">
        <f t="shared" si="11"/>
        <v>-0.17186475987438321</v>
      </c>
      <c r="R44" s="2">
        <f t="shared" si="12"/>
        <v>-0.11558663758704579</v>
      </c>
      <c r="T44" s="1">
        <v>40360</v>
      </c>
      <c r="U44" s="8">
        <f t="shared" si="0"/>
        <v>-1.4579905508582236E-2</v>
      </c>
      <c r="V44" s="8">
        <f t="shared" si="1"/>
        <v>-2.4923408452456997E-2</v>
      </c>
      <c r="W44" s="9">
        <f t="shared" si="2"/>
        <v>-7.8402710117383201E-2</v>
      </c>
      <c r="X44" s="8">
        <f t="shared" si="3"/>
        <v>-7.2816848642327514E-3</v>
      </c>
      <c r="Y44" s="8">
        <f t="shared" si="4"/>
        <v>5.0848731838701866E-3</v>
      </c>
      <c r="Z44" s="8">
        <f t="shared" si="5"/>
        <v>-2.7472322217828818E-2</v>
      </c>
      <c r="AC44" s="1">
        <v>40360</v>
      </c>
      <c r="AD44" s="2">
        <v>1.3333333333333334E-4</v>
      </c>
    </row>
    <row r="45" spans="1:30" x14ac:dyDescent="0.3">
      <c r="A45" s="1">
        <v>40360</v>
      </c>
      <c r="B45">
        <f>Rådata!B110</f>
        <v>78.240799999999993</v>
      </c>
      <c r="C45">
        <f>Rådata!C110</f>
        <v>3.17</v>
      </c>
      <c r="D45">
        <f>Rådata!D110</f>
        <v>0.16</v>
      </c>
      <c r="E45">
        <f>Rådata!E110</f>
        <v>32.86</v>
      </c>
      <c r="F45">
        <f>Rådata!F110</f>
        <v>1217.8</v>
      </c>
      <c r="G45">
        <f>Rådata!G110</f>
        <v>72.95</v>
      </c>
      <c r="H45">
        <f>Rådata!H110</f>
        <v>266.74</v>
      </c>
      <c r="J45" s="2">
        <f t="shared" si="6"/>
        <v>0.3286</v>
      </c>
      <c r="L45" s="1">
        <v>40360</v>
      </c>
      <c r="M45" s="2">
        <f t="shared" si="7"/>
        <v>-1.4579905508582236E-2</v>
      </c>
      <c r="N45" s="2">
        <f t="shared" si="8"/>
        <v>2.6416666666666667E-3</v>
      </c>
      <c r="O45" s="6">
        <f t="shared" si="9"/>
        <v>-7.8402710117383201E-2</v>
      </c>
      <c r="P45" s="2">
        <f t="shared" si="10"/>
        <v>-7.2816848642327514E-3</v>
      </c>
      <c r="Q45" s="2">
        <f t="shared" si="11"/>
        <v>5.0848731838701866E-3</v>
      </c>
      <c r="R45" s="2">
        <f t="shared" si="12"/>
        <v>-2.7338988884495485E-2</v>
      </c>
      <c r="T45" s="1">
        <v>40391</v>
      </c>
      <c r="U45" s="8">
        <f t="shared" si="0"/>
        <v>-4.2535164003015602E-2</v>
      </c>
      <c r="V45" s="8">
        <f t="shared" si="1"/>
        <v>-4.8474756502411509E-2</v>
      </c>
      <c r="W45" s="9">
        <f t="shared" si="2"/>
        <v>-0.40075921707075146</v>
      </c>
      <c r="X45" s="8">
        <f t="shared" si="3"/>
        <v>-2.7598579881987106E-2</v>
      </c>
      <c r="Y45" s="8">
        <f t="shared" si="4"/>
        <v>0.10886362551028395</v>
      </c>
      <c r="Z45" s="8">
        <f t="shared" si="5"/>
        <v>0.10631360725476689</v>
      </c>
      <c r="AC45" s="1">
        <v>40391</v>
      </c>
      <c r="AD45" s="2">
        <v>1.1666666666666668E-4</v>
      </c>
    </row>
    <row r="46" spans="1:30" x14ac:dyDescent="0.3">
      <c r="A46" s="1">
        <v>40391</v>
      </c>
      <c r="B46">
        <f>Rådata!B111</f>
        <v>74.982600000000005</v>
      </c>
      <c r="C46">
        <f>Rådata!C111</f>
        <v>3.02</v>
      </c>
      <c r="D46">
        <f>Rådata!D111</f>
        <v>0.14000000000000001</v>
      </c>
      <c r="E46">
        <f>Rådata!E111</f>
        <v>22.01</v>
      </c>
      <c r="F46">
        <f>Rådata!F111</f>
        <v>1184.6500000000001</v>
      </c>
      <c r="G46">
        <f>Rådata!G111</f>
        <v>81.34</v>
      </c>
      <c r="H46">
        <f>Rådata!H111</f>
        <v>296.69499999999999</v>
      </c>
      <c r="J46" s="2">
        <f t="shared" si="6"/>
        <v>0.22010000000000002</v>
      </c>
      <c r="L46" s="1">
        <v>40391</v>
      </c>
      <c r="M46" s="2">
        <f t="shared" si="7"/>
        <v>-4.2535164003015602E-2</v>
      </c>
      <c r="N46" s="2">
        <f t="shared" si="8"/>
        <v>2.5166666666666666E-3</v>
      </c>
      <c r="O46" s="6">
        <f t="shared" si="9"/>
        <v>-0.40075921707075146</v>
      </c>
      <c r="P46" s="2">
        <f t="shared" si="10"/>
        <v>-2.7598579881987106E-2</v>
      </c>
      <c r="Q46" s="2">
        <f t="shared" si="11"/>
        <v>0.10886362551028395</v>
      </c>
      <c r="R46" s="2">
        <f t="shared" si="12"/>
        <v>0.10643027392143356</v>
      </c>
      <c r="T46" s="1">
        <v>40422</v>
      </c>
      <c r="U46" s="8">
        <f t="shared" si="0"/>
        <v>1.5774612714867686E-2</v>
      </c>
      <c r="V46" s="8">
        <f t="shared" si="1"/>
        <v>-0.16524957289530651</v>
      </c>
      <c r="W46" s="9">
        <f t="shared" si="2"/>
        <v>8.1963065799347756E-2</v>
      </c>
      <c r="X46" s="8">
        <f t="shared" si="3"/>
        <v>4.9165932917328625E-2</v>
      </c>
      <c r="Y46" s="8">
        <f t="shared" si="4"/>
        <v>-9.5789763682283535E-2</v>
      </c>
      <c r="Z46" s="8">
        <f t="shared" si="5"/>
        <v>-3.4356293022978171E-2</v>
      </c>
      <c r="AC46" s="1">
        <v>40422</v>
      </c>
      <c r="AD46" s="2">
        <v>1.3333333333333334E-4</v>
      </c>
    </row>
    <row r="47" spans="1:30" x14ac:dyDescent="0.3">
      <c r="A47" s="1">
        <v>40422</v>
      </c>
      <c r="B47">
        <f>Rådata!B112</f>
        <v>76.174800000000005</v>
      </c>
      <c r="C47">
        <f>Rådata!C112</f>
        <v>2.56</v>
      </c>
      <c r="D47">
        <f>Rådata!D112</f>
        <v>0.16</v>
      </c>
      <c r="E47">
        <f>Rådata!E112</f>
        <v>23.89</v>
      </c>
      <c r="F47">
        <f>Rådata!F112</f>
        <v>1244.3499999999999</v>
      </c>
      <c r="G47">
        <f>Rådata!G112</f>
        <v>73.91</v>
      </c>
      <c r="H47">
        <f>Rådata!H112</f>
        <v>286.71300000000002</v>
      </c>
      <c r="J47" s="2">
        <f t="shared" si="6"/>
        <v>0.2389</v>
      </c>
      <c r="L47" s="1">
        <v>40422</v>
      </c>
      <c r="M47" s="2">
        <f t="shared" si="7"/>
        <v>1.5774612714867686E-2</v>
      </c>
      <c r="N47" s="2">
        <f t="shared" si="8"/>
        <v>2.1333333333333334E-3</v>
      </c>
      <c r="O47" s="6">
        <f t="shared" si="9"/>
        <v>8.1963065799347756E-2</v>
      </c>
      <c r="P47" s="2">
        <f t="shared" si="10"/>
        <v>4.9165932917328625E-2</v>
      </c>
      <c r="Q47" s="2">
        <f t="shared" si="11"/>
        <v>-9.5789763682283535E-2</v>
      </c>
      <c r="R47" s="2">
        <f t="shared" si="12"/>
        <v>-3.4222959689644838E-2</v>
      </c>
      <c r="T47" s="1">
        <v>40452</v>
      </c>
      <c r="U47" s="8">
        <f t="shared" si="0"/>
        <v>-4.3098794569750076E-2</v>
      </c>
      <c r="V47" s="8">
        <f t="shared" si="1"/>
        <v>-1.5748356968139809E-2</v>
      </c>
      <c r="W47" s="9">
        <f t="shared" si="2"/>
        <v>-5.99446521273439E-2</v>
      </c>
      <c r="X47" s="8">
        <f t="shared" si="3"/>
        <v>5.7980013613578407E-2</v>
      </c>
      <c r="Y47" s="8">
        <f t="shared" si="4"/>
        <v>9.8735997092616934E-2</v>
      </c>
      <c r="Z47" s="8">
        <f t="shared" si="5"/>
        <v>6.7237271232680904E-2</v>
      </c>
      <c r="AC47" s="1">
        <v>40452</v>
      </c>
      <c r="AD47" s="2">
        <v>1.25E-4</v>
      </c>
    </row>
    <row r="48" spans="1:30" x14ac:dyDescent="0.3">
      <c r="A48" s="1">
        <v>40452</v>
      </c>
      <c r="B48">
        <f>Rådata!B113</f>
        <v>72.961500000000001</v>
      </c>
      <c r="C48">
        <f>Rådata!C113</f>
        <v>2.52</v>
      </c>
      <c r="D48">
        <f>Rådata!D113</f>
        <v>0.15</v>
      </c>
      <c r="E48">
        <f>Rådata!E113</f>
        <v>22.5</v>
      </c>
      <c r="F48">
        <f>Rådata!F113</f>
        <v>1318.63</v>
      </c>
      <c r="G48">
        <f>Rådata!G113</f>
        <v>81.58</v>
      </c>
      <c r="H48">
        <f>Rådata!H113</f>
        <v>306.69200000000001</v>
      </c>
      <c r="J48" s="2">
        <f t="shared" si="6"/>
        <v>0.22500000000000001</v>
      </c>
      <c r="L48" s="1">
        <v>40452</v>
      </c>
      <c r="M48" s="2">
        <f t="shared" si="7"/>
        <v>-4.3098794569750076E-2</v>
      </c>
      <c r="N48" s="2">
        <f t="shared" si="8"/>
        <v>2.0999999999999999E-3</v>
      </c>
      <c r="O48" s="6">
        <f t="shared" si="9"/>
        <v>-5.99446521273439E-2</v>
      </c>
      <c r="P48" s="2">
        <f t="shared" si="10"/>
        <v>5.7980013613578407E-2</v>
      </c>
      <c r="Q48" s="2">
        <f t="shared" si="11"/>
        <v>9.8735997092616934E-2</v>
      </c>
      <c r="R48" s="2">
        <f t="shared" si="12"/>
        <v>6.7362271232680904E-2</v>
      </c>
      <c r="T48" s="1">
        <v>40483</v>
      </c>
      <c r="U48" s="8">
        <f t="shared" si="0"/>
        <v>-1.2498024997380952E-2</v>
      </c>
      <c r="V48" s="8">
        <f t="shared" si="1"/>
        <v>5.7819570888826277E-2</v>
      </c>
      <c r="W48" s="9">
        <f t="shared" si="2"/>
        <v>-3.0230138648521976E-2</v>
      </c>
      <c r="X48" s="8">
        <f t="shared" si="3"/>
        <v>2.5583199760976782E-2</v>
      </c>
      <c r="Y48" s="8">
        <f t="shared" si="4"/>
        <v>1.6653882747041493E-2</v>
      </c>
      <c r="Z48" s="8">
        <f t="shared" si="5"/>
        <v>3.2240559759064133E-2</v>
      </c>
      <c r="AC48" s="1">
        <v>40483</v>
      </c>
      <c r="AD48" s="2">
        <v>1.1666666666666668E-4</v>
      </c>
    </row>
    <row r="49" spans="1:30" x14ac:dyDescent="0.3">
      <c r="A49" s="1">
        <v>40483</v>
      </c>
      <c r="B49">
        <f>Rådata!B114</f>
        <v>72.055300000000003</v>
      </c>
      <c r="C49">
        <f>Rådata!C114</f>
        <v>2.67</v>
      </c>
      <c r="D49">
        <f>Rådata!D114</f>
        <v>0.14000000000000001</v>
      </c>
      <c r="E49">
        <f>Rådata!E114</f>
        <v>21.83</v>
      </c>
      <c r="F49">
        <f>Rådata!F114</f>
        <v>1352.8</v>
      </c>
      <c r="G49">
        <f>Rådata!G114</f>
        <v>82.95</v>
      </c>
      <c r="H49">
        <f>Rådata!H114</f>
        <v>316.77800000000002</v>
      </c>
      <c r="J49" s="2">
        <f t="shared" si="6"/>
        <v>0.21829999999999999</v>
      </c>
      <c r="L49" s="1">
        <v>40483</v>
      </c>
      <c r="M49" s="2">
        <f t="shared" si="7"/>
        <v>-1.2498024997380952E-2</v>
      </c>
      <c r="N49" s="2">
        <f t="shared" si="8"/>
        <v>2.225E-3</v>
      </c>
      <c r="O49" s="6">
        <f t="shared" si="9"/>
        <v>-3.0230138648521976E-2</v>
      </c>
      <c r="P49" s="2">
        <f t="shared" si="10"/>
        <v>2.5583199760976782E-2</v>
      </c>
      <c r="Q49" s="2">
        <f t="shared" si="11"/>
        <v>1.6653882747041493E-2</v>
      </c>
      <c r="R49" s="2">
        <f t="shared" si="12"/>
        <v>3.2357226425730801E-2</v>
      </c>
      <c r="T49" s="1">
        <v>40513</v>
      </c>
      <c r="U49" s="8">
        <f t="shared" si="0"/>
        <v>3.1648336330418303E-2</v>
      </c>
      <c r="V49" s="8">
        <f t="shared" si="1"/>
        <v>6.1725579760956606E-2</v>
      </c>
      <c r="W49" s="9">
        <f t="shared" si="2"/>
        <v>-2.1765156469858216E-2</v>
      </c>
      <c r="X49" s="8">
        <f t="shared" si="3"/>
        <v>2.5074763963016444E-2</v>
      </c>
      <c r="Y49" s="8">
        <f t="shared" si="4"/>
        <v>4.4792402190514835E-2</v>
      </c>
      <c r="Z49" s="8">
        <f t="shared" si="5"/>
        <v>-7.721349449607744E-3</v>
      </c>
      <c r="AC49" s="1">
        <v>40513</v>
      </c>
      <c r="AD49" s="2">
        <v>1.4166666666666668E-4</v>
      </c>
    </row>
    <row r="50" spans="1:30" x14ac:dyDescent="0.3">
      <c r="A50" s="1">
        <v>40513</v>
      </c>
      <c r="B50">
        <f>Rådata!B115</f>
        <v>74.372200000000007</v>
      </c>
      <c r="C50">
        <f>Rådata!C115</f>
        <v>2.84</v>
      </c>
      <c r="D50">
        <f>Rådata!D115</f>
        <v>0.17</v>
      </c>
      <c r="E50">
        <f>Rådata!E115</f>
        <v>21.36</v>
      </c>
      <c r="F50">
        <f>Rådata!F115</f>
        <v>1387.15</v>
      </c>
      <c r="G50">
        <f>Rådata!G115</f>
        <v>86.75</v>
      </c>
      <c r="H50">
        <f>Rådata!H115</f>
        <v>314.38600000000002</v>
      </c>
      <c r="J50" s="2">
        <f t="shared" si="6"/>
        <v>0.21359999999999998</v>
      </c>
      <c r="L50" s="1">
        <v>40513</v>
      </c>
      <c r="M50" s="2">
        <f t="shared" si="7"/>
        <v>3.1648336330418303E-2</v>
      </c>
      <c r="N50" s="2">
        <f t="shared" si="8"/>
        <v>2.3666666666666667E-3</v>
      </c>
      <c r="O50" s="6">
        <f t="shared" si="9"/>
        <v>-2.1765156469858216E-2</v>
      </c>
      <c r="P50" s="2">
        <f t="shared" si="10"/>
        <v>2.5074763963016444E-2</v>
      </c>
      <c r="Q50" s="2">
        <f t="shared" si="11"/>
        <v>4.4792402190514835E-2</v>
      </c>
      <c r="R50" s="2">
        <f t="shared" si="12"/>
        <v>-7.5796827829410773E-3</v>
      </c>
      <c r="T50" s="1">
        <v>40544</v>
      </c>
      <c r="U50" s="8">
        <f t="shared" si="0"/>
        <v>-2.3161828005838103E-2</v>
      </c>
      <c r="V50" s="8">
        <f t="shared" si="1"/>
        <v>0.17407165732181262</v>
      </c>
      <c r="W50" s="9">
        <f t="shared" si="2"/>
        <v>-0.19305309158387951</v>
      </c>
      <c r="X50" s="8">
        <f t="shared" si="3"/>
        <v>2.1735180607723059E-2</v>
      </c>
      <c r="Y50" s="8">
        <f t="shared" si="4"/>
        <v>5.3854852293551581E-2</v>
      </c>
      <c r="Z50" s="8">
        <f t="shared" si="5"/>
        <v>5.7038826399712077E-2</v>
      </c>
      <c r="AC50" s="1">
        <v>40544</v>
      </c>
      <c r="AD50" s="2">
        <v>9.1666666666666668E-5</v>
      </c>
    </row>
    <row r="51" spans="1:30" x14ac:dyDescent="0.3">
      <c r="A51" s="1">
        <v>40544</v>
      </c>
      <c r="B51">
        <f>Rådata!B116</f>
        <v>72.669399999999996</v>
      </c>
      <c r="C51">
        <f>Rådata!C116</f>
        <v>3.38</v>
      </c>
      <c r="D51">
        <f>Rådata!D116</f>
        <v>0.11</v>
      </c>
      <c r="E51">
        <f>Rådata!E116</f>
        <v>17.61</v>
      </c>
      <c r="F51">
        <f>Rådata!F116</f>
        <v>1417.63</v>
      </c>
      <c r="G51">
        <f>Rådata!G116</f>
        <v>91.55</v>
      </c>
      <c r="H51">
        <f>Rådata!H116</f>
        <v>332.87</v>
      </c>
      <c r="J51" s="2">
        <f t="shared" si="6"/>
        <v>0.17610000000000001</v>
      </c>
      <c r="L51" s="1">
        <v>40544</v>
      </c>
      <c r="M51" s="2">
        <f t="shared" si="7"/>
        <v>-2.3161828005838103E-2</v>
      </c>
      <c r="N51" s="2">
        <f t="shared" si="8"/>
        <v>2.8166666666666665E-3</v>
      </c>
      <c r="O51" s="6">
        <f t="shared" si="9"/>
        <v>-0.19305309158387951</v>
      </c>
      <c r="P51" s="2">
        <f t="shared" si="10"/>
        <v>2.1735180607723059E-2</v>
      </c>
      <c r="Q51" s="2">
        <f t="shared" si="11"/>
        <v>5.3854852293551581E-2</v>
      </c>
      <c r="R51" s="2">
        <f t="shared" si="12"/>
        <v>5.713049306637874E-2</v>
      </c>
      <c r="T51" s="1">
        <v>40575</v>
      </c>
      <c r="U51" s="8">
        <f t="shared" si="0"/>
        <v>-1.4571156482520387E-2</v>
      </c>
      <c r="V51" s="8">
        <f t="shared" si="1"/>
        <v>5.8997221271885891E-3</v>
      </c>
      <c r="W51" s="9">
        <f t="shared" si="2"/>
        <v>1.1350739016644518E-3</v>
      </c>
      <c r="X51" s="8">
        <f t="shared" si="3"/>
        <v>-6.2154752176030392E-2</v>
      </c>
      <c r="Y51" s="8">
        <f t="shared" si="4"/>
        <v>-8.5564365819843502E-3</v>
      </c>
      <c r="Z51" s="8">
        <f t="shared" si="5"/>
        <v>2.3941400554891232E-2</v>
      </c>
      <c r="AC51" s="1">
        <v>40575</v>
      </c>
      <c r="AD51" s="2">
        <v>1.3333333333333334E-4</v>
      </c>
    </row>
    <row r="52" spans="1:30" x14ac:dyDescent="0.3">
      <c r="A52" s="1">
        <v>40575</v>
      </c>
      <c r="B52">
        <f>Rådata!B117</f>
        <v>71.618200000000002</v>
      </c>
      <c r="C52">
        <f>Rådata!C117</f>
        <v>3.4</v>
      </c>
      <c r="D52">
        <f>Rådata!D117</f>
        <v>0.16</v>
      </c>
      <c r="E52">
        <f>Rådata!E117</f>
        <v>17.63</v>
      </c>
      <c r="F52">
        <f>Rådata!F117</f>
        <v>1332.2</v>
      </c>
      <c r="G52">
        <f>Rådata!G117</f>
        <v>90.77</v>
      </c>
      <c r="H52">
        <f>Rådata!H117</f>
        <v>340.98099999999999</v>
      </c>
      <c r="J52" s="2">
        <f t="shared" si="6"/>
        <v>0.17629999999999998</v>
      </c>
      <c r="L52" s="1">
        <v>40575</v>
      </c>
      <c r="M52" s="2">
        <f t="shared" si="7"/>
        <v>-1.4571156482520387E-2</v>
      </c>
      <c r="N52" s="2">
        <f t="shared" si="8"/>
        <v>2.8333333333333335E-3</v>
      </c>
      <c r="O52" s="6">
        <f t="shared" si="9"/>
        <v>1.1350739016644518E-3</v>
      </c>
      <c r="P52" s="2">
        <f t="shared" si="10"/>
        <v>-6.2154752176030392E-2</v>
      </c>
      <c r="Q52" s="2">
        <f t="shared" si="11"/>
        <v>-8.5564365819843502E-3</v>
      </c>
      <c r="R52" s="2">
        <f t="shared" si="12"/>
        <v>2.4074733888224564E-2</v>
      </c>
      <c r="T52" s="1">
        <v>40603</v>
      </c>
      <c r="U52" s="8">
        <f t="shared" si="0"/>
        <v>-6.7528823161406848E-3</v>
      </c>
      <c r="V52" s="8">
        <f t="shared" si="1"/>
        <v>1.7493157447517227E-2</v>
      </c>
      <c r="W52" s="9">
        <f t="shared" si="2"/>
        <v>0.17539651844713022</v>
      </c>
      <c r="X52" s="8">
        <f t="shared" si="3"/>
        <v>6.5795050095220908E-2</v>
      </c>
      <c r="Y52" s="8">
        <f t="shared" si="4"/>
        <v>9.3134489518229557E-2</v>
      </c>
      <c r="Z52" s="8">
        <f t="shared" si="5"/>
        <v>4.7018458744158493E-3</v>
      </c>
      <c r="AC52" s="1">
        <v>40603</v>
      </c>
      <c r="AD52" s="2">
        <v>5.833333333333334E-5</v>
      </c>
    </row>
    <row r="53" spans="1:30" x14ac:dyDescent="0.3">
      <c r="A53" s="1">
        <v>40603</v>
      </c>
      <c r="B53">
        <f>Rådata!B118</f>
        <v>71.136200000000002</v>
      </c>
      <c r="C53">
        <f>Rådata!C118</f>
        <v>3.46</v>
      </c>
      <c r="D53">
        <f>Rådata!D118</f>
        <v>7.0000000000000007E-2</v>
      </c>
      <c r="E53">
        <f>Rådata!E118</f>
        <v>21.01</v>
      </c>
      <c r="F53">
        <f>Rådata!F118</f>
        <v>1422.8</v>
      </c>
      <c r="G53">
        <f>Rådata!G118</f>
        <v>99.63</v>
      </c>
      <c r="H53">
        <f>Rådata!H118</f>
        <v>342.608</v>
      </c>
      <c r="J53" s="2">
        <f t="shared" si="6"/>
        <v>0.21010000000000001</v>
      </c>
      <c r="L53" s="1">
        <v>40603</v>
      </c>
      <c r="M53" s="2">
        <f t="shared" si="7"/>
        <v>-6.7528823161406848E-3</v>
      </c>
      <c r="N53" s="2">
        <f t="shared" si="8"/>
        <v>2.8833333333333332E-3</v>
      </c>
      <c r="O53" s="6">
        <f t="shared" si="9"/>
        <v>0.17539651844713022</v>
      </c>
      <c r="P53" s="2">
        <f t="shared" si="10"/>
        <v>6.5795050095220908E-2</v>
      </c>
      <c r="Q53" s="2">
        <f t="shared" si="11"/>
        <v>9.3134489518229557E-2</v>
      </c>
      <c r="R53" s="2">
        <f t="shared" si="12"/>
        <v>4.7601792077491822E-3</v>
      </c>
      <c r="T53" s="1">
        <v>40634</v>
      </c>
      <c r="U53" s="8">
        <f t="shared" si="0"/>
        <v>-9.3439880812837828E-3</v>
      </c>
      <c r="V53" s="8">
        <f t="shared" si="1"/>
        <v>2.886004889135485E-3</v>
      </c>
      <c r="W53" s="9">
        <f t="shared" si="2"/>
        <v>-0.188528308636426</v>
      </c>
      <c r="X53" s="8">
        <f t="shared" si="3"/>
        <v>1.4187288604654569E-3</v>
      </c>
      <c r="Y53" s="8">
        <f t="shared" si="4"/>
        <v>8.0112193133731857E-2</v>
      </c>
      <c r="Z53" s="8">
        <f t="shared" si="5"/>
        <v>8.8465895205604404E-3</v>
      </c>
      <c r="AC53" s="1">
        <v>40634</v>
      </c>
      <c r="AD53" s="2">
        <v>2.4999999999999998E-5</v>
      </c>
    </row>
    <row r="54" spans="1:30" x14ac:dyDescent="0.3">
      <c r="A54" s="1">
        <v>40634</v>
      </c>
      <c r="B54">
        <f>Rådata!B119</f>
        <v>70.474599999999995</v>
      </c>
      <c r="C54">
        <f>Rådata!C119</f>
        <v>3.47</v>
      </c>
      <c r="D54">
        <f>Rådata!D119</f>
        <v>0.03</v>
      </c>
      <c r="E54">
        <f>Rådata!E119</f>
        <v>17.399999999999999</v>
      </c>
      <c r="F54">
        <f>Rådata!F119</f>
        <v>1424.82</v>
      </c>
      <c r="G54">
        <f>Rådata!G119</f>
        <v>107.94</v>
      </c>
      <c r="H54">
        <f>Rådata!H119</f>
        <v>345.661</v>
      </c>
      <c r="J54" s="2">
        <f t="shared" si="6"/>
        <v>0.17399999999999999</v>
      </c>
      <c r="L54" s="1">
        <v>40634</v>
      </c>
      <c r="M54" s="2">
        <f t="shared" si="7"/>
        <v>-9.3439880812837828E-3</v>
      </c>
      <c r="N54" s="2">
        <f t="shared" si="8"/>
        <v>2.891666666666667E-3</v>
      </c>
      <c r="O54" s="6">
        <f t="shared" si="9"/>
        <v>-0.188528308636426</v>
      </c>
      <c r="P54" s="2">
        <f t="shared" si="10"/>
        <v>1.4187288604654569E-3</v>
      </c>
      <c r="Q54" s="2">
        <f t="shared" si="11"/>
        <v>8.0112193133731857E-2</v>
      </c>
      <c r="R54" s="2">
        <f t="shared" si="12"/>
        <v>8.8715895205604411E-3</v>
      </c>
      <c r="T54" s="1">
        <v>40664</v>
      </c>
      <c r="U54" s="8">
        <f t="shared" si="0"/>
        <v>-3.4379411935806736E-2</v>
      </c>
      <c r="V54" s="8">
        <f t="shared" si="1"/>
        <v>-3.2213619983655128E-2</v>
      </c>
      <c r="W54" s="9">
        <f t="shared" si="2"/>
        <v>-8.4506679374620308E-2</v>
      </c>
      <c r="X54" s="8">
        <f t="shared" si="3"/>
        <v>7.5005927961677266E-2</v>
      </c>
      <c r="Y54" s="8">
        <f t="shared" si="4"/>
        <v>5.0403515661289866E-2</v>
      </c>
      <c r="Z54" s="8">
        <f t="shared" si="5"/>
        <v>3.4280955776263888E-2</v>
      </c>
      <c r="AC54" s="1">
        <v>40664</v>
      </c>
      <c r="AD54" s="2">
        <v>1.6666666666666667E-5</v>
      </c>
    </row>
    <row r="55" spans="1:30" x14ac:dyDescent="0.3">
      <c r="A55" s="1">
        <v>40664</v>
      </c>
      <c r="B55">
        <f>Rådata!B120</f>
        <v>68.0929</v>
      </c>
      <c r="C55">
        <f>Rådata!C120</f>
        <v>3.36</v>
      </c>
      <c r="D55">
        <f>Rådata!D120</f>
        <v>0.02</v>
      </c>
      <c r="E55">
        <f>Rådata!E120</f>
        <v>15.99</v>
      </c>
      <c r="F55">
        <f>Rådata!F120</f>
        <v>1535.8</v>
      </c>
      <c r="G55">
        <f>Rådata!G120</f>
        <v>113.52</v>
      </c>
      <c r="H55">
        <f>Rådata!H120</f>
        <v>357.72199999999998</v>
      </c>
      <c r="J55" s="2">
        <f t="shared" si="6"/>
        <v>0.15990000000000001</v>
      </c>
      <c r="L55" s="1">
        <v>40664</v>
      </c>
      <c r="M55" s="2">
        <f t="shared" si="7"/>
        <v>-3.4379411935806736E-2</v>
      </c>
      <c r="N55" s="2">
        <f t="shared" si="8"/>
        <v>2.8E-3</v>
      </c>
      <c r="O55" s="6">
        <f t="shared" si="9"/>
        <v>-8.4506679374620308E-2</v>
      </c>
      <c r="P55" s="2">
        <f t="shared" si="10"/>
        <v>7.5005927961677266E-2</v>
      </c>
      <c r="Q55" s="2">
        <f t="shared" si="11"/>
        <v>5.0403515661289866E-2</v>
      </c>
      <c r="R55" s="2">
        <f t="shared" si="12"/>
        <v>3.4297622442930553E-2</v>
      </c>
      <c r="T55" s="1">
        <v>40695</v>
      </c>
      <c r="U55" s="8">
        <f t="shared" si="0"/>
        <v>1.8505143298884086E-2</v>
      </c>
      <c r="V55" s="8">
        <f t="shared" si="1"/>
        <v>-8.0538862484012874E-2</v>
      </c>
      <c r="W55" s="9">
        <f t="shared" si="2"/>
        <v>0.13493753300151257</v>
      </c>
      <c r="X55" s="8">
        <f t="shared" si="3"/>
        <v>6.166648343206127E-3</v>
      </c>
      <c r="Y55" s="8">
        <f t="shared" si="4"/>
        <v>-0.12391304375166978</v>
      </c>
      <c r="Z55" s="8">
        <f t="shared" si="5"/>
        <v>-4.0244355590503884E-2</v>
      </c>
      <c r="AC55" s="1">
        <v>40695</v>
      </c>
      <c r="AD55" s="2">
        <v>3.3333333333333335E-5</v>
      </c>
    </row>
    <row r="56" spans="1:30" x14ac:dyDescent="0.3">
      <c r="A56" s="1">
        <v>40695</v>
      </c>
      <c r="B56">
        <f>Rådata!B121</f>
        <v>69.364699999999999</v>
      </c>
      <c r="C56">
        <f>Rådata!C121</f>
        <v>3.1</v>
      </c>
      <c r="D56">
        <f>Rådata!D121</f>
        <v>0.04</v>
      </c>
      <c r="E56">
        <f>Rådata!E121</f>
        <v>18.3</v>
      </c>
      <c r="F56">
        <f>Rådata!F121</f>
        <v>1545.3</v>
      </c>
      <c r="G56">
        <f>Rådata!G121</f>
        <v>100.29</v>
      </c>
      <c r="H56">
        <f>Rådata!H121</f>
        <v>343.62299999999999</v>
      </c>
      <c r="J56" s="2">
        <f t="shared" si="6"/>
        <v>0.183</v>
      </c>
      <c r="L56" s="1">
        <v>40695</v>
      </c>
      <c r="M56" s="2">
        <f t="shared" si="7"/>
        <v>1.8505143298884086E-2</v>
      </c>
      <c r="N56" s="2">
        <f t="shared" si="8"/>
        <v>2.5833333333333333E-3</v>
      </c>
      <c r="O56" s="6">
        <f t="shared" si="9"/>
        <v>0.13493753300151257</v>
      </c>
      <c r="P56" s="2">
        <f t="shared" si="10"/>
        <v>6.166648343206127E-3</v>
      </c>
      <c r="Q56" s="2">
        <f t="shared" si="11"/>
        <v>-0.12391304375166978</v>
      </c>
      <c r="R56" s="2">
        <f t="shared" si="12"/>
        <v>-4.0211022257170548E-2</v>
      </c>
      <c r="T56" s="1">
        <v>40725</v>
      </c>
      <c r="U56" s="8">
        <f t="shared" si="0"/>
        <v>-3.0899115948797018E-3</v>
      </c>
      <c r="V56" s="8">
        <f t="shared" si="1"/>
        <v>3.2206147000426455E-3</v>
      </c>
      <c r="W56" s="9">
        <f t="shared" si="2"/>
        <v>-0.1424705253090579</v>
      </c>
      <c r="X56" s="8">
        <f t="shared" si="3"/>
        <v>-3.976962453600219E-2</v>
      </c>
      <c r="Y56" s="8">
        <f t="shared" si="4"/>
        <v>-5.4820875976945516E-2</v>
      </c>
      <c r="Z56" s="8">
        <f t="shared" si="5"/>
        <v>4.1184856276753048E-3</v>
      </c>
      <c r="AC56" s="1">
        <v>40725</v>
      </c>
      <c r="AD56" s="2">
        <v>8.3333333333333337E-6</v>
      </c>
    </row>
    <row r="57" spans="1:30" x14ac:dyDescent="0.3">
      <c r="A57" s="1">
        <v>40725</v>
      </c>
      <c r="B57">
        <f>Rådata!B122</f>
        <v>69.150700000000001</v>
      </c>
      <c r="C57">
        <f>Rådata!C122</f>
        <v>3.11</v>
      </c>
      <c r="D57">
        <f>Rådata!D122</f>
        <v>0.01</v>
      </c>
      <c r="E57">
        <f>Rådata!E122</f>
        <v>15.87</v>
      </c>
      <c r="F57">
        <f>Rådata!F122</f>
        <v>1485.05</v>
      </c>
      <c r="G57">
        <f>Rådata!G122</f>
        <v>94.94</v>
      </c>
      <c r="H57">
        <f>Rådata!H122</f>
        <v>345.04399999999998</v>
      </c>
      <c r="J57" s="2">
        <f t="shared" si="6"/>
        <v>0.15869999999999998</v>
      </c>
      <c r="L57" s="1">
        <v>40725</v>
      </c>
      <c r="M57" s="2">
        <f t="shared" si="7"/>
        <v>-3.0899115948797018E-3</v>
      </c>
      <c r="N57" s="2">
        <f t="shared" si="8"/>
        <v>2.5916666666666666E-3</v>
      </c>
      <c r="O57" s="6">
        <f t="shared" si="9"/>
        <v>-0.1424705253090579</v>
      </c>
      <c r="P57" s="2">
        <f t="shared" si="10"/>
        <v>-3.976962453600219E-2</v>
      </c>
      <c r="Q57" s="2">
        <f t="shared" si="11"/>
        <v>-5.4820875976945516E-2</v>
      </c>
      <c r="R57" s="2">
        <f t="shared" si="12"/>
        <v>4.1268189610086381E-3</v>
      </c>
      <c r="T57" s="1">
        <v>40756</v>
      </c>
      <c r="U57" s="8">
        <f t="shared" si="0"/>
        <v>-5.7198122687545094E-3</v>
      </c>
      <c r="V57" s="8">
        <f t="shared" si="1"/>
        <v>-4.6060773376535025E-2</v>
      </c>
      <c r="W57" s="9">
        <f t="shared" si="2"/>
        <v>0.39935532401192297</v>
      </c>
      <c r="X57" s="8">
        <f t="shared" si="3"/>
        <v>9.3800061265589818E-2</v>
      </c>
      <c r="Y57" s="8">
        <f t="shared" si="4"/>
        <v>-5.2678713750431427E-4</v>
      </c>
      <c r="Z57" s="8">
        <f t="shared" si="5"/>
        <v>-3.163679413825711E-2</v>
      </c>
      <c r="AC57" s="1">
        <v>40756</v>
      </c>
      <c r="AD57" s="2">
        <v>1.0833333333333333E-4</v>
      </c>
    </row>
    <row r="58" spans="1:30" x14ac:dyDescent="0.3">
      <c r="A58" s="1">
        <v>40756</v>
      </c>
      <c r="B58">
        <f>Rådata!B123</f>
        <v>68.756299999999996</v>
      </c>
      <c r="C58">
        <f>Rådata!C123</f>
        <v>2.97</v>
      </c>
      <c r="D58">
        <f>Rådata!D123</f>
        <v>0.13</v>
      </c>
      <c r="E58">
        <f>Rådata!E123</f>
        <v>23.66</v>
      </c>
      <c r="F58">
        <f>Rådata!F123</f>
        <v>1631.09</v>
      </c>
      <c r="G58">
        <f>Rådata!G123</f>
        <v>94.89</v>
      </c>
      <c r="H58">
        <f>Rådata!H123</f>
        <v>334.33499999999998</v>
      </c>
      <c r="J58" s="2">
        <f t="shared" si="6"/>
        <v>0.2366</v>
      </c>
      <c r="L58" s="1">
        <v>40756</v>
      </c>
      <c r="M58" s="2">
        <f t="shared" si="7"/>
        <v>-5.7198122687545094E-3</v>
      </c>
      <c r="N58" s="2">
        <f t="shared" si="8"/>
        <v>2.4750000000000002E-3</v>
      </c>
      <c r="O58" s="6">
        <f t="shared" si="9"/>
        <v>0.39935532401192297</v>
      </c>
      <c r="P58" s="2">
        <f t="shared" si="10"/>
        <v>9.3800061265589818E-2</v>
      </c>
      <c r="Q58" s="2">
        <f t="shared" si="11"/>
        <v>-5.2678713750431427E-4</v>
      </c>
      <c r="R58" s="2">
        <f t="shared" si="12"/>
        <v>-3.1528460804923775E-2</v>
      </c>
      <c r="T58" s="1">
        <v>40787</v>
      </c>
      <c r="U58" s="8">
        <f t="shared" si="0"/>
        <v>4.3103014568304232E-3</v>
      </c>
      <c r="V58" s="8">
        <f t="shared" si="1"/>
        <v>-0.30466040898619884</v>
      </c>
      <c r="W58" s="9">
        <f t="shared" si="2"/>
        <v>0.29630916435940025</v>
      </c>
      <c r="X58" s="8">
        <f t="shared" si="3"/>
        <v>0.11307093661230461</v>
      </c>
      <c r="Y58" s="8">
        <f t="shared" si="4"/>
        <v>-6.4868782574118988E-2</v>
      </c>
      <c r="Z58" s="8">
        <f t="shared" si="5"/>
        <v>-7.8725027366243316E-2</v>
      </c>
      <c r="AC58" s="1">
        <v>40787</v>
      </c>
      <c r="AD58" s="2">
        <v>1.6666666666666667E-5</v>
      </c>
    </row>
    <row r="59" spans="1:30" x14ac:dyDescent="0.3">
      <c r="A59" s="1">
        <v>40787</v>
      </c>
      <c r="B59">
        <f>Rådata!B124</f>
        <v>69.053299999999993</v>
      </c>
      <c r="C59">
        <f>Rådata!C124</f>
        <v>2.19</v>
      </c>
      <c r="D59">
        <f>Rådata!D124</f>
        <v>0.02</v>
      </c>
      <c r="E59">
        <f>Rådata!E124</f>
        <v>31.82</v>
      </c>
      <c r="F59">
        <f>Rådata!F124</f>
        <v>1826.35</v>
      </c>
      <c r="G59">
        <f>Rådata!G124</f>
        <v>88.93</v>
      </c>
      <c r="H59">
        <f>Rådata!H124</f>
        <v>309.029</v>
      </c>
      <c r="J59" s="2">
        <f t="shared" si="6"/>
        <v>0.31819999999999998</v>
      </c>
      <c r="L59" s="1">
        <v>40787</v>
      </c>
      <c r="M59" s="2">
        <f t="shared" si="7"/>
        <v>4.3103014568304232E-3</v>
      </c>
      <c r="N59" s="2">
        <f t="shared" si="8"/>
        <v>1.825E-3</v>
      </c>
      <c r="O59" s="6">
        <f t="shared" si="9"/>
        <v>0.29630916435940025</v>
      </c>
      <c r="P59" s="2">
        <f t="shared" si="10"/>
        <v>0.11307093661230461</v>
      </c>
      <c r="Q59" s="2">
        <f t="shared" si="11"/>
        <v>-6.4868782574118988E-2</v>
      </c>
      <c r="R59" s="2">
        <f t="shared" si="12"/>
        <v>-7.8708360699576652E-2</v>
      </c>
      <c r="T59" s="1">
        <v>40817</v>
      </c>
      <c r="U59" s="8">
        <f t="shared" si="0"/>
        <v>5.9771975598066795E-2</v>
      </c>
      <c r="V59" s="8">
        <f t="shared" si="1"/>
        <v>-0.10586800107851246</v>
      </c>
      <c r="W59" s="9">
        <f t="shared" si="2"/>
        <v>0.35651779771384717</v>
      </c>
      <c r="X59" s="8">
        <f t="shared" si="3"/>
        <v>-0.10218071788855898</v>
      </c>
      <c r="Y59" s="8">
        <f t="shared" si="4"/>
        <v>-0.13615325854550075</v>
      </c>
      <c r="Z59" s="8">
        <f t="shared" si="5"/>
        <v>-0.12395334692446597</v>
      </c>
      <c r="AC59" s="1">
        <v>40817</v>
      </c>
      <c r="AD59" s="2">
        <v>8.3333333333333337E-6</v>
      </c>
    </row>
    <row r="60" spans="1:30" x14ac:dyDescent="0.3">
      <c r="A60" s="1">
        <v>40817</v>
      </c>
      <c r="B60">
        <f>Rådata!B125</f>
        <v>73.306600000000003</v>
      </c>
      <c r="C60">
        <f>Rådata!C125</f>
        <v>1.97</v>
      </c>
      <c r="D60">
        <f>Rådata!D125</f>
        <v>0.01</v>
      </c>
      <c r="E60">
        <f>Rådata!E125</f>
        <v>45.45</v>
      </c>
      <c r="F60">
        <f>Rådata!F125</f>
        <v>1648.95</v>
      </c>
      <c r="G60">
        <f>Rådata!G125</f>
        <v>77.61</v>
      </c>
      <c r="H60">
        <f>Rådata!H125</f>
        <v>273.005</v>
      </c>
      <c r="J60" s="2">
        <f t="shared" si="6"/>
        <v>0.45450000000000002</v>
      </c>
      <c r="L60" s="1">
        <v>40817</v>
      </c>
      <c r="M60" s="2">
        <f t="shared" si="7"/>
        <v>5.9771975598066795E-2</v>
      </c>
      <c r="N60" s="2">
        <f t="shared" si="8"/>
        <v>1.6416666666666665E-3</v>
      </c>
      <c r="O60" s="6">
        <f t="shared" si="9"/>
        <v>0.35651779771384717</v>
      </c>
      <c r="P60" s="2">
        <f t="shared" si="10"/>
        <v>-0.10218071788855898</v>
      </c>
      <c r="Q60" s="2">
        <f t="shared" si="11"/>
        <v>-0.13615325854550075</v>
      </c>
      <c r="R60" s="2">
        <f t="shared" si="12"/>
        <v>-0.12394501359113264</v>
      </c>
      <c r="T60" s="1">
        <v>40848</v>
      </c>
      <c r="U60" s="8">
        <f t="shared" si="0"/>
        <v>-1.9929472487687505E-2</v>
      </c>
      <c r="V60" s="8">
        <f t="shared" si="1"/>
        <v>0.14614190021645257</v>
      </c>
      <c r="W60" s="9">
        <f t="shared" si="2"/>
        <v>-0.26785787460371768</v>
      </c>
      <c r="X60" s="8">
        <f t="shared" si="3"/>
        <v>3.1547792722474988E-2</v>
      </c>
      <c r="Y60" s="8">
        <f t="shared" si="4"/>
        <v>0.17215537994445551</v>
      </c>
      <c r="Z60" s="8">
        <f t="shared" si="5"/>
        <v>9.3990654923340522E-2</v>
      </c>
      <c r="AC60" s="1">
        <v>40848</v>
      </c>
      <c r="AD60" s="2">
        <v>8.3333333333333337E-6</v>
      </c>
    </row>
    <row r="61" spans="1:30" x14ac:dyDescent="0.3">
      <c r="A61" s="1">
        <v>40848</v>
      </c>
      <c r="B61">
        <f>Rådata!B126</f>
        <v>71.860100000000003</v>
      </c>
      <c r="C61">
        <f>Rådata!C126</f>
        <v>2.2799999999999998</v>
      </c>
      <c r="D61">
        <f>Rådata!D126</f>
        <v>0.01</v>
      </c>
      <c r="E61">
        <f>Rådata!E126</f>
        <v>34.770000000000003</v>
      </c>
      <c r="F61">
        <f>Rådata!F126</f>
        <v>1701.8</v>
      </c>
      <c r="G61">
        <f>Rådata!G126</f>
        <v>92.19</v>
      </c>
      <c r="H61">
        <f>Rådata!H126</f>
        <v>299.91199999999998</v>
      </c>
      <c r="J61" s="2">
        <f t="shared" si="6"/>
        <v>0.34770000000000001</v>
      </c>
      <c r="L61" s="1">
        <v>40848</v>
      </c>
      <c r="M61" s="2">
        <f t="shared" si="7"/>
        <v>-1.9929472487687505E-2</v>
      </c>
      <c r="N61" s="2">
        <f t="shared" si="8"/>
        <v>1.8999999999999998E-3</v>
      </c>
      <c r="O61" s="6">
        <f t="shared" si="9"/>
        <v>-0.26785787460371768</v>
      </c>
      <c r="P61" s="2">
        <f t="shared" si="10"/>
        <v>3.1547792722474988E-2</v>
      </c>
      <c r="Q61" s="2">
        <f t="shared" si="11"/>
        <v>0.17215537994445551</v>
      </c>
      <c r="R61" s="2">
        <f t="shared" si="12"/>
        <v>9.3998988256673854E-2</v>
      </c>
      <c r="T61" s="1">
        <v>40878</v>
      </c>
      <c r="U61" s="8">
        <f t="shared" si="0"/>
        <v>5.5703105974140854E-3</v>
      </c>
      <c r="V61" s="8">
        <f t="shared" si="1"/>
        <v>-0.16148746989111284</v>
      </c>
      <c r="W61" s="9">
        <f t="shared" si="2"/>
        <v>-0.2378470357050757</v>
      </c>
      <c r="X61" s="8">
        <f t="shared" si="3"/>
        <v>2.5153997412117768E-2</v>
      </c>
      <c r="Y61" s="8">
        <f t="shared" si="4"/>
        <v>8.3316523840260892E-2</v>
      </c>
      <c r="Z61" s="8">
        <f t="shared" si="5"/>
        <v>5.8644027563282668E-3</v>
      </c>
      <c r="AC61" s="1">
        <v>40878</v>
      </c>
      <c r="AD61" s="2">
        <v>1.6666666666666667E-5</v>
      </c>
    </row>
    <row r="62" spans="1:30" x14ac:dyDescent="0.3">
      <c r="A62" s="1">
        <v>40878</v>
      </c>
      <c r="B62">
        <f>Rådata!B127</f>
        <v>72.261499999999998</v>
      </c>
      <c r="C62">
        <f>Rådata!C127</f>
        <v>1.94</v>
      </c>
      <c r="D62">
        <f>Rådata!D127</f>
        <v>0.02</v>
      </c>
      <c r="E62">
        <f>Rådata!E127</f>
        <v>27.41</v>
      </c>
      <c r="F62">
        <f>Rådata!F127</f>
        <v>1745.15</v>
      </c>
      <c r="G62">
        <f>Rådata!G127</f>
        <v>100.2</v>
      </c>
      <c r="H62">
        <f>Rådata!H127</f>
        <v>301.68099999999998</v>
      </c>
      <c r="J62" s="2">
        <f t="shared" si="6"/>
        <v>0.27410000000000001</v>
      </c>
      <c r="L62" s="1">
        <v>40878</v>
      </c>
      <c r="M62" s="2">
        <f t="shared" si="7"/>
        <v>5.5703105974140854E-3</v>
      </c>
      <c r="N62" s="2">
        <f t="shared" si="8"/>
        <v>1.6166666666666666E-3</v>
      </c>
      <c r="O62" s="6">
        <f t="shared" si="9"/>
        <v>-0.2378470357050757</v>
      </c>
      <c r="P62" s="2">
        <f t="shared" si="10"/>
        <v>2.5153997412117768E-2</v>
      </c>
      <c r="Q62" s="2">
        <f t="shared" si="11"/>
        <v>8.3316523840260892E-2</v>
      </c>
      <c r="R62" s="2">
        <f t="shared" si="12"/>
        <v>5.8810694229949334E-3</v>
      </c>
      <c r="T62" s="1">
        <v>40909</v>
      </c>
      <c r="U62" s="8">
        <f t="shared" si="0"/>
        <v>1.4712410106735518E-2</v>
      </c>
      <c r="V62" s="8">
        <f t="shared" si="1"/>
        <v>0</v>
      </c>
      <c r="W62" s="9">
        <f t="shared" si="2"/>
        <v>-0.15817188795103876</v>
      </c>
      <c r="X62" s="8">
        <f t="shared" si="3"/>
        <v>-0.1028582927164754</v>
      </c>
      <c r="Y62" s="8">
        <f t="shared" si="4"/>
        <v>-1.3766986262671921E-2</v>
      </c>
      <c r="Z62" s="8">
        <f t="shared" si="5"/>
        <v>-4.5665564783969334E-3</v>
      </c>
      <c r="AC62" s="1">
        <v>40909</v>
      </c>
      <c r="AD62" s="2">
        <v>8.3333333333333337E-6</v>
      </c>
    </row>
    <row r="63" spans="1:30" x14ac:dyDescent="0.3">
      <c r="A63" s="1">
        <v>40909</v>
      </c>
      <c r="B63">
        <f>Rådata!B128</f>
        <v>73.332499999999996</v>
      </c>
      <c r="C63">
        <f>Rådata!C128</f>
        <v>1.94</v>
      </c>
      <c r="D63">
        <f>Rådata!D128</f>
        <v>0.01</v>
      </c>
      <c r="E63">
        <f>Rådata!E128</f>
        <v>23.4</v>
      </c>
      <c r="F63">
        <f>Rådata!F128</f>
        <v>1574.57</v>
      </c>
      <c r="G63">
        <f>Rådata!G128</f>
        <v>98.83</v>
      </c>
      <c r="H63">
        <f>Rådata!H128</f>
        <v>300.30900000000003</v>
      </c>
      <c r="J63" s="2">
        <f t="shared" si="6"/>
        <v>0.23399999999999999</v>
      </c>
      <c r="L63" s="1">
        <v>40909</v>
      </c>
      <c r="M63" s="2">
        <f t="shared" si="7"/>
        <v>1.4712410106735518E-2</v>
      </c>
      <c r="N63" s="2">
        <f t="shared" si="8"/>
        <v>1.6166666666666666E-3</v>
      </c>
      <c r="O63" s="6">
        <f t="shared" si="9"/>
        <v>-0.15817188795103876</v>
      </c>
      <c r="P63" s="2">
        <f t="shared" si="10"/>
        <v>-0.1028582927164754</v>
      </c>
      <c r="Q63" s="2">
        <f t="shared" si="11"/>
        <v>-1.3766986262671921E-2</v>
      </c>
      <c r="R63" s="2">
        <f t="shared" si="12"/>
        <v>-4.5582231450636002E-3</v>
      </c>
      <c r="T63" s="1">
        <v>40940</v>
      </c>
      <c r="U63" s="8">
        <f t="shared" si="0"/>
        <v>-1.7284163544101894E-2</v>
      </c>
      <c r="V63" s="8">
        <f t="shared" si="1"/>
        <v>3.5446748995747512E-2</v>
      </c>
      <c r="W63" s="9">
        <f t="shared" si="2"/>
        <v>-0.23226623331021168</v>
      </c>
      <c r="X63" s="8">
        <f t="shared" si="3"/>
        <v>0.10519918876282208</v>
      </c>
      <c r="Y63" s="8">
        <f t="shared" si="4"/>
        <v>-1.2421255201218173E-2</v>
      </c>
      <c r="Z63" s="8">
        <f t="shared" si="5"/>
        <v>6.5901918672402859E-2</v>
      </c>
      <c r="AC63" s="1">
        <v>40940</v>
      </c>
      <c r="AD63" s="2">
        <v>4.1666666666666665E-5</v>
      </c>
    </row>
    <row r="64" spans="1:30" x14ac:dyDescent="0.3">
      <c r="A64" s="1">
        <v>40940</v>
      </c>
      <c r="B64">
        <f>Rådata!B129</f>
        <v>72.075900000000004</v>
      </c>
      <c r="C64">
        <f>Rådata!C129</f>
        <v>2.0099999999999998</v>
      </c>
      <c r="D64">
        <f>Rådata!D129</f>
        <v>0.05</v>
      </c>
      <c r="E64">
        <f>Rådata!E129</f>
        <v>18.55</v>
      </c>
      <c r="F64">
        <f>Rådata!F129</f>
        <v>1749.24</v>
      </c>
      <c r="G64">
        <f>Rådata!G129</f>
        <v>97.61</v>
      </c>
      <c r="H64">
        <f>Rådata!H129</f>
        <v>320.77999999999997</v>
      </c>
      <c r="J64" s="2">
        <f t="shared" si="6"/>
        <v>0.1855</v>
      </c>
      <c r="L64" s="1">
        <v>40940</v>
      </c>
      <c r="M64" s="2">
        <f t="shared" si="7"/>
        <v>-1.7284163544101894E-2</v>
      </c>
      <c r="N64" s="2">
        <f t="shared" si="8"/>
        <v>1.6749999999999996E-3</v>
      </c>
      <c r="O64" s="6">
        <f t="shared" si="9"/>
        <v>-0.23226623331021168</v>
      </c>
      <c r="P64" s="2">
        <f t="shared" si="10"/>
        <v>0.10519918876282208</v>
      </c>
      <c r="Q64" s="2">
        <f t="shared" si="11"/>
        <v>-1.2421255201218173E-2</v>
      </c>
      <c r="R64" s="2">
        <f t="shared" si="12"/>
        <v>6.5943585339069521E-2</v>
      </c>
      <c r="T64" s="1">
        <v>40969</v>
      </c>
      <c r="U64" s="8">
        <f t="shared" si="0"/>
        <v>1.7424758788369132E-3</v>
      </c>
      <c r="V64" s="8">
        <f t="shared" si="1"/>
        <v>0</v>
      </c>
      <c r="W64" s="9">
        <f t="shared" si="2"/>
        <v>-7.2078103398162341E-2</v>
      </c>
      <c r="X64" s="8">
        <f t="shared" si="3"/>
        <v>-2.0847626709196376E-2</v>
      </c>
      <c r="Y64" s="8">
        <f t="shared" si="4"/>
        <v>0.10816367257739579</v>
      </c>
      <c r="Z64" s="8">
        <f t="shared" si="5"/>
        <v>3.7559831239289902E-2</v>
      </c>
      <c r="AC64" s="1">
        <v>40969</v>
      </c>
      <c r="AD64" s="2">
        <v>5.833333333333334E-5</v>
      </c>
    </row>
    <row r="65" spans="1:30" x14ac:dyDescent="0.3">
      <c r="A65" s="1">
        <v>40969</v>
      </c>
      <c r="B65">
        <f>Rådata!B130</f>
        <v>72.201599999999999</v>
      </c>
      <c r="C65">
        <f>Rådata!C130</f>
        <v>2.0099999999999998</v>
      </c>
      <c r="D65">
        <f>Rådata!D130</f>
        <v>7.0000000000000007E-2</v>
      </c>
      <c r="E65">
        <f>Rådata!E130</f>
        <v>17.260000000000002</v>
      </c>
      <c r="F65">
        <f>Rådata!F130</f>
        <v>1713.15</v>
      </c>
      <c r="G65">
        <f>Rådata!G130</f>
        <v>108.76</v>
      </c>
      <c r="H65">
        <f>Rådata!H130</f>
        <v>333.077</v>
      </c>
      <c r="J65" s="2">
        <f t="shared" si="6"/>
        <v>0.1726</v>
      </c>
      <c r="L65" s="1">
        <v>40969</v>
      </c>
      <c r="M65" s="2">
        <f t="shared" si="7"/>
        <v>1.7424758788369132E-3</v>
      </c>
      <c r="N65" s="2">
        <f t="shared" si="8"/>
        <v>1.6749999999999996E-3</v>
      </c>
      <c r="O65" s="6">
        <f t="shared" si="9"/>
        <v>-7.2078103398162341E-2</v>
      </c>
      <c r="P65" s="2">
        <f t="shared" si="10"/>
        <v>-2.0847626709196376E-2</v>
      </c>
      <c r="Q65" s="2">
        <f t="shared" si="11"/>
        <v>0.10816367257739579</v>
      </c>
      <c r="R65" s="2">
        <f t="shared" si="12"/>
        <v>3.7618164572623236E-2</v>
      </c>
      <c r="T65" s="1">
        <v>41000</v>
      </c>
      <c r="U65" s="8">
        <f t="shared" si="0"/>
        <v>4.6249198945034209E-3</v>
      </c>
      <c r="V65" s="8">
        <f t="shared" si="1"/>
        <v>9.9372473813204465E-2</v>
      </c>
      <c r="W65" s="9">
        <f t="shared" si="2"/>
        <v>-9.8559950538116503E-2</v>
      </c>
      <c r="X65" s="8">
        <f t="shared" si="3"/>
        <v>-1.8148099750275648E-2</v>
      </c>
      <c r="Y65" s="8">
        <f t="shared" si="4"/>
        <v>-3.2995189011549186E-2</v>
      </c>
      <c r="Z65" s="8">
        <f t="shared" si="5"/>
        <v>9.4871522785849264E-3</v>
      </c>
      <c r="AC65" s="1">
        <v>41000</v>
      </c>
      <c r="AD65" s="2">
        <v>4.1666666666666665E-5</v>
      </c>
    </row>
    <row r="66" spans="1:30" x14ac:dyDescent="0.3">
      <c r="A66" s="1">
        <v>41000</v>
      </c>
      <c r="B66">
        <f>Rådata!B131</f>
        <v>72.536299999999997</v>
      </c>
      <c r="C66">
        <f>Rådata!C131</f>
        <v>2.2200000000000002</v>
      </c>
      <c r="D66">
        <f>Rådata!D131</f>
        <v>0.05</v>
      </c>
      <c r="E66">
        <f>Rådata!E131</f>
        <v>15.64</v>
      </c>
      <c r="F66">
        <f>Rådata!F131</f>
        <v>1682.34</v>
      </c>
      <c r="G66">
        <f>Rådata!G131</f>
        <v>105.23</v>
      </c>
      <c r="H66">
        <f>Rådata!H131</f>
        <v>336.26600000000002</v>
      </c>
      <c r="J66" s="2">
        <f t="shared" si="6"/>
        <v>0.15640000000000001</v>
      </c>
      <c r="L66" s="1">
        <v>41000</v>
      </c>
      <c r="M66" s="2">
        <f t="shared" si="7"/>
        <v>4.6249198945034209E-3</v>
      </c>
      <c r="N66" s="2">
        <f t="shared" si="8"/>
        <v>1.8500000000000001E-3</v>
      </c>
      <c r="O66" s="6">
        <f t="shared" si="9"/>
        <v>-9.8559950538116503E-2</v>
      </c>
      <c r="P66" s="2">
        <f t="shared" si="10"/>
        <v>-1.8148099750275648E-2</v>
      </c>
      <c r="Q66" s="2">
        <f t="shared" si="11"/>
        <v>-3.2995189011549186E-2</v>
      </c>
      <c r="R66" s="2">
        <f t="shared" si="12"/>
        <v>9.5288189452515937E-3</v>
      </c>
      <c r="T66" s="1">
        <v>41030</v>
      </c>
      <c r="U66" s="8">
        <f t="shared" si="0"/>
        <v>-4.0599950643258609E-3</v>
      </c>
      <c r="V66" s="8">
        <f t="shared" si="1"/>
        <v>-0.11441035117774501</v>
      </c>
      <c r="W66" s="9">
        <f t="shared" si="2"/>
        <v>5.9570960245332483E-2</v>
      </c>
      <c r="X66" s="8">
        <f t="shared" si="3"/>
        <v>-1.1923340069486699E-2</v>
      </c>
      <c r="Y66" s="8">
        <f t="shared" si="4"/>
        <v>8.7989592712318654E-3</v>
      </c>
      <c r="Z66" s="8">
        <f t="shared" si="5"/>
        <v>-2.0946107246397734E-2</v>
      </c>
      <c r="AC66" s="1">
        <v>41030</v>
      </c>
      <c r="AD66" s="2">
        <v>5.833333333333334E-5</v>
      </c>
    </row>
    <row r="67" spans="1:30" x14ac:dyDescent="0.3">
      <c r="A67" s="1">
        <v>41030</v>
      </c>
      <c r="B67">
        <f>Rådata!B132</f>
        <v>72.242400000000004</v>
      </c>
      <c r="C67">
        <f>Rådata!C132</f>
        <v>1.98</v>
      </c>
      <c r="D67">
        <f>Rådata!D132</f>
        <v>7.0000000000000007E-2</v>
      </c>
      <c r="E67">
        <f>Rådata!E132</f>
        <v>16.600000000000001</v>
      </c>
      <c r="F67">
        <f>Rådata!F132</f>
        <v>1662.4</v>
      </c>
      <c r="G67">
        <f>Rådata!G132</f>
        <v>106.16</v>
      </c>
      <c r="H67">
        <f>Rådata!H132</f>
        <v>329.315</v>
      </c>
      <c r="J67" s="2">
        <f t="shared" si="6"/>
        <v>0.16600000000000001</v>
      </c>
      <c r="L67" s="1">
        <v>41030</v>
      </c>
      <c r="M67" s="2">
        <f t="shared" si="7"/>
        <v>-4.0599950643258609E-3</v>
      </c>
      <c r="N67" s="2">
        <f t="shared" si="8"/>
        <v>1.6499999999999998E-3</v>
      </c>
      <c r="O67" s="6">
        <f t="shared" si="9"/>
        <v>5.9570960245332483E-2</v>
      </c>
      <c r="P67" s="2">
        <f t="shared" si="10"/>
        <v>-1.1923340069486699E-2</v>
      </c>
      <c r="Q67" s="2">
        <f t="shared" si="11"/>
        <v>8.7989592712318654E-3</v>
      </c>
      <c r="R67" s="2">
        <f t="shared" si="12"/>
        <v>-2.08877739130644E-2</v>
      </c>
      <c r="T67" s="1">
        <v>41061</v>
      </c>
      <c r="U67" s="8">
        <f t="shared" ref="U67:U123" si="13">M68</f>
        <v>4.4317423184562443E-2</v>
      </c>
      <c r="V67" s="8">
        <f t="shared" ref="V67:V123" si="14">LN(N68)-LN(N67)</f>
        <v>-0.20686266571007206</v>
      </c>
      <c r="W67" s="9">
        <f t="shared" ref="W67:W123" si="15">O68</f>
        <v>0.47376161938806494</v>
      </c>
      <c r="X67" s="8">
        <f t="shared" ref="X67:X123" si="16">P68</f>
        <v>-3.1196210397839153E-2</v>
      </c>
      <c r="Y67" s="8">
        <f t="shared" ref="Y67:Y123" si="17">Q68</f>
        <v>-0.24333953026594823</v>
      </c>
      <c r="Z67" s="8">
        <f t="shared" ref="Z67:Z123" si="18">R68-AD67</f>
        <v>-0.12023799318961542</v>
      </c>
      <c r="AC67" s="1">
        <v>41061</v>
      </c>
      <c r="AD67" s="2">
        <v>2.4999999999999998E-5</v>
      </c>
    </row>
    <row r="68" spans="1:30" x14ac:dyDescent="0.3">
      <c r="A68" s="1">
        <v>41061</v>
      </c>
      <c r="B68">
        <f>Rådata!B133</f>
        <v>75.516000000000005</v>
      </c>
      <c r="C68">
        <f>Rådata!C133</f>
        <v>1.61</v>
      </c>
      <c r="D68">
        <f>Rådata!D133</f>
        <v>0.03</v>
      </c>
      <c r="E68">
        <f>Rådata!E133</f>
        <v>26.66</v>
      </c>
      <c r="F68">
        <f>Rådata!F133</f>
        <v>1611.34</v>
      </c>
      <c r="G68">
        <f>Rådata!G133</f>
        <v>83.23</v>
      </c>
      <c r="H68">
        <f>Rådata!H133</f>
        <v>292.01400000000001</v>
      </c>
      <c r="J68" s="2">
        <f t="shared" ref="J68:J122" si="19">E68/100</f>
        <v>0.2666</v>
      </c>
      <c r="L68" s="1">
        <v>41061</v>
      </c>
      <c r="M68" s="2">
        <f t="shared" ref="M68:M124" si="20">LN(B68)-LN(B67)</f>
        <v>4.4317423184562443E-2</v>
      </c>
      <c r="N68" s="2">
        <f t="shared" ref="N68:N124" si="21">C68/100/12</f>
        <v>1.3416666666666666E-3</v>
      </c>
      <c r="O68" s="6">
        <f t="shared" ref="O68:O124" si="22">LN(E68)-LN(E67)</f>
        <v>0.47376161938806494</v>
      </c>
      <c r="P68" s="2">
        <f t="shared" ref="P68:P124" si="23">LN(F68)-LN(F67)</f>
        <v>-3.1196210397839153E-2</v>
      </c>
      <c r="Q68" s="2">
        <f t="shared" ref="Q68:Q124" si="24">LN(G68)-LN(G67)</f>
        <v>-0.24333953026594823</v>
      </c>
      <c r="R68" s="2">
        <f t="shared" ref="R68:R124" si="25">LN(H68)-LN(H67)</f>
        <v>-0.12021299318961542</v>
      </c>
      <c r="T68" s="1">
        <v>41091</v>
      </c>
      <c r="U68" s="8">
        <f t="shared" si="13"/>
        <v>-1.1941347047317308E-2</v>
      </c>
      <c r="V68" s="8">
        <f t="shared" si="14"/>
        <v>1.8462062839735616E-2</v>
      </c>
      <c r="W68" s="9">
        <f t="shared" si="15"/>
        <v>-0.46178542834134939</v>
      </c>
      <c r="X68" s="8">
        <f t="shared" si="16"/>
        <v>-8.1881350067618541E-3</v>
      </c>
      <c r="Y68" s="8">
        <f t="shared" si="17"/>
        <v>6.228310947171245E-3</v>
      </c>
      <c r="Z68" s="8">
        <f t="shared" si="18"/>
        <v>7.0424350873595887E-2</v>
      </c>
      <c r="AC68" s="1">
        <v>41091</v>
      </c>
      <c r="AD68" s="2">
        <v>4.9999999999999996E-5</v>
      </c>
    </row>
    <row r="69" spans="1:30" x14ac:dyDescent="0.3">
      <c r="A69" s="1">
        <v>41091</v>
      </c>
      <c r="B69">
        <f>Rådata!B134</f>
        <v>74.619600000000005</v>
      </c>
      <c r="C69">
        <f>Rådata!C134</f>
        <v>1.64</v>
      </c>
      <c r="D69">
        <f>Rådata!D134</f>
        <v>0.06</v>
      </c>
      <c r="E69">
        <f>Rådata!E134</f>
        <v>16.8</v>
      </c>
      <c r="F69">
        <f>Rådata!F134</f>
        <v>1598.2</v>
      </c>
      <c r="G69">
        <f>Rådata!G134</f>
        <v>83.75</v>
      </c>
      <c r="H69">
        <f>Rådata!H134</f>
        <v>313.33600000000001</v>
      </c>
      <c r="J69" s="2">
        <f t="shared" si="19"/>
        <v>0.16800000000000001</v>
      </c>
      <c r="L69" s="1">
        <v>41091</v>
      </c>
      <c r="M69" s="2">
        <f t="shared" si="20"/>
        <v>-1.1941347047317308E-2</v>
      </c>
      <c r="N69" s="2">
        <f t="shared" si="21"/>
        <v>1.3666666666666664E-3</v>
      </c>
      <c r="O69" s="6">
        <f t="shared" si="22"/>
        <v>-0.46178542834134939</v>
      </c>
      <c r="P69" s="2">
        <f t="shared" si="23"/>
        <v>-8.1881350067618541E-3</v>
      </c>
      <c r="Q69" s="2">
        <f t="shared" si="24"/>
        <v>6.228310947171245E-3</v>
      </c>
      <c r="R69" s="2">
        <f t="shared" si="25"/>
        <v>7.0474350873595881E-2</v>
      </c>
      <c r="T69" s="1">
        <v>41122</v>
      </c>
      <c r="U69" s="8">
        <f t="shared" si="13"/>
        <v>5.6939331677252625E-4</v>
      </c>
      <c r="V69" s="8">
        <f t="shared" si="14"/>
        <v>-0.10943384104546183</v>
      </c>
      <c r="W69" s="9">
        <f t="shared" si="15"/>
        <v>0.12095261041766259</v>
      </c>
      <c r="X69" s="8">
        <f t="shared" si="16"/>
        <v>3.3668698394766494E-3</v>
      </c>
      <c r="Y69" s="8">
        <f t="shared" si="17"/>
        <v>5.9788451427872147E-2</v>
      </c>
      <c r="Z69" s="8">
        <f t="shared" si="18"/>
        <v>6.9858865637490381E-3</v>
      </c>
      <c r="AC69" s="1">
        <v>41122</v>
      </c>
      <c r="AD69" s="2">
        <v>5.833333333333334E-5</v>
      </c>
    </row>
    <row r="70" spans="1:30" x14ac:dyDescent="0.3">
      <c r="A70" s="1">
        <v>41122</v>
      </c>
      <c r="B70">
        <f>Rådata!B135</f>
        <v>74.662099999999995</v>
      </c>
      <c r="C70">
        <f>Rådata!C135</f>
        <v>1.47</v>
      </c>
      <c r="D70">
        <f>Rådata!D135</f>
        <v>7.0000000000000007E-2</v>
      </c>
      <c r="E70">
        <f>Rådata!E135</f>
        <v>18.96</v>
      </c>
      <c r="F70">
        <f>Rådata!F135</f>
        <v>1603.59</v>
      </c>
      <c r="G70">
        <f>Rådata!G135</f>
        <v>88.91</v>
      </c>
      <c r="H70">
        <f>Rådata!H135</f>
        <v>315.55099999999999</v>
      </c>
      <c r="J70" s="2">
        <f t="shared" si="19"/>
        <v>0.18960000000000002</v>
      </c>
      <c r="L70" s="1">
        <v>41122</v>
      </c>
      <c r="M70" s="2">
        <f t="shared" si="20"/>
        <v>5.6939331677252625E-4</v>
      </c>
      <c r="N70" s="2">
        <f t="shared" si="21"/>
        <v>1.225E-3</v>
      </c>
      <c r="O70" s="6">
        <f t="shared" si="22"/>
        <v>0.12095261041766259</v>
      </c>
      <c r="P70" s="2">
        <f t="shared" si="23"/>
        <v>3.3668698394766494E-3</v>
      </c>
      <c r="Q70" s="2">
        <f t="shared" si="24"/>
        <v>5.9788451427872147E-2</v>
      </c>
      <c r="R70" s="2">
        <f t="shared" si="25"/>
        <v>7.0442198970823711E-3</v>
      </c>
      <c r="T70" s="1">
        <v>41153</v>
      </c>
      <c r="U70" s="8">
        <f t="shared" si="13"/>
        <v>-1.4652355863929323E-2</v>
      </c>
      <c r="V70" s="8">
        <f t="shared" si="14"/>
        <v>0.10331761402802542</v>
      </c>
      <c r="W70" s="9">
        <f t="shared" si="15"/>
        <v>-8.1846372680910662E-2</v>
      </c>
      <c r="X70" s="8">
        <f t="shared" si="16"/>
        <v>5.4835923987022639E-2</v>
      </c>
      <c r="Y70" s="8">
        <f t="shared" si="17"/>
        <v>8.16074570494143E-2</v>
      </c>
      <c r="Z70" s="8">
        <f t="shared" si="18"/>
        <v>2.2355671254719316E-2</v>
      </c>
      <c r="AC70" s="1">
        <v>41153</v>
      </c>
      <c r="AD70" s="2">
        <v>7.4999999999999993E-5</v>
      </c>
    </row>
    <row r="71" spans="1:30" x14ac:dyDescent="0.3">
      <c r="A71" s="1">
        <v>41153</v>
      </c>
      <c r="B71">
        <f>Rådata!B136</f>
        <v>73.576099999999997</v>
      </c>
      <c r="C71">
        <f>Rådata!C136</f>
        <v>1.63</v>
      </c>
      <c r="D71">
        <f>Rådata!D136</f>
        <v>0.09</v>
      </c>
      <c r="E71">
        <f>Rådata!E136</f>
        <v>17.47</v>
      </c>
      <c r="F71">
        <f>Rådata!F136</f>
        <v>1693.98</v>
      </c>
      <c r="G71">
        <f>Rådata!G136</f>
        <v>96.47</v>
      </c>
      <c r="H71">
        <f>Rådata!H136</f>
        <v>322.709</v>
      </c>
      <c r="J71" s="2">
        <f t="shared" si="19"/>
        <v>0.17469999999999999</v>
      </c>
      <c r="L71" s="1">
        <v>41153</v>
      </c>
      <c r="M71" s="2">
        <f t="shared" si="20"/>
        <v>-1.4652355863929323E-2</v>
      </c>
      <c r="N71" s="2">
        <f t="shared" si="21"/>
        <v>1.3583333333333331E-3</v>
      </c>
      <c r="O71" s="6">
        <f t="shared" si="22"/>
        <v>-8.1846372680910662E-2</v>
      </c>
      <c r="P71" s="2">
        <f t="shared" si="23"/>
        <v>5.4835923987022639E-2</v>
      </c>
      <c r="Q71" s="2">
        <f t="shared" si="24"/>
        <v>8.16074570494143E-2</v>
      </c>
      <c r="R71" s="2">
        <f t="shared" si="25"/>
        <v>2.2430671254719314E-2</v>
      </c>
      <c r="T71" s="1">
        <v>41183</v>
      </c>
      <c r="U71" s="8">
        <f t="shared" si="13"/>
        <v>-1.3205196436067546E-2</v>
      </c>
      <c r="V71" s="8">
        <f t="shared" si="14"/>
        <v>3.021377859649732E-2</v>
      </c>
      <c r="W71" s="9">
        <f t="shared" si="15"/>
        <v>-6.8093774610004321E-2</v>
      </c>
      <c r="X71" s="8">
        <f t="shared" si="16"/>
        <v>4.8014568999084517E-2</v>
      </c>
      <c r="Y71" s="8">
        <f t="shared" si="17"/>
        <v>-4.2239674258394366E-2</v>
      </c>
      <c r="Z71" s="8">
        <f t="shared" si="18"/>
        <v>3.2238329025068561E-2</v>
      </c>
      <c r="AC71" s="1">
        <v>41183</v>
      </c>
      <c r="AD71" s="2">
        <v>4.1666666666666665E-5</v>
      </c>
    </row>
    <row r="72" spans="1:30" x14ac:dyDescent="0.3">
      <c r="A72" s="1">
        <v>41183</v>
      </c>
      <c r="B72">
        <f>Rådata!B137</f>
        <v>72.610900000000001</v>
      </c>
      <c r="C72">
        <f>Rådata!C137</f>
        <v>1.68</v>
      </c>
      <c r="D72">
        <f>Rådata!D137</f>
        <v>0.05</v>
      </c>
      <c r="E72">
        <f>Rådata!E137</f>
        <v>16.32</v>
      </c>
      <c r="F72">
        <f>Rådata!F137</f>
        <v>1777.3</v>
      </c>
      <c r="G72">
        <f>Rådata!G137</f>
        <v>92.48</v>
      </c>
      <c r="H72">
        <f>Rådata!H137</f>
        <v>333.29599999999999</v>
      </c>
      <c r="J72" s="2">
        <f t="shared" si="19"/>
        <v>0.16320000000000001</v>
      </c>
      <c r="L72" s="1">
        <v>41183</v>
      </c>
      <c r="M72" s="2">
        <f t="shared" si="20"/>
        <v>-1.3205196436067546E-2</v>
      </c>
      <c r="N72" s="2">
        <f t="shared" si="21"/>
        <v>1.4E-3</v>
      </c>
      <c r="O72" s="6">
        <f t="shared" si="22"/>
        <v>-6.8093774610004321E-2</v>
      </c>
      <c r="P72" s="2">
        <f t="shared" si="23"/>
        <v>4.8014568999084517E-2</v>
      </c>
      <c r="Q72" s="2">
        <f t="shared" si="24"/>
        <v>-4.2239674258394366E-2</v>
      </c>
      <c r="R72" s="2">
        <f t="shared" si="25"/>
        <v>3.227999569173523E-2</v>
      </c>
      <c r="T72" s="1">
        <v>41214</v>
      </c>
      <c r="U72" s="8">
        <f t="shared" si="13"/>
        <v>7.6636191686683119E-3</v>
      </c>
      <c r="V72" s="8">
        <f t="shared" si="14"/>
        <v>7.4533051862566424E-2</v>
      </c>
      <c r="W72" s="9">
        <f t="shared" si="15"/>
        <v>2.2418388137782852E-2</v>
      </c>
      <c r="X72" s="8">
        <f t="shared" si="16"/>
        <v>-3.4283839527561533E-2</v>
      </c>
      <c r="Y72" s="8">
        <f t="shared" si="17"/>
        <v>-6.0050338219419075E-2</v>
      </c>
      <c r="Z72" s="8">
        <f t="shared" si="18"/>
        <v>-4.476276170540255E-3</v>
      </c>
      <c r="AC72" s="1">
        <v>41214</v>
      </c>
      <c r="AD72" s="2">
        <v>4.9999999999999996E-5</v>
      </c>
    </row>
    <row r="73" spans="1:30" x14ac:dyDescent="0.3">
      <c r="A73" s="1">
        <v>41214</v>
      </c>
      <c r="B73">
        <f>Rådata!B138</f>
        <v>73.169499999999999</v>
      </c>
      <c r="C73">
        <f>Rådata!C138</f>
        <v>1.81</v>
      </c>
      <c r="D73">
        <f>Rådata!D138</f>
        <v>0.06</v>
      </c>
      <c r="E73">
        <f>Rådata!E138</f>
        <v>16.690000000000001</v>
      </c>
      <c r="F73">
        <f>Rådata!F138</f>
        <v>1717.4</v>
      </c>
      <c r="G73">
        <f>Rådata!G138</f>
        <v>87.09</v>
      </c>
      <c r="H73">
        <f>Rådata!H138</f>
        <v>331.82400000000001</v>
      </c>
      <c r="J73" s="2">
        <f t="shared" si="19"/>
        <v>0.16690000000000002</v>
      </c>
      <c r="L73" s="1">
        <v>41214</v>
      </c>
      <c r="M73" s="2">
        <f t="shared" si="20"/>
        <v>7.6636191686683119E-3</v>
      </c>
      <c r="N73" s="2">
        <f t="shared" si="21"/>
        <v>1.5083333333333335E-3</v>
      </c>
      <c r="O73" s="6">
        <f t="shared" si="22"/>
        <v>2.2418388137782852E-2</v>
      </c>
      <c r="P73" s="2">
        <f t="shared" si="23"/>
        <v>-3.4283839527561533E-2</v>
      </c>
      <c r="Q73" s="2">
        <f t="shared" si="24"/>
        <v>-6.0050338219419075E-2</v>
      </c>
      <c r="R73" s="2">
        <f t="shared" si="25"/>
        <v>-4.4262761705402554E-3</v>
      </c>
      <c r="T73" s="1">
        <v>41244</v>
      </c>
      <c r="U73" s="8">
        <f t="shared" si="13"/>
        <v>-1.0556414206464027E-3</v>
      </c>
      <c r="V73" s="8">
        <f t="shared" si="14"/>
        <v>-0.10474683045906374</v>
      </c>
      <c r="W73" s="9">
        <f t="shared" si="15"/>
        <v>-3.0003022806810442E-3</v>
      </c>
      <c r="X73" s="8">
        <f t="shared" si="16"/>
        <v>-6.873212798463868E-4</v>
      </c>
      <c r="Y73" s="8">
        <f t="shared" si="17"/>
        <v>2.2705028027903751E-2</v>
      </c>
      <c r="Z73" s="8">
        <f t="shared" si="18"/>
        <v>1.6440721555480034E-3</v>
      </c>
      <c r="AC73" s="1">
        <v>41244</v>
      </c>
      <c r="AD73" s="2">
        <v>1.0833333333333333E-4</v>
      </c>
    </row>
    <row r="74" spans="1:30" x14ac:dyDescent="0.3">
      <c r="A74" s="1">
        <v>41244</v>
      </c>
      <c r="B74">
        <f>Rådata!B139</f>
        <v>73.092299999999994</v>
      </c>
      <c r="C74">
        <f>Rådata!C139</f>
        <v>1.63</v>
      </c>
      <c r="D74">
        <f>Rådata!D139</f>
        <v>0.13</v>
      </c>
      <c r="E74">
        <f>Rådata!E139</f>
        <v>16.64</v>
      </c>
      <c r="F74">
        <f>Rådata!F139</f>
        <v>1716.22</v>
      </c>
      <c r="G74">
        <f>Rådata!G139</f>
        <v>89.09</v>
      </c>
      <c r="H74">
        <f>Rådata!H139</f>
        <v>332.40600000000001</v>
      </c>
      <c r="J74" s="2">
        <f t="shared" si="19"/>
        <v>0.16639999999999999</v>
      </c>
      <c r="L74" s="1">
        <v>41244</v>
      </c>
      <c r="M74" s="2">
        <f t="shared" si="20"/>
        <v>-1.0556414206464027E-3</v>
      </c>
      <c r="N74" s="2">
        <f t="shared" si="21"/>
        <v>1.3583333333333331E-3</v>
      </c>
      <c r="O74" s="6">
        <f t="shared" si="22"/>
        <v>-3.0003022806810442E-3</v>
      </c>
      <c r="P74" s="2">
        <f t="shared" si="23"/>
        <v>-6.873212798463868E-4</v>
      </c>
      <c r="Q74" s="2">
        <f t="shared" si="24"/>
        <v>2.2705028027903751E-2</v>
      </c>
      <c r="R74" s="2">
        <f t="shared" si="25"/>
        <v>1.7524054888813367E-3</v>
      </c>
      <c r="T74" s="1">
        <v>41275</v>
      </c>
      <c r="U74" s="8">
        <f t="shared" si="13"/>
        <v>4.6939760038569034E-3</v>
      </c>
      <c r="V74" s="8">
        <f t="shared" si="14"/>
        <v>7.6733794231389929E-2</v>
      </c>
      <c r="W74" s="9">
        <f t="shared" si="15"/>
        <v>7.9672816787129008E-2</v>
      </c>
      <c r="X74" s="8">
        <f t="shared" si="16"/>
        <v>-3.1855841232244941E-2</v>
      </c>
      <c r="Y74" s="8">
        <f t="shared" si="17"/>
        <v>3.0183044088524014E-2</v>
      </c>
      <c r="Z74" s="8">
        <f t="shared" si="18"/>
        <v>2.1939284623016083E-2</v>
      </c>
      <c r="AC74" s="1">
        <v>41275</v>
      </c>
      <c r="AD74" s="2">
        <v>1.6666666666666667E-5</v>
      </c>
    </row>
    <row r="75" spans="1:30" x14ac:dyDescent="0.3">
      <c r="A75" s="1">
        <v>41275</v>
      </c>
      <c r="B75">
        <f>Rådata!B140</f>
        <v>73.436199999999999</v>
      </c>
      <c r="C75">
        <f>Rådata!C140</f>
        <v>1.76</v>
      </c>
      <c r="D75">
        <f>Rådata!D140</f>
        <v>0.02</v>
      </c>
      <c r="E75">
        <f>Rådata!E140</f>
        <v>18.02</v>
      </c>
      <c r="F75">
        <f>Rådata!F140</f>
        <v>1662.41</v>
      </c>
      <c r="G75">
        <f>Rådata!G140</f>
        <v>91.82</v>
      </c>
      <c r="H75">
        <f>Rådata!H140</f>
        <v>339.78500000000003</v>
      </c>
      <c r="J75" s="2">
        <f t="shared" si="19"/>
        <v>0.1802</v>
      </c>
      <c r="L75" s="1">
        <v>41275</v>
      </c>
      <c r="M75" s="2">
        <f t="shared" si="20"/>
        <v>4.6939760038569034E-3</v>
      </c>
      <c r="N75" s="2">
        <f t="shared" si="21"/>
        <v>1.4666666666666667E-3</v>
      </c>
      <c r="O75" s="6">
        <f t="shared" si="22"/>
        <v>7.9672816787129008E-2</v>
      </c>
      <c r="P75" s="2">
        <f t="shared" si="23"/>
        <v>-3.1855841232244941E-2</v>
      </c>
      <c r="Q75" s="2">
        <f t="shared" si="24"/>
        <v>3.0183044088524014E-2</v>
      </c>
      <c r="R75" s="2">
        <f t="shared" si="25"/>
        <v>2.1955951289682751E-2</v>
      </c>
      <c r="T75" s="1">
        <v>41306</v>
      </c>
      <c r="U75" s="8">
        <f t="shared" si="13"/>
        <v>-1.0518056055941472E-3</v>
      </c>
      <c r="V75" s="8">
        <f t="shared" si="14"/>
        <v>0.13778370236305282</v>
      </c>
      <c r="W75" s="9">
        <f t="shared" si="15"/>
        <v>-0.33425494081256524</v>
      </c>
      <c r="X75" s="8">
        <f t="shared" si="16"/>
        <v>3.8364485202153631E-3</v>
      </c>
      <c r="Y75" s="8">
        <f t="shared" si="17"/>
        <v>6.2787642696503276E-2</v>
      </c>
      <c r="Z75" s="8">
        <f t="shared" si="18"/>
        <v>5.1529844036576677E-2</v>
      </c>
      <c r="AC75" s="1">
        <v>41306</v>
      </c>
      <c r="AD75" s="2">
        <v>1.6666666666666667E-5</v>
      </c>
    </row>
    <row r="76" spans="1:30" x14ac:dyDescent="0.3">
      <c r="A76" s="1">
        <v>41306</v>
      </c>
      <c r="B76">
        <f>Rådata!B141</f>
        <v>73.358999999999995</v>
      </c>
      <c r="C76">
        <f>Rådata!C141</f>
        <v>2.02</v>
      </c>
      <c r="D76">
        <f>Rådata!D141</f>
        <v>0.02</v>
      </c>
      <c r="E76">
        <f>Rådata!E141</f>
        <v>12.9</v>
      </c>
      <c r="F76">
        <f>Rådata!F141</f>
        <v>1668.8</v>
      </c>
      <c r="G76">
        <f>Rådata!G141</f>
        <v>97.77</v>
      </c>
      <c r="H76">
        <f>Rådata!H141</f>
        <v>357.75900000000001</v>
      </c>
      <c r="J76" s="2">
        <f t="shared" si="19"/>
        <v>0.129</v>
      </c>
      <c r="L76" s="1">
        <v>41306</v>
      </c>
      <c r="M76" s="2">
        <f t="shared" si="20"/>
        <v>-1.0518056055941472E-3</v>
      </c>
      <c r="N76" s="2">
        <f t="shared" si="21"/>
        <v>1.6833333333333333E-3</v>
      </c>
      <c r="O76" s="6">
        <f t="shared" si="22"/>
        <v>-0.33425494081256524</v>
      </c>
      <c r="P76" s="2">
        <f t="shared" si="23"/>
        <v>3.8364485202153631E-3</v>
      </c>
      <c r="Q76" s="2">
        <f t="shared" si="24"/>
        <v>6.2787642696503276E-2</v>
      </c>
      <c r="R76" s="2">
        <f t="shared" si="25"/>
        <v>5.1546510703243342E-2</v>
      </c>
      <c r="T76" s="1">
        <v>41334</v>
      </c>
      <c r="U76" s="8">
        <f t="shared" si="13"/>
        <v>3.6320321951244239E-2</v>
      </c>
      <c r="V76" s="8">
        <f t="shared" si="14"/>
        <v>-7.182573457125585E-2</v>
      </c>
      <c r="W76" s="9">
        <f t="shared" si="15"/>
        <v>0.1745394163518994</v>
      </c>
      <c r="X76" s="8">
        <f t="shared" si="16"/>
        <v>-5.5623441140242313E-2</v>
      </c>
      <c r="Y76" s="8">
        <f t="shared" si="17"/>
        <v>-7.5280955878251454E-2</v>
      </c>
      <c r="Z76" s="8">
        <f t="shared" si="18"/>
        <v>-1.1720469809248631E-2</v>
      </c>
      <c r="AC76" s="1">
        <v>41334</v>
      </c>
      <c r="AD76" s="2">
        <v>5.833333333333334E-5</v>
      </c>
    </row>
    <row r="77" spans="1:30" x14ac:dyDescent="0.3">
      <c r="A77" s="1">
        <v>41334</v>
      </c>
      <c r="B77">
        <f>Rådata!B142</f>
        <v>76.072400000000002</v>
      </c>
      <c r="C77">
        <f>Rådata!C142</f>
        <v>1.88</v>
      </c>
      <c r="D77">
        <f>Rådata!D142</f>
        <v>7.0000000000000007E-2</v>
      </c>
      <c r="E77">
        <f>Rådata!E142</f>
        <v>15.36</v>
      </c>
      <c r="F77">
        <f>Rådata!F142</f>
        <v>1578.51</v>
      </c>
      <c r="G77">
        <f>Rådata!G142</f>
        <v>90.68</v>
      </c>
      <c r="H77">
        <f>Rådata!H142</f>
        <v>353.61099999999999</v>
      </c>
      <c r="J77" s="2">
        <f t="shared" si="19"/>
        <v>0.15359999999999999</v>
      </c>
      <c r="L77" s="1">
        <v>41334</v>
      </c>
      <c r="M77" s="2">
        <f t="shared" si="20"/>
        <v>3.6320321951244239E-2</v>
      </c>
      <c r="N77" s="2">
        <f t="shared" si="21"/>
        <v>1.5666666666666665E-3</v>
      </c>
      <c r="O77" s="6">
        <f t="shared" si="22"/>
        <v>0.1745394163518994</v>
      </c>
      <c r="P77" s="2">
        <f t="shared" si="23"/>
        <v>-5.5623441140242313E-2</v>
      </c>
      <c r="Q77" s="2">
        <f t="shared" si="24"/>
        <v>-7.5280955878251454E-2</v>
      </c>
      <c r="R77" s="2">
        <f t="shared" si="25"/>
        <v>-1.1662136475915297E-2</v>
      </c>
      <c r="T77" s="1">
        <v>41365</v>
      </c>
      <c r="U77" s="8">
        <f t="shared" si="13"/>
        <v>-1.2377451996412603E-3</v>
      </c>
      <c r="V77" s="8">
        <f t="shared" si="14"/>
        <v>1.0582109330536937E-2</v>
      </c>
      <c r="W77" s="9">
        <f t="shared" si="15"/>
        <v>-0.12316860558897602</v>
      </c>
      <c r="X77" s="8">
        <f t="shared" si="16"/>
        <v>1.0893813767914651E-2</v>
      </c>
      <c r="Y77" s="8">
        <f t="shared" si="17"/>
        <v>6.8095542084806837E-2</v>
      </c>
      <c r="Z77" s="8">
        <f t="shared" si="18"/>
        <v>1.3597535652861365E-2</v>
      </c>
      <c r="AC77" s="1">
        <v>41365</v>
      </c>
      <c r="AD77" s="2">
        <v>4.9999999999999996E-5</v>
      </c>
    </row>
    <row r="78" spans="1:30" x14ac:dyDescent="0.3">
      <c r="A78" s="1">
        <v>41365</v>
      </c>
      <c r="B78">
        <f>Rådata!B143</f>
        <v>75.978300000000004</v>
      </c>
      <c r="C78">
        <f>Rådata!C143</f>
        <v>1.9</v>
      </c>
      <c r="D78">
        <f>Rådata!D143</f>
        <v>0.06</v>
      </c>
      <c r="E78">
        <f>Rådata!E143</f>
        <v>13.58</v>
      </c>
      <c r="F78">
        <f>Rådata!F143</f>
        <v>1595.8</v>
      </c>
      <c r="G78">
        <f>Rådata!G143</f>
        <v>97.07</v>
      </c>
      <c r="H78">
        <f>Rådata!H143</f>
        <v>358.47</v>
      </c>
      <c r="J78" s="2">
        <f t="shared" si="19"/>
        <v>0.1358</v>
      </c>
      <c r="L78" s="1">
        <v>41365</v>
      </c>
      <c r="M78" s="2">
        <f t="shared" si="20"/>
        <v>-1.2377451996412603E-3</v>
      </c>
      <c r="N78" s="2">
        <f t="shared" si="21"/>
        <v>1.5833333333333333E-3</v>
      </c>
      <c r="O78" s="6">
        <f t="shared" si="22"/>
        <v>-0.12316860558897602</v>
      </c>
      <c r="P78" s="2">
        <f t="shared" si="23"/>
        <v>1.0893813767914651E-2</v>
      </c>
      <c r="Q78" s="2">
        <f t="shared" si="24"/>
        <v>6.8095542084806837E-2</v>
      </c>
      <c r="R78" s="2">
        <f t="shared" si="25"/>
        <v>1.3647535652861364E-2</v>
      </c>
      <c r="T78" s="1">
        <v>41395</v>
      </c>
      <c r="U78" s="8">
        <f t="shared" si="13"/>
        <v>-7.3421342131254619E-3</v>
      </c>
      <c r="V78" s="8">
        <f t="shared" si="14"/>
        <v>-9.373247766270687E-2</v>
      </c>
      <c r="W78" s="9">
        <f t="shared" si="15"/>
        <v>6.4860634202041023E-2</v>
      </c>
      <c r="X78" s="8">
        <f t="shared" si="16"/>
        <v>-9.8726209575609403E-2</v>
      </c>
      <c r="Y78" s="8">
        <f t="shared" si="17"/>
        <v>-6.4243245206937694E-2</v>
      </c>
      <c r="Z78" s="8">
        <f t="shared" si="18"/>
        <v>2.4170117579730584E-2</v>
      </c>
      <c r="AC78" s="1">
        <v>41395</v>
      </c>
      <c r="AD78" s="2">
        <v>2.4999999999999998E-5</v>
      </c>
    </row>
    <row r="79" spans="1:30" x14ac:dyDescent="0.3">
      <c r="A79" s="1">
        <v>41395</v>
      </c>
      <c r="B79">
        <f>Rådata!B144</f>
        <v>75.422499999999999</v>
      </c>
      <c r="C79">
        <f>Rådata!C144</f>
        <v>1.73</v>
      </c>
      <c r="D79">
        <f>Rådata!D144</f>
        <v>0.03</v>
      </c>
      <c r="E79">
        <f>Rådata!E144</f>
        <v>14.49</v>
      </c>
      <c r="F79">
        <f>Rådata!F144</f>
        <v>1445.78</v>
      </c>
      <c r="G79">
        <f>Rådata!G144</f>
        <v>91.03</v>
      </c>
      <c r="H79">
        <f>Rådata!H144</f>
        <v>367.24900000000002</v>
      </c>
      <c r="J79" s="2">
        <f t="shared" si="19"/>
        <v>0.1449</v>
      </c>
      <c r="L79" s="1">
        <v>41395</v>
      </c>
      <c r="M79" s="2">
        <f t="shared" si="20"/>
        <v>-7.3421342131254619E-3</v>
      </c>
      <c r="N79" s="2">
        <f t="shared" si="21"/>
        <v>1.4416666666666666E-3</v>
      </c>
      <c r="O79" s="6">
        <f t="shared" si="22"/>
        <v>6.4860634202041023E-2</v>
      </c>
      <c r="P79" s="2">
        <f t="shared" si="23"/>
        <v>-9.8726209575609403E-2</v>
      </c>
      <c r="Q79" s="2">
        <f t="shared" si="24"/>
        <v>-6.4243245206937694E-2</v>
      </c>
      <c r="R79" s="2">
        <f t="shared" si="25"/>
        <v>2.4195117579730585E-2</v>
      </c>
      <c r="T79" s="1">
        <v>41426</v>
      </c>
      <c r="U79" s="8">
        <f t="shared" si="13"/>
        <v>1.5529296050726948E-2</v>
      </c>
      <c r="V79" s="8">
        <f t="shared" si="14"/>
        <v>0.21268442052407277</v>
      </c>
      <c r="W79" s="9">
        <f t="shared" si="15"/>
        <v>0.11647860424180356</v>
      </c>
      <c r="X79" s="8">
        <f t="shared" si="16"/>
        <v>-2.5804222189937498E-2</v>
      </c>
      <c r="Y79" s="8">
        <f t="shared" si="17"/>
        <v>2.6237411384374631E-2</v>
      </c>
      <c r="Z79" s="8">
        <f t="shared" si="18"/>
        <v>-8.9399794212147437E-4</v>
      </c>
      <c r="AC79" s="1">
        <v>41426</v>
      </c>
      <c r="AD79" s="2">
        <v>2.4999999999999998E-5</v>
      </c>
    </row>
    <row r="80" spans="1:30" x14ac:dyDescent="0.3">
      <c r="A80" s="1">
        <v>41426</v>
      </c>
      <c r="B80">
        <f>Rådata!B145</f>
        <v>76.602900000000005</v>
      </c>
      <c r="C80">
        <f>Rådata!C145</f>
        <v>2.14</v>
      </c>
      <c r="D80">
        <f>Rådata!D145</f>
        <v>0.03</v>
      </c>
      <c r="E80">
        <f>Rådata!E145</f>
        <v>16.28</v>
      </c>
      <c r="F80">
        <f>Rådata!F145</f>
        <v>1408.95</v>
      </c>
      <c r="G80">
        <f>Rådata!G145</f>
        <v>93.45</v>
      </c>
      <c r="H80">
        <f>Rådata!H145</f>
        <v>366.93</v>
      </c>
      <c r="J80" s="2">
        <f t="shared" si="19"/>
        <v>0.1628</v>
      </c>
      <c r="L80" s="1">
        <v>41426</v>
      </c>
      <c r="M80" s="2">
        <f t="shared" si="20"/>
        <v>1.5529296050726948E-2</v>
      </c>
      <c r="N80" s="2">
        <f t="shared" si="21"/>
        <v>1.7833333333333336E-3</v>
      </c>
      <c r="O80" s="6">
        <f t="shared" si="22"/>
        <v>0.11647860424180356</v>
      </c>
      <c r="P80" s="2">
        <f t="shared" si="23"/>
        <v>-2.5804222189937498E-2</v>
      </c>
      <c r="Q80" s="2">
        <f t="shared" si="24"/>
        <v>2.6237411384374631E-2</v>
      </c>
      <c r="R80" s="2">
        <f t="shared" si="25"/>
        <v>-8.6899794212147441E-4</v>
      </c>
      <c r="T80" s="1">
        <v>41456</v>
      </c>
      <c r="U80" s="8">
        <f t="shared" si="13"/>
        <v>1.0431945709007628E-2</v>
      </c>
      <c r="V80" s="8">
        <f t="shared" si="14"/>
        <v>0.17528753013657461</v>
      </c>
      <c r="W80" s="9">
        <f t="shared" si="15"/>
        <v>5.5130308086490665E-3</v>
      </c>
      <c r="X80" s="8">
        <f t="shared" si="16"/>
        <v>-0.12223239559981902</v>
      </c>
      <c r="Y80" s="8">
        <f t="shared" si="17"/>
        <v>4.6417865371767064E-2</v>
      </c>
      <c r="Z80" s="8">
        <f t="shared" si="18"/>
        <v>-2.3937195467466921E-2</v>
      </c>
      <c r="AC80" s="1">
        <v>41456</v>
      </c>
      <c r="AD80" s="2">
        <v>8.3333333333333337E-6</v>
      </c>
    </row>
    <row r="81" spans="1:30" x14ac:dyDescent="0.3">
      <c r="A81" s="1">
        <v>41456</v>
      </c>
      <c r="B81">
        <f>Rådata!B146</f>
        <v>77.406199999999998</v>
      </c>
      <c r="C81">
        <f>Rådata!C146</f>
        <v>2.5499999999999998</v>
      </c>
      <c r="D81">
        <f>Rådata!D146</f>
        <v>0.01</v>
      </c>
      <c r="E81">
        <f>Rådata!E146</f>
        <v>16.37</v>
      </c>
      <c r="F81">
        <f>Rådata!F146</f>
        <v>1246.8399999999999</v>
      </c>
      <c r="G81">
        <f>Rådata!G146</f>
        <v>97.89</v>
      </c>
      <c r="H81">
        <f>Rådata!H146</f>
        <v>358.25400000000002</v>
      </c>
      <c r="J81" s="2">
        <f t="shared" si="19"/>
        <v>0.16370000000000001</v>
      </c>
      <c r="L81" s="1">
        <v>41456</v>
      </c>
      <c r="M81" s="2">
        <f t="shared" si="20"/>
        <v>1.0431945709007628E-2</v>
      </c>
      <c r="N81" s="2">
        <f t="shared" si="21"/>
        <v>2.1249999999999997E-3</v>
      </c>
      <c r="O81" s="6">
        <f t="shared" si="22"/>
        <v>5.5130308086490665E-3</v>
      </c>
      <c r="P81" s="2">
        <f t="shared" si="23"/>
        <v>-0.12223239559981902</v>
      </c>
      <c r="Q81" s="2">
        <f t="shared" si="24"/>
        <v>4.6417865371767064E-2</v>
      </c>
      <c r="R81" s="2">
        <f t="shared" si="25"/>
        <v>-2.3928862134133588E-2</v>
      </c>
      <c r="T81" s="1">
        <v>41487</v>
      </c>
      <c r="U81" s="8">
        <f t="shared" si="13"/>
        <v>-8.4157791840135943E-3</v>
      </c>
      <c r="V81" s="8">
        <f t="shared" si="14"/>
        <v>7.8125397367934113E-3</v>
      </c>
      <c r="W81" s="9">
        <f t="shared" si="15"/>
        <v>-0.23512710231028899</v>
      </c>
      <c r="X81" s="8">
        <f t="shared" si="16"/>
        <v>5.2798368887531311E-2</v>
      </c>
      <c r="Y81" s="8">
        <f t="shared" si="17"/>
        <v>9.7545812626161243E-2</v>
      </c>
      <c r="Z81" s="8">
        <f t="shared" si="18"/>
        <v>4.9696332443657121E-2</v>
      </c>
      <c r="AC81" s="1">
        <v>41487</v>
      </c>
      <c r="AD81" s="2">
        <v>1.6666666666666667E-5</v>
      </c>
    </row>
    <row r="82" spans="1:30" x14ac:dyDescent="0.3">
      <c r="A82" s="1">
        <v>41487</v>
      </c>
      <c r="B82">
        <f>Rådata!B147</f>
        <v>76.757499999999993</v>
      </c>
      <c r="C82">
        <f>Rådata!C147</f>
        <v>2.57</v>
      </c>
      <c r="D82">
        <f>Rådata!D147</f>
        <v>0.02</v>
      </c>
      <c r="E82">
        <f>Rådata!E147</f>
        <v>12.94</v>
      </c>
      <c r="F82">
        <f>Rådata!F147</f>
        <v>1314.44</v>
      </c>
      <c r="G82">
        <f>Rådata!G147</f>
        <v>107.92</v>
      </c>
      <c r="H82">
        <f>Rådata!H147</f>
        <v>376.51400000000001</v>
      </c>
      <c r="J82" s="2">
        <f t="shared" si="19"/>
        <v>0.12939999999999999</v>
      </c>
      <c r="L82" s="1">
        <v>41487</v>
      </c>
      <c r="M82" s="2">
        <f t="shared" si="20"/>
        <v>-8.4157791840135943E-3</v>
      </c>
      <c r="N82" s="2">
        <f t="shared" si="21"/>
        <v>2.1416666666666663E-3</v>
      </c>
      <c r="O82" s="6">
        <f t="shared" si="22"/>
        <v>-0.23512710231028899</v>
      </c>
      <c r="P82" s="2">
        <f t="shared" si="23"/>
        <v>5.2798368887531311E-2</v>
      </c>
      <c r="Q82" s="2">
        <f t="shared" si="24"/>
        <v>9.7545812626161243E-2</v>
      </c>
      <c r="R82" s="2">
        <f t="shared" si="25"/>
        <v>4.9712999110323786E-2</v>
      </c>
      <c r="T82" s="1">
        <v>41518</v>
      </c>
      <c r="U82" s="8">
        <f t="shared" si="13"/>
        <v>3.2010724448001682E-3</v>
      </c>
      <c r="V82" s="8">
        <f t="shared" si="14"/>
        <v>7.1324780821930389E-2</v>
      </c>
      <c r="W82" s="9">
        <f t="shared" si="15"/>
        <v>0.27347811733501581</v>
      </c>
      <c r="X82" s="8">
        <f t="shared" si="16"/>
        <v>5.8264314723199817E-2</v>
      </c>
      <c r="Y82" s="8">
        <f t="shared" si="17"/>
        <v>-2.504988089127913E-3</v>
      </c>
      <c r="Z82" s="8">
        <f t="shared" si="18"/>
        <v>-2.7767689137805699E-2</v>
      </c>
      <c r="AC82" s="1">
        <v>41518</v>
      </c>
      <c r="AD82" s="2">
        <v>1.6666666666666667E-5</v>
      </c>
    </row>
    <row r="83" spans="1:30" x14ac:dyDescent="0.3">
      <c r="A83" s="1">
        <v>41518</v>
      </c>
      <c r="B83">
        <f>Rådata!B148</f>
        <v>77.003600000000006</v>
      </c>
      <c r="C83">
        <f>Rådata!C148</f>
        <v>2.76</v>
      </c>
      <c r="D83">
        <f>Rådata!D148</f>
        <v>0.02</v>
      </c>
      <c r="E83">
        <f>Rådata!E148</f>
        <v>17.010000000000002</v>
      </c>
      <c r="F83">
        <f>Rådata!F148</f>
        <v>1393.3</v>
      </c>
      <c r="G83">
        <f>Rådata!G148</f>
        <v>107.65</v>
      </c>
      <c r="H83">
        <f>Rådata!H148</f>
        <v>366.209</v>
      </c>
      <c r="J83" s="2">
        <f t="shared" si="19"/>
        <v>0.17010000000000003</v>
      </c>
      <c r="L83" s="1">
        <v>41518</v>
      </c>
      <c r="M83" s="2">
        <f t="shared" si="20"/>
        <v>3.2010724448001682E-3</v>
      </c>
      <c r="N83" s="2">
        <f t="shared" si="21"/>
        <v>2.3E-3</v>
      </c>
      <c r="O83" s="6">
        <f t="shared" si="22"/>
        <v>0.27347811733501581</v>
      </c>
      <c r="P83" s="2">
        <f t="shared" si="23"/>
        <v>5.8264314723199817E-2</v>
      </c>
      <c r="Q83" s="2">
        <f t="shared" si="24"/>
        <v>-2.504988089127913E-3</v>
      </c>
      <c r="R83" s="2">
        <f t="shared" si="25"/>
        <v>-2.7751022471139031E-2</v>
      </c>
      <c r="T83" s="1">
        <v>41548</v>
      </c>
      <c r="U83" s="8">
        <f t="shared" si="13"/>
        <v>-2.3134614084568739E-2</v>
      </c>
      <c r="V83" s="8">
        <f t="shared" si="14"/>
        <v>-3.690455693545136E-2</v>
      </c>
      <c r="W83" s="9">
        <f t="shared" si="15"/>
        <v>-9.0384061468268939E-2</v>
      </c>
      <c r="X83" s="8">
        <f t="shared" si="16"/>
        <v>-7.6846786556705737E-2</v>
      </c>
      <c r="Y83" s="8">
        <f t="shared" si="17"/>
        <v>-5.3128404213892644E-2</v>
      </c>
      <c r="Z83" s="8">
        <f t="shared" si="18"/>
        <v>4.8957891947654202E-2</v>
      </c>
      <c r="AC83" s="1">
        <v>41548</v>
      </c>
      <c r="AD83" s="2">
        <v>8.3333333333333331E-5</v>
      </c>
    </row>
    <row r="84" spans="1:30" x14ac:dyDescent="0.3">
      <c r="A84" s="1">
        <v>41548</v>
      </c>
      <c r="B84">
        <f>Rådata!B149</f>
        <v>75.242599999999996</v>
      </c>
      <c r="C84">
        <f>Rådata!C149</f>
        <v>2.66</v>
      </c>
      <c r="D84">
        <f>Rådata!D149</f>
        <v>0.1</v>
      </c>
      <c r="E84">
        <f>Rådata!E149</f>
        <v>15.54</v>
      </c>
      <c r="F84">
        <f>Rådata!F149</f>
        <v>1290.24</v>
      </c>
      <c r="G84">
        <f>Rådata!G149</f>
        <v>102.08</v>
      </c>
      <c r="H84">
        <f>Rådata!H149</f>
        <v>384.61599999999999</v>
      </c>
      <c r="J84" s="2">
        <f t="shared" si="19"/>
        <v>0.15539999999999998</v>
      </c>
      <c r="L84" s="1">
        <v>41548</v>
      </c>
      <c r="M84" s="2">
        <f t="shared" si="20"/>
        <v>-2.3134614084568739E-2</v>
      </c>
      <c r="N84" s="2">
        <f t="shared" si="21"/>
        <v>2.2166666666666667E-3</v>
      </c>
      <c r="O84" s="6">
        <f t="shared" si="22"/>
        <v>-9.0384061468268939E-2</v>
      </c>
      <c r="P84" s="2">
        <f t="shared" si="23"/>
        <v>-7.6846786556705737E-2</v>
      </c>
      <c r="Q84" s="2">
        <f t="shared" si="24"/>
        <v>-5.3128404213892644E-2</v>
      </c>
      <c r="R84" s="2">
        <f t="shared" si="25"/>
        <v>4.9041225280987533E-2</v>
      </c>
      <c r="T84" s="1">
        <v>41579</v>
      </c>
      <c r="U84" s="8">
        <f t="shared" si="13"/>
        <v>9.8512931518710545E-3</v>
      </c>
      <c r="V84" s="8">
        <f t="shared" si="14"/>
        <v>-3.4420223886479029E-2</v>
      </c>
      <c r="W84" s="9">
        <f t="shared" si="15"/>
        <v>-0.1571582008912138</v>
      </c>
      <c r="X84" s="8">
        <f t="shared" si="16"/>
        <v>1.5122550840763083E-2</v>
      </c>
      <c r="Y84" s="8">
        <f t="shared" si="17"/>
        <v>-7.5993640880126279E-2</v>
      </c>
      <c r="Z84" s="8">
        <f t="shared" si="18"/>
        <v>2.8454145620392998E-2</v>
      </c>
      <c r="AC84" s="1">
        <v>41579</v>
      </c>
      <c r="AD84" s="2">
        <v>2.4999999999999998E-5</v>
      </c>
    </row>
    <row r="85" spans="1:30" x14ac:dyDescent="0.3">
      <c r="A85" s="1">
        <v>41579</v>
      </c>
      <c r="B85">
        <f>Rådata!B150</f>
        <v>75.987499999999997</v>
      </c>
      <c r="C85">
        <f>Rådata!C150</f>
        <v>2.57</v>
      </c>
      <c r="D85">
        <f>Rådata!D150</f>
        <v>0.03</v>
      </c>
      <c r="E85">
        <f>Rådata!E150</f>
        <v>13.28</v>
      </c>
      <c r="F85">
        <f>Rådata!F150</f>
        <v>1309.9000000000001</v>
      </c>
      <c r="G85">
        <f>Rådata!G150</f>
        <v>94.61</v>
      </c>
      <c r="H85">
        <f>Rådata!H150</f>
        <v>395.72699999999998</v>
      </c>
      <c r="J85" s="2">
        <f t="shared" si="19"/>
        <v>0.1328</v>
      </c>
      <c r="L85" s="1">
        <v>41579</v>
      </c>
      <c r="M85" s="2">
        <f t="shared" si="20"/>
        <v>9.8512931518710545E-3</v>
      </c>
      <c r="N85" s="2">
        <f t="shared" si="21"/>
        <v>2.1416666666666663E-3</v>
      </c>
      <c r="O85" s="6">
        <f t="shared" si="22"/>
        <v>-0.1571582008912138</v>
      </c>
      <c r="P85" s="2">
        <f t="shared" si="23"/>
        <v>1.5122550840763083E-2</v>
      </c>
      <c r="Q85" s="2">
        <f t="shared" si="24"/>
        <v>-7.5993640880126279E-2</v>
      </c>
      <c r="R85" s="2">
        <f t="shared" si="25"/>
        <v>2.8479145620392998E-2</v>
      </c>
      <c r="T85" s="1">
        <v>41609</v>
      </c>
      <c r="U85" s="8">
        <f t="shared" si="13"/>
        <v>9.6704775674396615E-3</v>
      </c>
      <c r="V85" s="8">
        <f t="shared" si="14"/>
        <v>6.4052021492850386E-2</v>
      </c>
      <c r="W85" s="9">
        <f t="shared" si="15"/>
        <v>6.9093268053473267E-2</v>
      </c>
      <c r="X85" s="8">
        <f t="shared" si="16"/>
        <v>-6.4775717498075203E-2</v>
      </c>
      <c r="Y85" s="8">
        <f t="shared" si="17"/>
        <v>-8.385125816041672E-3</v>
      </c>
      <c r="Z85" s="8">
        <f t="shared" si="18"/>
        <v>1.1423055981775064E-2</v>
      </c>
      <c r="AC85" s="1">
        <v>41609</v>
      </c>
      <c r="AD85" s="2">
        <v>1.6666666666666667E-5</v>
      </c>
    </row>
    <row r="86" spans="1:30" x14ac:dyDescent="0.3">
      <c r="A86" s="1">
        <v>41609</v>
      </c>
      <c r="B86">
        <f>Rådata!B151</f>
        <v>76.725899999999996</v>
      </c>
      <c r="C86">
        <f>Rådata!C151</f>
        <v>2.74</v>
      </c>
      <c r="D86">
        <f>Rådata!D151</f>
        <v>0.02</v>
      </c>
      <c r="E86">
        <f>Rådata!E151</f>
        <v>14.23</v>
      </c>
      <c r="F86">
        <f>Rådata!F151</f>
        <v>1227.74</v>
      </c>
      <c r="G86">
        <f>Rådata!G151</f>
        <v>93.82</v>
      </c>
      <c r="H86">
        <f>Rådata!H151</f>
        <v>400.28</v>
      </c>
      <c r="J86" s="2">
        <f t="shared" si="19"/>
        <v>0.14230000000000001</v>
      </c>
      <c r="L86" s="1">
        <v>41609</v>
      </c>
      <c r="M86" s="2">
        <f t="shared" si="20"/>
        <v>9.6704775674396615E-3</v>
      </c>
      <c r="N86" s="2">
        <f t="shared" si="21"/>
        <v>2.2833333333333334E-3</v>
      </c>
      <c r="O86" s="6">
        <f t="shared" si="22"/>
        <v>6.9093268053473267E-2</v>
      </c>
      <c r="P86" s="2">
        <f t="shared" si="23"/>
        <v>-6.4775717498075203E-2</v>
      </c>
      <c r="Q86" s="2">
        <f t="shared" si="24"/>
        <v>-8.385125816041672E-3</v>
      </c>
      <c r="R86" s="2">
        <f t="shared" si="25"/>
        <v>1.143972264844173E-2</v>
      </c>
      <c r="T86" s="1">
        <v>41640</v>
      </c>
      <c r="U86" s="8">
        <f t="shared" si="13"/>
        <v>-3.7855412631548901E-3</v>
      </c>
      <c r="V86" s="8">
        <f t="shared" si="14"/>
        <v>8.7315467002616387E-2</v>
      </c>
      <c r="W86" s="9">
        <f t="shared" si="15"/>
        <v>-3.6497789804021519E-2</v>
      </c>
      <c r="X86" s="8">
        <f t="shared" si="16"/>
        <v>-1.6333161306202548E-2</v>
      </c>
      <c r="Y86" s="8">
        <f t="shared" si="17"/>
        <v>4.3997505759600486E-2</v>
      </c>
      <c r="Z86" s="8">
        <f t="shared" si="18"/>
        <v>2.0449013290635698E-2</v>
      </c>
      <c r="AC86" s="1">
        <v>41640</v>
      </c>
      <c r="AD86" s="2">
        <v>8.3333333333333337E-6</v>
      </c>
    </row>
    <row r="87" spans="1:30" x14ac:dyDescent="0.3">
      <c r="A87" s="1">
        <v>41640</v>
      </c>
      <c r="B87">
        <f>Rådata!B152</f>
        <v>76.436000000000007</v>
      </c>
      <c r="C87">
        <f>Rådata!C152</f>
        <v>2.99</v>
      </c>
      <c r="D87">
        <f>Rådata!D152</f>
        <v>0.01</v>
      </c>
      <c r="E87">
        <f>Rådata!E152</f>
        <v>13.72</v>
      </c>
      <c r="F87">
        <f>Rådata!F152</f>
        <v>1207.8499999999999</v>
      </c>
      <c r="G87">
        <f>Rådata!G152</f>
        <v>98.04</v>
      </c>
      <c r="H87">
        <f>Rådata!H152</f>
        <v>408.553</v>
      </c>
      <c r="J87" s="2">
        <f t="shared" si="19"/>
        <v>0.13720000000000002</v>
      </c>
      <c r="L87" s="1">
        <v>41640</v>
      </c>
      <c r="M87" s="2">
        <f t="shared" si="20"/>
        <v>-3.7855412631548901E-3</v>
      </c>
      <c r="N87" s="2">
        <f t="shared" si="21"/>
        <v>2.4916666666666668E-3</v>
      </c>
      <c r="O87" s="6">
        <f t="shared" si="22"/>
        <v>-3.6497789804021519E-2</v>
      </c>
      <c r="P87" s="2">
        <f t="shared" si="23"/>
        <v>-1.6333161306202548E-2</v>
      </c>
      <c r="Q87" s="2">
        <f t="shared" si="24"/>
        <v>4.3997505759600486E-2</v>
      </c>
      <c r="R87" s="2">
        <f t="shared" si="25"/>
        <v>2.045734662396903E-2</v>
      </c>
      <c r="T87" s="1">
        <v>41671</v>
      </c>
      <c r="U87" s="8">
        <f t="shared" si="13"/>
        <v>1.4271788709149469E-2</v>
      </c>
      <c r="V87" s="8">
        <f t="shared" si="14"/>
        <v>-9.0971778205726217E-2</v>
      </c>
      <c r="W87" s="9">
        <f t="shared" si="15"/>
        <v>0.446403713904862</v>
      </c>
      <c r="X87" s="8">
        <f t="shared" si="16"/>
        <v>4.5360259053754959E-2</v>
      </c>
      <c r="Y87" s="8">
        <f t="shared" si="17"/>
        <v>-1.6558202137619382E-2</v>
      </c>
      <c r="Z87" s="8">
        <f t="shared" si="18"/>
        <v>-5.7688458111776482E-2</v>
      </c>
      <c r="AC87" s="1">
        <v>41671</v>
      </c>
      <c r="AD87" s="2">
        <v>3.3333333333333335E-5</v>
      </c>
    </row>
    <row r="88" spans="1:30" x14ac:dyDescent="0.3">
      <c r="A88" s="1">
        <v>41671</v>
      </c>
      <c r="B88">
        <f>Rådata!B153</f>
        <v>77.534700000000001</v>
      </c>
      <c r="C88">
        <f>Rådata!C153</f>
        <v>2.73</v>
      </c>
      <c r="D88">
        <f>Rådata!D153</f>
        <v>0.04</v>
      </c>
      <c r="E88">
        <f>Rådata!E153</f>
        <v>21.44</v>
      </c>
      <c r="F88">
        <f>Rådata!F153</f>
        <v>1263.9000000000001</v>
      </c>
      <c r="G88">
        <f>Rådata!G153</f>
        <v>96.43</v>
      </c>
      <c r="H88">
        <f>Rådata!H153</f>
        <v>385.66399999999999</v>
      </c>
      <c r="J88" s="2">
        <f t="shared" si="19"/>
        <v>0.21440000000000001</v>
      </c>
      <c r="L88" s="1">
        <v>41671</v>
      </c>
      <c r="M88" s="2">
        <f t="shared" si="20"/>
        <v>1.4271788709149469E-2</v>
      </c>
      <c r="N88" s="2">
        <f t="shared" si="21"/>
        <v>2.2750000000000001E-3</v>
      </c>
      <c r="O88" s="6">
        <f t="shared" si="22"/>
        <v>0.446403713904862</v>
      </c>
      <c r="P88" s="2">
        <f t="shared" si="23"/>
        <v>4.5360259053754959E-2</v>
      </c>
      <c r="Q88" s="2">
        <f t="shared" si="24"/>
        <v>-1.6558202137619382E-2</v>
      </c>
      <c r="R88" s="2">
        <f t="shared" si="25"/>
        <v>-5.7655124778443145E-2</v>
      </c>
      <c r="T88" s="1">
        <v>41699</v>
      </c>
      <c r="U88" s="8">
        <f t="shared" si="13"/>
        <v>-9.2436326373164235E-3</v>
      </c>
      <c r="V88" s="8">
        <f t="shared" si="14"/>
        <v>-1.476041558312069E-2</v>
      </c>
      <c r="W88" s="9">
        <f t="shared" si="15"/>
        <v>-0.29266961396282021</v>
      </c>
      <c r="X88" s="8">
        <f t="shared" si="16"/>
        <v>6.8853610267494147E-2</v>
      </c>
      <c r="Y88" s="8">
        <f t="shared" si="17"/>
        <v>8.438079847638047E-2</v>
      </c>
      <c r="Z88" s="8">
        <f t="shared" si="18"/>
        <v>4.9023002954239774E-2</v>
      </c>
      <c r="AC88" s="1">
        <v>41699</v>
      </c>
      <c r="AD88" s="2">
        <v>3.3333333333333335E-5</v>
      </c>
    </row>
    <row r="89" spans="1:30" x14ac:dyDescent="0.3">
      <c r="A89" s="1">
        <v>41699</v>
      </c>
      <c r="B89">
        <f>Rådata!B154</f>
        <v>76.821299999999994</v>
      </c>
      <c r="C89">
        <f>Rådata!C154</f>
        <v>2.69</v>
      </c>
      <c r="D89">
        <f>Rådata!D154</f>
        <v>0.04</v>
      </c>
      <c r="E89">
        <f>Rådata!E154</f>
        <v>16</v>
      </c>
      <c r="F89">
        <f>Rådata!F154</f>
        <v>1353.99</v>
      </c>
      <c r="G89">
        <f>Rådata!G154</f>
        <v>104.92</v>
      </c>
      <c r="H89">
        <f>Rådata!H154</f>
        <v>405.05500000000001</v>
      </c>
      <c r="J89" s="2">
        <f t="shared" si="19"/>
        <v>0.16</v>
      </c>
      <c r="L89" s="1">
        <v>41699</v>
      </c>
      <c r="M89" s="2">
        <f t="shared" si="20"/>
        <v>-9.2436326373164235E-3</v>
      </c>
      <c r="N89" s="2">
        <f t="shared" si="21"/>
        <v>2.2416666666666665E-3</v>
      </c>
      <c r="O89" s="6">
        <f t="shared" si="22"/>
        <v>-0.29266961396282021</v>
      </c>
      <c r="P89" s="2">
        <f t="shared" si="23"/>
        <v>6.8853610267494147E-2</v>
      </c>
      <c r="Q89" s="2">
        <f t="shared" si="24"/>
        <v>8.438079847638047E-2</v>
      </c>
      <c r="R89" s="2">
        <f t="shared" si="25"/>
        <v>4.905633628757311E-2</v>
      </c>
      <c r="T89" s="1">
        <v>41730</v>
      </c>
      <c r="U89" s="8">
        <f t="shared" si="13"/>
        <v>1.0283077512873717E-4</v>
      </c>
      <c r="V89" s="8">
        <f t="shared" si="14"/>
        <v>1.1090686694157803E-2</v>
      </c>
      <c r="W89" s="9">
        <f t="shared" si="15"/>
        <v>-0.19997649203267542</v>
      </c>
      <c r="X89" s="8">
        <f t="shared" si="16"/>
        <v>-5.529767686030862E-2</v>
      </c>
      <c r="Y89" s="8">
        <f t="shared" si="17"/>
        <v>-5.0631354880696477E-2</v>
      </c>
      <c r="Z89" s="8">
        <f t="shared" si="18"/>
        <v>2.0487386410759197E-2</v>
      </c>
      <c r="AC89" s="1">
        <v>41730</v>
      </c>
      <c r="AD89" s="2">
        <v>1.6666666666666667E-5</v>
      </c>
    </row>
    <row r="90" spans="1:30" x14ac:dyDescent="0.3">
      <c r="A90" s="1">
        <v>41730</v>
      </c>
      <c r="B90">
        <f>Rådata!B155</f>
        <v>76.8292</v>
      </c>
      <c r="C90">
        <f>Rådata!C155</f>
        <v>2.72</v>
      </c>
      <c r="D90">
        <f>Rådata!D155</f>
        <v>0.02</v>
      </c>
      <c r="E90">
        <f>Rådata!E155</f>
        <v>13.1</v>
      </c>
      <c r="F90">
        <f>Rådata!F155</f>
        <v>1281.1500000000001</v>
      </c>
      <c r="G90">
        <f>Rådata!G155</f>
        <v>99.74</v>
      </c>
      <c r="H90">
        <f>Rådata!H155</f>
        <v>413.44600000000003</v>
      </c>
      <c r="J90" s="2">
        <f t="shared" si="19"/>
        <v>0.13100000000000001</v>
      </c>
      <c r="L90" s="1">
        <v>41730</v>
      </c>
      <c r="M90" s="2">
        <f t="shared" si="20"/>
        <v>1.0283077512873717E-4</v>
      </c>
      <c r="N90" s="2">
        <f t="shared" si="21"/>
        <v>2.2666666666666668E-3</v>
      </c>
      <c r="O90" s="6">
        <f t="shared" si="22"/>
        <v>-0.19997649203267542</v>
      </c>
      <c r="P90" s="2">
        <f t="shared" si="23"/>
        <v>-5.529767686030862E-2</v>
      </c>
      <c r="Q90" s="2">
        <f t="shared" si="24"/>
        <v>-5.0631354880696477E-2</v>
      </c>
      <c r="R90" s="2">
        <f t="shared" si="25"/>
        <v>2.0504053077425866E-2</v>
      </c>
      <c r="T90" s="1">
        <v>41760</v>
      </c>
      <c r="U90" s="8">
        <f t="shared" si="13"/>
        <v>-6.6418874817379958E-3</v>
      </c>
      <c r="V90" s="8">
        <f t="shared" si="14"/>
        <v>-3.683245416296721E-3</v>
      </c>
      <c r="W90" s="9">
        <f t="shared" si="15"/>
        <v>1.1385322225125449E-2</v>
      </c>
      <c r="X90" s="8">
        <f t="shared" si="16"/>
        <v>8.8163130898344377E-4</v>
      </c>
      <c r="Y90" s="8">
        <f t="shared" si="17"/>
        <v>-3.2134994514505522E-3</v>
      </c>
      <c r="Z90" s="8">
        <f t="shared" si="18"/>
        <v>3.0310780205932124E-3</v>
      </c>
      <c r="AC90" s="1">
        <v>41760</v>
      </c>
      <c r="AD90" s="2">
        <v>1.6666666666666667E-5</v>
      </c>
    </row>
    <row r="91" spans="1:30" x14ac:dyDescent="0.3">
      <c r="A91" s="1">
        <v>41760</v>
      </c>
      <c r="B91">
        <f>Rådata!B156</f>
        <v>76.320599999999999</v>
      </c>
      <c r="C91">
        <f>Rådata!C156</f>
        <v>2.71</v>
      </c>
      <c r="D91">
        <f>Rådata!D156</f>
        <v>0.02</v>
      </c>
      <c r="E91">
        <f>Rådata!E156</f>
        <v>13.25</v>
      </c>
      <c r="F91">
        <f>Rådata!F156</f>
        <v>1282.28</v>
      </c>
      <c r="G91">
        <f>Rådata!G156</f>
        <v>99.42</v>
      </c>
      <c r="H91">
        <f>Rådata!H156</f>
        <v>414.70800000000003</v>
      </c>
      <c r="J91" s="2">
        <f t="shared" si="19"/>
        <v>0.13250000000000001</v>
      </c>
      <c r="L91" s="1">
        <v>41760</v>
      </c>
      <c r="M91" s="2">
        <f t="shared" si="20"/>
        <v>-6.6418874817379958E-3</v>
      </c>
      <c r="N91" s="2">
        <f t="shared" si="21"/>
        <v>2.2583333333333331E-3</v>
      </c>
      <c r="O91" s="6">
        <f t="shared" si="22"/>
        <v>1.1385322225125449E-2</v>
      </c>
      <c r="P91" s="2">
        <f t="shared" si="23"/>
        <v>8.8163130898344377E-4</v>
      </c>
      <c r="Q91" s="2">
        <f t="shared" si="24"/>
        <v>-3.2134994514505522E-3</v>
      </c>
      <c r="R91" s="2">
        <f t="shared" si="25"/>
        <v>3.047744687259879E-3</v>
      </c>
      <c r="T91" s="1">
        <v>41791</v>
      </c>
      <c r="U91" s="8">
        <f t="shared" si="13"/>
        <v>7.1871043881195362E-3</v>
      </c>
      <c r="V91" s="8">
        <f t="shared" si="14"/>
        <v>-9.2730484251723588E-2</v>
      </c>
      <c r="W91" s="9">
        <f t="shared" si="15"/>
        <v>-0.13471808028738197</v>
      </c>
      <c r="X91" s="8">
        <f t="shared" si="16"/>
        <v>-2.9158891574806667E-2</v>
      </c>
      <c r="Y91" s="8">
        <f t="shared" si="17"/>
        <v>3.0216772145100101E-2</v>
      </c>
      <c r="Z91" s="8">
        <f t="shared" si="18"/>
        <v>1.7565554876290298E-2</v>
      </c>
      <c r="AC91" s="1">
        <v>41791</v>
      </c>
      <c r="AD91" s="2">
        <v>3.3333333333333335E-5</v>
      </c>
    </row>
    <row r="92" spans="1:30" x14ac:dyDescent="0.3">
      <c r="A92" s="1">
        <v>41791</v>
      </c>
      <c r="B92">
        <f>Rådata!B157</f>
        <v>76.871099999999998</v>
      </c>
      <c r="C92">
        <f>Rådata!C157</f>
        <v>2.4700000000000002</v>
      </c>
      <c r="D92">
        <f>Rådata!D157</f>
        <v>0.04</v>
      </c>
      <c r="E92">
        <f>Rådata!E157</f>
        <v>11.58</v>
      </c>
      <c r="F92">
        <f>Rådata!F157</f>
        <v>1245.43</v>
      </c>
      <c r="G92">
        <f>Rådata!G157</f>
        <v>102.47</v>
      </c>
      <c r="H92">
        <f>Rådata!H157</f>
        <v>422.07100000000003</v>
      </c>
      <c r="J92" s="2">
        <f t="shared" si="19"/>
        <v>0.1158</v>
      </c>
      <c r="L92" s="1">
        <v>41791</v>
      </c>
      <c r="M92" s="2">
        <f t="shared" si="20"/>
        <v>7.1871043881195362E-3</v>
      </c>
      <c r="N92" s="2">
        <f t="shared" si="21"/>
        <v>2.0583333333333335E-3</v>
      </c>
      <c r="O92" s="6">
        <f t="shared" si="22"/>
        <v>-0.13471808028738197</v>
      </c>
      <c r="P92" s="2">
        <f t="shared" si="23"/>
        <v>-2.9158891574806667E-2</v>
      </c>
      <c r="Q92" s="2">
        <f t="shared" si="24"/>
        <v>3.0216772145100101E-2</v>
      </c>
      <c r="R92" s="2">
        <f t="shared" si="25"/>
        <v>1.7598888209623631E-2</v>
      </c>
      <c r="T92" s="1">
        <v>41821</v>
      </c>
      <c r="U92" s="8">
        <f t="shared" si="13"/>
        <v>-1.2951808843029156E-2</v>
      </c>
      <c r="V92" s="8">
        <f t="shared" si="14"/>
        <v>3.968774826724264E-2</v>
      </c>
      <c r="W92" s="9">
        <f t="shared" si="15"/>
        <v>-3.7839974238721208E-2</v>
      </c>
      <c r="X92" s="8">
        <f t="shared" si="16"/>
        <v>6.4968501027458991E-2</v>
      </c>
      <c r="Y92" s="8">
        <f t="shared" si="17"/>
        <v>2.7623141243616978E-2</v>
      </c>
      <c r="Z92" s="8">
        <f t="shared" si="18"/>
        <v>2.1510291363357522E-2</v>
      </c>
      <c r="AC92" s="1">
        <v>41821</v>
      </c>
      <c r="AD92" s="2">
        <v>2.4999999999999998E-5</v>
      </c>
    </row>
    <row r="93" spans="1:30" x14ac:dyDescent="0.3">
      <c r="A93" s="1">
        <v>41821</v>
      </c>
      <c r="B93">
        <f>Rådata!B158</f>
        <v>75.881900000000002</v>
      </c>
      <c r="C93">
        <f>Rådata!C158</f>
        <v>2.57</v>
      </c>
      <c r="D93">
        <f>Rådata!D158</f>
        <v>0.03</v>
      </c>
      <c r="E93">
        <f>Rådata!E158</f>
        <v>11.15</v>
      </c>
      <c r="F93">
        <f>Rådata!F158</f>
        <v>1329.03</v>
      </c>
      <c r="G93">
        <f>Rådata!G158</f>
        <v>105.34</v>
      </c>
      <c r="H93">
        <f>Rådata!H158</f>
        <v>431.25900000000001</v>
      </c>
      <c r="J93" s="2">
        <f t="shared" si="19"/>
        <v>0.1115</v>
      </c>
      <c r="L93" s="1">
        <v>41821</v>
      </c>
      <c r="M93" s="2">
        <f t="shared" si="20"/>
        <v>-1.2951808843029156E-2</v>
      </c>
      <c r="N93" s="2">
        <f t="shared" si="21"/>
        <v>2.1416666666666663E-3</v>
      </c>
      <c r="O93" s="6">
        <f t="shared" si="22"/>
        <v>-3.7839974238721208E-2</v>
      </c>
      <c r="P93" s="2">
        <f t="shared" si="23"/>
        <v>6.4968501027458991E-2</v>
      </c>
      <c r="Q93" s="2">
        <f t="shared" si="24"/>
        <v>2.7623141243616978E-2</v>
      </c>
      <c r="R93" s="2">
        <f t="shared" si="25"/>
        <v>2.1535291363357523E-2</v>
      </c>
      <c r="T93" s="1">
        <v>41852</v>
      </c>
      <c r="U93" s="8">
        <f t="shared" si="13"/>
        <v>1.8721442260883236E-2</v>
      </c>
      <c r="V93" s="8">
        <f t="shared" si="14"/>
        <v>-1.568659616769974E-2</v>
      </c>
      <c r="W93" s="9">
        <f t="shared" si="15"/>
        <v>0.42353699676846901</v>
      </c>
      <c r="X93" s="8">
        <f t="shared" si="16"/>
        <v>-2.6178068584147063E-2</v>
      </c>
      <c r="Y93" s="8">
        <f t="shared" si="17"/>
        <v>-7.3450975480771952E-2</v>
      </c>
      <c r="Z93" s="8">
        <f t="shared" si="18"/>
        <v>-2.4302888540460088E-2</v>
      </c>
      <c r="AC93" s="1">
        <v>41852</v>
      </c>
      <c r="AD93" s="2">
        <v>8.3333333333333337E-6</v>
      </c>
    </row>
    <row r="94" spans="1:30" x14ac:dyDescent="0.3">
      <c r="A94" s="1">
        <v>41852</v>
      </c>
      <c r="B94">
        <f>Rådata!B159</f>
        <v>77.315899999999999</v>
      </c>
      <c r="C94">
        <f>Rådata!C159</f>
        <v>2.5299999999999998</v>
      </c>
      <c r="D94">
        <f>Rådata!D159</f>
        <v>0.01</v>
      </c>
      <c r="E94">
        <f>Rådata!E159</f>
        <v>17.03</v>
      </c>
      <c r="F94">
        <f>Rådata!F159</f>
        <v>1294.69</v>
      </c>
      <c r="G94">
        <f>Rådata!G159</f>
        <v>97.88</v>
      </c>
      <c r="H94">
        <f>Rådata!H159</f>
        <v>420.90800000000002</v>
      </c>
      <c r="J94" s="2">
        <f t="shared" si="19"/>
        <v>0.17030000000000001</v>
      </c>
      <c r="L94" s="1">
        <v>41852</v>
      </c>
      <c r="M94" s="2">
        <f t="shared" si="20"/>
        <v>1.8721442260883236E-2</v>
      </c>
      <c r="N94" s="2">
        <f t="shared" si="21"/>
        <v>2.1083333333333332E-3</v>
      </c>
      <c r="O94" s="6">
        <f t="shared" si="22"/>
        <v>0.42353699676846901</v>
      </c>
      <c r="P94" s="2">
        <f t="shared" si="23"/>
        <v>-2.6178068584147063E-2</v>
      </c>
      <c r="Q94" s="2">
        <f t="shared" si="24"/>
        <v>-7.3450975480771952E-2</v>
      </c>
      <c r="R94" s="2">
        <f t="shared" si="25"/>
        <v>-2.4294555207126756E-2</v>
      </c>
      <c r="T94" s="1">
        <v>41883</v>
      </c>
      <c r="U94" s="8">
        <f t="shared" si="13"/>
        <v>1.0811041271467481E-2</v>
      </c>
      <c r="V94" s="8">
        <f t="shared" si="14"/>
        <v>-6.5329347592388842E-2</v>
      </c>
      <c r="W94" s="9">
        <f t="shared" si="15"/>
        <v>-0.35173790198729371</v>
      </c>
      <c r="X94" s="8">
        <f t="shared" si="16"/>
        <v>-5.7320507993399161E-3</v>
      </c>
      <c r="Y94" s="8">
        <f t="shared" si="17"/>
        <v>-1.9810800602977352E-2</v>
      </c>
      <c r="Z94" s="8">
        <f t="shared" si="18"/>
        <v>2.5049748378444311E-2</v>
      </c>
      <c r="AC94" s="1">
        <v>41883</v>
      </c>
      <c r="AD94" s="2">
        <v>1.6666666666666667E-5</v>
      </c>
    </row>
    <row r="95" spans="1:30" x14ac:dyDescent="0.3">
      <c r="A95" s="1">
        <v>41883</v>
      </c>
      <c r="B95">
        <f>Rådata!B160</f>
        <v>78.156300000000002</v>
      </c>
      <c r="C95">
        <f>Rådata!C160</f>
        <v>2.37</v>
      </c>
      <c r="D95">
        <f>Rådata!D160</f>
        <v>0.02</v>
      </c>
      <c r="E95">
        <f>Rådata!E160</f>
        <v>11.98</v>
      </c>
      <c r="F95">
        <f>Rådata!F160</f>
        <v>1287.29</v>
      </c>
      <c r="G95">
        <f>Rådata!G160</f>
        <v>95.96</v>
      </c>
      <c r="H95">
        <f>Rådata!H160</f>
        <v>431.59199999999998</v>
      </c>
      <c r="J95" s="2">
        <f t="shared" si="19"/>
        <v>0.1198</v>
      </c>
      <c r="L95" s="1">
        <v>41883</v>
      </c>
      <c r="M95" s="2">
        <f t="shared" si="20"/>
        <v>1.0811041271467481E-2</v>
      </c>
      <c r="N95" s="2">
        <f t="shared" si="21"/>
        <v>1.9750000000000002E-3</v>
      </c>
      <c r="O95" s="6">
        <f t="shared" si="22"/>
        <v>-0.35173790198729371</v>
      </c>
      <c r="P95" s="2">
        <f t="shared" si="23"/>
        <v>-5.7320507993399161E-3</v>
      </c>
      <c r="Q95" s="2">
        <f t="shared" si="24"/>
        <v>-1.9810800602977352E-2</v>
      </c>
      <c r="R95" s="2">
        <f t="shared" si="25"/>
        <v>2.5066415045110979E-2</v>
      </c>
      <c r="T95" s="1">
        <v>41913</v>
      </c>
      <c r="U95" s="8">
        <f t="shared" si="13"/>
        <v>3.8324030339366821E-2</v>
      </c>
      <c r="V95" s="8">
        <f t="shared" si="14"/>
        <v>7.3203404023295171E-2</v>
      </c>
      <c r="W95" s="9">
        <f t="shared" si="15"/>
        <v>0.33276874991999916</v>
      </c>
      <c r="X95" s="8">
        <f t="shared" si="16"/>
        <v>-5.8700916534657033E-2</v>
      </c>
      <c r="Y95" s="8">
        <f t="shared" si="17"/>
        <v>-5.6043374789956246E-2</v>
      </c>
      <c r="Z95" s="8">
        <f t="shared" si="18"/>
        <v>-4.5832386942527392E-2</v>
      </c>
      <c r="AC95" s="1">
        <v>41913</v>
      </c>
      <c r="AD95" s="2">
        <v>8.3333333333333337E-6</v>
      </c>
    </row>
    <row r="96" spans="1:30" x14ac:dyDescent="0.3">
      <c r="A96" s="1">
        <v>41913</v>
      </c>
      <c r="B96">
        <f>Rådata!B161</f>
        <v>81.209699999999998</v>
      </c>
      <c r="C96">
        <f>Rådata!C161</f>
        <v>2.5499999999999998</v>
      </c>
      <c r="D96">
        <f>Rådata!D161</f>
        <v>0.01</v>
      </c>
      <c r="E96">
        <f>Rådata!E161</f>
        <v>16.71</v>
      </c>
      <c r="F96">
        <f>Rådata!F161</f>
        <v>1213.9000000000001</v>
      </c>
      <c r="G96">
        <f>Rådata!G161</f>
        <v>90.73</v>
      </c>
      <c r="H96">
        <f>Rådata!H161</f>
        <v>412.26100000000002</v>
      </c>
      <c r="J96" s="2">
        <f t="shared" si="19"/>
        <v>0.1671</v>
      </c>
      <c r="L96" s="1">
        <v>41913</v>
      </c>
      <c r="M96" s="2">
        <f t="shared" si="20"/>
        <v>3.8324030339366821E-2</v>
      </c>
      <c r="N96" s="2">
        <f t="shared" si="21"/>
        <v>2.1249999999999997E-3</v>
      </c>
      <c r="O96" s="6">
        <f t="shared" si="22"/>
        <v>0.33276874991999916</v>
      </c>
      <c r="P96" s="2">
        <f t="shared" si="23"/>
        <v>-5.8700916534657033E-2</v>
      </c>
      <c r="Q96" s="2">
        <f t="shared" si="24"/>
        <v>-5.6043374789956246E-2</v>
      </c>
      <c r="R96" s="2">
        <f t="shared" si="25"/>
        <v>-4.582405360919406E-2</v>
      </c>
      <c r="T96" s="1">
        <v>41944</v>
      </c>
      <c r="U96" s="8">
        <f t="shared" si="13"/>
        <v>1.3958330305320565E-2</v>
      </c>
      <c r="V96" s="8">
        <f t="shared" si="14"/>
        <v>-9.4526173492116783E-2</v>
      </c>
      <c r="W96" s="9">
        <f t="shared" si="15"/>
        <v>-0.12612111213276345</v>
      </c>
      <c r="X96" s="8">
        <f t="shared" si="16"/>
        <v>-3.7492904425880269E-2</v>
      </c>
      <c r="Y96" s="8">
        <f t="shared" si="17"/>
        <v>-0.1412289056387781</v>
      </c>
      <c r="Z96" s="8">
        <f t="shared" si="18"/>
        <v>1.1941603916479634E-2</v>
      </c>
      <c r="AC96" s="1">
        <v>41944</v>
      </c>
      <c r="AD96" s="2">
        <v>2.4999999999999998E-5</v>
      </c>
    </row>
    <row r="97" spans="1:30" x14ac:dyDescent="0.3">
      <c r="A97" s="1">
        <v>41944</v>
      </c>
      <c r="B97">
        <f>Rådata!B162</f>
        <v>82.351200000000006</v>
      </c>
      <c r="C97">
        <f>Rådata!C162</f>
        <v>2.3199999999999998</v>
      </c>
      <c r="D97">
        <f>Rådata!D162</f>
        <v>0.03</v>
      </c>
      <c r="E97">
        <f>Rådata!E162</f>
        <v>14.73</v>
      </c>
      <c r="F97">
        <f>Rådata!F162</f>
        <v>1169.23</v>
      </c>
      <c r="G97">
        <f>Rådata!G162</f>
        <v>78.78</v>
      </c>
      <c r="H97">
        <f>Rådata!H162</f>
        <v>417.22399999999999</v>
      </c>
      <c r="J97" s="2">
        <f t="shared" si="19"/>
        <v>0.14730000000000001</v>
      </c>
      <c r="L97" s="1">
        <v>41944</v>
      </c>
      <c r="M97" s="2">
        <f t="shared" si="20"/>
        <v>1.3958330305320565E-2</v>
      </c>
      <c r="N97" s="2">
        <f t="shared" si="21"/>
        <v>1.9333333333333331E-3</v>
      </c>
      <c r="O97" s="6">
        <f t="shared" si="22"/>
        <v>-0.12612111213276345</v>
      </c>
      <c r="P97" s="2">
        <f t="shared" si="23"/>
        <v>-3.7492904425880269E-2</v>
      </c>
      <c r="Q97" s="2">
        <f t="shared" si="24"/>
        <v>-0.1412289056387781</v>
      </c>
      <c r="R97" s="2">
        <f t="shared" si="25"/>
        <v>1.1966603916479635E-2</v>
      </c>
      <c r="T97" s="1">
        <v>41974</v>
      </c>
      <c r="U97" s="8">
        <f t="shared" si="13"/>
        <v>8.095741306473947E-3</v>
      </c>
      <c r="V97" s="8">
        <f t="shared" si="14"/>
        <v>-3.0636969461889763E-2</v>
      </c>
      <c r="W97" s="9">
        <f t="shared" si="15"/>
        <v>-3.032623853276295E-2</v>
      </c>
      <c r="X97" s="8">
        <f t="shared" si="16"/>
        <v>2.2336194377619023E-2</v>
      </c>
      <c r="Y97" s="8">
        <f t="shared" si="17"/>
        <v>-0.13255265294549989</v>
      </c>
      <c r="Z97" s="8">
        <f t="shared" si="18"/>
        <v>1.335281584112674E-2</v>
      </c>
      <c r="AC97" s="1">
        <v>41974</v>
      </c>
      <c r="AD97" s="2">
        <v>8.3333333333333337E-6</v>
      </c>
    </row>
    <row r="98" spans="1:30" x14ac:dyDescent="0.3">
      <c r="A98" s="1">
        <v>41974</v>
      </c>
      <c r="B98">
        <f>Rådata!B163</f>
        <v>83.020600000000002</v>
      </c>
      <c r="C98">
        <f>Rådata!C163</f>
        <v>2.25</v>
      </c>
      <c r="D98">
        <f>Rådata!D163</f>
        <v>0.01</v>
      </c>
      <c r="E98">
        <f>Rådata!E163</f>
        <v>14.29</v>
      </c>
      <c r="F98">
        <f>Rådata!F163</f>
        <v>1195.6400000000001</v>
      </c>
      <c r="G98">
        <f>Rådata!G163</f>
        <v>69</v>
      </c>
      <c r="H98">
        <f>Rådata!H163</f>
        <v>422.83600000000001</v>
      </c>
      <c r="J98" s="2">
        <f t="shared" si="19"/>
        <v>0.1429</v>
      </c>
      <c r="L98" s="1">
        <v>41974</v>
      </c>
      <c r="M98" s="2">
        <f t="shared" si="20"/>
        <v>8.095741306473947E-3</v>
      </c>
      <c r="N98" s="2">
        <f t="shared" si="21"/>
        <v>1.8749999999999999E-3</v>
      </c>
      <c r="O98" s="6">
        <f t="shared" si="22"/>
        <v>-3.032623853276295E-2</v>
      </c>
      <c r="P98" s="2">
        <f t="shared" si="23"/>
        <v>2.2336194377619023E-2</v>
      </c>
      <c r="Q98" s="2">
        <f t="shared" si="24"/>
        <v>-0.13255265294549989</v>
      </c>
      <c r="R98" s="2">
        <f t="shared" si="25"/>
        <v>1.3361149174460074E-2</v>
      </c>
      <c r="T98" s="1">
        <v>42005</v>
      </c>
      <c r="U98" s="8">
        <f t="shared" si="13"/>
        <v>2.514123983057992E-2</v>
      </c>
      <c r="V98" s="8">
        <f t="shared" si="14"/>
        <v>-4.4543503493796877E-3</v>
      </c>
      <c r="W98" s="9">
        <f t="shared" si="15"/>
        <v>0.29535028709195998</v>
      </c>
      <c r="X98" s="8">
        <f t="shared" si="16"/>
        <v>-7.8170987953889437E-3</v>
      </c>
      <c r="Y98" s="8">
        <f t="shared" si="17"/>
        <v>-0.25873318366835196</v>
      </c>
      <c r="Z98" s="8">
        <f t="shared" si="18"/>
        <v>-1.3633049438794901E-2</v>
      </c>
      <c r="AC98" s="1">
        <v>42005</v>
      </c>
      <c r="AD98" s="2">
        <v>2.4999999999999998E-5</v>
      </c>
    </row>
    <row r="99" spans="1:30" x14ac:dyDescent="0.3">
      <c r="A99" s="1">
        <v>42005</v>
      </c>
      <c r="B99">
        <f>Rådata!B164</f>
        <v>85.134299999999996</v>
      </c>
      <c r="C99">
        <f>Rådata!C164</f>
        <v>2.2400000000000002</v>
      </c>
      <c r="D99">
        <f>Rådata!D164</f>
        <v>0.03</v>
      </c>
      <c r="E99">
        <f>Rådata!E164</f>
        <v>19.2</v>
      </c>
      <c r="F99">
        <f>Rådata!F164</f>
        <v>1186.33</v>
      </c>
      <c r="G99">
        <f>Rådata!G164</f>
        <v>53.27</v>
      </c>
      <c r="H99">
        <f>Rådata!H164</f>
        <v>417.12099999999998</v>
      </c>
      <c r="J99" s="2">
        <f t="shared" si="19"/>
        <v>0.192</v>
      </c>
      <c r="L99" s="1">
        <v>42005</v>
      </c>
      <c r="M99" s="2">
        <f t="shared" si="20"/>
        <v>2.514123983057992E-2</v>
      </c>
      <c r="N99" s="2">
        <f t="shared" si="21"/>
        <v>1.8666666666666669E-3</v>
      </c>
      <c r="O99" s="6">
        <f t="shared" si="22"/>
        <v>0.29535028709195998</v>
      </c>
      <c r="P99" s="2">
        <f t="shared" si="23"/>
        <v>-7.8170987953889437E-3</v>
      </c>
      <c r="Q99" s="2">
        <f t="shared" si="24"/>
        <v>-0.25873318366835196</v>
      </c>
      <c r="R99" s="2">
        <f t="shared" si="25"/>
        <v>-1.36080494387949E-2</v>
      </c>
      <c r="T99" s="1">
        <v>42036</v>
      </c>
      <c r="U99" s="8">
        <f t="shared" si="13"/>
        <v>4.7452278403891768E-2</v>
      </c>
      <c r="V99" s="8">
        <f t="shared" si="14"/>
        <v>-0.23549631928121073</v>
      </c>
      <c r="W99" s="9">
        <f t="shared" si="15"/>
        <v>1.1907984355612466E-2</v>
      </c>
      <c r="X99" s="8">
        <f t="shared" si="16"/>
        <v>6.9395713636430045E-2</v>
      </c>
      <c r="Y99" s="8">
        <f t="shared" si="17"/>
        <v>-7.1987508896425023E-2</v>
      </c>
      <c r="Z99" s="8">
        <f t="shared" si="18"/>
        <v>-7.2651160504927934E-3</v>
      </c>
      <c r="AC99" s="1">
        <v>42036</v>
      </c>
      <c r="AD99" s="2">
        <v>8.3333333333333337E-6</v>
      </c>
    </row>
    <row r="100" spans="1:30" x14ac:dyDescent="0.3">
      <c r="A100" s="1">
        <v>42036</v>
      </c>
      <c r="B100">
        <f>Rådata!B165</f>
        <v>89.271500000000003</v>
      </c>
      <c r="C100">
        <f>Rådata!C165</f>
        <v>1.77</v>
      </c>
      <c r="D100">
        <f>Rådata!D165</f>
        <v>0.01</v>
      </c>
      <c r="E100">
        <f>Rådata!E165</f>
        <v>19.43</v>
      </c>
      <c r="F100">
        <f>Rådata!F165</f>
        <v>1271.58</v>
      </c>
      <c r="G100">
        <f>Rådata!G165</f>
        <v>49.57</v>
      </c>
      <c r="H100">
        <f>Rådata!H165</f>
        <v>414.10500000000002</v>
      </c>
      <c r="J100" s="2">
        <f t="shared" si="19"/>
        <v>0.1943</v>
      </c>
      <c r="L100" s="1">
        <v>42036</v>
      </c>
      <c r="M100" s="2">
        <f t="shared" si="20"/>
        <v>4.7452278403891768E-2</v>
      </c>
      <c r="N100" s="2">
        <f t="shared" si="21"/>
        <v>1.475E-3</v>
      </c>
      <c r="O100" s="6">
        <f t="shared" si="22"/>
        <v>1.1907984355612466E-2</v>
      </c>
      <c r="P100" s="2">
        <f t="shared" si="23"/>
        <v>6.9395713636430045E-2</v>
      </c>
      <c r="Q100" s="2">
        <f t="shared" si="24"/>
        <v>-7.1987508896425023E-2</v>
      </c>
      <c r="R100" s="2">
        <f t="shared" si="25"/>
        <v>-7.2567827171594601E-3</v>
      </c>
      <c r="T100" s="1">
        <v>42064</v>
      </c>
      <c r="U100" s="8">
        <f t="shared" si="13"/>
        <v>7.4071229983587727E-3</v>
      </c>
      <c r="V100" s="8">
        <f t="shared" si="14"/>
        <v>0.12715517548524602</v>
      </c>
      <c r="W100" s="9">
        <f t="shared" si="15"/>
        <v>-0.39879670689084179</v>
      </c>
      <c r="X100" s="8">
        <f t="shared" si="16"/>
        <v>-5.0665180953947342E-2</v>
      </c>
      <c r="Y100" s="8">
        <f t="shared" si="17"/>
        <v>4.0338846855991761E-4</v>
      </c>
      <c r="Z100" s="8">
        <f t="shared" si="18"/>
        <v>4.5086367362794477E-2</v>
      </c>
      <c r="AC100" s="1">
        <v>42064</v>
      </c>
      <c r="AD100" s="2">
        <v>1.6666666666666667E-5</v>
      </c>
    </row>
    <row r="101" spans="1:30" x14ac:dyDescent="0.3">
      <c r="A101" s="1">
        <v>42064</v>
      </c>
      <c r="B101">
        <f>Rådata!B166</f>
        <v>89.935199999999995</v>
      </c>
      <c r="C101">
        <f>Rådata!C166</f>
        <v>2.0099999999999998</v>
      </c>
      <c r="D101">
        <f>Rådata!D166</f>
        <v>0.02</v>
      </c>
      <c r="E101">
        <f>Rådata!E166</f>
        <v>13.04</v>
      </c>
      <c r="F101">
        <f>Rådata!F166</f>
        <v>1208.76</v>
      </c>
      <c r="G101">
        <f>Rådata!G166</f>
        <v>49.59</v>
      </c>
      <c r="H101">
        <f>Rådata!H166</f>
        <v>433.21</v>
      </c>
      <c r="J101" s="2">
        <f t="shared" si="19"/>
        <v>0.13039999999999999</v>
      </c>
      <c r="L101" s="1">
        <v>42064</v>
      </c>
      <c r="M101" s="2">
        <f t="shared" si="20"/>
        <v>7.4071229983587727E-3</v>
      </c>
      <c r="N101" s="2">
        <f t="shared" si="21"/>
        <v>1.6749999999999996E-3</v>
      </c>
      <c r="O101" s="6">
        <f t="shared" si="22"/>
        <v>-0.39879670689084179</v>
      </c>
      <c r="P101" s="2">
        <f t="shared" si="23"/>
        <v>-5.0665180953947342E-2</v>
      </c>
      <c r="Q101" s="2">
        <f t="shared" si="24"/>
        <v>4.0338846855991761E-4</v>
      </c>
      <c r="R101" s="2">
        <f t="shared" si="25"/>
        <v>4.5103034029461142E-2</v>
      </c>
      <c r="T101" s="1">
        <v>42095</v>
      </c>
      <c r="U101" s="8">
        <f t="shared" si="13"/>
        <v>2.0339863336976016E-2</v>
      </c>
      <c r="V101" s="8">
        <f t="shared" si="14"/>
        <v>-3.5446748995747512E-2</v>
      </c>
      <c r="W101" s="9">
        <f t="shared" si="15"/>
        <v>0.14733521978614128</v>
      </c>
      <c r="X101" s="8">
        <f t="shared" si="16"/>
        <v>-6.3822145983998269E-3</v>
      </c>
      <c r="Y101" s="8">
        <f t="shared" si="17"/>
        <v>1.0032186868482729E-2</v>
      </c>
      <c r="Z101" s="8">
        <f t="shared" si="18"/>
        <v>-2.0197704001068909E-2</v>
      </c>
      <c r="AC101" s="1">
        <v>42095</v>
      </c>
      <c r="AD101" s="2">
        <v>1.6666666666666667E-5</v>
      </c>
    </row>
    <row r="102" spans="1:30" x14ac:dyDescent="0.3">
      <c r="A102" s="1">
        <v>42095</v>
      </c>
      <c r="B102">
        <f>Rådata!B167</f>
        <v>91.783199999999994</v>
      </c>
      <c r="C102">
        <f>Rådata!C167</f>
        <v>1.94</v>
      </c>
      <c r="D102">
        <f>Rådata!D167</f>
        <v>0.02</v>
      </c>
      <c r="E102">
        <f>Rådata!E167</f>
        <v>15.11</v>
      </c>
      <c r="F102">
        <f>Rådata!F167</f>
        <v>1201.07</v>
      </c>
      <c r="G102">
        <f>Rådata!G167</f>
        <v>50.09</v>
      </c>
      <c r="H102">
        <f>Rådata!H167</f>
        <v>424.55500000000001</v>
      </c>
      <c r="J102" s="2">
        <f t="shared" si="19"/>
        <v>0.15109999999999998</v>
      </c>
      <c r="L102" s="1">
        <v>42095</v>
      </c>
      <c r="M102" s="2">
        <f t="shared" si="20"/>
        <v>2.0339863336976016E-2</v>
      </c>
      <c r="N102" s="2">
        <f t="shared" si="21"/>
        <v>1.6166666666666666E-3</v>
      </c>
      <c r="O102" s="6">
        <f t="shared" si="22"/>
        <v>0.14733521978614128</v>
      </c>
      <c r="P102" s="2">
        <f t="shared" si="23"/>
        <v>-6.3822145983998269E-3</v>
      </c>
      <c r="Q102" s="2">
        <f t="shared" si="24"/>
        <v>1.0032186868482729E-2</v>
      </c>
      <c r="R102" s="2">
        <f t="shared" si="25"/>
        <v>-2.0181037334402241E-2</v>
      </c>
      <c r="T102" s="1">
        <v>42125</v>
      </c>
      <c r="U102" s="8">
        <f t="shared" si="13"/>
        <v>-2.8223175486660423E-2</v>
      </c>
      <c r="V102" s="8">
        <f t="shared" si="14"/>
        <v>4.5347819978459825E-2</v>
      </c>
      <c r="W102" s="9">
        <f t="shared" si="15"/>
        <v>-0.17375478282010226</v>
      </c>
      <c r="X102" s="8">
        <f t="shared" si="16"/>
        <v>-2.3571533091319097E-2</v>
      </c>
      <c r="Y102" s="8">
        <f t="shared" si="17"/>
        <v>0.16625520305487029</v>
      </c>
      <c r="Z102" s="8">
        <f t="shared" si="18"/>
        <v>3.1595069786218843E-2</v>
      </c>
      <c r="AC102" s="1">
        <v>42125</v>
      </c>
      <c r="AD102" s="2">
        <v>0</v>
      </c>
    </row>
    <row r="103" spans="1:30" x14ac:dyDescent="0.3">
      <c r="A103" s="1">
        <v>42125</v>
      </c>
      <c r="B103">
        <f>Rådata!B168</f>
        <v>89.228999999999999</v>
      </c>
      <c r="C103">
        <f>Rådata!C168</f>
        <v>2.0299999999999998</v>
      </c>
      <c r="D103">
        <f>Rådata!D168</f>
        <v>0</v>
      </c>
      <c r="E103">
        <f>Rådata!E168</f>
        <v>12.7</v>
      </c>
      <c r="F103">
        <f>Rådata!F168</f>
        <v>1173.0899999999999</v>
      </c>
      <c r="G103">
        <f>Rådata!G168</f>
        <v>59.15</v>
      </c>
      <c r="H103">
        <f>Rådata!H168</f>
        <v>438.18299999999999</v>
      </c>
      <c r="J103" s="2">
        <f t="shared" si="19"/>
        <v>0.127</v>
      </c>
      <c r="L103" s="1">
        <v>42125</v>
      </c>
      <c r="M103" s="2">
        <f t="shared" si="20"/>
        <v>-2.8223175486660423E-2</v>
      </c>
      <c r="N103" s="2">
        <f t="shared" si="21"/>
        <v>1.6916666666666666E-3</v>
      </c>
      <c r="O103" s="6">
        <f t="shared" si="22"/>
        <v>-0.17375478282010226</v>
      </c>
      <c r="P103" s="2">
        <f t="shared" si="23"/>
        <v>-2.3571533091319097E-2</v>
      </c>
      <c r="Q103" s="2">
        <f t="shared" si="24"/>
        <v>0.16625520305487029</v>
      </c>
      <c r="R103" s="2">
        <f t="shared" si="25"/>
        <v>3.1595069786218843E-2</v>
      </c>
      <c r="T103" s="1">
        <v>42156</v>
      </c>
      <c r="U103" s="8">
        <f t="shared" si="13"/>
        <v>2.5400597147025472E-2</v>
      </c>
      <c r="V103" s="8">
        <f t="shared" si="14"/>
        <v>4.8086186667637421E-2</v>
      </c>
      <c r="W103" s="9">
        <f t="shared" si="15"/>
        <v>9.5310179804324768E-2</v>
      </c>
      <c r="X103" s="8">
        <f t="shared" si="16"/>
        <v>1.9123947520442997E-2</v>
      </c>
      <c r="Y103" s="8">
        <f t="shared" si="17"/>
        <v>1.7595761890380146E-2</v>
      </c>
      <c r="Z103" s="8">
        <f t="shared" si="18"/>
        <v>-9.0743445198361323E-3</v>
      </c>
      <c r="AC103" s="1">
        <v>42156</v>
      </c>
      <c r="AD103" s="2">
        <v>1.6666666666666667E-5</v>
      </c>
    </row>
    <row r="104" spans="1:30" x14ac:dyDescent="0.3">
      <c r="A104" s="1">
        <v>42156</v>
      </c>
      <c r="B104">
        <f>Rådata!B169</f>
        <v>91.524500000000003</v>
      </c>
      <c r="C104">
        <f>Rådata!C169</f>
        <v>2.13</v>
      </c>
      <c r="D104">
        <f>Rådata!D169</f>
        <v>0.02</v>
      </c>
      <c r="E104">
        <f>Rådata!E169</f>
        <v>13.97</v>
      </c>
      <c r="F104">
        <f>Rådata!F169</f>
        <v>1195.74</v>
      </c>
      <c r="G104">
        <f>Rådata!G169</f>
        <v>60.2</v>
      </c>
      <c r="H104">
        <f>Rådata!H169</f>
        <v>434.23200000000003</v>
      </c>
      <c r="J104" s="2">
        <f t="shared" si="19"/>
        <v>0.13970000000000002</v>
      </c>
      <c r="L104" s="1">
        <v>42156</v>
      </c>
      <c r="M104" s="2">
        <f t="shared" si="20"/>
        <v>2.5400597147025472E-2</v>
      </c>
      <c r="N104" s="2">
        <f t="shared" si="21"/>
        <v>1.7749999999999999E-3</v>
      </c>
      <c r="O104" s="6">
        <f t="shared" si="22"/>
        <v>9.5310179804324768E-2</v>
      </c>
      <c r="P104" s="2">
        <f t="shared" si="23"/>
        <v>1.9123947520442997E-2</v>
      </c>
      <c r="Q104" s="2">
        <f t="shared" si="24"/>
        <v>1.7595761890380146E-2</v>
      </c>
      <c r="R104" s="2">
        <f t="shared" si="25"/>
        <v>-9.0576778531694657E-3</v>
      </c>
      <c r="T104" s="1">
        <v>42186</v>
      </c>
      <c r="U104" s="8">
        <f t="shared" si="13"/>
        <v>-1.0606228265130468E-2</v>
      </c>
      <c r="V104" s="8">
        <f t="shared" si="14"/>
        <v>0.12350476778123021</v>
      </c>
      <c r="W104" s="9">
        <f t="shared" si="15"/>
        <v>0.14128578773542122</v>
      </c>
      <c r="X104" s="8">
        <f t="shared" si="16"/>
        <v>-2.1419669867399627E-2</v>
      </c>
      <c r="Y104" s="8">
        <f t="shared" si="17"/>
        <v>-5.5323085211055556E-2</v>
      </c>
      <c r="Z104" s="8">
        <f t="shared" si="18"/>
        <v>-1.9112729901163916E-2</v>
      </c>
      <c r="AC104" s="1">
        <v>42186</v>
      </c>
      <c r="AD104" s="2">
        <v>8.3333333333333337E-6</v>
      </c>
    </row>
    <row r="105" spans="1:30" x14ac:dyDescent="0.3">
      <c r="A105" s="1">
        <v>42186</v>
      </c>
      <c r="B105">
        <f>Rådata!B170</f>
        <v>90.558899999999994</v>
      </c>
      <c r="C105">
        <f>Rådata!C170</f>
        <v>2.41</v>
      </c>
      <c r="D105">
        <f>Rådata!D170</f>
        <v>0.01</v>
      </c>
      <c r="E105">
        <f>Rådata!E170</f>
        <v>16.09</v>
      </c>
      <c r="F105">
        <f>Rådata!F170</f>
        <v>1170.4000000000001</v>
      </c>
      <c r="G105">
        <f>Rådata!G170</f>
        <v>56.96</v>
      </c>
      <c r="H105">
        <f>Rådata!H170</f>
        <v>426.01499999999999</v>
      </c>
      <c r="J105" s="2">
        <f t="shared" si="19"/>
        <v>0.16089999999999999</v>
      </c>
      <c r="L105" s="1">
        <v>42186</v>
      </c>
      <c r="M105" s="2">
        <f t="shared" si="20"/>
        <v>-1.0606228265130468E-2</v>
      </c>
      <c r="N105" s="2">
        <f t="shared" si="21"/>
        <v>2.0083333333333333E-3</v>
      </c>
      <c r="O105" s="6">
        <f t="shared" si="22"/>
        <v>0.14128578773542122</v>
      </c>
      <c r="P105" s="2">
        <f t="shared" si="23"/>
        <v>-2.1419669867399627E-2</v>
      </c>
      <c r="Q105" s="2">
        <f t="shared" si="24"/>
        <v>-5.5323085211055556E-2</v>
      </c>
      <c r="R105" s="2">
        <f t="shared" si="25"/>
        <v>-1.9104396567830584E-2</v>
      </c>
      <c r="T105" s="1">
        <v>42217</v>
      </c>
      <c r="U105" s="8">
        <f t="shared" si="13"/>
        <v>2.190307042100148E-2</v>
      </c>
      <c r="V105" s="8">
        <f t="shared" si="14"/>
        <v>-6.869653128623554E-2</v>
      </c>
      <c r="W105" s="9">
        <f t="shared" si="15"/>
        <v>-0.2476807999642392</v>
      </c>
      <c r="X105" s="8">
        <f t="shared" si="16"/>
        <v>-6.9160715862041755E-2</v>
      </c>
      <c r="Y105" s="8">
        <f t="shared" si="17"/>
        <v>-0.23191611743720753</v>
      </c>
      <c r="Z105" s="8">
        <f t="shared" si="18"/>
        <v>-1.6694860577049526E-3</v>
      </c>
      <c r="AC105" s="1">
        <v>42217</v>
      </c>
      <c r="AD105" s="2">
        <v>2.4999999999999998E-5</v>
      </c>
    </row>
    <row r="106" spans="1:30" x14ac:dyDescent="0.3">
      <c r="A106" s="1">
        <v>42217</v>
      </c>
      <c r="B106">
        <f>Rådata!B171</f>
        <v>92.564300000000003</v>
      </c>
      <c r="C106">
        <f>Rådata!C171</f>
        <v>2.25</v>
      </c>
      <c r="D106">
        <f>Rådata!D171</f>
        <v>0.03</v>
      </c>
      <c r="E106">
        <f>Rådata!E171</f>
        <v>12.56</v>
      </c>
      <c r="F106">
        <f>Rådata!F171</f>
        <v>1092.19</v>
      </c>
      <c r="G106">
        <f>Rådata!G171</f>
        <v>45.17</v>
      </c>
      <c r="H106">
        <f>Rådata!H171</f>
        <v>425.315</v>
      </c>
      <c r="J106" s="2">
        <f t="shared" si="19"/>
        <v>0.12560000000000002</v>
      </c>
      <c r="L106" s="1">
        <v>42217</v>
      </c>
      <c r="M106" s="2">
        <f t="shared" si="20"/>
        <v>2.190307042100148E-2</v>
      </c>
      <c r="N106" s="2">
        <f t="shared" si="21"/>
        <v>1.8749999999999999E-3</v>
      </c>
      <c r="O106" s="6">
        <f t="shared" si="22"/>
        <v>-0.2476807999642392</v>
      </c>
      <c r="P106" s="2">
        <f t="shared" si="23"/>
        <v>-6.9160715862041755E-2</v>
      </c>
      <c r="Q106" s="2">
        <f t="shared" si="24"/>
        <v>-0.23191611743720753</v>
      </c>
      <c r="R106" s="2">
        <f t="shared" si="25"/>
        <v>-1.6444860577049525E-3</v>
      </c>
      <c r="T106" s="1">
        <v>42248</v>
      </c>
      <c r="U106" s="8">
        <f t="shared" si="13"/>
        <v>-1.3052010372606837E-2</v>
      </c>
      <c r="V106" s="8">
        <f t="shared" si="14"/>
        <v>-5.0124387182568064E-2</v>
      </c>
      <c r="W106" s="9">
        <f t="shared" si="15"/>
        <v>0.91629073187415511</v>
      </c>
      <c r="X106" s="8">
        <f t="shared" si="16"/>
        <v>4.3430954203565797E-2</v>
      </c>
      <c r="Y106" s="8">
        <f t="shared" si="17"/>
        <v>5.2991954433467825E-3</v>
      </c>
      <c r="Z106" s="8">
        <f t="shared" si="18"/>
        <v>-9.6568485803601056E-2</v>
      </c>
      <c r="AC106" s="1">
        <v>42248</v>
      </c>
      <c r="AD106" s="2">
        <v>8.3333333333333337E-6</v>
      </c>
    </row>
    <row r="107" spans="1:30" x14ac:dyDescent="0.3">
      <c r="A107" s="1">
        <v>42248</v>
      </c>
      <c r="B107">
        <f>Rådata!B172</f>
        <v>91.364000000000004</v>
      </c>
      <c r="C107">
        <f>Rådata!C172</f>
        <v>2.14</v>
      </c>
      <c r="D107">
        <f>Rådata!D172</f>
        <v>0.01</v>
      </c>
      <c r="E107">
        <f>Rådata!E172</f>
        <v>31.4</v>
      </c>
      <c r="F107">
        <f>Rådata!F172</f>
        <v>1140.67</v>
      </c>
      <c r="G107">
        <f>Rådata!G172</f>
        <v>45.41</v>
      </c>
      <c r="H107">
        <f>Rådata!H172</f>
        <v>386.16699999999997</v>
      </c>
      <c r="J107" s="2">
        <f t="shared" si="19"/>
        <v>0.314</v>
      </c>
      <c r="L107" s="1">
        <v>42248</v>
      </c>
      <c r="M107" s="2">
        <f t="shared" si="20"/>
        <v>-1.3052010372606837E-2</v>
      </c>
      <c r="N107" s="2">
        <f t="shared" si="21"/>
        <v>1.7833333333333336E-3</v>
      </c>
      <c r="O107" s="6">
        <f t="shared" si="22"/>
        <v>0.91629073187415511</v>
      </c>
      <c r="P107" s="2">
        <f t="shared" si="23"/>
        <v>4.3430954203565797E-2</v>
      </c>
      <c r="Q107" s="2">
        <f t="shared" si="24"/>
        <v>5.2991954433467825E-3</v>
      </c>
      <c r="R107" s="2">
        <f t="shared" si="25"/>
        <v>-9.6560152470267724E-2</v>
      </c>
      <c r="T107" s="1">
        <v>42278</v>
      </c>
      <c r="U107" s="8">
        <f t="shared" si="13"/>
        <v>4.205059906334796E-3</v>
      </c>
      <c r="V107" s="8">
        <f t="shared" si="14"/>
        <v>9.3023926623132525E-3</v>
      </c>
      <c r="W107" s="9">
        <f t="shared" si="15"/>
        <v>-0.33107282696552032</v>
      </c>
      <c r="X107" s="8">
        <f t="shared" si="16"/>
        <v>-2.260894940732161E-2</v>
      </c>
      <c r="Y107" s="8">
        <f t="shared" si="17"/>
        <v>-1.4864389047875903E-2</v>
      </c>
      <c r="Z107" s="8">
        <f t="shared" si="18"/>
        <v>-7.6293684720472044E-3</v>
      </c>
      <c r="AC107" s="1">
        <v>42278</v>
      </c>
      <c r="AD107" s="2">
        <v>0</v>
      </c>
    </row>
    <row r="108" spans="1:30" x14ac:dyDescent="0.3">
      <c r="A108" s="1">
        <v>42278</v>
      </c>
      <c r="B108">
        <f>Rådata!B173</f>
        <v>91.748999999999995</v>
      </c>
      <c r="C108">
        <f>Rådata!C173</f>
        <v>2.16</v>
      </c>
      <c r="D108">
        <f>Rådata!D173</f>
        <v>0</v>
      </c>
      <c r="E108">
        <f>Rådata!E173</f>
        <v>22.55</v>
      </c>
      <c r="F108">
        <f>Rådata!F173</f>
        <v>1115.17</v>
      </c>
      <c r="G108">
        <f>Rådata!G173</f>
        <v>44.74</v>
      </c>
      <c r="H108">
        <f>Rådata!H173</f>
        <v>383.23200000000003</v>
      </c>
      <c r="J108" s="2">
        <f t="shared" si="19"/>
        <v>0.22550000000000001</v>
      </c>
      <c r="L108" s="1">
        <v>42278</v>
      </c>
      <c r="M108" s="2">
        <f t="shared" si="20"/>
        <v>4.205059906334796E-3</v>
      </c>
      <c r="N108" s="2">
        <f t="shared" si="21"/>
        <v>1.8000000000000002E-3</v>
      </c>
      <c r="O108" s="6">
        <f t="shared" si="22"/>
        <v>-0.33107282696552032</v>
      </c>
      <c r="P108" s="2">
        <f t="shared" si="23"/>
        <v>-2.260894940732161E-2</v>
      </c>
      <c r="Q108" s="2">
        <f t="shared" si="24"/>
        <v>-1.4864389047875903E-2</v>
      </c>
      <c r="R108" s="2">
        <f t="shared" si="25"/>
        <v>-7.6293684720472044E-3</v>
      </c>
      <c r="T108" s="1">
        <v>42309</v>
      </c>
      <c r="U108" s="8">
        <f t="shared" si="13"/>
        <v>3.7542927130838066E-3</v>
      </c>
      <c r="V108" s="8">
        <f t="shared" si="14"/>
        <v>-2.3420274208098668E-2</v>
      </c>
      <c r="W108" s="9">
        <f t="shared" si="15"/>
        <v>-0.46602044185944047</v>
      </c>
      <c r="X108" s="8">
        <f t="shared" si="16"/>
        <v>1.7925305887771081E-2</v>
      </c>
      <c r="Y108" s="8">
        <f t="shared" si="17"/>
        <v>3.0812296683623952E-2</v>
      </c>
      <c r="Z108" s="8">
        <f t="shared" si="18"/>
        <v>7.5774020864998903E-2</v>
      </c>
      <c r="AC108" s="1">
        <v>42309</v>
      </c>
      <c r="AD108" s="2">
        <v>8.3333333333333337E-6</v>
      </c>
    </row>
    <row r="109" spans="1:30" x14ac:dyDescent="0.3">
      <c r="A109" s="1">
        <v>42309</v>
      </c>
      <c r="B109">
        <f>Rådata!B174</f>
        <v>92.094099999999997</v>
      </c>
      <c r="C109">
        <f>Rådata!C174</f>
        <v>2.11</v>
      </c>
      <c r="D109">
        <f>Rådata!D174</f>
        <v>0.01</v>
      </c>
      <c r="E109">
        <f>Rådata!E174</f>
        <v>14.15</v>
      </c>
      <c r="F109">
        <f>Rådata!F174</f>
        <v>1135.3399999999999</v>
      </c>
      <c r="G109">
        <f>Rådata!G174</f>
        <v>46.14</v>
      </c>
      <c r="H109">
        <f>Rådata!H174</f>
        <v>413.40300000000002</v>
      </c>
      <c r="J109" s="2">
        <f t="shared" si="19"/>
        <v>0.14150000000000001</v>
      </c>
      <c r="L109" s="1">
        <v>42309</v>
      </c>
      <c r="M109" s="2">
        <f t="shared" si="20"/>
        <v>3.7542927130838066E-3</v>
      </c>
      <c r="N109" s="2">
        <f t="shared" si="21"/>
        <v>1.7583333333333331E-3</v>
      </c>
      <c r="O109" s="6">
        <f t="shared" si="22"/>
        <v>-0.46602044185944047</v>
      </c>
      <c r="P109" s="2">
        <f t="shared" si="23"/>
        <v>1.7925305887771081E-2</v>
      </c>
      <c r="Q109" s="2">
        <f t="shared" si="24"/>
        <v>3.0812296683623952E-2</v>
      </c>
      <c r="R109" s="2">
        <f t="shared" si="25"/>
        <v>7.5782354198332236E-2</v>
      </c>
      <c r="T109" s="1">
        <v>42339</v>
      </c>
      <c r="U109" s="8">
        <f t="shared" si="13"/>
        <v>2.6824396674130391E-2</v>
      </c>
      <c r="V109" s="8">
        <f t="shared" si="14"/>
        <v>5.9787918378973792E-2</v>
      </c>
      <c r="W109" s="9">
        <f t="shared" si="15"/>
        <v>3.6089968065643685E-2</v>
      </c>
      <c r="X109" s="8">
        <f t="shared" si="16"/>
        <v>-6.3028220709138161E-2</v>
      </c>
      <c r="Y109" s="8">
        <f t="shared" si="17"/>
        <v>-9.7588455810122987E-2</v>
      </c>
      <c r="Z109" s="8">
        <f t="shared" si="18"/>
        <v>-5.6206938324142204E-3</v>
      </c>
      <c r="AC109" s="1">
        <v>42339</v>
      </c>
      <c r="AD109" s="2">
        <v>1.5833333333333332E-4</v>
      </c>
    </row>
    <row r="110" spans="1:30" x14ac:dyDescent="0.3">
      <c r="A110" s="1">
        <v>42339</v>
      </c>
      <c r="B110">
        <f>Rådata!B175</f>
        <v>94.597899999999996</v>
      </c>
      <c r="C110">
        <f>Rådata!C175</f>
        <v>2.2400000000000002</v>
      </c>
      <c r="D110">
        <f>Rådata!D175</f>
        <v>0.19</v>
      </c>
      <c r="E110">
        <f>Rådata!E175</f>
        <v>14.67</v>
      </c>
      <c r="F110">
        <f>Rådata!F175</f>
        <v>1065.99</v>
      </c>
      <c r="G110">
        <f>Rådata!G175</f>
        <v>41.85</v>
      </c>
      <c r="H110">
        <f>Rådata!H175</f>
        <v>411.15100000000001</v>
      </c>
      <c r="J110" s="2">
        <f t="shared" si="19"/>
        <v>0.1467</v>
      </c>
      <c r="L110" s="1">
        <v>42339</v>
      </c>
      <c r="M110" s="2">
        <f t="shared" si="20"/>
        <v>2.6824396674130391E-2</v>
      </c>
      <c r="N110" s="2">
        <f t="shared" si="21"/>
        <v>1.8666666666666669E-3</v>
      </c>
      <c r="O110" s="6">
        <f t="shared" si="22"/>
        <v>3.6089968065643685E-2</v>
      </c>
      <c r="P110" s="2">
        <f t="shared" si="23"/>
        <v>-6.3028220709138161E-2</v>
      </c>
      <c r="Q110" s="2">
        <f t="shared" si="24"/>
        <v>-9.7588455810122987E-2</v>
      </c>
      <c r="R110" s="2">
        <f t="shared" si="25"/>
        <v>-5.4623604990808872E-3</v>
      </c>
      <c r="T110" s="1">
        <v>42370</v>
      </c>
      <c r="U110" s="8">
        <f t="shared" si="13"/>
        <v>-1.4969247081140225E-3</v>
      </c>
      <c r="V110" s="8">
        <f t="shared" si="14"/>
        <v>2.2075951699199514E-2</v>
      </c>
      <c r="W110" s="9">
        <f t="shared" si="15"/>
        <v>0.21616630158462602</v>
      </c>
      <c r="X110" s="8">
        <f t="shared" si="16"/>
        <v>-3.3922705749835913E-3</v>
      </c>
      <c r="Y110" s="8">
        <f t="shared" si="17"/>
        <v>-0.12209338715750606</v>
      </c>
      <c r="Z110" s="8">
        <f t="shared" si="18"/>
        <v>-2.9198920616362437E-2</v>
      </c>
      <c r="AC110" s="1">
        <v>42370</v>
      </c>
      <c r="AD110" s="2">
        <v>1.1666666666666668E-4</v>
      </c>
    </row>
    <row r="111" spans="1:30" x14ac:dyDescent="0.3">
      <c r="A111" s="1">
        <v>42370</v>
      </c>
      <c r="B111">
        <f>Rådata!B176</f>
        <v>94.456400000000002</v>
      </c>
      <c r="C111">
        <f>Rådata!C176</f>
        <v>2.29</v>
      </c>
      <c r="D111">
        <f>Rådata!D176</f>
        <v>0.14000000000000001</v>
      </c>
      <c r="E111">
        <f>Rådata!E176</f>
        <v>18.21</v>
      </c>
      <c r="F111">
        <f>Rådata!F176</f>
        <v>1062.3800000000001</v>
      </c>
      <c r="G111">
        <f>Rådata!G176</f>
        <v>37.04</v>
      </c>
      <c r="H111">
        <f>Rådata!H176</f>
        <v>399.36599999999999</v>
      </c>
      <c r="J111" s="2">
        <f t="shared" si="19"/>
        <v>0.18210000000000001</v>
      </c>
      <c r="L111" s="1">
        <v>42370</v>
      </c>
      <c r="M111" s="2">
        <f t="shared" si="20"/>
        <v>-1.4969247081140225E-3</v>
      </c>
      <c r="N111" s="2">
        <f t="shared" si="21"/>
        <v>1.9083333333333333E-3</v>
      </c>
      <c r="O111" s="6">
        <f t="shared" si="22"/>
        <v>0.21616630158462602</v>
      </c>
      <c r="P111" s="2">
        <f t="shared" si="23"/>
        <v>-3.3922705749835913E-3</v>
      </c>
      <c r="Q111" s="2">
        <f t="shared" si="24"/>
        <v>-0.12209338715750606</v>
      </c>
      <c r="R111" s="2">
        <f t="shared" si="25"/>
        <v>-2.9082253949695769E-2</v>
      </c>
      <c r="T111" s="1">
        <v>42401</v>
      </c>
      <c r="U111" s="8">
        <f t="shared" si="13"/>
        <v>7.2458237570751649E-3</v>
      </c>
      <c r="V111" s="8">
        <f t="shared" si="14"/>
        <v>-0.13540463700620275</v>
      </c>
      <c r="W111" s="9">
        <f t="shared" si="15"/>
        <v>9.2760879480890956E-2</v>
      </c>
      <c r="X111" s="8">
        <f t="shared" si="16"/>
        <v>5.8825708326991411E-2</v>
      </c>
      <c r="Y111" s="8">
        <f t="shared" si="17"/>
        <v>-0.15820857799665244</v>
      </c>
      <c r="Z111" s="8">
        <f t="shared" si="18"/>
        <v>-6.0484714345806344E-2</v>
      </c>
      <c r="AC111" s="1">
        <v>42401</v>
      </c>
      <c r="AD111" s="2">
        <v>1.5833333333333332E-4</v>
      </c>
    </row>
    <row r="112" spans="1:30" x14ac:dyDescent="0.3">
      <c r="A112" s="1">
        <v>42401</v>
      </c>
      <c r="B112">
        <f>Rådata!B177</f>
        <v>95.143299999999996</v>
      </c>
      <c r="C112">
        <f>Rådata!C177</f>
        <v>2</v>
      </c>
      <c r="D112">
        <f>Rådata!D177</f>
        <v>0.19</v>
      </c>
      <c r="E112">
        <f>Rådata!E177</f>
        <v>19.98</v>
      </c>
      <c r="F112">
        <f>Rådata!F177</f>
        <v>1126.75</v>
      </c>
      <c r="G112">
        <f>Rådata!G177</f>
        <v>31.62</v>
      </c>
      <c r="H112">
        <f>Rådata!H177</f>
        <v>375.98599999999999</v>
      </c>
      <c r="J112" s="2">
        <f t="shared" si="19"/>
        <v>0.19980000000000001</v>
      </c>
      <c r="L112" s="1">
        <v>42401</v>
      </c>
      <c r="M112" s="2">
        <f t="shared" si="20"/>
        <v>7.2458237570751649E-3</v>
      </c>
      <c r="N112" s="2">
        <f t="shared" si="21"/>
        <v>1.6666666666666668E-3</v>
      </c>
      <c r="O112" s="6">
        <f t="shared" si="22"/>
        <v>9.2760879480890956E-2</v>
      </c>
      <c r="P112" s="2">
        <f t="shared" si="23"/>
        <v>5.8825708326991411E-2</v>
      </c>
      <c r="Q112" s="2">
        <f t="shared" si="24"/>
        <v>-0.15820857799665244</v>
      </c>
      <c r="R112" s="2">
        <f t="shared" si="25"/>
        <v>-6.0326381012473007E-2</v>
      </c>
      <c r="T112" s="1">
        <v>42430</v>
      </c>
      <c r="U112" s="8">
        <f t="shared" si="13"/>
        <v>-1.9435459182759018E-2</v>
      </c>
      <c r="V112" s="8">
        <f t="shared" si="14"/>
        <v>-0.13353139262452274</v>
      </c>
      <c r="W112" s="9">
        <f t="shared" si="15"/>
        <v>-0.12116713364062415</v>
      </c>
      <c r="X112" s="8">
        <f t="shared" si="16"/>
        <v>9.0420985515453189E-2</v>
      </c>
      <c r="Y112" s="8">
        <f t="shared" si="17"/>
        <v>8.4266732598026639E-2</v>
      </c>
      <c r="Z112" s="8">
        <f t="shared" si="18"/>
        <v>6.1027634881609958E-3</v>
      </c>
      <c r="AC112" s="1">
        <v>42430</v>
      </c>
      <c r="AD112" s="2">
        <v>2.4166666666666664E-4</v>
      </c>
    </row>
    <row r="113" spans="1:30" x14ac:dyDescent="0.3">
      <c r="A113" s="1">
        <v>42430</v>
      </c>
      <c r="B113">
        <f>Rådata!B178</f>
        <v>93.311999999999998</v>
      </c>
      <c r="C113">
        <f>Rådata!C178</f>
        <v>1.75</v>
      </c>
      <c r="D113">
        <f>Rådata!D178</f>
        <v>0.28999999999999998</v>
      </c>
      <c r="E113">
        <f>Rådata!E178</f>
        <v>17.7</v>
      </c>
      <c r="F113">
        <f>Rådata!F178</f>
        <v>1233.3800000000001</v>
      </c>
      <c r="G113">
        <f>Rådata!G178</f>
        <v>34.4</v>
      </c>
      <c r="H113">
        <f>Rådata!H178</f>
        <v>378.37900000000002</v>
      </c>
      <c r="J113" s="2">
        <f t="shared" si="19"/>
        <v>0.17699999999999999</v>
      </c>
      <c r="L113" s="1">
        <v>42430</v>
      </c>
      <c r="M113" s="2">
        <f t="shared" si="20"/>
        <v>-1.9435459182759018E-2</v>
      </c>
      <c r="N113" s="2">
        <f t="shared" si="21"/>
        <v>1.4583333333333334E-3</v>
      </c>
      <c r="O113" s="6">
        <f t="shared" si="22"/>
        <v>-0.12116713364062415</v>
      </c>
      <c r="P113" s="2">
        <f t="shared" si="23"/>
        <v>9.0420985515453189E-2</v>
      </c>
      <c r="Q113" s="2">
        <f t="shared" si="24"/>
        <v>8.4266732598026639E-2</v>
      </c>
      <c r="R113" s="2">
        <f t="shared" si="25"/>
        <v>6.3444301548276627E-3</v>
      </c>
      <c r="T113" s="1">
        <v>42461</v>
      </c>
      <c r="U113" s="8">
        <f t="shared" si="13"/>
        <v>-3.5376004473254063E-2</v>
      </c>
      <c r="V113" s="8">
        <f t="shared" si="14"/>
        <v>3.9220713153281572E-2</v>
      </c>
      <c r="W113" s="9">
        <f t="shared" si="15"/>
        <v>-0.30095240937267764</v>
      </c>
      <c r="X113" s="8">
        <f t="shared" si="16"/>
        <v>-1.7172998244499027E-2</v>
      </c>
      <c r="Y113" s="8">
        <f t="shared" si="17"/>
        <v>6.716950473733041E-2</v>
      </c>
      <c r="Z113" s="8">
        <f t="shared" si="18"/>
        <v>4.5373932793316231E-2</v>
      </c>
      <c r="AC113" s="1">
        <v>42461</v>
      </c>
      <c r="AD113" s="2">
        <v>1.6666666666666666E-4</v>
      </c>
    </row>
    <row r="114" spans="1:30" x14ac:dyDescent="0.3">
      <c r="A114" s="1">
        <v>42461</v>
      </c>
      <c r="B114">
        <f>Rådata!B179</f>
        <v>90.068700000000007</v>
      </c>
      <c r="C114">
        <f>Rådata!C179</f>
        <v>1.82</v>
      </c>
      <c r="D114">
        <f>Rådata!D179</f>
        <v>0.2</v>
      </c>
      <c r="E114">
        <f>Rådata!E179</f>
        <v>13.1</v>
      </c>
      <c r="F114">
        <f>Rådata!F179</f>
        <v>1212.3800000000001</v>
      </c>
      <c r="G114">
        <f>Rådata!G179</f>
        <v>36.79</v>
      </c>
      <c r="H114">
        <f>Rådata!H179</f>
        <v>396.00900000000001</v>
      </c>
      <c r="J114" s="2">
        <f t="shared" si="19"/>
        <v>0.13100000000000001</v>
      </c>
      <c r="L114" s="1">
        <v>42461</v>
      </c>
      <c r="M114" s="2">
        <f t="shared" si="20"/>
        <v>-3.5376004473254063E-2</v>
      </c>
      <c r="N114" s="2">
        <f t="shared" si="21"/>
        <v>1.5166666666666668E-3</v>
      </c>
      <c r="O114" s="6">
        <f t="shared" si="22"/>
        <v>-0.30095240937267764</v>
      </c>
      <c r="P114" s="2">
        <f t="shared" si="23"/>
        <v>-1.7172998244499027E-2</v>
      </c>
      <c r="Q114" s="2">
        <f t="shared" si="24"/>
        <v>6.716950473733041E-2</v>
      </c>
      <c r="R114" s="2">
        <f t="shared" si="25"/>
        <v>4.55405994599829E-2</v>
      </c>
      <c r="T114" s="1">
        <v>42491</v>
      </c>
      <c r="U114" s="8">
        <f t="shared" si="13"/>
        <v>-2.6582400383638571E-2</v>
      </c>
      <c r="V114" s="8">
        <f t="shared" si="14"/>
        <v>3.2435275753153192E-2</v>
      </c>
      <c r="W114" s="9">
        <f t="shared" si="15"/>
        <v>0.11387379297926392</v>
      </c>
      <c r="X114" s="8">
        <f t="shared" si="16"/>
        <v>6.5415542865289389E-2</v>
      </c>
      <c r="Y114" s="8">
        <f t="shared" si="17"/>
        <v>0.19653554205392565</v>
      </c>
      <c r="Z114" s="8">
        <f t="shared" si="18"/>
        <v>2.0294605488071427E-2</v>
      </c>
      <c r="AC114" s="1">
        <v>42491</v>
      </c>
      <c r="AD114" s="2">
        <v>9.1666666666666668E-5</v>
      </c>
    </row>
    <row r="115" spans="1:30" x14ac:dyDescent="0.3">
      <c r="A115" s="1">
        <v>42491</v>
      </c>
      <c r="B115">
        <f>Rådata!B180</f>
        <v>87.706000000000003</v>
      </c>
      <c r="C115">
        <f>Rådata!C180</f>
        <v>1.88</v>
      </c>
      <c r="D115">
        <f>Rådata!D180</f>
        <v>0.11</v>
      </c>
      <c r="E115">
        <f>Rådata!E180</f>
        <v>14.68</v>
      </c>
      <c r="F115">
        <f>Rådata!F180</f>
        <v>1294.3399999999999</v>
      </c>
      <c r="G115">
        <f>Rådata!G180</f>
        <v>44.78</v>
      </c>
      <c r="H115">
        <f>Rådata!H180</f>
        <v>404.16500000000002</v>
      </c>
      <c r="J115" s="2">
        <f t="shared" si="19"/>
        <v>0.14679999999999999</v>
      </c>
      <c r="L115" s="1">
        <v>42491</v>
      </c>
      <c r="M115" s="2">
        <f t="shared" si="20"/>
        <v>-2.6582400383638571E-2</v>
      </c>
      <c r="N115" s="2">
        <f t="shared" si="21"/>
        <v>1.5666666666666665E-3</v>
      </c>
      <c r="O115" s="6">
        <f t="shared" si="22"/>
        <v>0.11387379297926392</v>
      </c>
      <c r="P115" s="2">
        <f t="shared" si="23"/>
        <v>6.5415542865289389E-2</v>
      </c>
      <c r="Q115" s="2">
        <f t="shared" si="24"/>
        <v>0.19653554205392565</v>
      </c>
      <c r="R115" s="2">
        <f t="shared" si="25"/>
        <v>2.0386272154738094E-2</v>
      </c>
      <c r="T115" s="1">
        <v>42522</v>
      </c>
      <c r="U115" s="8">
        <f t="shared" si="13"/>
        <v>3.3989227124257226E-2</v>
      </c>
      <c r="V115" s="8">
        <f t="shared" si="14"/>
        <v>-1.608613775162393E-2</v>
      </c>
      <c r="W115" s="9">
        <f t="shared" si="15"/>
        <v>-3.3244058579154689E-2</v>
      </c>
      <c r="X115" s="8">
        <f t="shared" si="16"/>
        <v>-6.7322703549863583E-2</v>
      </c>
      <c r="Y115" s="8">
        <f t="shared" si="17"/>
        <v>9.0262747750847527E-2</v>
      </c>
      <c r="Z115" s="8">
        <f t="shared" si="18"/>
        <v>-5.1410015070235378E-3</v>
      </c>
      <c r="AC115" s="1">
        <v>42522</v>
      </c>
      <c r="AD115" s="2">
        <v>2.2500000000000002E-4</v>
      </c>
    </row>
    <row r="116" spans="1:30" x14ac:dyDescent="0.3">
      <c r="A116" s="1">
        <v>42522</v>
      </c>
      <c r="B116">
        <f>Rådata!B181</f>
        <v>90.738299999999995</v>
      </c>
      <c r="C116">
        <f>Rådata!C181</f>
        <v>1.85</v>
      </c>
      <c r="D116">
        <f>Rådata!D181</f>
        <v>0.27</v>
      </c>
      <c r="E116">
        <f>Rådata!E181</f>
        <v>14.2</v>
      </c>
      <c r="F116">
        <f>Rådata!F181</f>
        <v>1210.07</v>
      </c>
      <c r="G116">
        <f>Rådata!G181</f>
        <v>49.01</v>
      </c>
      <c r="H116">
        <f>Rådata!H181</f>
        <v>402.18299999999999</v>
      </c>
      <c r="J116" s="2">
        <f t="shared" si="19"/>
        <v>0.14199999999999999</v>
      </c>
      <c r="L116" s="1">
        <v>42522</v>
      </c>
      <c r="M116" s="2">
        <f t="shared" si="20"/>
        <v>3.3989227124257226E-2</v>
      </c>
      <c r="N116" s="2">
        <f t="shared" si="21"/>
        <v>1.5416666666666669E-3</v>
      </c>
      <c r="O116" s="6">
        <f t="shared" si="22"/>
        <v>-3.3244058579154689E-2</v>
      </c>
      <c r="P116" s="2">
        <f t="shared" si="23"/>
        <v>-6.7322703549863583E-2</v>
      </c>
      <c r="Q116" s="2">
        <f t="shared" si="24"/>
        <v>9.0262747750847527E-2</v>
      </c>
      <c r="R116" s="2">
        <f t="shared" si="25"/>
        <v>-4.9160015070235374E-3</v>
      </c>
      <c r="T116" s="1">
        <v>42552</v>
      </c>
      <c r="U116" s="8">
        <f t="shared" si="13"/>
        <v>-8.8122974184887681E-3</v>
      </c>
      <c r="V116" s="8">
        <f t="shared" si="14"/>
        <v>-0.22992323829958838</v>
      </c>
      <c r="W116" s="9">
        <f t="shared" si="15"/>
        <v>3.9356131936073346E-2</v>
      </c>
      <c r="X116" s="8">
        <f t="shared" si="16"/>
        <v>9.8979410597513251E-2</v>
      </c>
      <c r="Y116" s="8">
        <f t="shared" si="17"/>
        <v>-4.0816327097292771E-4</v>
      </c>
      <c r="Z116" s="8">
        <f t="shared" si="18"/>
        <v>-2.9737265869705042E-3</v>
      </c>
      <c r="AC116" s="1">
        <v>42552</v>
      </c>
      <c r="AD116" s="2">
        <v>1.9999999999999998E-4</v>
      </c>
    </row>
    <row r="117" spans="1:30" x14ac:dyDescent="0.3">
      <c r="A117" s="1">
        <v>42552</v>
      </c>
      <c r="B117">
        <f>Rådata!B182</f>
        <v>89.9422</v>
      </c>
      <c r="C117">
        <f>Rådata!C182</f>
        <v>1.47</v>
      </c>
      <c r="D117">
        <f>Rådata!D182</f>
        <v>0.24</v>
      </c>
      <c r="E117">
        <f>Rådata!E182</f>
        <v>14.77</v>
      </c>
      <c r="F117">
        <f>Rådata!F182</f>
        <v>1335.97</v>
      </c>
      <c r="G117">
        <f>Rådata!G182</f>
        <v>48.99</v>
      </c>
      <c r="H117">
        <f>Rådata!H182</f>
        <v>401.06900000000002</v>
      </c>
      <c r="J117" s="2">
        <f t="shared" si="19"/>
        <v>0.1477</v>
      </c>
      <c r="L117" s="1">
        <v>42552</v>
      </c>
      <c r="M117" s="2">
        <f t="shared" si="20"/>
        <v>-8.8122974184887681E-3</v>
      </c>
      <c r="N117" s="2">
        <f t="shared" si="21"/>
        <v>1.225E-3</v>
      </c>
      <c r="O117" s="6">
        <f t="shared" si="22"/>
        <v>3.9356131936073346E-2</v>
      </c>
      <c r="P117" s="2">
        <f t="shared" si="23"/>
        <v>9.8979410597513251E-2</v>
      </c>
      <c r="Q117" s="2">
        <f t="shared" si="24"/>
        <v>-4.0816327097292771E-4</v>
      </c>
      <c r="R117" s="2">
        <f t="shared" si="25"/>
        <v>-2.7737265869705041E-3</v>
      </c>
      <c r="T117" s="1">
        <v>42583</v>
      </c>
      <c r="U117" s="8">
        <f t="shared" si="13"/>
        <v>3.1293336217430578E-3</v>
      </c>
      <c r="V117" s="8">
        <f t="shared" si="14"/>
        <v>4.0005334613699262E-2</v>
      </c>
      <c r="W117" s="9">
        <f t="shared" si="15"/>
        <v>-0.17168100923225493</v>
      </c>
      <c r="X117" s="8">
        <f t="shared" si="16"/>
        <v>1.0432157753268889E-2</v>
      </c>
      <c r="Y117" s="8">
        <f t="shared" si="17"/>
        <v>-0.20123786541281108</v>
      </c>
      <c r="Z117" s="8">
        <f t="shared" si="18"/>
        <v>3.555062856566258E-2</v>
      </c>
      <c r="AC117" s="1">
        <v>42583</v>
      </c>
      <c r="AD117" s="2">
        <v>1.6666666666666666E-4</v>
      </c>
    </row>
    <row r="118" spans="1:30" x14ac:dyDescent="0.3">
      <c r="A118" s="1">
        <v>42583</v>
      </c>
      <c r="B118">
        <f>Rådata!B183</f>
        <v>90.224100000000007</v>
      </c>
      <c r="C118">
        <f>Rådata!C183</f>
        <v>1.53</v>
      </c>
      <c r="D118">
        <f>Rådata!D183</f>
        <v>0.2</v>
      </c>
      <c r="E118">
        <f>Rådata!E183</f>
        <v>12.44</v>
      </c>
      <c r="F118">
        <f>Rådata!F183</f>
        <v>1349.98</v>
      </c>
      <c r="G118">
        <f>Rådata!G183</f>
        <v>40.06</v>
      </c>
      <c r="H118">
        <f>Rådata!H183</f>
        <v>415.65300000000002</v>
      </c>
      <c r="J118" s="2">
        <f t="shared" si="19"/>
        <v>0.1244</v>
      </c>
      <c r="L118" s="1">
        <v>42583</v>
      </c>
      <c r="M118" s="2">
        <f t="shared" si="20"/>
        <v>3.1293336217430578E-3</v>
      </c>
      <c r="N118" s="2">
        <f t="shared" si="21"/>
        <v>1.2750000000000001E-3</v>
      </c>
      <c r="O118" s="6">
        <f t="shared" si="22"/>
        <v>-0.17168100923225493</v>
      </c>
      <c r="P118" s="2">
        <f t="shared" si="23"/>
        <v>1.0432157753268889E-2</v>
      </c>
      <c r="Q118" s="2">
        <f t="shared" si="24"/>
        <v>-0.20123786541281108</v>
      </c>
      <c r="R118" s="2">
        <f t="shared" si="25"/>
        <v>3.5717295232329249E-2</v>
      </c>
      <c r="T118" s="1">
        <v>42614</v>
      </c>
      <c r="U118" s="8">
        <f t="shared" si="13"/>
        <v>1.2427975839823802E-3</v>
      </c>
      <c r="V118" s="8">
        <f t="shared" si="14"/>
        <v>2.5807883955872413E-2</v>
      </c>
      <c r="W118" s="9">
        <f t="shared" si="15"/>
        <v>8.0290018173127642E-2</v>
      </c>
      <c r="X118" s="8">
        <f t="shared" si="16"/>
        <v>-2.798845704102515E-2</v>
      </c>
      <c r="Y118" s="8">
        <f t="shared" si="17"/>
        <v>7.4535810152261739E-2</v>
      </c>
      <c r="Z118" s="8">
        <f t="shared" si="18"/>
        <v>3.8518168022990992E-3</v>
      </c>
      <c r="AC118" s="1">
        <v>42614</v>
      </c>
      <c r="AD118" s="2">
        <v>2.2500000000000002E-4</v>
      </c>
    </row>
    <row r="119" spans="1:30" x14ac:dyDescent="0.3">
      <c r="A119" s="1">
        <v>42614</v>
      </c>
      <c r="B119">
        <f>Rådata!B184</f>
        <v>90.336299999999994</v>
      </c>
      <c r="C119">
        <f>Rådata!C184</f>
        <v>1.57</v>
      </c>
      <c r="D119">
        <f>Rådata!D184</f>
        <v>0.27</v>
      </c>
      <c r="E119">
        <f>Rådata!E184</f>
        <v>13.48</v>
      </c>
      <c r="F119">
        <f>Rådata!F184</f>
        <v>1312.72</v>
      </c>
      <c r="G119">
        <f>Rådata!G184</f>
        <v>43.16</v>
      </c>
      <c r="H119">
        <f>Rådata!H184</f>
        <v>417.351</v>
      </c>
      <c r="J119" s="2">
        <f t="shared" si="19"/>
        <v>0.1348</v>
      </c>
      <c r="L119" s="1">
        <v>42614</v>
      </c>
      <c r="M119" s="2">
        <f t="shared" si="20"/>
        <v>1.2427975839823802E-3</v>
      </c>
      <c r="N119" s="2">
        <f t="shared" si="21"/>
        <v>1.3083333333333334E-3</v>
      </c>
      <c r="O119" s="6">
        <f t="shared" si="22"/>
        <v>8.0290018173127642E-2</v>
      </c>
      <c r="P119" s="2">
        <f t="shared" si="23"/>
        <v>-2.798845704102515E-2</v>
      </c>
      <c r="Q119" s="2">
        <f t="shared" si="24"/>
        <v>7.4535810152261739E-2</v>
      </c>
      <c r="R119" s="2">
        <f t="shared" si="25"/>
        <v>4.0768168022990992E-3</v>
      </c>
      <c r="T119" s="1">
        <v>42644</v>
      </c>
      <c r="U119" s="8">
        <f t="shared" si="13"/>
        <v>-2.358134162188108E-4</v>
      </c>
      <c r="V119" s="8">
        <f t="shared" si="14"/>
        <v>6.3492276786583091E-3</v>
      </c>
      <c r="W119" s="9">
        <f t="shared" si="15"/>
        <v>6.6543683626165695E-3</v>
      </c>
      <c r="X119" s="8">
        <f t="shared" si="16"/>
        <v>-7.4682033298145711E-4</v>
      </c>
      <c r="Y119" s="8">
        <f t="shared" si="17"/>
        <v>0.12302106950912206</v>
      </c>
      <c r="Z119" s="8">
        <f t="shared" si="18"/>
        <v>1.9051568051560489E-3</v>
      </c>
      <c r="AC119" s="1">
        <v>42644</v>
      </c>
      <c r="AD119" s="2">
        <v>2.0833333333333335E-4</v>
      </c>
    </row>
    <row r="120" spans="1:30" x14ac:dyDescent="0.3">
      <c r="A120" s="1">
        <v>42644</v>
      </c>
      <c r="B120">
        <f>Rådata!B185</f>
        <v>90.314999999999998</v>
      </c>
      <c r="C120">
        <f>Rådata!C185</f>
        <v>1.58</v>
      </c>
      <c r="D120">
        <f>Rådata!D185</f>
        <v>0.25</v>
      </c>
      <c r="E120">
        <f>Rådata!E185</f>
        <v>13.57</v>
      </c>
      <c r="F120">
        <f>Rådata!F185</f>
        <v>1311.74</v>
      </c>
      <c r="G120">
        <f>Rådata!G185</f>
        <v>48.81</v>
      </c>
      <c r="H120">
        <f>Rådata!H185</f>
        <v>418.23399999999998</v>
      </c>
      <c r="J120" s="2">
        <f t="shared" si="19"/>
        <v>0.13570000000000002</v>
      </c>
      <c r="L120" s="1">
        <v>42644</v>
      </c>
      <c r="M120" s="2">
        <f t="shared" si="20"/>
        <v>-2.358134162188108E-4</v>
      </c>
      <c r="N120" s="2">
        <f t="shared" si="21"/>
        <v>1.3166666666666667E-3</v>
      </c>
      <c r="O120" s="6">
        <f t="shared" si="22"/>
        <v>6.6543683626165695E-3</v>
      </c>
      <c r="P120" s="2">
        <f t="shared" si="23"/>
        <v>-7.4682033298145711E-4</v>
      </c>
      <c r="Q120" s="2">
        <f t="shared" si="24"/>
        <v>0.12302106950912206</v>
      </c>
      <c r="R120" s="2">
        <f t="shared" si="25"/>
        <v>2.1134901384893823E-3</v>
      </c>
      <c r="T120" s="1">
        <v>42675</v>
      </c>
      <c r="U120" s="8">
        <f t="shared" si="13"/>
        <v>2.0611016795115233E-2</v>
      </c>
      <c r="V120" s="8">
        <f t="shared" si="14"/>
        <v>0.13590199823885918</v>
      </c>
      <c r="W120" s="9">
        <f t="shared" si="15"/>
        <v>0.3131472535112767</v>
      </c>
      <c r="X120" s="8">
        <f t="shared" si="16"/>
        <v>-1.7642947271149012E-2</v>
      </c>
      <c r="Y120" s="8">
        <f t="shared" si="17"/>
        <v>-4.4833649937331632E-2</v>
      </c>
      <c r="Z120" s="8">
        <f t="shared" si="18"/>
        <v>-2.1587493622128771E-2</v>
      </c>
      <c r="AC120" s="1">
        <v>42675</v>
      </c>
      <c r="AD120" s="2">
        <v>1.9999999999999998E-4</v>
      </c>
    </row>
    <row r="121" spans="1:30" x14ac:dyDescent="0.3">
      <c r="A121" s="1">
        <v>42675</v>
      </c>
      <c r="B121">
        <f>Rådata!B186</f>
        <v>92.195800000000006</v>
      </c>
      <c r="C121">
        <f>Rådata!C186</f>
        <v>1.81</v>
      </c>
      <c r="D121">
        <f>Rådata!D186</f>
        <v>0.24</v>
      </c>
      <c r="E121">
        <f>Rådata!E186</f>
        <v>18.559999999999999</v>
      </c>
      <c r="F121">
        <f>Rådata!F186</f>
        <v>1288.8</v>
      </c>
      <c r="G121">
        <f>Rådata!G186</f>
        <v>46.67</v>
      </c>
      <c r="H121">
        <f>Rådata!H186</f>
        <v>409.38400000000001</v>
      </c>
      <c r="J121" s="2">
        <f t="shared" si="19"/>
        <v>0.18559999999999999</v>
      </c>
      <c r="L121" s="1">
        <v>42675</v>
      </c>
      <c r="M121" s="2">
        <f t="shared" si="20"/>
        <v>2.0611016795115233E-2</v>
      </c>
      <c r="N121" s="2">
        <f t="shared" si="21"/>
        <v>1.5083333333333335E-3</v>
      </c>
      <c r="O121" s="6">
        <f t="shared" si="22"/>
        <v>0.3131472535112767</v>
      </c>
      <c r="P121" s="2">
        <f t="shared" si="23"/>
        <v>-1.7642947271149012E-2</v>
      </c>
      <c r="Q121" s="2">
        <f t="shared" si="24"/>
        <v>-4.4833649937331632E-2</v>
      </c>
      <c r="R121" s="2">
        <f t="shared" si="25"/>
        <v>-2.1387493622128773E-2</v>
      </c>
      <c r="T121" s="1">
        <v>42705</v>
      </c>
      <c r="U121" s="8">
        <f t="shared" si="13"/>
        <v>2.7444411117106604E-2</v>
      </c>
      <c r="V121" s="8">
        <f t="shared" si="14"/>
        <v>0.25682408409187563</v>
      </c>
      <c r="W121" s="9">
        <f t="shared" si="15"/>
        <v>-0.27696385623175646</v>
      </c>
      <c r="X121" s="8">
        <f t="shared" si="16"/>
        <v>-9.8512850991817835E-2</v>
      </c>
      <c r="Y121" s="8">
        <f t="shared" si="17"/>
        <v>8.9899851851613199E-2</v>
      </c>
      <c r="Z121" s="8">
        <f t="shared" si="18"/>
        <v>7.2189738285537135E-3</v>
      </c>
      <c r="AC121" s="1">
        <v>42705</v>
      </c>
      <c r="AD121" s="2">
        <v>2.6666666666666668E-4</v>
      </c>
    </row>
    <row r="122" spans="1:30" x14ac:dyDescent="0.3">
      <c r="A122" s="1">
        <v>42705</v>
      </c>
      <c r="B122">
        <f>Rådata!B187</f>
        <v>94.761099999999999</v>
      </c>
      <c r="C122">
        <f>Rådata!C187</f>
        <v>2.34</v>
      </c>
      <c r="D122">
        <f>Rådata!D187</f>
        <v>0.32</v>
      </c>
      <c r="E122">
        <f>Rådata!E187</f>
        <v>14.07</v>
      </c>
      <c r="F122">
        <f>Rådata!F187</f>
        <v>1167.8900000000001</v>
      </c>
      <c r="G122">
        <f>Rådata!G187</f>
        <v>51.06</v>
      </c>
      <c r="H122">
        <f>Rådata!H187</f>
        <v>412.46</v>
      </c>
      <c r="J122" s="2">
        <f t="shared" si="19"/>
        <v>0.14069999999999999</v>
      </c>
      <c r="L122" s="1">
        <v>42705</v>
      </c>
      <c r="M122" s="2">
        <f t="shared" si="20"/>
        <v>2.7444411117106604E-2</v>
      </c>
      <c r="N122" s="2">
        <f t="shared" si="21"/>
        <v>1.9499999999999997E-3</v>
      </c>
      <c r="O122" s="6">
        <f t="shared" si="22"/>
        <v>-0.27696385623175646</v>
      </c>
      <c r="P122" s="2">
        <f t="shared" si="23"/>
        <v>-9.8512850991817835E-2</v>
      </c>
      <c r="Q122" s="2">
        <f t="shared" si="24"/>
        <v>8.9899851851613199E-2</v>
      </c>
      <c r="R122" s="2">
        <f t="shared" si="25"/>
        <v>7.4856404952203803E-3</v>
      </c>
      <c r="T122" s="1">
        <v>42736</v>
      </c>
      <c r="U122" s="8">
        <f t="shared" si="13"/>
        <v>1.0518445827155887E-2</v>
      </c>
      <c r="V122" s="8">
        <f t="shared" si="14"/>
        <v>7.0131823774082669E-2</v>
      </c>
      <c r="W122" s="9">
        <f t="shared" si="15"/>
        <v>-2.1344725286329691E-3</v>
      </c>
      <c r="X122" s="8">
        <f t="shared" si="16"/>
        <v>-8.9448342567317596E-3</v>
      </c>
      <c r="Y122" s="8">
        <f t="shared" si="17"/>
        <v>5.0783959841699033E-2</v>
      </c>
      <c r="Z122" s="8">
        <f t="shared" si="18"/>
        <v>2.3027712439256567E-2</v>
      </c>
      <c r="AC122" s="1">
        <v>42736</v>
      </c>
      <c r="AD122" s="2">
        <v>3.6666666666666667E-4</v>
      </c>
    </row>
    <row r="123" spans="1:30" x14ac:dyDescent="0.3">
      <c r="A123" s="1">
        <v>42736</v>
      </c>
      <c r="B123">
        <f>Rådata!B188</f>
        <v>95.763099999999994</v>
      </c>
      <c r="C123">
        <f>Rådata!C188</f>
        <v>2.5099999999999998</v>
      </c>
      <c r="D123">
        <f>Rådata!D188</f>
        <v>0.44</v>
      </c>
      <c r="E123">
        <f>Rådata!E188</f>
        <v>14.04</v>
      </c>
      <c r="F123">
        <f>Rådata!F188</f>
        <v>1157.49</v>
      </c>
      <c r="G123">
        <f>Rådata!G188</f>
        <v>53.72</v>
      </c>
      <c r="H123">
        <f>Rådata!H188</f>
        <v>422.22300000000001</v>
      </c>
      <c r="L123" s="1">
        <v>42736</v>
      </c>
      <c r="M123" s="2">
        <f t="shared" si="20"/>
        <v>1.0518445827155887E-2</v>
      </c>
      <c r="N123" s="2">
        <f t="shared" si="21"/>
        <v>2.0916666666666666E-3</v>
      </c>
      <c r="O123" s="6">
        <f t="shared" si="22"/>
        <v>-2.1344725286329691E-3</v>
      </c>
      <c r="P123" s="2">
        <f t="shared" si="23"/>
        <v>-8.9448342567317596E-3</v>
      </c>
      <c r="Q123" s="2">
        <f t="shared" si="24"/>
        <v>5.0783959841699033E-2</v>
      </c>
      <c r="R123" s="2">
        <f t="shared" si="25"/>
        <v>2.3394379105923235E-2</v>
      </c>
      <c r="T123" s="1">
        <v>42767</v>
      </c>
      <c r="U123" s="8">
        <f t="shared" si="13"/>
        <v>-2.4230484978082778E-2</v>
      </c>
      <c r="V123" s="8">
        <f t="shared" si="14"/>
        <v>-1.2024192966801905E-2</v>
      </c>
      <c r="W123" s="9">
        <f t="shared" si="15"/>
        <v>-0.172963768388394</v>
      </c>
      <c r="X123" s="8">
        <f t="shared" si="16"/>
        <v>3.8498066733586356E-2</v>
      </c>
      <c r="Y123" s="8">
        <f t="shared" si="17"/>
        <v>2.9739798871264433E-3</v>
      </c>
      <c r="Z123" s="8">
        <f t="shared" si="18"/>
        <v>2.6019947369075935E-2</v>
      </c>
      <c r="AC123" s="1">
        <v>42767</v>
      </c>
      <c r="AD123" s="2">
        <v>4.1666666666666669E-4</v>
      </c>
    </row>
    <row r="124" spans="1:30" x14ac:dyDescent="0.3">
      <c r="A124" s="1">
        <v>42767</v>
      </c>
      <c r="B124">
        <f>Rådata!B189</f>
        <v>93.470600000000005</v>
      </c>
      <c r="C124">
        <f>Rådata!C189</f>
        <v>2.48</v>
      </c>
      <c r="D124">
        <f>Rådata!D189</f>
        <v>0.5</v>
      </c>
      <c r="E124">
        <f>Rådata!E189</f>
        <v>11.81</v>
      </c>
      <c r="F124">
        <f>Rådata!F189</f>
        <v>1202.92</v>
      </c>
      <c r="G124">
        <f>Rådata!G189</f>
        <v>53.88</v>
      </c>
      <c r="H124">
        <f>Rådata!H189</f>
        <v>433.53399999999999</v>
      </c>
      <c r="L124" s="1">
        <v>42767</v>
      </c>
      <c r="M124" s="2">
        <f t="shared" si="20"/>
        <v>-2.4230484978082778E-2</v>
      </c>
      <c r="N124" s="2">
        <f t="shared" si="21"/>
        <v>2.0666666666666667E-3</v>
      </c>
      <c r="O124" s="6">
        <f t="shared" si="22"/>
        <v>-0.172963768388394</v>
      </c>
      <c r="P124" s="2">
        <f t="shared" si="23"/>
        <v>3.8498066733586356E-2</v>
      </c>
      <c r="Q124" s="2">
        <f t="shared" si="24"/>
        <v>2.9739798871264433E-3</v>
      </c>
      <c r="R124" s="2">
        <f t="shared" si="25"/>
        <v>2.64366140357426E-2</v>
      </c>
    </row>
    <row r="126" spans="1:30" x14ac:dyDescent="0.3">
      <c r="D126">
        <f>AVERAGE(E2:E124)</f>
        <v>20.703902439024386</v>
      </c>
    </row>
    <row r="127" spans="1:30" x14ac:dyDescent="0.3">
      <c r="D127">
        <f>MEDIAN(E2:E124)</f>
        <v>17.63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Rådata</vt:lpstr>
      <vt:lpstr>Behandlet tidsserier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Sigmund Alfsen</dc:creator>
  <cp:lastModifiedBy>Per Sigmund Alfsen</cp:lastModifiedBy>
  <dcterms:created xsi:type="dcterms:W3CDTF">2017-02-09T10:17:35Z</dcterms:created>
  <dcterms:modified xsi:type="dcterms:W3CDTF">2017-05-23T08:21:16Z</dcterms:modified>
</cp:coreProperties>
</file>