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4816"/>
  <workbookPr codeName="ThisWorkbook" autoCompressPictures="0"/>
  <bookViews>
    <workbookView xWindow="0" yWindow="0" windowWidth="25600" windowHeight="14640" firstSheet="1" activeTab="4"/>
  </bookViews>
  <sheets>
    <sheet name="Rådata handelsstrategi" sheetId="1" r:id="rId1"/>
    <sheet name="Input til regresjon (SPSS)" sheetId="2" r:id="rId2"/>
    <sheet name="Prestasjon kontrær prtf" sheetId="7" r:id="rId3"/>
    <sheet name="Prestasjon taperVSvinner" sheetId="8" r:id="rId4"/>
    <sheet name="Rådata VR-test" sheetId="5" r:id="rId5"/>
  </sheets>
  <externalReferences>
    <externalReference r:id="rId6"/>
  </externalReferenc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8" l="1"/>
  <c r="K4" i="8"/>
  <c r="L4" i="8"/>
  <c r="O4" i="8"/>
  <c r="G5" i="8"/>
  <c r="H5" i="8"/>
  <c r="K5" i="8"/>
  <c r="L5" i="8"/>
  <c r="O5" i="8"/>
  <c r="G6" i="8"/>
  <c r="H6" i="8"/>
  <c r="K6" i="8"/>
  <c r="L6" i="8"/>
  <c r="O6" i="8"/>
  <c r="G7" i="8"/>
  <c r="H7" i="8"/>
  <c r="K7" i="8"/>
  <c r="L7" i="8"/>
  <c r="O7" i="8"/>
  <c r="G8" i="8"/>
  <c r="H8" i="8"/>
  <c r="K8" i="8"/>
  <c r="L8" i="8"/>
  <c r="O8" i="8"/>
  <c r="G9" i="8"/>
  <c r="H9" i="8"/>
  <c r="K9" i="8"/>
  <c r="L9" i="8"/>
  <c r="O9" i="8"/>
  <c r="G10" i="8"/>
  <c r="H10" i="8"/>
  <c r="K10" i="8"/>
  <c r="L10" i="8"/>
  <c r="O10" i="8"/>
  <c r="G11" i="8"/>
  <c r="H11" i="8"/>
  <c r="K11" i="8"/>
  <c r="L11" i="8"/>
  <c r="O11" i="8"/>
  <c r="G12" i="8"/>
  <c r="H12" i="8"/>
  <c r="K12" i="8"/>
  <c r="L12" i="8"/>
  <c r="O12" i="8"/>
  <c r="G13" i="8"/>
  <c r="H13" i="8"/>
  <c r="K13" i="8"/>
  <c r="L13" i="8"/>
  <c r="O13" i="8"/>
  <c r="G14" i="8"/>
  <c r="H14" i="8"/>
  <c r="K14" i="8"/>
  <c r="L14" i="8"/>
  <c r="O14" i="8"/>
  <c r="G15" i="8"/>
  <c r="H15" i="8"/>
  <c r="K15" i="8"/>
  <c r="L15" i="8"/>
  <c r="O15" i="8"/>
  <c r="G16" i="8"/>
  <c r="H16" i="8"/>
  <c r="K16" i="8"/>
  <c r="L16" i="8"/>
  <c r="O16" i="8"/>
  <c r="G17" i="8"/>
  <c r="H17" i="8"/>
  <c r="K17" i="8"/>
  <c r="L17" i="8"/>
  <c r="O17" i="8"/>
  <c r="G18" i="8"/>
  <c r="H18" i="8"/>
  <c r="K18" i="8"/>
  <c r="L18" i="8"/>
  <c r="O18" i="8"/>
  <c r="G19" i="8"/>
  <c r="H19" i="8"/>
  <c r="K19" i="8"/>
  <c r="L19" i="8"/>
  <c r="O19" i="8"/>
  <c r="G20" i="8"/>
  <c r="H20" i="8"/>
  <c r="K20" i="8"/>
  <c r="L20" i="8"/>
  <c r="O20" i="8"/>
  <c r="G21" i="8"/>
  <c r="H21" i="8"/>
  <c r="K21" i="8"/>
  <c r="L21" i="8"/>
  <c r="O21" i="8"/>
  <c r="G22" i="8"/>
  <c r="H22" i="8"/>
  <c r="K22" i="8"/>
  <c r="L22" i="8"/>
  <c r="O22" i="8"/>
  <c r="G23" i="8"/>
  <c r="H23" i="8"/>
  <c r="K23" i="8"/>
  <c r="L23" i="8"/>
  <c r="O23" i="8"/>
  <c r="S23" i="8"/>
  <c r="G35" i="8"/>
  <c r="O35" i="8"/>
  <c r="T23" i="8"/>
  <c r="G24" i="8"/>
  <c r="H24" i="8"/>
  <c r="K24" i="8"/>
  <c r="L24" i="8"/>
  <c r="O24" i="8"/>
  <c r="S24" i="8"/>
  <c r="G36" i="8"/>
  <c r="K36" i="8"/>
  <c r="H36" i="8"/>
  <c r="L36" i="8"/>
  <c r="O36" i="8"/>
  <c r="T24" i="8"/>
  <c r="G25" i="8"/>
  <c r="H25" i="8"/>
  <c r="K25" i="8"/>
  <c r="L25" i="8"/>
  <c r="O25" i="8"/>
  <c r="S25" i="8"/>
  <c r="G37" i="8"/>
  <c r="K37" i="8"/>
  <c r="H37" i="8"/>
  <c r="L37" i="8"/>
  <c r="O37" i="8"/>
  <c r="T25" i="8"/>
  <c r="G26" i="8"/>
  <c r="H26" i="8"/>
  <c r="K26" i="8"/>
  <c r="L26" i="8"/>
  <c r="O26" i="8"/>
  <c r="S26" i="8"/>
  <c r="G38" i="8"/>
  <c r="K38" i="8"/>
  <c r="H38" i="8"/>
  <c r="L38" i="8"/>
  <c r="O38" i="8"/>
  <c r="T26" i="8"/>
  <c r="G27" i="8"/>
  <c r="H27" i="8"/>
  <c r="K27" i="8"/>
  <c r="L27" i="8"/>
  <c r="O27" i="8"/>
  <c r="S27" i="8"/>
  <c r="G39" i="8"/>
  <c r="K39" i="8"/>
  <c r="H39" i="8"/>
  <c r="L39" i="8"/>
  <c r="O39" i="8"/>
  <c r="T27" i="8"/>
  <c r="G28" i="8"/>
  <c r="H28" i="8"/>
  <c r="K28" i="8"/>
  <c r="L28" i="8"/>
  <c r="O28" i="8"/>
  <c r="S28" i="8"/>
  <c r="G40" i="8"/>
  <c r="K40" i="8"/>
  <c r="H40" i="8"/>
  <c r="L40" i="8"/>
  <c r="O40" i="8"/>
  <c r="T28" i="8"/>
  <c r="G29" i="8"/>
  <c r="K29" i="8"/>
  <c r="L29" i="8"/>
  <c r="O29" i="8"/>
  <c r="S29" i="8"/>
  <c r="G41" i="8"/>
  <c r="K41" i="8"/>
  <c r="H41" i="8"/>
  <c r="L41" i="8"/>
  <c r="O41" i="8"/>
  <c r="T29" i="8"/>
  <c r="K30" i="8"/>
  <c r="L30" i="8"/>
  <c r="S30" i="8"/>
  <c r="G42" i="8"/>
  <c r="K42" i="8"/>
  <c r="H42" i="8"/>
  <c r="L42" i="8"/>
  <c r="O42" i="8"/>
  <c r="T30" i="8"/>
  <c r="S31" i="8"/>
  <c r="G43" i="8"/>
  <c r="K43" i="8"/>
  <c r="H43" i="8"/>
  <c r="L43" i="8"/>
  <c r="O43" i="8"/>
  <c r="T31" i="8"/>
  <c r="S32" i="8"/>
  <c r="G44" i="8"/>
  <c r="K44" i="8"/>
  <c r="H44" i="8"/>
  <c r="L44" i="8"/>
  <c r="O44" i="8"/>
  <c r="T32" i="8"/>
  <c r="S33" i="8"/>
  <c r="G45" i="8"/>
  <c r="K45" i="8"/>
  <c r="H45" i="8"/>
  <c r="L45" i="8"/>
  <c r="O45" i="8"/>
  <c r="T33" i="8"/>
  <c r="S34" i="8"/>
  <c r="G46" i="8"/>
  <c r="K46" i="8"/>
  <c r="H46" i="8"/>
  <c r="L46" i="8"/>
  <c r="O46" i="8"/>
  <c r="T34" i="8"/>
  <c r="S35" i="8"/>
  <c r="G47" i="8"/>
  <c r="K47" i="8"/>
  <c r="H47" i="8"/>
  <c r="L47" i="8"/>
  <c r="O47" i="8"/>
  <c r="T35" i="8"/>
  <c r="S36" i="8"/>
  <c r="G48" i="8"/>
  <c r="K48" i="8"/>
  <c r="H48" i="8"/>
  <c r="L48" i="8"/>
  <c r="O48" i="8"/>
  <c r="T36" i="8"/>
  <c r="S37" i="8"/>
  <c r="G49" i="8"/>
  <c r="K49" i="8"/>
  <c r="H49" i="8"/>
  <c r="L49" i="8"/>
  <c r="O49" i="8"/>
  <c r="T37" i="8"/>
  <c r="S38" i="8"/>
  <c r="G50" i="8"/>
  <c r="K50" i="8"/>
  <c r="H50" i="8"/>
  <c r="L50" i="8"/>
  <c r="O50" i="8"/>
  <c r="T38" i="8"/>
  <c r="S39" i="8"/>
  <c r="G51" i="8"/>
  <c r="K51" i="8"/>
  <c r="H51" i="8"/>
  <c r="L51" i="8"/>
  <c r="O51" i="8"/>
  <c r="T39" i="8"/>
  <c r="S40" i="8"/>
  <c r="G52" i="8"/>
  <c r="K52" i="8"/>
  <c r="H52" i="8"/>
  <c r="L52" i="8"/>
  <c r="O52" i="8"/>
  <c r="T40" i="8"/>
  <c r="S41" i="8"/>
  <c r="G53" i="8"/>
  <c r="K53" i="8"/>
  <c r="H53" i="8"/>
  <c r="L53" i="8"/>
  <c r="O53" i="8"/>
  <c r="T41" i="8"/>
  <c r="S42" i="8"/>
  <c r="G54" i="8"/>
  <c r="K54" i="8"/>
  <c r="H54" i="8"/>
  <c r="L54" i="8"/>
  <c r="O54" i="8"/>
  <c r="T42" i="8"/>
  <c r="S43" i="8"/>
  <c r="G55" i="8"/>
  <c r="K55" i="8"/>
  <c r="H55" i="8"/>
  <c r="L55" i="8"/>
  <c r="O55" i="8"/>
  <c r="T43" i="8"/>
  <c r="S44" i="8"/>
  <c r="G56" i="8"/>
  <c r="K56" i="8"/>
  <c r="H56" i="8"/>
  <c r="L56" i="8"/>
  <c r="O56" i="8"/>
  <c r="T44" i="8"/>
  <c r="S45" i="8"/>
  <c r="G57" i="8"/>
  <c r="K57" i="8"/>
  <c r="H57" i="8"/>
  <c r="L57" i="8"/>
  <c r="O57" i="8"/>
  <c r="T45" i="8"/>
  <c r="S46" i="8"/>
  <c r="G58" i="8"/>
  <c r="K58" i="8"/>
  <c r="H58" i="8"/>
  <c r="L58" i="8"/>
  <c r="O58" i="8"/>
  <c r="T46" i="8"/>
  <c r="S47" i="8"/>
  <c r="G59" i="8"/>
  <c r="K59" i="8"/>
  <c r="H59" i="8"/>
  <c r="L59" i="8"/>
  <c r="O59" i="8"/>
  <c r="T47" i="8"/>
  <c r="S48" i="8"/>
  <c r="G60" i="8"/>
  <c r="K60" i="8"/>
  <c r="L60" i="8"/>
  <c r="O60" i="8"/>
  <c r="T48" i="8"/>
  <c r="S50" i="8"/>
  <c r="T50" i="8"/>
  <c r="K61" i="8"/>
  <c r="L61" i="8"/>
  <c r="I4" i="7"/>
  <c r="S4" i="7"/>
  <c r="U4" i="7"/>
  <c r="L4" i="7"/>
  <c r="M5" i="7"/>
  <c r="J5" i="7"/>
  <c r="S5" i="7"/>
  <c r="U5" i="7"/>
  <c r="I6" i="7"/>
  <c r="L5" i="7"/>
  <c r="M6" i="7"/>
  <c r="O5" i="7"/>
  <c r="P6" i="7"/>
  <c r="S6" i="7"/>
  <c r="U6" i="7"/>
  <c r="L6" i="7"/>
  <c r="M7" i="7"/>
  <c r="J7" i="7"/>
  <c r="O6" i="7"/>
  <c r="P7" i="7"/>
  <c r="S7" i="7"/>
  <c r="U7" i="7"/>
  <c r="I8" i="7"/>
  <c r="L7" i="7"/>
  <c r="M8" i="7"/>
  <c r="O7" i="7"/>
  <c r="P8" i="7"/>
  <c r="S8" i="7"/>
  <c r="U8" i="7"/>
  <c r="L8" i="7"/>
  <c r="M9" i="7"/>
  <c r="J9" i="7"/>
  <c r="O8" i="7"/>
  <c r="P9" i="7"/>
  <c r="S9" i="7"/>
  <c r="U9" i="7"/>
  <c r="I10" i="7"/>
  <c r="L9" i="7"/>
  <c r="M10" i="7"/>
  <c r="O9" i="7"/>
  <c r="P10" i="7"/>
  <c r="S10" i="7"/>
  <c r="U10" i="7"/>
  <c r="L10" i="7"/>
  <c r="M11" i="7"/>
  <c r="J11" i="7"/>
  <c r="O10" i="7"/>
  <c r="P11" i="7"/>
  <c r="S11" i="7"/>
  <c r="U11" i="7"/>
  <c r="I12" i="7"/>
  <c r="L11" i="7"/>
  <c r="M12" i="7"/>
  <c r="O11" i="7"/>
  <c r="P12" i="7"/>
  <c r="S12" i="7"/>
  <c r="U12" i="7"/>
  <c r="L12" i="7"/>
  <c r="M13" i="7"/>
  <c r="J13" i="7"/>
  <c r="O12" i="7"/>
  <c r="P13" i="7"/>
  <c r="S13" i="7"/>
  <c r="U13" i="7"/>
  <c r="I14" i="7"/>
  <c r="L13" i="7"/>
  <c r="M14" i="7"/>
  <c r="O13" i="7"/>
  <c r="P14" i="7"/>
  <c r="S14" i="7"/>
  <c r="U14" i="7"/>
  <c r="L14" i="7"/>
  <c r="M15" i="7"/>
  <c r="J15" i="7"/>
  <c r="O14" i="7"/>
  <c r="P15" i="7"/>
  <c r="S15" i="7"/>
  <c r="U15" i="7"/>
  <c r="I16" i="7"/>
  <c r="L15" i="7"/>
  <c r="M16" i="7"/>
  <c r="O15" i="7"/>
  <c r="P16" i="7"/>
  <c r="S16" i="7"/>
  <c r="U16" i="7"/>
  <c r="L16" i="7"/>
  <c r="M17" i="7"/>
  <c r="J17" i="7"/>
  <c r="O16" i="7"/>
  <c r="P17" i="7"/>
  <c r="S17" i="7"/>
  <c r="U17" i="7"/>
  <c r="I18" i="7"/>
  <c r="L17" i="7"/>
  <c r="M18" i="7"/>
  <c r="O17" i="7"/>
  <c r="P18" i="7"/>
  <c r="S18" i="7"/>
  <c r="U18" i="7"/>
  <c r="L18" i="7"/>
  <c r="M19" i="7"/>
  <c r="J19" i="7"/>
  <c r="O18" i="7"/>
  <c r="P19" i="7"/>
  <c r="S19" i="7"/>
  <c r="U19" i="7"/>
  <c r="I20" i="7"/>
  <c r="L19" i="7"/>
  <c r="M20" i="7"/>
  <c r="O19" i="7"/>
  <c r="P20" i="7"/>
  <c r="S20" i="7"/>
  <c r="U20" i="7"/>
  <c r="L20" i="7"/>
  <c r="M21" i="7"/>
  <c r="J21" i="7"/>
  <c r="O20" i="7"/>
  <c r="P21" i="7"/>
  <c r="S21" i="7"/>
  <c r="U21" i="7"/>
  <c r="I22" i="7"/>
  <c r="L21" i="7"/>
  <c r="M22" i="7"/>
  <c r="O21" i="7"/>
  <c r="P22" i="7"/>
  <c r="S22" i="7"/>
  <c r="U22" i="7"/>
  <c r="L22" i="7"/>
  <c r="M23" i="7"/>
  <c r="J23" i="7"/>
  <c r="O22" i="7"/>
  <c r="P23" i="7"/>
  <c r="S23" i="7"/>
  <c r="U23" i="7"/>
  <c r="I24" i="7"/>
  <c r="L23" i="7"/>
  <c r="M24" i="7"/>
  <c r="O23" i="7"/>
  <c r="P24" i="7"/>
  <c r="S24" i="7"/>
  <c r="U24" i="7"/>
  <c r="L24" i="7"/>
  <c r="M25" i="7"/>
  <c r="J25" i="7"/>
  <c r="O24" i="7"/>
  <c r="P25" i="7"/>
  <c r="S25" i="7"/>
  <c r="U25" i="7"/>
  <c r="I26" i="7"/>
  <c r="L25" i="7"/>
  <c r="M26" i="7"/>
  <c r="O25" i="7"/>
  <c r="P26" i="7"/>
  <c r="S26" i="7"/>
  <c r="U26" i="7"/>
  <c r="L26" i="7"/>
  <c r="M27" i="7"/>
  <c r="J27" i="7"/>
  <c r="O26" i="7"/>
  <c r="P27" i="7"/>
  <c r="S27" i="7"/>
  <c r="U27" i="7"/>
  <c r="I28" i="7"/>
  <c r="L27" i="7"/>
  <c r="M28" i="7"/>
  <c r="O27" i="7"/>
  <c r="P28" i="7"/>
  <c r="S28" i="7"/>
  <c r="U28" i="7"/>
  <c r="L28" i="7"/>
  <c r="M29" i="7"/>
  <c r="O28" i="7"/>
  <c r="P29" i="7"/>
  <c r="S29" i="7"/>
  <c r="U29" i="7"/>
  <c r="U32" i="7"/>
  <c r="U34" i="7"/>
  <c r="AC4" i="7"/>
  <c r="AD4" i="7"/>
  <c r="AE5" i="7"/>
  <c r="AC5" i="7"/>
  <c r="AD5" i="7"/>
  <c r="AE6" i="7"/>
  <c r="AC6" i="7"/>
  <c r="AD6" i="7"/>
  <c r="AE7" i="7"/>
  <c r="AC7" i="7"/>
  <c r="AD7" i="7"/>
  <c r="AE8" i="7"/>
  <c r="AC8" i="7"/>
  <c r="AD8" i="7"/>
  <c r="AE9" i="7"/>
  <c r="AC9" i="7"/>
  <c r="AD9" i="7"/>
  <c r="AE10" i="7"/>
  <c r="AC10" i="7"/>
  <c r="AD10" i="7"/>
  <c r="AE11" i="7"/>
  <c r="AC11" i="7"/>
  <c r="AD11" i="7"/>
  <c r="AE12" i="7"/>
  <c r="AC12" i="7"/>
  <c r="AD12" i="7"/>
  <c r="AE13" i="7"/>
  <c r="AC13" i="7"/>
  <c r="AD13" i="7"/>
  <c r="AE14" i="7"/>
  <c r="AC14" i="7"/>
  <c r="AD14" i="7"/>
  <c r="AE15" i="7"/>
  <c r="AC15" i="7"/>
  <c r="AD15" i="7"/>
  <c r="AE16" i="7"/>
  <c r="AC16" i="7"/>
  <c r="AD16" i="7"/>
  <c r="AE17" i="7"/>
  <c r="AC17" i="7"/>
  <c r="AD17" i="7"/>
  <c r="AE18" i="7"/>
  <c r="AC18" i="7"/>
  <c r="AD18" i="7"/>
  <c r="AE19" i="7"/>
  <c r="AC19" i="7"/>
  <c r="AD19" i="7"/>
  <c r="AE20" i="7"/>
  <c r="AC20" i="7"/>
  <c r="AD20" i="7"/>
  <c r="AE21" i="7"/>
  <c r="AC21" i="7"/>
  <c r="AD21" i="7"/>
  <c r="AE22" i="7"/>
  <c r="AC22" i="7"/>
  <c r="AD22" i="7"/>
  <c r="AE23" i="7"/>
  <c r="AC23" i="7"/>
  <c r="AD23" i="7"/>
  <c r="AE24" i="7"/>
  <c r="AC24" i="7"/>
  <c r="AD24" i="7"/>
  <c r="AE25" i="7"/>
  <c r="AC25" i="7"/>
  <c r="AD25" i="7"/>
  <c r="AE26" i="7"/>
  <c r="AC26" i="7"/>
  <c r="AD26" i="7"/>
  <c r="AE27" i="7"/>
  <c r="AC27" i="7"/>
  <c r="AD27" i="7"/>
  <c r="AE28" i="7"/>
  <c r="AC28" i="7"/>
  <c r="AD28" i="7"/>
  <c r="AE29" i="7"/>
  <c r="AC29" i="7"/>
  <c r="AD29" i="7"/>
  <c r="AE30" i="7"/>
  <c r="X4" i="7"/>
  <c r="X5" i="7"/>
  <c r="X6" i="7"/>
  <c r="X7" i="7"/>
  <c r="X8" i="7"/>
  <c r="X9" i="7"/>
  <c r="X10" i="7"/>
  <c r="X11" i="7"/>
  <c r="X12" i="7"/>
  <c r="X13" i="7"/>
  <c r="X14" i="7"/>
  <c r="X15" i="7"/>
  <c r="X16" i="7"/>
  <c r="X17" i="7"/>
  <c r="X18" i="7"/>
  <c r="X19" i="7"/>
  <c r="X20" i="7"/>
  <c r="X21" i="7"/>
  <c r="X22" i="7"/>
  <c r="X23" i="7"/>
  <c r="X24" i="7"/>
  <c r="X25" i="7"/>
  <c r="X26" i="7"/>
  <c r="X27" i="7"/>
  <c r="X28" i="7"/>
  <c r="X29" i="7"/>
  <c r="X30" i="7"/>
  <c r="L29" i="7"/>
  <c r="M30" i="7"/>
  <c r="B8" i="2"/>
  <c r="G8" i="2"/>
  <c r="B9" i="2"/>
  <c r="G9" i="2"/>
  <c r="B10" i="2"/>
  <c r="G10" i="2"/>
  <c r="B11" i="2"/>
  <c r="G11" i="2"/>
  <c r="B12" i="2"/>
  <c r="G12" i="2"/>
  <c r="B13" i="2"/>
  <c r="G13" i="2"/>
  <c r="B14" i="2"/>
  <c r="G14" i="2"/>
  <c r="B15" i="2"/>
  <c r="G15" i="2"/>
  <c r="B16" i="2"/>
  <c r="G16" i="2"/>
  <c r="B17" i="2"/>
  <c r="G17" i="2"/>
  <c r="B18" i="2"/>
  <c r="G18" i="2"/>
  <c r="B19" i="2"/>
  <c r="G19" i="2"/>
  <c r="B20" i="2"/>
  <c r="G20" i="2"/>
  <c r="B21" i="2"/>
  <c r="G21" i="2"/>
  <c r="B22" i="2"/>
  <c r="G22" i="2"/>
  <c r="B23" i="2"/>
  <c r="G23" i="2"/>
  <c r="B24" i="2"/>
  <c r="G24" i="2"/>
  <c r="B25" i="2"/>
  <c r="G25" i="2"/>
  <c r="B26" i="2"/>
  <c r="G26" i="2"/>
  <c r="B27" i="2"/>
  <c r="G27" i="2"/>
  <c r="B28" i="2"/>
  <c r="G28" i="2"/>
  <c r="B29" i="2"/>
  <c r="G29" i="2"/>
  <c r="B30" i="2"/>
  <c r="G30" i="2"/>
  <c r="B31" i="2"/>
  <c r="G31" i="2"/>
  <c r="B7" i="2"/>
  <c r="G7" i="2"/>
  <c r="C9" i="2"/>
  <c r="H9" i="2"/>
  <c r="C10" i="2"/>
  <c r="H10" i="2"/>
  <c r="C11" i="2"/>
  <c r="H11" i="2"/>
  <c r="C12" i="2"/>
  <c r="H12" i="2"/>
  <c r="C13" i="2"/>
  <c r="H13" i="2"/>
  <c r="C14" i="2"/>
  <c r="H14" i="2"/>
  <c r="C15" i="2"/>
  <c r="H15" i="2"/>
  <c r="C16" i="2"/>
  <c r="H16" i="2"/>
  <c r="C17" i="2"/>
  <c r="H17" i="2"/>
  <c r="C18" i="2"/>
  <c r="H18" i="2"/>
  <c r="C19" i="2"/>
  <c r="H19" i="2"/>
  <c r="C20" i="2"/>
  <c r="H20" i="2"/>
  <c r="C21" i="2"/>
  <c r="H21" i="2"/>
  <c r="C22" i="2"/>
  <c r="H22" i="2"/>
  <c r="C23" i="2"/>
  <c r="H23" i="2"/>
  <c r="C24" i="2"/>
  <c r="H24" i="2"/>
  <c r="C25" i="2"/>
  <c r="H25" i="2"/>
  <c r="C26" i="2"/>
  <c r="H26" i="2"/>
  <c r="C27" i="2"/>
  <c r="H27" i="2"/>
  <c r="C28" i="2"/>
  <c r="H28" i="2"/>
  <c r="C29" i="2"/>
  <c r="H29" i="2"/>
  <c r="C30" i="2"/>
  <c r="H30" i="2"/>
  <c r="C31" i="2"/>
  <c r="H31" i="2"/>
  <c r="C8" i="2"/>
  <c r="H8" i="2"/>
  <c r="C7" i="2"/>
  <c r="H7" i="2"/>
  <c r="E31" i="2"/>
  <c r="D31" i="2"/>
  <c r="E30" i="2"/>
  <c r="D30" i="2"/>
  <c r="E29" i="2"/>
  <c r="D29" i="2"/>
  <c r="E28" i="2"/>
  <c r="D28" i="2"/>
  <c r="E27" i="2"/>
  <c r="D27" i="2"/>
  <c r="E26" i="2"/>
  <c r="D26" i="2"/>
  <c r="E25" i="2"/>
  <c r="D25" i="2"/>
  <c r="E24" i="2"/>
  <c r="D24" i="2"/>
  <c r="E23" i="2"/>
  <c r="D23" i="2"/>
  <c r="E22" i="2"/>
  <c r="D22" i="2"/>
  <c r="E21" i="2"/>
  <c r="D21" i="2"/>
  <c r="E20" i="2"/>
  <c r="D20" i="2"/>
  <c r="E19" i="2"/>
  <c r="D19" i="2"/>
  <c r="E18" i="2"/>
  <c r="D18" i="2"/>
  <c r="E17" i="2"/>
  <c r="D17" i="2"/>
  <c r="E16" i="2"/>
  <c r="D16" i="2"/>
  <c r="E15" i="2"/>
  <c r="D15" i="2"/>
  <c r="E14" i="2"/>
  <c r="D14" i="2"/>
  <c r="E13" i="2"/>
  <c r="D13" i="2"/>
  <c r="E12" i="2"/>
  <c r="D12" i="2"/>
  <c r="E11" i="2"/>
  <c r="D11" i="2"/>
  <c r="E10" i="2"/>
  <c r="D10" i="2"/>
  <c r="E9" i="2"/>
  <c r="D9" i="2"/>
  <c r="E8" i="2"/>
  <c r="D8" i="2"/>
  <c r="E7" i="2"/>
  <c r="D7" i="2"/>
  <c r="B42" i="1"/>
  <c r="B40" i="1"/>
  <c r="B74" i="1"/>
  <c r="B105" i="1"/>
  <c r="C42" i="1"/>
  <c r="C40" i="1"/>
  <c r="C74" i="1"/>
  <c r="C105" i="1"/>
  <c r="D42" i="1"/>
  <c r="D40" i="1"/>
  <c r="D74" i="1"/>
  <c r="D105" i="1"/>
  <c r="E42" i="1"/>
  <c r="E40" i="1"/>
  <c r="E74" i="1"/>
  <c r="E105" i="1"/>
  <c r="F42" i="1"/>
  <c r="F40" i="1"/>
  <c r="F74" i="1"/>
  <c r="F105" i="1"/>
  <c r="G42" i="1"/>
  <c r="G40" i="1"/>
  <c r="G74" i="1"/>
  <c r="G105" i="1"/>
  <c r="H42" i="1"/>
  <c r="H40" i="1"/>
  <c r="H74" i="1"/>
  <c r="H105" i="1"/>
  <c r="I42" i="1"/>
  <c r="I40" i="1"/>
  <c r="I74" i="1"/>
  <c r="I105" i="1"/>
  <c r="J42" i="1"/>
  <c r="J40" i="1"/>
  <c r="J74" i="1"/>
  <c r="J105" i="1"/>
  <c r="K42" i="1"/>
  <c r="K40" i="1"/>
  <c r="K74" i="1"/>
  <c r="K105" i="1"/>
  <c r="L42" i="1"/>
  <c r="L40" i="1"/>
  <c r="L74" i="1"/>
  <c r="L105" i="1"/>
  <c r="M42" i="1"/>
  <c r="M40" i="1"/>
  <c r="M74" i="1"/>
  <c r="M105" i="1"/>
  <c r="N42" i="1"/>
  <c r="N40" i="1"/>
  <c r="N74" i="1"/>
  <c r="N105" i="1"/>
  <c r="O42" i="1"/>
  <c r="O40" i="1"/>
  <c r="O74" i="1"/>
  <c r="O105" i="1"/>
  <c r="P42" i="1"/>
  <c r="P40" i="1"/>
  <c r="P74" i="1"/>
  <c r="P105" i="1"/>
  <c r="Q42" i="1"/>
  <c r="Q40" i="1"/>
  <c r="Q74" i="1"/>
  <c r="Q105" i="1"/>
  <c r="R42" i="1"/>
  <c r="R40" i="1"/>
  <c r="R74" i="1"/>
  <c r="R105" i="1"/>
  <c r="S42" i="1"/>
  <c r="S40" i="1"/>
  <c r="S74" i="1"/>
  <c r="S105" i="1"/>
  <c r="T42" i="1"/>
  <c r="T40" i="1"/>
  <c r="T74" i="1"/>
  <c r="T105" i="1"/>
  <c r="U42" i="1"/>
  <c r="U40" i="1"/>
  <c r="U74" i="1"/>
  <c r="U105" i="1"/>
  <c r="V42" i="1"/>
  <c r="V40" i="1"/>
  <c r="V74" i="1"/>
  <c r="V105" i="1"/>
  <c r="W42" i="1"/>
  <c r="W40" i="1"/>
  <c r="W74" i="1"/>
  <c r="W105" i="1"/>
  <c r="X42" i="1"/>
  <c r="X40" i="1"/>
  <c r="X74" i="1"/>
  <c r="X105" i="1"/>
  <c r="Y42" i="1"/>
  <c r="Y40" i="1"/>
  <c r="Y74" i="1"/>
  <c r="Y105" i="1"/>
  <c r="Z42" i="1"/>
  <c r="Z40" i="1"/>
  <c r="Z74" i="1"/>
  <c r="Z105" i="1"/>
  <c r="AA42" i="1"/>
  <c r="AA40" i="1"/>
  <c r="AA74" i="1"/>
  <c r="AA105" i="1"/>
  <c r="AB42" i="1"/>
  <c r="AB40" i="1"/>
  <c r="AB74" i="1"/>
  <c r="AB105" i="1"/>
  <c r="AC42" i="1"/>
  <c r="AC40" i="1"/>
  <c r="AC74" i="1"/>
  <c r="AC105" i="1"/>
  <c r="AD42" i="1"/>
  <c r="AD40" i="1"/>
  <c r="AD74" i="1"/>
  <c r="AD105" i="1"/>
  <c r="AE42" i="1"/>
  <c r="AE40" i="1"/>
  <c r="AE74" i="1"/>
  <c r="AE105" i="1"/>
  <c r="AF42" i="1"/>
  <c r="AF40" i="1"/>
  <c r="AF74" i="1"/>
  <c r="AF105" i="1"/>
  <c r="AG42" i="1"/>
  <c r="AG40" i="1"/>
  <c r="AG74" i="1"/>
  <c r="AG105" i="1"/>
  <c r="AH42" i="1"/>
  <c r="AH40" i="1"/>
  <c r="AH74" i="1"/>
  <c r="AH105" i="1"/>
  <c r="AI42" i="1"/>
  <c r="AI40" i="1"/>
  <c r="AI74" i="1"/>
  <c r="AI105" i="1"/>
  <c r="AJ42" i="1"/>
  <c r="AJ40" i="1"/>
  <c r="AJ74" i="1"/>
  <c r="AJ105" i="1"/>
  <c r="AK42" i="1"/>
  <c r="AK40" i="1"/>
  <c r="AK74" i="1"/>
  <c r="AK105" i="1"/>
  <c r="AL42" i="1"/>
  <c r="AL40" i="1"/>
  <c r="AL74" i="1"/>
  <c r="AL105" i="1"/>
  <c r="AM42" i="1"/>
  <c r="AM40" i="1"/>
  <c r="AM74" i="1"/>
  <c r="AM105" i="1"/>
  <c r="AN42" i="1"/>
  <c r="AN40" i="1"/>
  <c r="AN74" i="1"/>
  <c r="AN105" i="1"/>
  <c r="AO42" i="1"/>
  <c r="AO40" i="1"/>
  <c r="AO74" i="1"/>
  <c r="AO105" i="1"/>
  <c r="AP42" i="1"/>
  <c r="AP40" i="1"/>
  <c r="AP74" i="1"/>
  <c r="AP105" i="1"/>
  <c r="AQ42" i="1"/>
  <c r="AQ40" i="1"/>
  <c r="AQ74" i="1"/>
  <c r="AQ105" i="1"/>
  <c r="AR42" i="1"/>
  <c r="AR40" i="1"/>
  <c r="AR74" i="1"/>
  <c r="AR105" i="1"/>
  <c r="AS42" i="1"/>
  <c r="AS40" i="1"/>
  <c r="AS74" i="1"/>
  <c r="AS105" i="1"/>
  <c r="AT42" i="1"/>
  <c r="AT40" i="1"/>
  <c r="AT74" i="1"/>
  <c r="AT105" i="1"/>
  <c r="AU42" i="1"/>
  <c r="AU40" i="1"/>
  <c r="AU74" i="1"/>
  <c r="AU105" i="1"/>
  <c r="AV42" i="1"/>
  <c r="AV40" i="1"/>
  <c r="AV74" i="1"/>
  <c r="AV105" i="1"/>
  <c r="AW42" i="1"/>
  <c r="AW40" i="1"/>
  <c r="AW74" i="1"/>
  <c r="AW105" i="1"/>
  <c r="AX42" i="1"/>
  <c r="AX40" i="1"/>
  <c r="AX74" i="1"/>
  <c r="AX105" i="1"/>
  <c r="AY42" i="1"/>
  <c r="AY40" i="1"/>
  <c r="AY74" i="1"/>
  <c r="AY105" i="1"/>
  <c r="AZ42" i="1"/>
  <c r="AZ40" i="1"/>
  <c r="AZ74" i="1"/>
  <c r="AZ105" i="1"/>
  <c r="BA42" i="1"/>
  <c r="BA40" i="1"/>
  <c r="BA74" i="1"/>
  <c r="BA105" i="1"/>
  <c r="BB42" i="1"/>
  <c r="BB40" i="1"/>
  <c r="BB74" i="1"/>
  <c r="BB105" i="1"/>
  <c r="BC42" i="1"/>
  <c r="BC40" i="1"/>
  <c r="BC74" i="1"/>
  <c r="BC105" i="1"/>
  <c r="BD42" i="1"/>
  <c r="BD40" i="1"/>
  <c r="BD74" i="1"/>
  <c r="BD105" i="1"/>
  <c r="BE42" i="1"/>
  <c r="BE40" i="1"/>
  <c r="BE74" i="1"/>
  <c r="BE105" i="1"/>
  <c r="BF42" i="1"/>
  <c r="BF40" i="1"/>
  <c r="BF74" i="1"/>
  <c r="BF105" i="1"/>
  <c r="BG42" i="1"/>
  <c r="BG40" i="1"/>
  <c r="BG74" i="1"/>
  <c r="BG105" i="1"/>
  <c r="BH42" i="1"/>
  <c r="BH40" i="1"/>
  <c r="BH74" i="1"/>
  <c r="BH105" i="1"/>
  <c r="BI42" i="1"/>
  <c r="BI40" i="1"/>
  <c r="BI74" i="1"/>
  <c r="BI105" i="1"/>
  <c r="BJ42" i="1"/>
  <c r="BJ40" i="1"/>
  <c r="BJ74" i="1"/>
  <c r="BJ105" i="1"/>
  <c r="BK42" i="1"/>
  <c r="BK40" i="1"/>
  <c r="BK74" i="1"/>
  <c r="BK105" i="1"/>
  <c r="BL42" i="1"/>
  <c r="BL40" i="1"/>
  <c r="BL74" i="1"/>
  <c r="BL105" i="1"/>
  <c r="BM42" i="1"/>
  <c r="BM40" i="1"/>
  <c r="BM74" i="1"/>
  <c r="BM105" i="1"/>
  <c r="BN42" i="1"/>
  <c r="BN40" i="1"/>
  <c r="BN74" i="1"/>
  <c r="BN105" i="1"/>
  <c r="BO42" i="1"/>
  <c r="BO40" i="1"/>
  <c r="BO74" i="1"/>
  <c r="BO105" i="1"/>
  <c r="BP42" i="1"/>
  <c r="BP40" i="1"/>
  <c r="BP74" i="1"/>
  <c r="BP105" i="1"/>
  <c r="BQ42" i="1"/>
  <c r="BQ40" i="1"/>
  <c r="BQ74" i="1"/>
  <c r="BQ105" i="1"/>
  <c r="BR42" i="1"/>
  <c r="BR40" i="1"/>
  <c r="BR74" i="1"/>
  <c r="BR105" i="1"/>
  <c r="BS42" i="1"/>
  <c r="BS40" i="1"/>
  <c r="BS74" i="1"/>
  <c r="BS105" i="1"/>
  <c r="BT42" i="1"/>
  <c r="BT40" i="1"/>
  <c r="BT74" i="1"/>
  <c r="BT105" i="1"/>
  <c r="BU42" i="1"/>
  <c r="BU40" i="1"/>
  <c r="BU74" i="1"/>
  <c r="BU105" i="1"/>
  <c r="BV42" i="1"/>
  <c r="BV40" i="1"/>
  <c r="BV74" i="1"/>
  <c r="BV105" i="1"/>
  <c r="BW42" i="1"/>
  <c r="BW40" i="1"/>
  <c r="BW74" i="1"/>
  <c r="BW105" i="1"/>
  <c r="BX42" i="1"/>
  <c r="BX40" i="1"/>
  <c r="BX74" i="1"/>
  <c r="BX105" i="1"/>
  <c r="BY42" i="1"/>
  <c r="BY40" i="1"/>
  <c r="BY74" i="1"/>
  <c r="BY105" i="1"/>
  <c r="BZ42" i="1"/>
  <c r="BZ40" i="1"/>
  <c r="BZ74" i="1"/>
  <c r="BZ105" i="1"/>
  <c r="CA42" i="1"/>
  <c r="CA40" i="1"/>
  <c r="CA74" i="1"/>
  <c r="CA105" i="1"/>
  <c r="CB42" i="1"/>
  <c r="CB40" i="1"/>
  <c r="CB74" i="1"/>
  <c r="CB105" i="1"/>
  <c r="CC42" i="1"/>
  <c r="CC40" i="1"/>
  <c r="CC74" i="1"/>
  <c r="CC105" i="1"/>
  <c r="CD42" i="1"/>
  <c r="CD40" i="1"/>
  <c r="CD74" i="1"/>
  <c r="CD105" i="1"/>
  <c r="CE42" i="1"/>
  <c r="CE40" i="1"/>
  <c r="CE74" i="1"/>
  <c r="CE105" i="1"/>
  <c r="CF42" i="1"/>
  <c r="CF40" i="1"/>
  <c r="CF74" i="1"/>
  <c r="CF105" i="1"/>
  <c r="CG42" i="1"/>
  <c r="CG40" i="1"/>
  <c r="CG74" i="1"/>
  <c r="CG105" i="1"/>
  <c r="CH42" i="1"/>
  <c r="CH40" i="1"/>
  <c r="CH74" i="1"/>
  <c r="CH105" i="1"/>
  <c r="CI42" i="1"/>
  <c r="CI40" i="1"/>
  <c r="CI74" i="1"/>
  <c r="CI105" i="1"/>
  <c r="CJ42" i="1"/>
  <c r="CJ40" i="1"/>
  <c r="CJ74" i="1"/>
  <c r="CJ105" i="1"/>
  <c r="CK42" i="1"/>
  <c r="CK40" i="1"/>
  <c r="CK74" i="1"/>
  <c r="CK105" i="1"/>
  <c r="CL42" i="1"/>
  <c r="CL40" i="1"/>
  <c r="CL74" i="1"/>
  <c r="CL105" i="1"/>
  <c r="CM42" i="1"/>
  <c r="CM40" i="1"/>
  <c r="CM74" i="1"/>
  <c r="CM105" i="1"/>
  <c r="CN42" i="1"/>
  <c r="CN40" i="1"/>
  <c r="CN74" i="1"/>
  <c r="CN105" i="1"/>
  <c r="CO42" i="1"/>
  <c r="CO40" i="1"/>
  <c r="CO74" i="1"/>
  <c r="CO105" i="1"/>
  <c r="CP42" i="1"/>
  <c r="CP40" i="1"/>
  <c r="CP74" i="1"/>
  <c r="CP105" i="1"/>
  <c r="CQ42" i="1"/>
  <c r="CQ40" i="1"/>
  <c r="CQ74" i="1"/>
  <c r="CQ105" i="1"/>
  <c r="CR42" i="1"/>
  <c r="CR40" i="1"/>
  <c r="CR74" i="1"/>
  <c r="CR105" i="1"/>
  <c r="CS42" i="1"/>
  <c r="CS40" i="1"/>
  <c r="CS74" i="1"/>
  <c r="CS105" i="1"/>
  <c r="CT42" i="1"/>
  <c r="CT40" i="1"/>
  <c r="CT74" i="1"/>
  <c r="CT105" i="1"/>
  <c r="CU42" i="1"/>
  <c r="CU40" i="1"/>
  <c r="CU74" i="1"/>
  <c r="CU105" i="1"/>
  <c r="CV42" i="1"/>
  <c r="CV40" i="1"/>
  <c r="CV74" i="1"/>
  <c r="CV105" i="1"/>
  <c r="CW42" i="1"/>
  <c r="CW40" i="1"/>
  <c r="CW74" i="1"/>
  <c r="CW105" i="1"/>
  <c r="CX42" i="1"/>
  <c r="CX40" i="1"/>
  <c r="CX74" i="1"/>
  <c r="CX105" i="1"/>
  <c r="CY42" i="1"/>
  <c r="CY40" i="1"/>
  <c r="CY74" i="1"/>
  <c r="CY105" i="1"/>
  <c r="CZ42" i="1"/>
  <c r="CZ40" i="1"/>
  <c r="CZ74" i="1"/>
  <c r="CZ105" i="1"/>
  <c r="DA42" i="1"/>
  <c r="DA40" i="1"/>
  <c r="DA74" i="1"/>
  <c r="DA105" i="1"/>
  <c r="DB42" i="1"/>
  <c r="DB40" i="1"/>
  <c r="DB74" i="1"/>
  <c r="DB105" i="1"/>
  <c r="DC42" i="1"/>
  <c r="DC40" i="1"/>
  <c r="DC74" i="1"/>
  <c r="DC105" i="1"/>
  <c r="DD42" i="1"/>
  <c r="DD40" i="1"/>
  <c r="DD74" i="1"/>
  <c r="DD105" i="1"/>
  <c r="DE42" i="1"/>
  <c r="DE40" i="1"/>
  <c r="DE74" i="1"/>
  <c r="DE105" i="1"/>
  <c r="DF42" i="1"/>
  <c r="DF40" i="1"/>
  <c r="DF74" i="1"/>
  <c r="DF105" i="1"/>
  <c r="DG42" i="1"/>
  <c r="DG40" i="1"/>
  <c r="DG74" i="1"/>
  <c r="DG105" i="1"/>
  <c r="DH42" i="1"/>
  <c r="DH40" i="1"/>
  <c r="DH74" i="1"/>
  <c r="DH105" i="1"/>
  <c r="DI42" i="1"/>
  <c r="DI40" i="1"/>
  <c r="DI74" i="1"/>
  <c r="DI105" i="1"/>
  <c r="DJ42" i="1"/>
  <c r="DJ40" i="1"/>
  <c r="DJ74" i="1"/>
  <c r="DJ105" i="1"/>
  <c r="DK42" i="1"/>
  <c r="DK40" i="1"/>
  <c r="DK74" i="1"/>
  <c r="DK105" i="1"/>
  <c r="DL42" i="1"/>
  <c r="DL40" i="1"/>
  <c r="DL74" i="1"/>
  <c r="DL105" i="1"/>
  <c r="DM42" i="1"/>
  <c r="DM40" i="1"/>
  <c r="DM74" i="1"/>
  <c r="DM105" i="1"/>
  <c r="DN42" i="1"/>
  <c r="DN40" i="1"/>
  <c r="DN74" i="1"/>
  <c r="DN105" i="1"/>
  <c r="DO42" i="1"/>
  <c r="DO40" i="1"/>
  <c r="DO74" i="1"/>
  <c r="DO105" i="1"/>
  <c r="DP42" i="1"/>
  <c r="DP40" i="1"/>
  <c r="DP74" i="1"/>
  <c r="DP105" i="1"/>
  <c r="DQ42" i="1"/>
  <c r="DQ40" i="1"/>
  <c r="DQ74" i="1"/>
  <c r="DQ105" i="1"/>
  <c r="DR42" i="1"/>
  <c r="DR40" i="1"/>
  <c r="DR74" i="1"/>
  <c r="DR105" i="1"/>
  <c r="DS42" i="1"/>
  <c r="DS40" i="1"/>
  <c r="DS74" i="1"/>
  <c r="DS105" i="1"/>
  <c r="DT42" i="1"/>
  <c r="DT40" i="1"/>
  <c r="DT74" i="1"/>
  <c r="DT105" i="1"/>
  <c r="DU42" i="1"/>
  <c r="DU40" i="1"/>
  <c r="DU74" i="1"/>
  <c r="DU105" i="1"/>
  <c r="DV42" i="1"/>
  <c r="DV40" i="1"/>
  <c r="DV74" i="1"/>
  <c r="DV105" i="1"/>
  <c r="DW42" i="1"/>
  <c r="DW40" i="1"/>
  <c r="DW74" i="1"/>
  <c r="DW105" i="1"/>
  <c r="DX42" i="1"/>
  <c r="DX40" i="1"/>
  <c r="DX74" i="1"/>
  <c r="DX105" i="1"/>
  <c r="DY42" i="1"/>
  <c r="DY40" i="1"/>
  <c r="DY74" i="1"/>
  <c r="DY105" i="1"/>
  <c r="DZ42" i="1"/>
  <c r="DZ40" i="1"/>
  <c r="DZ74" i="1"/>
  <c r="DZ105" i="1"/>
  <c r="EA42" i="1"/>
  <c r="EA40" i="1"/>
  <c r="EA74" i="1"/>
  <c r="EA105" i="1"/>
  <c r="EB42" i="1"/>
  <c r="EB40" i="1"/>
  <c r="EB74" i="1"/>
  <c r="EB105" i="1"/>
  <c r="EC42" i="1"/>
  <c r="EC40" i="1"/>
  <c r="EC74" i="1"/>
  <c r="EC105" i="1"/>
  <c r="ED42" i="1"/>
  <c r="ED40" i="1"/>
  <c r="ED74" i="1"/>
  <c r="ED105" i="1"/>
  <c r="EE42" i="1"/>
  <c r="EE40" i="1"/>
  <c r="EE74" i="1"/>
  <c r="EE105" i="1"/>
  <c r="EF42" i="1"/>
  <c r="EF40" i="1"/>
  <c r="EF74" i="1"/>
  <c r="EF105" i="1"/>
  <c r="EG42" i="1"/>
  <c r="EG40" i="1"/>
  <c r="EG74" i="1"/>
  <c r="EG105" i="1"/>
  <c r="EH42" i="1"/>
  <c r="EH40" i="1"/>
  <c r="EH74" i="1"/>
  <c r="EH105" i="1"/>
  <c r="EI42" i="1"/>
  <c r="EI40" i="1"/>
  <c r="EI74" i="1"/>
  <c r="EI105" i="1"/>
  <c r="EJ42" i="1"/>
  <c r="EJ40" i="1"/>
  <c r="EJ74" i="1"/>
  <c r="EJ105" i="1"/>
  <c r="EK42" i="1"/>
  <c r="EK40" i="1"/>
  <c r="EK74" i="1"/>
  <c r="EK105" i="1"/>
  <c r="EL42" i="1"/>
  <c r="EL40" i="1"/>
  <c r="EL74" i="1"/>
  <c r="EL105" i="1"/>
  <c r="EM42" i="1"/>
  <c r="EM40" i="1"/>
  <c r="EM74" i="1"/>
  <c r="EM105" i="1"/>
  <c r="EN42" i="1"/>
  <c r="EN40" i="1"/>
  <c r="EN74" i="1"/>
  <c r="EN105" i="1"/>
  <c r="EO42" i="1"/>
  <c r="EO40" i="1"/>
  <c r="EO74" i="1"/>
  <c r="EO105" i="1"/>
  <c r="EP42" i="1"/>
  <c r="EP40" i="1"/>
  <c r="EP74" i="1"/>
  <c r="EP105" i="1"/>
  <c r="EQ42" i="1"/>
  <c r="EQ40" i="1"/>
  <c r="EQ74" i="1"/>
  <c r="EQ105" i="1"/>
  <c r="ER42" i="1"/>
  <c r="ER40" i="1"/>
  <c r="ER74" i="1"/>
  <c r="ER105" i="1"/>
  <c r="ES42" i="1"/>
  <c r="ES40" i="1"/>
  <c r="ES74" i="1"/>
  <c r="ES105" i="1"/>
  <c r="ET42" i="1"/>
  <c r="ET40" i="1"/>
  <c r="ET74" i="1"/>
  <c r="ET105" i="1"/>
  <c r="EU42" i="1"/>
  <c r="EU40" i="1"/>
  <c r="EU74" i="1"/>
  <c r="EU105" i="1"/>
  <c r="EV42" i="1"/>
  <c r="EV40" i="1"/>
  <c r="EV74" i="1"/>
  <c r="EV105" i="1"/>
  <c r="EW42" i="1"/>
  <c r="EW40" i="1"/>
  <c r="EW74" i="1"/>
  <c r="EW105" i="1"/>
  <c r="EX42" i="1"/>
  <c r="EX40" i="1"/>
  <c r="EX74" i="1"/>
  <c r="EX105" i="1"/>
  <c r="EY42" i="1"/>
  <c r="EY40" i="1"/>
  <c r="EY74" i="1"/>
  <c r="EY105" i="1"/>
  <c r="EZ42" i="1"/>
  <c r="EZ40" i="1"/>
  <c r="EZ74" i="1"/>
  <c r="EZ105" i="1"/>
  <c r="FA42" i="1"/>
  <c r="FA40" i="1"/>
  <c r="FA74" i="1"/>
  <c r="FA105" i="1"/>
  <c r="FB42" i="1"/>
  <c r="FB40" i="1"/>
  <c r="FB74" i="1"/>
  <c r="FB105" i="1"/>
  <c r="FC42" i="1"/>
  <c r="FC40" i="1"/>
  <c r="FC74" i="1"/>
  <c r="FC105" i="1"/>
  <c r="FD42" i="1"/>
  <c r="FD40" i="1"/>
  <c r="FD74" i="1"/>
  <c r="FD105" i="1"/>
  <c r="FE42" i="1"/>
  <c r="FE40" i="1"/>
  <c r="FE74" i="1"/>
  <c r="FE105" i="1"/>
  <c r="FF42" i="1"/>
  <c r="FF40" i="1"/>
  <c r="FF74" i="1"/>
  <c r="FF105" i="1"/>
  <c r="FG42" i="1"/>
  <c r="FG40" i="1"/>
  <c r="FG74" i="1"/>
  <c r="FG105" i="1"/>
  <c r="FH42" i="1"/>
  <c r="FH40" i="1"/>
  <c r="FH74" i="1"/>
  <c r="FH105" i="1"/>
  <c r="FI42" i="1"/>
  <c r="FI40" i="1"/>
  <c r="FI74" i="1"/>
  <c r="FI105" i="1"/>
  <c r="FJ42" i="1"/>
  <c r="FJ40" i="1"/>
  <c r="FJ74" i="1"/>
  <c r="FJ105" i="1"/>
  <c r="FK42" i="1"/>
  <c r="FK40" i="1"/>
  <c r="FK74" i="1"/>
  <c r="FK105" i="1"/>
  <c r="FL42" i="1"/>
  <c r="FL40" i="1"/>
  <c r="FL74" i="1"/>
  <c r="FL105" i="1"/>
  <c r="FM42" i="1"/>
  <c r="FM40" i="1"/>
  <c r="FM74" i="1"/>
  <c r="FM105" i="1"/>
  <c r="FN42" i="1"/>
  <c r="FN40" i="1"/>
  <c r="FN74" i="1"/>
  <c r="FN105" i="1"/>
  <c r="FO42" i="1"/>
  <c r="FO40" i="1"/>
  <c r="FO74" i="1"/>
  <c r="FO105" i="1"/>
  <c r="FP42" i="1"/>
  <c r="FP40" i="1"/>
  <c r="FP74" i="1"/>
  <c r="FP105" i="1"/>
  <c r="FQ42" i="1"/>
  <c r="FQ40" i="1"/>
  <c r="FQ74" i="1"/>
  <c r="FQ105" i="1"/>
  <c r="FR42" i="1"/>
  <c r="FR40" i="1"/>
  <c r="FR74" i="1"/>
  <c r="FR105" i="1"/>
  <c r="FS42" i="1"/>
  <c r="FS40" i="1"/>
  <c r="FS74" i="1"/>
  <c r="FS105" i="1"/>
  <c r="FT42" i="1"/>
  <c r="FT40" i="1"/>
  <c r="FT74" i="1"/>
  <c r="FT105" i="1"/>
  <c r="FU42" i="1"/>
  <c r="FU40" i="1"/>
  <c r="FU74" i="1"/>
  <c r="FU105" i="1"/>
  <c r="FV42" i="1"/>
  <c r="FV40" i="1"/>
  <c r="FV74" i="1"/>
  <c r="FV105" i="1"/>
  <c r="FW42" i="1"/>
  <c r="FW40" i="1"/>
  <c r="FW74" i="1"/>
  <c r="FW105" i="1"/>
  <c r="FX42" i="1"/>
  <c r="FX40" i="1"/>
  <c r="FX74" i="1"/>
  <c r="FX105" i="1"/>
  <c r="FY42" i="1"/>
  <c r="FY40" i="1"/>
  <c r="FY74" i="1"/>
  <c r="FY105" i="1"/>
  <c r="FZ42" i="1"/>
  <c r="FZ40" i="1"/>
  <c r="FZ74" i="1"/>
  <c r="FZ105" i="1"/>
  <c r="GA42" i="1"/>
  <c r="GA40" i="1"/>
  <c r="GA74" i="1"/>
  <c r="GA105" i="1"/>
  <c r="GB42" i="1"/>
  <c r="GB40" i="1"/>
  <c r="GB74" i="1"/>
  <c r="GB105" i="1"/>
  <c r="GC42" i="1"/>
  <c r="GC40" i="1"/>
  <c r="GC74" i="1"/>
  <c r="GC105" i="1"/>
  <c r="GD42" i="1"/>
  <c r="GD40" i="1"/>
  <c r="GD74" i="1"/>
  <c r="GD105" i="1"/>
  <c r="GE42" i="1"/>
  <c r="GE40" i="1"/>
  <c r="GE74" i="1"/>
  <c r="GE105" i="1"/>
  <c r="GF42" i="1"/>
  <c r="GF40" i="1"/>
  <c r="GF74" i="1"/>
  <c r="GF105" i="1"/>
  <c r="GG42" i="1"/>
  <c r="GG40" i="1"/>
  <c r="GG74" i="1"/>
  <c r="GG105" i="1"/>
  <c r="GH42" i="1"/>
  <c r="GH40" i="1"/>
  <c r="GH74" i="1"/>
  <c r="GH105" i="1"/>
  <c r="GI42" i="1"/>
  <c r="GI40" i="1"/>
  <c r="GI74" i="1"/>
  <c r="GI105" i="1"/>
  <c r="GJ42" i="1"/>
  <c r="GJ40" i="1"/>
  <c r="GJ74" i="1"/>
  <c r="GJ105" i="1"/>
  <c r="GK42" i="1"/>
  <c r="GK40" i="1"/>
  <c r="GK74" i="1"/>
  <c r="GK105" i="1"/>
  <c r="GL42" i="1"/>
  <c r="GL40" i="1"/>
  <c r="GL74" i="1"/>
  <c r="GL105" i="1"/>
  <c r="GM42" i="1"/>
  <c r="GM40" i="1"/>
  <c r="GM74" i="1"/>
  <c r="GM105" i="1"/>
  <c r="GN42" i="1"/>
  <c r="GN40" i="1"/>
  <c r="GN74" i="1"/>
  <c r="GN105" i="1"/>
  <c r="GO42" i="1"/>
  <c r="GO40" i="1"/>
  <c r="GO74" i="1"/>
  <c r="GO105" i="1"/>
  <c r="GP42" i="1"/>
  <c r="GP40" i="1"/>
  <c r="GP74" i="1"/>
  <c r="GP105" i="1"/>
  <c r="GQ42" i="1"/>
  <c r="GQ40" i="1"/>
  <c r="GQ74" i="1"/>
  <c r="GQ105" i="1"/>
  <c r="GR42" i="1"/>
  <c r="GR40" i="1"/>
  <c r="GR74" i="1"/>
  <c r="GR105" i="1"/>
  <c r="GS42" i="1"/>
  <c r="GS40" i="1"/>
  <c r="GS74" i="1"/>
  <c r="GS105" i="1"/>
  <c r="GT42" i="1"/>
  <c r="GT40" i="1"/>
  <c r="GT74" i="1"/>
  <c r="GT105" i="1"/>
  <c r="GU42" i="1"/>
  <c r="GU40" i="1"/>
  <c r="GU74" i="1"/>
  <c r="GU105" i="1"/>
  <c r="GV42" i="1"/>
  <c r="GV40" i="1"/>
  <c r="GV74" i="1"/>
  <c r="GV105" i="1"/>
  <c r="GW42" i="1"/>
  <c r="GW40" i="1"/>
  <c r="GW74" i="1"/>
  <c r="GW105" i="1"/>
  <c r="GX42" i="1"/>
  <c r="GX40" i="1"/>
  <c r="GX74" i="1"/>
  <c r="GX105" i="1"/>
  <c r="GY42" i="1"/>
  <c r="GY40" i="1"/>
  <c r="GY74" i="1"/>
  <c r="GY105" i="1"/>
  <c r="GZ42" i="1"/>
  <c r="GZ40" i="1"/>
  <c r="GZ74" i="1"/>
  <c r="GZ105" i="1"/>
  <c r="HA42" i="1"/>
  <c r="HA40" i="1"/>
  <c r="HA74" i="1"/>
  <c r="HA105" i="1"/>
  <c r="HB42" i="1"/>
  <c r="HB40" i="1"/>
  <c r="HB74" i="1"/>
  <c r="HB105" i="1"/>
  <c r="HC42" i="1"/>
  <c r="HC40" i="1"/>
  <c r="HC74" i="1"/>
  <c r="HC105" i="1"/>
  <c r="HD42" i="1"/>
  <c r="HD40" i="1"/>
  <c r="HD74" i="1"/>
  <c r="HD105" i="1"/>
  <c r="HE42" i="1"/>
  <c r="HE40" i="1"/>
  <c r="HE74" i="1"/>
  <c r="HE105" i="1"/>
  <c r="HF42" i="1"/>
  <c r="HF40" i="1"/>
  <c r="HF74" i="1"/>
  <c r="HF105" i="1"/>
  <c r="HG42" i="1"/>
  <c r="HG40" i="1"/>
  <c r="HG74" i="1"/>
  <c r="HG105" i="1"/>
  <c r="HH42" i="1"/>
  <c r="HH40" i="1"/>
  <c r="HH74" i="1"/>
  <c r="HH105" i="1"/>
  <c r="HI42" i="1"/>
  <c r="HI40" i="1"/>
  <c r="HI74" i="1"/>
  <c r="HI105" i="1"/>
  <c r="HJ42" i="1"/>
  <c r="HJ40" i="1"/>
  <c r="HJ74" i="1"/>
  <c r="HJ105" i="1"/>
  <c r="HK42" i="1"/>
  <c r="HK40" i="1"/>
  <c r="HK74" i="1"/>
  <c r="HK105" i="1"/>
  <c r="HL42" i="1"/>
  <c r="HL40" i="1"/>
  <c r="HL74" i="1"/>
  <c r="HL105" i="1"/>
  <c r="HM42" i="1"/>
  <c r="HM40" i="1"/>
  <c r="HM74" i="1"/>
  <c r="HM105" i="1"/>
  <c r="HN42" i="1"/>
  <c r="HN40" i="1"/>
  <c r="HN74" i="1"/>
  <c r="HN105" i="1"/>
  <c r="HO42" i="1"/>
  <c r="HO40" i="1"/>
  <c r="HO74" i="1"/>
  <c r="HO105" i="1"/>
  <c r="HP42" i="1"/>
  <c r="HP40" i="1"/>
  <c r="HP74" i="1"/>
  <c r="HP105" i="1"/>
  <c r="HQ42" i="1"/>
  <c r="HQ40" i="1"/>
  <c r="HQ74" i="1"/>
  <c r="HQ105" i="1"/>
  <c r="HR42" i="1"/>
  <c r="HR40" i="1"/>
  <c r="HR74" i="1"/>
  <c r="HR105" i="1"/>
  <c r="HS42" i="1"/>
  <c r="HS40" i="1"/>
  <c r="HS74" i="1"/>
  <c r="HS105" i="1"/>
  <c r="HT42" i="1"/>
  <c r="HT40" i="1"/>
  <c r="HT74" i="1"/>
  <c r="HT105" i="1"/>
  <c r="HU42" i="1"/>
  <c r="HU40" i="1"/>
  <c r="HU74" i="1"/>
  <c r="HU105" i="1"/>
  <c r="HV42" i="1"/>
  <c r="HV40" i="1"/>
  <c r="HV74" i="1"/>
  <c r="HV105" i="1"/>
  <c r="HW42" i="1"/>
  <c r="HW40" i="1"/>
  <c r="HW74" i="1"/>
  <c r="HW105" i="1"/>
  <c r="HX42" i="1"/>
  <c r="HX40" i="1"/>
  <c r="HX74" i="1"/>
  <c r="HX105" i="1"/>
  <c r="HY42" i="1"/>
  <c r="HY40" i="1"/>
  <c r="HY74" i="1"/>
  <c r="HY105" i="1"/>
  <c r="HZ42" i="1"/>
  <c r="HZ40" i="1"/>
  <c r="HZ74" i="1"/>
  <c r="HZ105" i="1"/>
  <c r="IA42" i="1"/>
  <c r="IA40" i="1"/>
  <c r="IA74" i="1"/>
  <c r="IA105" i="1"/>
  <c r="IB42" i="1"/>
  <c r="IB40" i="1"/>
  <c r="IB74" i="1"/>
  <c r="IB105" i="1"/>
  <c r="IC42" i="1"/>
  <c r="IC40" i="1"/>
  <c r="IC74" i="1"/>
  <c r="IC105" i="1"/>
  <c r="ID42" i="1"/>
  <c r="ID40" i="1"/>
  <c r="ID74" i="1"/>
  <c r="ID105" i="1"/>
  <c r="IE42" i="1"/>
  <c r="IE40" i="1"/>
  <c r="IE74" i="1"/>
  <c r="IE105" i="1"/>
  <c r="IF42" i="1"/>
  <c r="IF40" i="1"/>
  <c r="IF74" i="1"/>
  <c r="IF105" i="1"/>
  <c r="IG42" i="1"/>
  <c r="IG40" i="1"/>
  <c r="IG74" i="1"/>
  <c r="IG105" i="1"/>
  <c r="IH42" i="1"/>
  <c r="IH40" i="1"/>
  <c r="IH74" i="1"/>
  <c r="IH105" i="1"/>
  <c r="II42" i="1"/>
  <c r="II40" i="1"/>
  <c r="II74" i="1"/>
  <c r="II105" i="1"/>
  <c r="IJ42" i="1"/>
  <c r="IJ40" i="1"/>
  <c r="IJ74" i="1"/>
  <c r="IJ105" i="1"/>
  <c r="IK42" i="1"/>
  <c r="IK40" i="1"/>
  <c r="IK74" i="1"/>
  <c r="IK105" i="1"/>
  <c r="IL42" i="1"/>
  <c r="IL40" i="1"/>
  <c r="IL74" i="1"/>
  <c r="IL105" i="1"/>
  <c r="IM42" i="1"/>
  <c r="IM40" i="1"/>
  <c r="IM74" i="1"/>
  <c r="IM105" i="1"/>
  <c r="IN42" i="1"/>
  <c r="IN40" i="1"/>
  <c r="IN74" i="1"/>
  <c r="IN105" i="1"/>
  <c r="IO42" i="1"/>
  <c r="IO40" i="1"/>
  <c r="IO74" i="1"/>
  <c r="IO105" i="1"/>
  <c r="IP42" i="1"/>
  <c r="IP40" i="1"/>
  <c r="IP74" i="1"/>
  <c r="IP105" i="1"/>
  <c r="IQ42" i="1"/>
  <c r="IQ40" i="1"/>
  <c r="IQ74" i="1"/>
  <c r="IQ105" i="1"/>
  <c r="IR42" i="1"/>
  <c r="IR40" i="1"/>
  <c r="IR74" i="1"/>
  <c r="IR105" i="1"/>
  <c r="IS42" i="1"/>
  <c r="IS40" i="1"/>
  <c r="IS74" i="1"/>
  <c r="IS105" i="1"/>
  <c r="IT42" i="1"/>
  <c r="IT40" i="1"/>
  <c r="IT74" i="1"/>
  <c r="IT105" i="1"/>
  <c r="IU42" i="1"/>
  <c r="IU40" i="1"/>
  <c r="IU74" i="1"/>
  <c r="IU105" i="1"/>
  <c r="IV42" i="1"/>
  <c r="IV40" i="1"/>
  <c r="IV74" i="1"/>
  <c r="IV105" i="1"/>
  <c r="IW42" i="1"/>
  <c r="IW40" i="1"/>
  <c r="IW74" i="1"/>
  <c r="IW105" i="1"/>
  <c r="IX42" i="1"/>
  <c r="IX40" i="1"/>
  <c r="IX74" i="1"/>
  <c r="IX105" i="1"/>
  <c r="IY42" i="1"/>
  <c r="IY40" i="1"/>
  <c r="IY74" i="1"/>
  <c r="IY105" i="1"/>
  <c r="IZ42" i="1"/>
  <c r="IZ40" i="1"/>
  <c r="IZ74" i="1"/>
  <c r="IZ105" i="1"/>
  <c r="JA42" i="1"/>
  <c r="JA40" i="1"/>
  <c r="JA74" i="1"/>
  <c r="JA105" i="1"/>
  <c r="JB42" i="1"/>
  <c r="JB40" i="1"/>
  <c r="JB74" i="1"/>
  <c r="JB105" i="1"/>
  <c r="JC42" i="1"/>
  <c r="JC40" i="1"/>
  <c r="JC74" i="1"/>
  <c r="JC105" i="1"/>
  <c r="JD42" i="1"/>
  <c r="JD40" i="1"/>
  <c r="JD74" i="1"/>
  <c r="JD105" i="1"/>
  <c r="JE42" i="1"/>
  <c r="JE40" i="1"/>
  <c r="JE74" i="1"/>
  <c r="JE105" i="1"/>
  <c r="JF42" i="1"/>
  <c r="JF40" i="1"/>
  <c r="JF74" i="1"/>
  <c r="JF105" i="1"/>
  <c r="JG42" i="1"/>
  <c r="JG40" i="1"/>
  <c r="JG74" i="1"/>
  <c r="JG105" i="1"/>
  <c r="JH42" i="1"/>
  <c r="JH40" i="1"/>
  <c r="JH74" i="1"/>
  <c r="JH105" i="1"/>
  <c r="JI42" i="1"/>
  <c r="JI40" i="1"/>
  <c r="JI74" i="1"/>
  <c r="JI105" i="1"/>
  <c r="JJ42" i="1"/>
  <c r="JJ40" i="1"/>
  <c r="JJ74" i="1"/>
  <c r="JJ105" i="1"/>
  <c r="JK42" i="1"/>
  <c r="JK40" i="1"/>
  <c r="JK74" i="1"/>
  <c r="JK105" i="1"/>
  <c r="JL42" i="1"/>
  <c r="JL40" i="1"/>
  <c r="JL74" i="1"/>
  <c r="JL105" i="1"/>
  <c r="JM42" i="1"/>
  <c r="JM40" i="1"/>
  <c r="JM74" i="1"/>
  <c r="JM105" i="1"/>
  <c r="JN42" i="1"/>
  <c r="JN40" i="1"/>
  <c r="JN74" i="1"/>
  <c r="JN105" i="1"/>
  <c r="JO42" i="1"/>
  <c r="JO40" i="1"/>
  <c r="JO74" i="1"/>
  <c r="JO105" i="1"/>
  <c r="JP42" i="1"/>
  <c r="JP40" i="1"/>
  <c r="JP74" i="1"/>
  <c r="JP105" i="1"/>
  <c r="JQ42" i="1"/>
  <c r="JQ40" i="1"/>
  <c r="JQ74" i="1"/>
  <c r="JQ105" i="1"/>
  <c r="JR42" i="1"/>
  <c r="JR40" i="1"/>
  <c r="JR74" i="1"/>
  <c r="JR105" i="1"/>
  <c r="JS42" i="1"/>
  <c r="JS40" i="1"/>
  <c r="JS74" i="1"/>
  <c r="JS105" i="1"/>
  <c r="JT42" i="1"/>
  <c r="JT40" i="1"/>
  <c r="JT74" i="1"/>
  <c r="JT105" i="1"/>
  <c r="JU42" i="1"/>
  <c r="JU40" i="1"/>
  <c r="JU74" i="1"/>
  <c r="JU105" i="1"/>
  <c r="JV42" i="1"/>
  <c r="JV40" i="1"/>
  <c r="JV74" i="1"/>
  <c r="JV105" i="1"/>
  <c r="JW42" i="1"/>
  <c r="JW40" i="1"/>
  <c r="JW74" i="1"/>
  <c r="JW105" i="1"/>
  <c r="JX42" i="1"/>
  <c r="JX40" i="1"/>
  <c r="JX74" i="1"/>
  <c r="JX105" i="1"/>
  <c r="JY42" i="1"/>
  <c r="JY40" i="1"/>
  <c r="JY74" i="1"/>
  <c r="JY105" i="1"/>
  <c r="JZ42" i="1"/>
  <c r="JZ40" i="1"/>
  <c r="JZ74" i="1"/>
  <c r="JZ105" i="1"/>
  <c r="KA42" i="1"/>
  <c r="KA40" i="1"/>
  <c r="KA74" i="1"/>
  <c r="KA105" i="1"/>
  <c r="KB42" i="1"/>
  <c r="KB40" i="1"/>
  <c r="KB74" i="1"/>
  <c r="KB105" i="1"/>
  <c r="KC42" i="1"/>
  <c r="KC40" i="1"/>
  <c r="KC74" i="1"/>
  <c r="KC105" i="1"/>
  <c r="KD42" i="1"/>
  <c r="KD40" i="1"/>
  <c r="KD74" i="1"/>
  <c r="KD105" i="1"/>
  <c r="KE42" i="1"/>
  <c r="KE40" i="1"/>
  <c r="KE74" i="1"/>
  <c r="KE105" i="1"/>
  <c r="KF42" i="1"/>
  <c r="KF40" i="1"/>
  <c r="KF74" i="1"/>
  <c r="KF105" i="1"/>
  <c r="KG42" i="1"/>
  <c r="KG40" i="1"/>
  <c r="KG74" i="1"/>
  <c r="KG105" i="1"/>
  <c r="KH42" i="1"/>
  <c r="KH40" i="1"/>
  <c r="KH74" i="1"/>
  <c r="KH105" i="1"/>
  <c r="KI42" i="1"/>
  <c r="KI40" i="1"/>
  <c r="KI74" i="1"/>
  <c r="KI105" i="1"/>
  <c r="KJ42" i="1"/>
  <c r="KJ40" i="1"/>
  <c r="KJ74" i="1"/>
  <c r="KJ105" i="1"/>
  <c r="KK42" i="1"/>
  <c r="KK40" i="1"/>
  <c r="KK74" i="1"/>
  <c r="KK105" i="1"/>
  <c r="KL42" i="1"/>
  <c r="KL40" i="1"/>
  <c r="KL74" i="1"/>
  <c r="KL105" i="1"/>
  <c r="KM42" i="1"/>
  <c r="KM40" i="1"/>
  <c r="KM74" i="1"/>
  <c r="KM105" i="1"/>
  <c r="KN42" i="1"/>
  <c r="KN40" i="1"/>
  <c r="KN74" i="1"/>
  <c r="KN105" i="1"/>
  <c r="KO42" i="1"/>
  <c r="KO40" i="1"/>
  <c r="KO74" i="1"/>
  <c r="KO105" i="1"/>
  <c r="KP42" i="1"/>
  <c r="KP40" i="1"/>
  <c r="KP74" i="1"/>
  <c r="KP105" i="1"/>
  <c r="KQ42" i="1"/>
  <c r="KQ40" i="1"/>
  <c r="KQ74" i="1"/>
  <c r="KQ105" i="1"/>
  <c r="KR42" i="1"/>
  <c r="KR40" i="1"/>
  <c r="KR74" i="1"/>
  <c r="KR105" i="1"/>
  <c r="KS42" i="1"/>
  <c r="KS40" i="1"/>
  <c r="KS74" i="1"/>
  <c r="KS105" i="1"/>
  <c r="KT42" i="1"/>
  <c r="KT40" i="1"/>
  <c r="KT74" i="1"/>
  <c r="KT105" i="1"/>
  <c r="KU42" i="1"/>
  <c r="KU40" i="1"/>
  <c r="KU74" i="1"/>
  <c r="KU105" i="1"/>
  <c r="KV42" i="1"/>
  <c r="KV40" i="1"/>
  <c r="KV74" i="1"/>
  <c r="KV105" i="1"/>
  <c r="KW42" i="1"/>
  <c r="KW40" i="1"/>
  <c r="KW74" i="1"/>
  <c r="KW105" i="1"/>
  <c r="KX42" i="1"/>
  <c r="KX40" i="1"/>
  <c r="KX74" i="1"/>
  <c r="KX105" i="1"/>
  <c r="KY42" i="1"/>
  <c r="KY40" i="1"/>
  <c r="KY74" i="1"/>
  <c r="KY105" i="1"/>
  <c r="KZ42" i="1"/>
  <c r="KZ40" i="1"/>
  <c r="KZ74" i="1"/>
  <c r="KZ105" i="1"/>
  <c r="LA42" i="1"/>
  <c r="LA40" i="1"/>
  <c r="LA74" i="1"/>
  <c r="LA105" i="1"/>
  <c r="LB42" i="1"/>
  <c r="LB40" i="1"/>
  <c r="LB74" i="1"/>
  <c r="LB105" i="1"/>
  <c r="LC42" i="1"/>
  <c r="LC40" i="1"/>
  <c r="LC74" i="1"/>
  <c r="LC105" i="1"/>
  <c r="LD42" i="1"/>
  <c r="LD40" i="1"/>
  <c r="LD74" i="1"/>
  <c r="LD105" i="1"/>
  <c r="LE42" i="1"/>
  <c r="LE40" i="1"/>
  <c r="LE74" i="1"/>
  <c r="LE105" i="1"/>
  <c r="LF42" i="1"/>
  <c r="LF40" i="1"/>
  <c r="LF74" i="1"/>
  <c r="LF105" i="1"/>
  <c r="LG42" i="1"/>
  <c r="LG40" i="1"/>
  <c r="LG74" i="1"/>
  <c r="LG105" i="1"/>
  <c r="LH42" i="1"/>
  <c r="LH40" i="1"/>
  <c r="LH74" i="1"/>
  <c r="LH105" i="1"/>
  <c r="LI42" i="1"/>
  <c r="LI40" i="1"/>
  <c r="LI74" i="1"/>
  <c r="LI105" i="1"/>
  <c r="LJ42" i="1"/>
  <c r="LJ40" i="1"/>
  <c r="LJ74" i="1"/>
  <c r="LJ105" i="1"/>
  <c r="LK42" i="1"/>
  <c r="LK40" i="1"/>
  <c r="LK74" i="1"/>
  <c r="LK105" i="1"/>
  <c r="LL42" i="1"/>
  <c r="LL40" i="1"/>
  <c r="LL74" i="1"/>
  <c r="LL105" i="1"/>
  <c r="LM42" i="1"/>
  <c r="LM40" i="1"/>
  <c r="LM74" i="1"/>
  <c r="LM105" i="1"/>
  <c r="LN42" i="1"/>
  <c r="LN40" i="1"/>
  <c r="LN74" i="1"/>
  <c r="LN105" i="1"/>
  <c r="LO42" i="1"/>
  <c r="LO40" i="1"/>
  <c r="LO74" i="1"/>
  <c r="LO105" i="1"/>
  <c r="LP42" i="1"/>
  <c r="LP40" i="1"/>
  <c r="LP74" i="1"/>
  <c r="LP105" i="1"/>
  <c r="LQ42" i="1"/>
  <c r="LQ40" i="1"/>
  <c r="LQ74" i="1"/>
  <c r="LQ105" i="1"/>
  <c r="LR42" i="1"/>
  <c r="LR40" i="1"/>
  <c r="LR74" i="1"/>
  <c r="LR105" i="1"/>
  <c r="LS42" i="1"/>
  <c r="LS40" i="1"/>
  <c r="LS74" i="1"/>
  <c r="LS105" i="1"/>
  <c r="LT42" i="1"/>
  <c r="LT40" i="1"/>
  <c r="LT74" i="1"/>
  <c r="LT105" i="1"/>
  <c r="LU42" i="1"/>
  <c r="LU40" i="1"/>
  <c r="LU74" i="1"/>
  <c r="LU105" i="1"/>
  <c r="LV42" i="1"/>
  <c r="LV40" i="1"/>
  <c r="LV74" i="1"/>
  <c r="LV105" i="1"/>
  <c r="LW42" i="1"/>
  <c r="LW40" i="1"/>
  <c r="LW74" i="1"/>
  <c r="LW105" i="1"/>
  <c r="LX42" i="1"/>
  <c r="LX40" i="1"/>
  <c r="LX74" i="1"/>
  <c r="LX105" i="1"/>
  <c r="LY42" i="1"/>
  <c r="LY40" i="1"/>
  <c r="LY74" i="1"/>
  <c r="LY105" i="1"/>
  <c r="LZ42" i="1"/>
  <c r="LZ40" i="1"/>
  <c r="LZ74" i="1"/>
  <c r="LZ105" i="1"/>
  <c r="MA42" i="1"/>
  <c r="MA40" i="1"/>
  <c r="MA74" i="1"/>
  <c r="MA105" i="1"/>
  <c r="MB42" i="1"/>
  <c r="MB40" i="1"/>
  <c r="MB74" i="1"/>
  <c r="MB105" i="1"/>
  <c r="MC42" i="1"/>
  <c r="MC40" i="1"/>
  <c r="MC74" i="1"/>
  <c r="MC105" i="1"/>
  <c r="MD42" i="1"/>
  <c r="MD40" i="1"/>
  <c r="MD74" i="1"/>
  <c r="MD105" i="1"/>
  <c r="ME42" i="1"/>
  <c r="ME40" i="1"/>
  <c r="ME74" i="1"/>
  <c r="ME105" i="1"/>
  <c r="MF42" i="1"/>
  <c r="MF40" i="1"/>
  <c r="MF74" i="1"/>
  <c r="MF105" i="1"/>
  <c r="MG42" i="1"/>
  <c r="MG40" i="1"/>
  <c r="MG74" i="1"/>
  <c r="MG105" i="1"/>
  <c r="MH42" i="1"/>
  <c r="MH40" i="1"/>
  <c r="MH74" i="1"/>
  <c r="MH105" i="1"/>
  <c r="MI42" i="1"/>
  <c r="MI40" i="1"/>
  <c r="MI74" i="1"/>
  <c r="MI105" i="1"/>
  <c r="MJ42" i="1"/>
  <c r="MJ40" i="1"/>
  <c r="MJ74" i="1"/>
  <c r="MJ105" i="1"/>
  <c r="MK42" i="1"/>
  <c r="MK40" i="1"/>
  <c r="MK74" i="1"/>
  <c r="MK105" i="1"/>
  <c r="ML42" i="1"/>
  <c r="ML40" i="1"/>
  <c r="ML74" i="1"/>
  <c r="ML105" i="1"/>
  <c r="MM42" i="1"/>
  <c r="MM40" i="1"/>
  <c r="MM74" i="1"/>
  <c r="MM105" i="1"/>
  <c r="MN42" i="1"/>
  <c r="MN40" i="1"/>
  <c r="MN74" i="1"/>
  <c r="MN105" i="1"/>
  <c r="MO42" i="1"/>
  <c r="MO40" i="1"/>
  <c r="MO74" i="1"/>
  <c r="MO105" i="1"/>
  <c r="MP42" i="1"/>
  <c r="MP40" i="1"/>
  <c r="MP74" i="1"/>
  <c r="MP105" i="1"/>
  <c r="MQ42" i="1"/>
  <c r="MQ40" i="1"/>
  <c r="MQ74" i="1"/>
  <c r="MQ105" i="1"/>
  <c r="MR42" i="1"/>
  <c r="MR40" i="1"/>
  <c r="MR74" i="1"/>
  <c r="MR105" i="1"/>
  <c r="MS42" i="1"/>
  <c r="MS40" i="1"/>
  <c r="MS74" i="1"/>
  <c r="MS105" i="1"/>
  <c r="MT42" i="1"/>
  <c r="MT40" i="1"/>
  <c r="MT74" i="1"/>
  <c r="MT105" i="1"/>
  <c r="MU42" i="1"/>
  <c r="MU40" i="1"/>
  <c r="MU74" i="1"/>
  <c r="MU105" i="1"/>
  <c r="MV42" i="1"/>
  <c r="MV40" i="1"/>
  <c r="MV74" i="1"/>
  <c r="MV105" i="1"/>
  <c r="MW42" i="1"/>
  <c r="MW40" i="1"/>
  <c r="MW74" i="1"/>
  <c r="MW105" i="1"/>
  <c r="MX42" i="1"/>
  <c r="MX40" i="1"/>
  <c r="MX74" i="1"/>
  <c r="MX105" i="1"/>
  <c r="MY42" i="1"/>
  <c r="MY40" i="1"/>
  <c r="MY74" i="1"/>
  <c r="MY105" i="1"/>
  <c r="MZ42" i="1"/>
  <c r="MZ40" i="1"/>
  <c r="MZ74" i="1"/>
  <c r="MZ105" i="1"/>
  <c r="NA42" i="1"/>
  <c r="NA40" i="1"/>
  <c r="NA74" i="1"/>
  <c r="NA105" i="1"/>
  <c r="NB42" i="1"/>
  <c r="NB40" i="1"/>
  <c r="NB74" i="1"/>
  <c r="NB105" i="1"/>
  <c r="NC42" i="1"/>
  <c r="NC40" i="1"/>
  <c r="NC74" i="1"/>
  <c r="NC105" i="1"/>
  <c r="ND42" i="1"/>
  <c r="ND40" i="1"/>
  <c r="ND74" i="1"/>
  <c r="ND105" i="1"/>
  <c r="NE42" i="1"/>
  <c r="NE40" i="1"/>
  <c r="NE74" i="1"/>
  <c r="NE105" i="1"/>
  <c r="NF42" i="1"/>
  <c r="NF40" i="1"/>
  <c r="NF74" i="1"/>
  <c r="NF105" i="1"/>
  <c r="NG42" i="1"/>
  <c r="NG40" i="1"/>
  <c r="NG74" i="1"/>
  <c r="NG105" i="1"/>
  <c r="NH42" i="1"/>
  <c r="NH40" i="1"/>
  <c r="NH74" i="1"/>
  <c r="NH105" i="1"/>
  <c r="NI42" i="1"/>
  <c r="NI40" i="1"/>
  <c r="NI74" i="1"/>
  <c r="NI105" i="1"/>
  <c r="NJ42" i="1"/>
  <c r="NJ40" i="1"/>
  <c r="NJ74" i="1"/>
  <c r="NJ105" i="1"/>
  <c r="NK42" i="1"/>
  <c r="NK40" i="1"/>
  <c r="NK74" i="1"/>
  <c r="NK105" i="1"/>
  <c r="NL42" i="1"/>
  <c r="NL40" i="1"/>
  <c r="NL74" i="1"/>
  <c r="NL105" i="1"/>
  <c r="NM42" i="1"/>
  <c r="NM40" i="1"/>
  <c r="NM74" i="1"/>
  <c r="NM105" i="1"/>
  <c r="NN42" i="1"/>
  <c r="NN40" i="1"/>
  <c r="NN74" i="1"/>
  <c r="NN105" i="1"/>
  <c r="NO42" i="1"/>
  <c r="NO40" i="1"/>
  <c r="NO74" i="1"/>
  <c r="NO105" i="1"/>
  <c r="NP42" i="1"/>
  <c r="NP40" i="1"/>
  <c r="NP74" i="1"/>
  <c r="NP105" i="1"/>
  <c r="NQ42" i="1"/>
  <c r="NQ40" i="1"/>
  <c r="NQ74" i="1"/>
  <c r="NQ105" i="1"/>
  <c r="NR42" i="1"/>
  <c r="NR40" i="1"/>
  <c r="NR74" i="1"/>
  <c r="NR105" i="1"/>
  <c r="NS42" i="1"/>
  <c r="NS40" i="1"/>
  <c r="NS74" i="1"/>
  <c r="NS105" i="1"/>
  <c r="NT42" i="1"/>
  <c r="NT40" i="1"/>
  <c r="NT74" i="1"/>
  <c r="NT105" i="1"/>
  <c r="NU42" i="1"/>
  <c r="NU40" i="1"/>
  <c r="NU74" i="1"/>
  <c r="NU105" i="1"/>
  <c r="NV42" i="1"/>
  <c r="NV40" i="1"/>
  <c r="NV74" i="1"/>
  <c r="NV105" i="1"/>
  <c r="NW42" i="1"/>
  <c r="NW40" i="1"/>
  <c r="NW74" i="1"/>
  <c r="NW105" i="1"/>
  <c r="NX42" i="1"/>
  <c r="NX40" i="1"/>
  <c r="NX74" i="1"/>
  <c r="NX105" i="1"/>
  <c r="NY42" i="1"/>
  <c r="NY40" i="1"/>
  <c r="NY74" i="1"/>
  <c r="NY105" i="1"/>
  <c r="NZ42" i="1"/>
  <c r="NZ40" i="1"/>
  <c r="NZ74" i="1"/>
  <c r="NZ105" i="1"/>
  <c r="OA42" i="1"/>
  <c r="OA40" i="1"/>
  <c r="OA74" i="1"/>
  <c r="OA105" i="1"/>
  <c r="OB42" i="1"/>
  <c r="OB40" i="1"/>
  <c r="OB74" i="1"/>
  <c r="OB105" i="1"/>
  <c r="OC42" i="1"/>
  <c r="OC40" i="1"/>
  <c r="OC74" i="1"/>
  <c r="OC105" i="1"/>
  <c r="OD42" i="1"/>
  <c r="OD40" i="1"/>
  <c r="OD74" i="1"/>
  <c r="OD105" i="1"/>
  <c r="OE42" i="1"/>
  <c r="OE40" i="1"/>
  <c r="OE74" i="1"/>
  <c r="OE105" i="1"/>
  <c r="OF42" i="1"/>
  <c r="OF40" i="1"/>
  <c r="OF74" i="1"/>
  <c r="OF105" i="1"/>
  <c r="OG42" i="1"/>
  <c r="OG40" i="1"/>
  <c r="OG74" i="1"/>
  <c r="OG105" i="1"/>
  <c r="OH42" i="1"/>
  <c r="OH40" i="1"/>
  <c r="OH74" i="1"/>
  <c r="OH105" i="1"/>
  <c r="OI42" i="1"/>
  <c r="OI40" i="1"/>
  <c r="OI74" i="1"/>
  <c r="OI105" i="1"/>
  <c r="OJ42" i="1"/>
  <c r="OJ40" i="1"/>
  <c r="OJ74" i="1"/>
  <c r="OJ105" i="1"/>
  <c r="OK42" i="1"/>
  <c r="OK40" i="1"/>
  <c r="OK74" i="1"/>
  <c r="OK105" i="1"/>
  <c r="OL42" i="1"/>
  <c r="OL40" i="1"/>
  <c r="OL74" i="1"/>
  <c r="OL105" i="1"/>
  <c r="OM42" i="1"/>
  <c r="OM40" i="1"/>
  <c r="OM74" i="1"/>
  <c r="OM105" i="1"/>
  <c r="ON42" i="1"/>
  <c r="ON40" i="1"/>
  <c r="ON74" i="1"/>
  <c r="ON105" i="1"/>
  <c r="OO42" i="1"/>
  <c r="OO40" i="1"/>
  <c r="OO74" i="1"/>
  <c r="OO105" i="1"/>
  <c r="OP42" i="1"/>
  <c r="OP40" i="1"/>
  <c r="OP74" i="1"/>
  <c r="OP105" i="1"/>
  <c r="OQ42" i="1"/>
  <c r="OQ40" i="1"/>
  <c r="OQ74" i="1"/>
  <c r="OQ105" i="1"/>
  <c r="OR42" i="1"/>
  <c r="OR40" i="1"/>
  <c r="OR74" i="1"/>
  <c r="OR105" i="1"/>
  <c r="OS42" i="1"/>
  <c r="OS40" i="1"/>
  <c r="OS74" i="1"/>
  <c r="OS105" i="1"/>
  <c r="OT42" i="1"/>
  <c r="OT40" i="1"/>
  <c r="OT74" i="1"/>
  <c r="OT105" i="1"/>
  <c r="OU42" i="1"/>
  <c r="OU40" i="1"/>
  <c r="OU74" i="1"/>
  <c r="OU105" i="1"/>
  <c r="OV42" i="1"/>
  <c r="OV40" i="1"/>
  <c r="OV74" i="1"/>
  <c r="OV105" i="1"/>
  <c r="OW42" i="1"/>
  <c r="OW40" i="1"/>
  <c r="OW74" i="1"/>
  <c r="OW105" i="1"/>
  <c r="OX42" i="1"/>
  <c r="OX40" i="1"/>
  <c r="OX74" i="1"/>
  <c r="OX105" i="1"/>
  <c r="OY42" i="1"/>
  <c r="OY40" i="1"/>
  <c r="OY74" i="1"/>
  <c r="OY105" i="1"/>
  <c r="OZ42" i="1"/>
  <c r="OZ40" i="1"/>
  <c r="OZ74" i="1"/>
  <c r="OZ105" i="1"/>
  <c r="PA42" i="1"/>
  <c r="PA40" i="1"/>
  <c r="PA74" i="1"/>
  <c r="PA105" i="1"/>
  <c r="PB42" i="1"/>
  <c r="PB40" i="1"/>
  <c r="PB74" i="1"/>
  <c r="PB105" i="1"/>
  <c r="PC42" i="1"/>
  <c r="PC40" i="1"/>
  <c r="PC74" i="1"/>
  <c r="PC105" i="1"/>
  <c r="PD42" i="1"/>
  <c r="PD40" i="1"/>
  <c r="PD74" i="1"/>
  <c r="PD105" i="1"/>
  <c r="PE42" i="1"/>
  <c r="PE40" i="1"/>
  <c r="PE74" i="1"/>
  <c r="PE105" i="1"/>
  <c r="PF42" i="1"/>
  <c r="PF40" i="1"/>
  <c r="PF74" i="1"/>
  <c r="PF105" i="1"/>
  <c r="PG42" i="1"/>
  <c r="PG40" i="1"/>
  <c r="PG74" i="1"/>
  <c r="PG105" i="1"/>
  <c r="PH42" i="1"/>
  <c r="PH40" i="1"/>
  <c r="PH74" i="1"/>
  <c r="PH105" i="1"/>
  <c r="PI42" i="1"/>
  <c r="PI40" i="1"/>
  <c r="PI74" i="1"/>
  <c r="PI105" i="1"/>
  <c r="PJ42" i="1"/>
  <c r="PJ40" i="1"/>
  <c r="PJ74" i="1"/>
  <c r="PJ105" i="1"/>
  <c r="PK42" i="1"/>
  <c r="PK40" i="1"/>
  <c r="PK74" i="1"/>
  <c r="PK105" i="1"/>
  <c r="PL42" i="1"/>
  <c r="PL40" i="1"/>
  <c r="PL74" i="1"/>
  <c r="PL105" i="1"/>
  <c r="PM42" i="1"/>
  <c r="PM40" i="1"/>
  <c r="PM74" i="1"/>
  <c r="PM105" i="1"/>
  <c r="PN42" i="1"/>
  <c r="PN40" i="1"/>
  <c r="PN74" i="1"/>
  <c r="PN105" i="1"/>
  <c r="PO42" i="1"/>
  <c r="PO40" i="1"/>
  <c r="PO74" i="1"/>
  <c r="PO105" i="1"/>
  <c r="PP42" i="1"/>
  <c r="PP40" i="1"/>
  <c r="PP74" i="1"/>
  <c r="PP105" i="1"/>
  <c r="PQ42" i="1"/>
  <c r="PQ40" i="1"/>
  <c r="PQ74" i="1"/>
  <c r="PQ105" i="1"/>
  <c r="PR42" i="1"/>
  <c r="PR40" i="1"/>
  <c r="PR74" i="1"/>
  <c r="PR105" i="1"/>
  <c r="PS42" i="1"/>
  <c r="PS40" i="1"/>
  <c r="PS74" i="1"/>
  <c r="PS105" i="1"/>
  <c r="PT42" i="1"/>
  <c r="PT40" i="1"/>
  <c r="PT74" i="1"/>
  <c r="PT105" i="1"/>
  <c r="PU42" i="1"/>
  <c r="PU40" i="1"/>
  <c r="PU74" i="1"/>
  <c r="PU105" i="1"/>
  <c r="PV42" i="1"/>
  <c r="PV40" i="1"/>
  <c r="PV74" i="1"/>
  <c r="PV105" i="1"/>
  <c r="PW42" i="1"/>
  <c r="PW40" i="1"/>
  <c r="PW74" i="1"/>
  <c r="PW105" i="1"/>
  <c r="PX42" i="1"/>
  <c r="PX40" i="1"/>
  <c r="PX74" i="1"/>
  <c r="PX105" i="1"/>
  <c r="PY42" i="1"/>
  <c r="PY40" i="1"/>
  <c r="PY74" i="1"/>
  <c r="PY105" i="1"/>
  <c r="PZ42" i="1"/>
  <c r="PZ40" i="1"/>
  <c r="PZ74" i="1"/>
  <c r="PZ105" i="1"/>
  <c r="QA42" i="1"/>
  <c r="QA40" i="1"/>
  <c r="QA74" i="1"/>
  <c r="QA105" i="1"/>
  <c r="QB42" i="1"/>
  <c r="QB40" i="1"/>
  <c r="QB74" i="1"/>
  <c r="QB105" i="1"/>
  <c r="QC42" i="1"/>
  <c r="QC40" i="1"/>
  <c r="QC74" i="1"/>
  <c r="QC105" i="1"/>
  <c r="QD42" i="1"/>
  <c r="QD40" i="1"/>
  <c r="QD74" i="1"/>
  <c r="QD105" i="1"/>
  <c r="QE42" i="1"/>
  <c r="QE40" i="1"/>
  <c r="QE74" i="1"/>
  <c r="QE105" i="1"/>
  <c r="QF42" i="1"/>
  <c r="QF40" i="1"/>
  <c r="QF74" i="1"/>
  <c r="QF105" i="1"/>
  <c r="QG42" i="1"/>
  <c r="QG40" i="1"/>
  <c r="QG74" i="1"/>
  <c r="QG105" i="1"/>
  <c r="QH42" i="1"/>
  <c r="QH40" i="1"/>
  <c r="QH74" i="1"/>
  <c r="QH105" i="1"/>
  <c r="QI42" i="1"/>
  <c r="QI40" i="1"/>
  <c r="QI74" i="1"/>
  <c r="QI105" i="1"/>
  <c r="QJ42" i="1"/>
  <c r="QJ40" i="1"/>
  <c r="QJ74" i="1"/>
  <c r="QJ105" i="1"/>
  <c r="QK42" i="1"/>
  <c r="QK40" i="1"/>
  <c r="QK74" i="1"/>
  <c r="QK105" i="1"/>
  <c r="QL42" i="1"/>
  <c r="QL40" i="1"/>
  <c r="QL74" i="1"/>
  <c r="QL105" i="1"/>
  <c r="QM42" i="1"/>
  <c r="QM40" i="1"/>
  <c r="QM74" i="1"/>
  <c r="QM105" i="1"/>
  <c r="QN42" i="1"/>
  <c r="QN40" i="1"/>
  <c r="QN74" i="1"/>
  <c r="QN105" i="1"/>
  <c r="QO42" i="1"/>
  <c r="QO40" i="1"/>
  <c r="QO74" i="1"/>
  <c r="QO105" i="1"/>
  <c r="QP42" i="1"/>
  <c r="QP40" i="1"/>
  <c r="QP74" i="1"/>
  <c r="QP105" i="1"/>
  <c r="QQ42" i="1"/>
  <c r="QQ40" i="1"/>
  <c r="QQ74" i="1"/>
  <c r="QQ105" i="1"/>
  <c r="QR42" i="1"/>
  <c r="QR40" i="1"/>
  <c r="QR74" i="1"/>
  <c r="QR105" i="1"/>
  <c r="QS42" i="1"/>
  <c r="QS40" i="1"/>
  <c r="QS74" i="1"/>
  <c r="QS105" i="1"/>
  <c r="QT42" i="1"/>
  <c r="QT40" i="1"/>
  <c r="QT74" i="1"/>
  <c r="QT105" i="1"/>
  <c r="QU42" i="1"/>
  <c r="QU40" i="1"/>
  <c r="QU74" i="1"/>
  <c r="QU105" i="1"/>
  <c r="QV42" i="1"/>
  <c r="QV40" i="1"/>
  <c r="QV74" i="1"/>
  <c r="QV105" i="1"/>
  <c r="QW42" i="1"/>
  <c r="QW40" i="1"/>
  <c r="QW74" i="1"/>
  <c r="QW105" i="1"/>
  <c r="QX42" i="1"/>
  <c r="QX40" i="1"/>
  <c r="QX74" i="1"/>
  <c r="QX105" i="1"/>
  <c r="QY42" i="1"/>
  <c r="QY40" i="1"/>
  <c r="QY74" i="1"/>
  <c r="QY105" i="1"/>
  <c r="QZ42" i="1"/>
  <c r="QZ40" i="1"/>
  <c r="QZ74" i="1"/>
  <c r="QZ105" i="1"/>
  <c r="RA42" i="1"/>
  <c r="RA40" i="1"/>
  <c r="RA74" i="1"/>
  <c r="RA105" i="1"/>
  <c r="RB42" i="1"/>
  <c r="RB40" i="1"/>
  <c r="RB74" i="1"/>
  <c r="RB105" i="1"/>
  <c r="RC42" i="1"/>
  <c r="RC40" i="1"/>
  <c r="RC74" i="1"/>
  <c r="RC105" i="1"/>
  <c r="RD42" i="1"/>
  <c r="RD40" i="1"/>
  <c r="RD74" i="1"/>
  <c r="RD105" i="1"/>
  <c r="RE42" i="1"/>
  <c r="RE40" i="1"/>
  <c r="RE74" i="1"/>
  <c r="RE105" i="1"/>
  <c r="RF42" i="1"/>
  <c r="RF40" i="1"/>
  <c r="RF74" i="1"/>
  <c r="RF105" i="1"/>
  <c r="RG42" i="1"/>
  <c r="RG40" i="1"/>
  <c r="RG74" i="1"/>
  <c r="RG105" i="1"/>
  <c r="RH42" i="1"/>
  <c r="RH40" i="1"/>
  <c r="RH74" i="1"/>
  <c r="RH105" i="1"/>
  <c r="RI42" i="1"/>
  <c r="RI40" i="1"/>
  <c r="RI74" i="1"/>
  <c r="RI105" i="1"/>
  <c r="RJ42" i="1"/>
  <c r="RJ40" i="1"/>
  <c r="RJ74" i="1"/>
  <c r="RJ105" i="1"/>
  <c r="RK42" i="1"/>
  <c r="RK40" i="1"/>
  <c r="RK74" i="1"/>
  <c r="RK105" i="1"/>
  <c r="RL42" i="1"/>
  <c r="RL40" i="1"/>
  <c r="RL74" i="1"/>
  <c r="RL105" i="1"/>
  <c r="RM42" i="1"/>
  <c r="RM40" i="1"/>
  <c r="RM74" i="1"/>
  <c r="RM105" i="1"/>
  <c r="RN42" i="1"/>
  <c r="RN40" i="1"/>
  <c r="RN74" i="1"/>
  <c r="RN105" i="1"/>
  <c r="RO42" i="1"/>
  <c r="RO40" i="1"/>
  <c r="RO74" i="1"/>
  <c r="RO105" i="1"/>
  <c r="RP42" i="1"/>
  <c r="RP40" i="1"/>
  <c r="RP74" i="1"/>
  <c r="RP105" i="1"/>
  <c r="RQ42" i="1"/>
  <c r="RQ40" i="1"/>
  <c r="RQ74" i="1"/>
  <c r="RQ105" i="1"/>
  <c r="RR42" i="1"/>
  <c r="RR40" i="1"/>
  <c r="RR74" i="1"/>
  <c r="RR105" i="1"/>
  <c r="RS42" i="1"/>
  <c r="RS40" i="1"/>
  <c r="RS74" i="1"/>
  <c r="RS105" i="1"/>
  <c r="RT42" i="1"/>
  <c r="RT40" i="1"/>
  <c r="RT74" i="1"/>
  <c r="RT105" i="1"/>
  <c r="RU42" i="1"/>
  <c r="RU40" i="1"/>
  <c r="RU74" i="1"/>
  <c r="RU105" i="1"/>
  <c r="RV42" i="1"/>
  <c r="RV40" i="1"/>
  <c r="RV74" i="1"/>
  <c r="RV105" i="1"/>
  <c r="RW42" i="1"/>
  <c r="RW40" i="1"/>
  <c r="RW74" i="1"/>
  <c r="RW105" i="1"/>
  <c r="RX42" i="1"/>
  <c r="RX40" i="1"/>
  <c r="RX74" i="1"/>
  <c r="RX105" i="1"/>
  <c r="RY42" i="1"/>
  <c r="RY40" i="1"/>
  <c r="RY74" i="1"/>
  <c r="RY105" i="1"/>
  <c r="RZ42" i="1"/>
  <c r="RZ40" i="1"/>
  <c r="RZ74" i="1"/>
  <c r="RZ105" i="1"/>
  <c r="SA42" i="1"/>
  <c r="SA40" i="1"/>
  <c r="SA74" i="1"/>
  <c r="SA105" i="1"/>
  <c r="B43" i="1"/>
  <c r="B41" i="1"/>
  <c r="B75" i="1"/>
  <c r="B106" i="1"/>
  <c r="C43" i="1"/>
  <c r="C41" i="1"/>
  <c r="C75" i="1"/>
  <c r="C106" i="1"/>
  <c r="D43" i="1"/>
  <c r="D41" i="1"/>
  <c r="D75" i="1"/>
  <c r="D106" i="1"/>
  <c r="E43" i="1"/>
  <c r="E41" i="1"/>
  <c r="E75" i="1"/>
  <c r="E106" i="1"/>
  <c r="F43" i="1"/>
  <c r="F41" i="1"/>
  <c r="F75" i="1"/>
  <c r="F106" i="1"/>
  <c r="G43" i="1"/>
  <c r="G41" i="1"/>
  <c r="G75" i="1"/>
  <c r="G106" i="1"/>
  <c r="H43" i="1"/>
  <c r="H41" i="1"/>
  <c r="H75" i="1"/>
  <c r="H106" i="1"/>
  <c r="I43" i="1"/>
  <c r="I41" i="1"/>
  <c r="I75" i="1"/>
  <c r="I106" i="1"/>
  <c r="J43" i="1"/>
  <c r="J41" i="1"/>
  <c r="J75" i="1"/>
  <c r="J106" i="1"/>
  <c r="K43" i="1"/>
  <c r="K41" i="1"/>
  <c r="K75" i="1"/>
  <c r="K106" i="1"/>
  <c r="L43" i="1"/>
  <c r="L41" i="1"/>
  <c r="L75" i="1"/>
  <c r="L106" i="1"/>
  <c r="M43" i="1"/>
  <c r="M41" i="1"/>
  <c r="M75" i="1"/>
  <c r="M106" i="1"/>
  <c r="N43" i="1"/>
  <c r="N41" i="1"/>
  <c r="N75" i="1"/>
  <c r="N106" i="1"/>
  <c r="O43" i="1"/>
  <c r="O41" i="1"/>
  <c r="O75" i="1"/>
  <c r="O106" i="1"/>
  <c r="P43" i="1"/>
  <c r="P41" i="1"/>
  <c r="P75" i="1"/>
  <c r="P106" i="1"/>
  <c r="Q43" i="1"/>
  <c r="Q41" i="1"/>
  <c r="Q75" i="1"/>
  <c r="Q106" i="1"/>
  <c r="R43" i="1"/>
  <c r="R41" i="1"/>
  <c r="R75" i="1"/>
  <c r="R106" i="1"/>
  <c r="S43" i="1"/>
  <c r="S41" i="1"/>
  <c r="S75" i="1"/>
  <c r="S106" i="1"/>
  <c r="T43" i="1"/>
  <c r="T41" i="1"/>
  <c r="T75" i="1"/>
  <c r="T106" i="1"/>
  <c r="U43" i="1"/>
  <c r="U41" i="1"/>
  <c r="U75" i="1"/>
  <c r="U106" i="1"/>
  <c r="V43" i="1"/>
  <c r="V41" i="1"/>
  <c r="V75" i="1"/>
  <c r="V106" i="1"/>
  <c r="W43" i="1"/>
  <c r="W41" i="1"/>
  <c r="W75" i="1"/>
  <c r="W106" i="1"/>
  <c r="X43" i="1"/>
  <c r="X41" i="1"/>
  <c r="X75" i="1"/>
  <c r="X106" i="1"/>
  <c r="Y43" i="1"/>
  <c r="Y41" i="1"/>
  <c r="Y75" i="1"/>
  <c r="Y106" i="1"/>
  <c r="Z43" i="1"/>
  <c r="Z41" i="1"/>
  <c r="Z75" i="1"/>
  <c r="Z106" i="1"/>
  <c r="AA43" i="1"/>
  <c r="AA41" i="1"/>
  <c r="AA75" i="1"/>
  <c r="AA106" i="1"/>
  <c r="AB43" i="1"/>
  <c r="AB41" i="1"/>
  <c r="AB75" i="1"/>
  <c r="AB106" i="1"/>
  <c r="AC43" i="1"/>
  <c r="AC41" i="1"/>
  <c r="AC75" i="1"/>
  <c r="AC106" i="1"/>
  <c r="AD43" i="1"/>
  <c r="AD41" i="1"/>
  <c r="AD75" i="1"/>
  <c r="AD106" i="1"/>
  <c r="AE43" i="1"/>
  <c r="AE41" i="1"/>
  <c r="AE75" i="1"/>
  <c r="AE106" i="1"/>
  <c r="AF43" i="1"/>
  <c r="AF41" i="1"/>
  <c r="AF75" i="1"/>
  <c r="AF106" i="1"/>
  <c r="AG43" i="1"/>
  <c r="AG41" i="1"/>
  <c r="AG75" i="1"/>
  <c r="AG106" i="1"/>
  <c r="AH43" i="1"/>
  <c r="AH41" i="1"/>
  <c r="AH75" i="1"/>
  <c r="AH106" i="1"/>
  <c r="AI43" i="1"/>
  <c r="AI41" i="1"/>
  <c r="AI75" i="1"/>
  <c r="AI106" i="1"/>
  <c r="AJ43" i="1"/>
  <c r="AJ41" i="1"/>
  <c r="AJ75" i="1"/>
  <c r="AJ106" i="1"/>
  <c r="AK43" i="1"/>
  <c r="AK41" i="1"/>
  <c r="AK75" i="1"/>
  <c r="AK106" i="1"/>
  <c r="AL43" i="1"/>
  <c r="AL41" i="1"/>
  <c r="AL75" i="1"/>
  <c r="AL106" i="1"/>
  <c r="AM43" i="1"/>
  <c r="AM41" i="1"/>
  <c r="AM75" i="1"/>
  <c r="AM106" i="1"/>
  <c r="AN43" i="1"/>
  <c r="AN41" i="1"/>
  <c r="AN75" i="1"/>
  <c r="AN106" i="1"/>
  <c r="AO43" i="1"/>
  <c r="AO41" i="1"/>
  <c r="AO75" i="1"/>
  <c r="AO106" i="1"/>
  <c r="AP43" i="1"/>
  <c r="AP41" i="1"/>
  <c r="AP75" i="1"/>
  <c r="AP106" i="1"/>
  <c r="AQ43" i="1"/>
  <c r="AQ41" i="1"/>
  <c r="AQ75" i="1"/>
  <c r="AQ106" i="1"/>
  <c r="AR43" i="1"/>
  <c r="AR41" i="1"/>
  <c r="AR75" i="1"/>
  <c r="AR106" i="1"/>
  <c r="AS43" i="1"/>
  <c r="AS41" i="1"/>
  <c r="AS75" i="1"/>
  <c r="AS106" i="1"/>
  <c r="AT43" i="1"/>
  <c r="AT41" i="1"/>
  <c r="AT75" i="1"/>
  <c r="AT106" i="1"/>
  <c r="AU43" i="1"/>
  <c r="AU41" i="1"/>
  <c r="AU75" i="1"/>
  <c r="AU106" i="1"/>
  <c r="AV43" i="1"/>
  <c r="AV41" i="1"/>
  <c r="AV75" i="1"/>
  <c r="AV106" i="1"/>
  <c r="AW43" i="1"/>
  <c r="AW41" i="1"/>
  <c r="AW75" i="1"/>
  <c r="AW106" i="1"/>
  <c r="AX43" i="1"/>
  <c r="AX41" i="1"/>
  <c r="AX75" i="1"/>
  <c r="AX106" i="1"/>
  <c r="AY43" i="1"/>
  <c r="AY41" i="1"/>
  <c r="AY75" i="1"/>
  <c r="AY106" i="1"/>
  <c r="AZ43" i="1"/>
  <c r="AZ41" i="1"/>
  <c r="AZ75" i="1"/>
  <c r="AZ106" i="1"/>
  <c r="BA43" i="1"/>
  <c r="BA41" i="1"/>
  <c r="BA75" i="1"/>
  <c r="BA106" i="1"/>
  <c r="BB43" i="1"/>
  <c r="BB41" i="1"/>
  <c r="BB75" i="1"/>
  <c r="BB106" i="1"/>
  <c r="BC43" i="1"/>
  <c r="BC41" i="1"/>
  <c r="BC75" i="1"/>
  <c r="BC106" i="1"/>
  <c r="BD43" i="1"/>
  <c r="BD41" i="1"/>
  <c r="BD75" i="1"/>
  <c r="BD106" i="1"/>
  <c r="BE43" i="1"/>
  <c r="BE41" i="1"/>
  <c r="BE75" i="1"/>
  <c r="BE106" i="1"/>
  <c r="BF43" i="1"/>
  <c r="BF41" i="1"/>
  <c r="BF75" i="1"/>
  <c r="BF106" i="1"/>
  <c r="BG43" i="1"/>
  <c r="BG41" i="1"/>
  <c r="BG75" i="1"/>
  <c r="BG106" i="1"/>
  <c r="BH43" i="1"/>
  <c r="BH41" i="1"/>
  <c r="BH75" i="1"/>
  <c r="BH106" i="1"/>
  <c r="BI43" i="1"/>
  <c r="BI41" i="1"/>
  <c r="BI75" i="1"/>
  <c r="BI106" i="1"/>
  <c r="BJ43" i="1"/>
  <c r="BJ41" i="1"/>
  <c r="BJ75" i="1"/>
  <c r="BJ106" i="1"/>
  <c r="BK43" i="1"/>
  <c r="BK41" i="1"/>
  <c r="BK75" i="1"/>
  <c r="BK106" i="1"/>
  <c r="BL43" i="1"/>
  <c r="BL41" i="1"/>
  <c r="BL75" i="1"/>
  <c r="BL106" i="1"/>
  <c r="BM43" i="1"/>
  <c r="BM41" i="1"/>
  <c r="BM75" i="1"/>
  <c r="BM106" i="1"/>
  <c r="BN43" i="1"/>
  <c r="BN41" i="1"/>
  <c r="BN75" i="1"/>
  <c r="BN106" i="1"/>
  <c r="BO43" i="1"/>
  <c r="BO41" i="1"/>
  <c r="BO75" i="1"/>
  <c r="BO106" i="1"/>
  <c r="BP43" i="1"/>
  <c r="BP41" i="1"/>
  <c r="BP75" i="1"/>
  <c r="BP106" i="1"/>
  <c r="BQ43" i="1"/>
  <c r="BQ41" i="1"/>
  <c r="BQ75" i="1"/>
  <c r="BQ106" i="1"/>
  <c r="BR43" i="1"/>
  <c r="BR41" i="1"/>
  <c r="BR75" i="1"/>
  <c r="BR106" i="1"/>
  <c r="BS43" i="1"/>
  <c r="BS41" i="1"/>
  <c r="BS75" i="1"/>
  <c r="BS106" i="1"/>
  <c r="BT43" i="1"/>
  <c r="BT41" i="1"/>
  <c r="BT75" i="1"/>
  <c r="BT106" i="1"/>
  <c r="BU43" i="1"/>
  <c r="BU41" i="1"/>
  <c r="BU75" i="1"/>
  <c r="BU106" i="1"/>
  <c r="BV43" i="1"/>
  <c r="BV41" i="1"/>
  <c r="BV75" i="1"/>
  <c r="BV106" i="1"/>
  <c r="BW43" i="1"/>
  <c r="BW41" i="1"/>
  <c r="BW75" i="1"/>
  <c r="BW106" i="1"/>
  <c r="BX43" i="1"/>
  <c r="BX41" i="1"/>
  <c r="BX75" i="1"/>
  <c r="BX106" i="1"/>
  <c r="BY43" i="1"/>
  <c r="BY41" i="1"/>
  <c r="BY75" i="1"/>
  <c r="BY106" i="1"/>
  <c r="BZ43" i="1"/>
  <c r="BZ41" i="1"/>
  <c r="BZ75" i="1"/>
  <c r="BZ106" i="1"/>
  <c r="CA43" i="1"/>
  <c r="CA41" i="1"/>
  <c r="CA75" i="1"/>
  <c r="CA106" i="1"/>
  <c r="CB43" i="1"/>
  <c r="CB41" i="1"/>
  <c r="CB75" i="1"/>
  <c r="CB106" i="1"/>
  <c r="CC43" i="1"/>
  <c r="CC41" i="1"/>
  <c r="CC75" i="1"/>
  <c r="CC106" i="1"/>
  <c r="CD43" i="1"/>
  <c r="CD41" i="1"/>
  <c r="CD75" i="1"/>
  <c r="CD106" i="1"/>
  <c r="CE43" i="1"/>
  <c r="CE41" i="1"/>
  <c r="CE75" i="1"/>
  <c r="CE106" i="1"/>
  <c r="CF43" i="1"/>
  <c r="CF41" i="1"/>
  <c r="CF75" i="1"/>
  <c r="CF106" i="1"/>
  <c r="CG43" i="1"/>
  <c r="CG41" i="1"/>
  <c r="CG75" i="1"/>
  <c r="CG106" i="1"/>
  <c r="CH43" i="1"/>
  <c r="CH41" i="1"/>
  <c r="CH75" i="1"/>
  <c r="CH106" i="1"/>
  <c r="CI43" i="1"/>
  <c r="CI41" i="1"/>
  <c r="CI75" i="1"/>
  <c r="CI106" i="1"/>
  <c r="CJ43" i="1"/>
  <c r="CJ41" i="1"/>
  <c r="CJ75" i="1"/>
  <c r="CJ106" i="1"/>
  <c r="CK43" i="1"/>
  <c r="CK41" i="1"/>
  <c r="CK75" i="1"/>
  <c r="CK106" i="1"/>
  <c r="CL43" i="1"/>
  <c r="CL41" i="1"/>
  <c r="CL75" i="1"/>
  <c r="CL106" i="1"/>
  <c r="CM43" i="1"/>
  <c r="CM41" i="1"/>
  <c r="CM75" i="1"/>
  <c r="CM106" i="1"/>
  <c r="CN43" i="1"/>
  <c r="CN41" i="1"/>
  <c r="CN75" i="1"/>
  <c r="CN106" i="1"/>
  <c r="CO43" i="1"/>
  <c r="CO41" i="1"/>
  <c r="CO75" i="1"/>
  <c r="CO106" i="1"/>
  <c r="CP43" i="1"/>
  <c r="CP41" i="1"/>
  <c r="CP75" i="1"/>
  <c r="CP106" i="1"/>
  <c r="CQ43" i="1"/>
  <c r="CQ41" i="1"/>
  <c r="CQ75" i="1"/>
  <c r="CQ106" i="1"/>
  <c r="CR43" i="1"/>
  <c r="CR41" i="1"/>
  <c r="CR75" i="1"/>
  <c r="CR106" i="1"/>
  <c r="CS43" i="1"/>
  <c r="CS41" i="1"/>
  <c r="CS75" i="1"/>
  <c r="CS106" i="1"/>
  <c r="CT43" i="1"/>
  <c r="CT41" i="1"/>
  <c r="CT75" i="1"/>
  <c r="CT106" i="1"/>
  <c r="CU43" i="1"/>
  <c r="CU41" i="1"/>
  <c r="CU75" i="1"/>
  <c r="CU106" i="1"/>
  <c r="CV43" i="1"/>
  <c r="CV41" i="1"/>
  <c r="CV75" i="1"/>
  <c r="CV106" i="1"/>
  <c r="CW43" i="1"/>
  <c r="CW41" i="1"/>
  <c r="CW75" i="1"/>
  <c r="CW106" i="1"/>
  <c r="CX43" i="1"/>
  <c r="CX41" i="1"/>
  <c r="CX75" i="1"/>
  <c r="CX106" i="1"/>
  <c r="CY43" i="1"/>
  <c r="CY41" i="1"/>
  <c r="CY75" i="1"/>
  <c r="CY106" i="1"/>
  <c r="CZ43" i="1"/>
  <c r="CZ41" i="1"/>
  <c r="CZ75" i="1"/>
  <c r="CZ106" i="1"/>
  <c r="DA43" i="1"/>
  <c r="DA41" i="1"/>
  <c r="DA75" i="1"/>
  <c r="DA106" i="1"/>
  <c r="DB43" i="1"/>
  <c r="DB41" i="1"/>
  <c r="DB75" i="1"/>
  <c r="DB106" i="1"/>
  <c r="DC43" i="1"/>
  <c r="DC41" i="1"/>
  <c r="DC75" i="1"/>
  <c r="DC106" i="1"/>
  <c r="DD43" i="1"/>
  <c r="DD41" i="1"/>
  <c r="DD75" i="1"/>
  <c r="DD106" i="1"/>
  <c r="DE43" i="1"/>
  <c r="DE41" i="1"/>
  <c r="DE75" i="1"/>
  <c r="DE106" i="1"/>
  <c r="DF43" i="1"/>
  <c r="DF41" i="1"/>
  <c r="DF75" i="1"/>
  <c r="DF106" i="1"/>
  <c r="DG43" i="1"/>
  <c r="DG41" i="1"/>
  <c r="DG75" i="1"/>
  <c r="DG106" i="1"/>
  <c r="DH43" i="1"/>
  <c r="DH41" i="1"/>
  <c r="DH75" i="1"/>
  <c r="DH106" i="1"/>
  <c r="DI43" i="1"/>
  <c r="DI41" i="1"/>
  <c r="DI75" i="1"/>
  <c r="DI106" i="1"/>
  <c r="DJ43" i="1"/>
  <c r="DJ41" i="1"/>
  <c r="DJ75" i="1"/>
  <c r="DJ106" i="1"/>
  <c r="DK43" i="1"/>
  <c r="DK41" i="1"/>
  <c r="DK75" i="1"/>
  <c r="DK106" i="1"/>
  <c r="DL43" i="1"/>
  <c r="DL41" i="1"/>
  <c r="DL75" i="1"/>
  <c r="DL106" i="1"/>
  <c r="DM43" i="1"/>
  <c r="DM41" i="1"/>
  <c r="DM75" i="1"/>
  <c r="DM106" i="1"/>
  <c r="DN43" i="1"/>
  <c r="DN41" i="1"/>
  <c r="DN75" i="1"/>
  <c r="DN106" i="1"/>
  <c r="DO43" i="1"/>
  <c r="DO41" i="1"/>
  <c r="DO75" i="1"/>
  <c r="DO106" i="1"/>
  <c r="DP43" i="1"/>
  <c r="DP41" i="1"/>
  <c r="DP75" i="1"/>
  <c r="DP106" i="1"/>
  <c r="DQ43" i="1"/>
  <c r="DQ41" i="1"/>
  <c r="DQ75" i="1"/>
  <c r="DQ106" i="1"/>
  <c r="DR43" i="1"/>
  <c r="DR41" i="1"/>
  <c r="DR75" i="1"/>
  <c r="DR106" i="1"/>
  <c r="DS43" i="1"/>
  <c r="DS41" i="1"/>
  <c r="DS75" i="1"/>
  <c r="DS106" i="1"/>
  <c r="DT43" i="1"/>
  <c r="DT41" i="1"/>
  <c r="DT75" i="1"/>
  <c r="DT106" i="1"/>
  <c r="DU43" i="1"/>
  <c r="DU41" i="1"/>
  <c r="DU75" i="1"/>
  <c r="DU106" i="1"/>
  <c r="DV43" i="1"/>
  <c r="DV41" i="1"/>
  <c r="DV75" i="1"/>
  <c r="DV106" i="1"/>
  <c r="DW43" i="1"/>
  <c r="DW41" i="1"/>
  <c r="DW75" i="1"/>
  <c r="DW106" i="1"/>
  <c r="DX43" i="1"/>
  <c r="DX41" i="1"/>
  <c r="DX75" i="1"/>
  <c r="DX106" i="1"/>
  <c r="DY43" i="1"/>
  <c r="DY41" i="1"/>
  <c r="DY75" i="1"/>
  <c r="DY106" i="1"/>
  <c r="DZ43" i="1"/>
  <c r="DZ41" i="1"/>
  <c r="DZ75" i="1"/>
  <c r="DZ106" i="1"/>
  <c r="EA43" i="1"/>
  <c r="EA41" i="1"/>
  <c r="EA75" i="1"/>
  <c r="EA106" i="1"/>
  <c r="EB43" i="1"/>
  <c r="EB41" i="1"/>
  <c r="EB75" i="1"/>
  <c r="EB106" i="1"/>
  <c r="EC43" i="1"/>
  <c r="EC41" i="1"/>
  <c r="EC75" i="1"/>
  <c r="EC106" i="1"/>
  <c r="ED43" i="1"/>
  <c r="ED41" i="1"/>
  <c r="ED75" i="1"/>
  <c r="ED106" i="1"/>
  <c r="EE43" i="1"/>
  <c r="EE41" i="1"/>
  <c r="EE75" i="1"/>
  <c r="EE106" i="1"/>
  <c r="EF43" i="1"/>
  <c r="EF41" i="1"/>
  <c r="EF75" i="1"/>
  <c r="EF106" i="1"/>
  <c r="EG43" i="1"/>
  <c r="EG41" i="1"/>
  <c r="EG75" i="1"/>
  <c r="EG106" i="1"/>
  <c r="EH43" i="1"/>
  <c r="EH41" i="1"/>
  <c r="EH75" i="1"/>
  <c r="EH106" i="1"/>
  <c r="EI43" i="1"/>
  <c r="EI41" i="1"/>
  <c r="EI75" i="1"/>
  <c r="EI106" i="1"/>
  <c r="EJ43" i="1"/>
  <c r="EJ41" i="1"/>
  <c r="EJ75" i="1"/>
  <c r="EJ106" i="1"/>
  <c r="EK43" i="1"/>
  <c r="EK41" i="1"/>
  <c r="EK75" i="1"/>
  <c r="EK106" i="1"/>
  <c r="EL43" i="1"/>
  <c r="EL41" i="1"/>
  <c r="EL75" i="1"/>
  <c r="EL106" i="1"/>
  <c r="EM43" i="1"/>
  <c r="EM41" i="1"/>
  <c r="EM75" i="1"/>
  <c r="EM106" i="1"/>
  <c r="EN43" i="1"/>
  <c r="EN41" i="1"/>
  <c r="EN75" i="1"/>
  <c r="EN106" i="1"/>
  <c r="EO43" i="1"/>
  <c r="EO41" i="1"/>
  <c r="EO75" i="1"/>
  <c r="EO106" i="1"/>
  <c r="EP43" i="1"/>
  <c r="EP41" i="1"/>
  <c r="EP75" i="1"/>
  <c r="EP106" i="1"/>
  <c r="EQ43" i="1"/>
  <c r="EQ41" i="1"/>
  <c r="EQ75" i="1"/>
  <c r="EQ106" i="1"/>
  <c r="ER43" i="1"/>
  <c r="ER41" i="1"/>
  <c r="ER75" i="1"/>
  <c r="ER106" i="1"/>
  <c r="ES43" i="1"/>
  <c r="ES41" i="1"/>
  <c r="ES75" i="1"/>
  <c r="ES106" i="1"/>
  <c r="ET43" i="1"/>
  <c r="ET41" i="1"/>
  <c r="ET75" i="1"/>
  <c r="ET106" i="1"/>
  <c r="EU43" i="1"/>
  <c r="EU41" i="1"/>
  <c r="EU75" i="1"/>
  <c r="EU106" i="1"/>
  <c r="EV43" i="1"/>
  <c r="EV41" i="1"/>
  <c r="EV75" i="1"/>
  <c r="EV106" i="1"/>
  <c r="EW43" i="1"/>
  <c r="EW41" i="1"/>
  <c r="EW75" i="1"/>
  <c r="EW106" i="1"/>
  <c r="EX43" i="1"/>
  <c r="EX41" i="1"/>
  <c r="EX75" i="1"/>
  <c r="EX106" i="1"/>
  <c r="EY43" i="1"/>
  <c r="EY41" i="1"/>
  <c r="EY75" i="1"/>
  <c r="EY106" i="1"/>
  <c r="EZ43" i="1"/>
  <c r="EZ41" i="1"/>
  <c r="EZ75" i="1"/>
  <c r="EZ106" i="1"/>
  <c r="FA43" i="1"/>
  <c r="FA41" i="1"/>
  <c r="FA75" i="1"/>
  <c r="FA106" i="1"/>
  <c r="FB43" i="1"/>
  <c r="FB41" i="1"/>
  <c r="FB75" i="1"/>
  <c r="FB106" i="1"/>
  <c r="FC43" i="1"/>
  <c r="FC41" i="1"/>
  <c r="FC75" i="1"/>
  <c r="FC106" i="1"/>
  <c r="FD43" i="1"/>
  <c r="FD41" i="1"/>
  <c r="FD75" i="1"/>
  <c r="FD106" i="1"/>
  <c r="FE43" i="1"/>
  <c r="FE41" i="1"/>
  <c r="FE75" i="1"/>
  <c r="FE106" i="1"/>
  <c r="FF43" i="1"/>
  <c r="FF41" i="1"/>
  <c r="FF75" i="1"/>
  <c r="FF106" i="1"/>
  <c r="FG43" i="1"/>
  <c r="FG41" i="1"/>
  <c r="FG75" i="1"/>
  <c r="FG106" i="1"/>
  <c r="FH43" i="1"/>
  <c r="FH41" i="1"/>
  <c r="FH75" i="1"/>
  <c r="FH106" i="1"/>
  <c r="FI43" i="1"/>
  <c r="FI41" i="1"/>
  <c r="FI75" i="1"/>
  <c r="FI106" i="1"/>
  <c r="FJ43" i="1"/>
  <c r="FJ41" i="1"/>
  <c r="FJ75" i="1"/>
  <c r="FJ106" i="1"/>
  <c r="FK43" i="1"/>
  <c r="FK41" i="1"/>
  <c r="FK75" i="1"/>
  <c r="FK106" i="1"/>
  <c r="FL43" i="1"/>
  <c r="FL41" i="1"/>
  <c r="FL75" i="1"/>
  <c r="FL106" i="1"/>
  <c r="FM43" i="1"/>
  <c r="FM41" i="1"/>
  <c r="FM75" i="1"/>
  <c r="FM106" i="1"/>
  <c r="FN43" i="1"/>
  <c r="FN41" i="1"/>
  <c r="FN75" i="1"/>
  <c r="FN106" i="1"/>
  <c r="FO43" i="1"/>
  <c r="FO41" i="1"/>
  <c r="FO75" i="1"/>
  <c r="FO106" i="1"/>
  <c r="FP43" i="1"/>
  <c r="FP41" i="1"/>
  <c r="FP75" i="1"/>
  <c r="FP106" i="1"/>
  <c r="FQ43" i="1"/>
  <c r="FQ41" i="1"/>
  <c r="FQ75" i="1"/>
  <c r="FQ106" i="1"/>
  <c r="FR43" i="1"/>
  <c r="FR41" i="1"/>
  <c r="FR75" i="1"/>
  <c r="FR106" i="1"/>
  <c r="FS43" i="1"/>
  <c r="FS41" i="1"/>
  <c r="FS75" i="1"/>
  <c r="FS106" i="1"/>
  <c r="FT43" i="1"/>
  <c r="FT41" i="1"/>
  <c r="FT75" i="1"/>
  <c r="FT106" i="1"/>
  <c r="FU43" i="1"/>
  <c r="FU41" i="1"/>
  <c r="FU75" i="1"/>
  <c r="FU106" i="1"/>
  <c r="FV43" i="1"/>
  <c r="FV41" i="1"/>
  <c r="FV75" i="1"/>
  <c r="FV106" i="1"/>
  <c r="FW43" i="1"/>
  <c r="FW41" i="1"/>
  <c r="FW75" i="1"/>
  <c r="FW106" i="1"/>
  <c r="FX43" i="1"/>
  <c r="FX41" i="1"/>
  <c r="FX75" i="1"/>
  <c r="FX106" i="1"/>
  <c r="FY43" i="1"/>
  <c r="FY41" i="1"/>
  <c r="FY75" i="1"/>
  <c r="FY106" i="1"/>
  <c r="FZ43" i="1"/>
  <c r="FZ41" i="1"/>
  <c r="FZ75" i="1"/>
  <c r="FZ106" i="1"/>
  <c r="GA43" i="1"/>
  <c r="GA41" i="1"/>
  <c r="GA75" i="1"/>
  <c r="GA106" i="1"/>
  <c r="GB43" i="1"/>
  <c r="GB41" i="1"/>
  <c r="GB75" i="1"/>
  <c r="GB106" i="1"/>
  <c r="GC43" i="1"/>
  <c r="GC41" i="1"/>
  <c r="GC75" i="1"/>
  <c r="GC106" i="1"/>
  <c r="GD43" i="1"/>
  <c r="GD41" i="1"/>
  <c r="GD75" i="1"/>
  <c r="GD106" i="1"/>
  <c r="GE43" i="1"/>
  <c r="GE41" i="1"/>
  <c r="GE75" i="1"/>
  <c r="GE106" i="1"/>
  <c r="GF43" i="1"/>
  <c r="GF41" i="1"/>
  <c r="GF75" i="1"/>
  <c r="GF106" i="1"/>
  <c r="GG43" i="1"/>
  <c r="GG41" i="1"/>
  <c r="GG75" i="1"/>
  <c r="GG106" i="1"/>
  <c r="GH43" i="1"/>
  <c r="GH41" i="1"/>
  <c r="GH75" i="1"/>
  <c r="GH106" i="1"/>
  <c r="GI43" i="1"/>
  <c r="GI41" i="1"/>
  <c r="GI75" i="1"/>
  <c r="GI106" i="1"/>
  <c r="GJ43" i="1"/>
  <c r="GJ41" i="1"/>
  <c r="GJ75" i="1"/>
  <c r="GJ106" i="1"/>
  <c r="GK43" i="1"/>
  <c r="GK41" i="1"/>
  <c r="GK75" i="1"/>
  <c r="GK106" i="1"/>
  <c r="GL43" i="1"/>
  <c r="GL41" i="1"/>
  <c r="GL75" i="1"/>
  <c r="GL106" i="1"/>
  <c r="GM43" i="1"/>
  <c r="GM41" i="1"/>
  <c r="GM75" i="1"/>
  <c r="GM106" i="1"/>
  <c r="GN43" i="1"/>
  <c r="GN41" i="1"/>
  <c r="GN75" i="1"/>
  <c r="GN106" i="1"/>
  <c r="GO43" i="1"/>
  <c r="GO41" i="1"/>
  <c r="GO75" i="1"/>
  <c r="GO106" i="1"/>
  <c r="GP43" i="1"/>
  <c r="GP41" i="1"/>
  <c r="GP75" i="1"/>
  <c r="GP106" i="1"/>
  <c r="GQ43" i="1"/>
  <c r="GQ41" i="1"/>
  <c r="GQ75" i="1"/>
  <c r="GQ106" i="1"/>
  <c r="GR43" i="1"/>
  <c r="GR41" i="1"/>
  <c r="GR75" i="1"/>
  <c r="GR106" i="1"/>
  <c r="GS43" i="1"/>
  <c r="GS41" i="1"/>
  <c r="GS75" i="1"/>
  <c r="GS106" i="1"/>
  <c r="GT43" i="1"/>
  <c r="GT41" i="1"/>
  <c r="GT75" i="1"/>
  <c r="GT106" i="1"/>
  <c r="GU43" i="1"/>
  <c r="GU41" i="1"/>
  <c r="GU75" i="1"/>
  <c r="GU106" i="1"/>
  <c r="GV43" i="1"/>
  <c r="GV41" i="1"/>
  <c r="GV75" i="1"/>
  <c r="GV106" i="1"/>
  <c r="GW43" i="1"/>
  <c r="GW41" i="1"/>
  <c r="GW75" i="1"/>
  <c r="GW106" i="1"/>
  <c r="GX43" i="1"/>
  <c r="GX41" i="1"/>
  <c r="GX75" i="1"/>
  <c r="GX106" i="1"/>
  <c r="GY43" i="1"/>
  <c r="GY41" i="1"/>
  <c r="GY75" i="1"/>
  <c r="GY106" i="1"/>
  <c r="GZ43" i="1"/>
  <c r="GZ41" i="1"/>
  <c r="GZ75" i="1"/>
  <c r="GZ106" i="1"/>
  <c r="HA43" i="1"/>
  <c r="HA41" i="1"/>
  <c r="HA75" i="1"/>
  <c r="HA106" i="1"/>
  <c r="HB43" i="1"/>
  <c r="HB41" i="1"/>
  <c r="HB75" i="1"/>
  <c r="HB106" i="1"/>
  <c r="HC43" i="1"/>
  <c r="HC41" i="1"/>
  <c r="HC75" i="1"/>
  <c r="HC106" i="1"/>
  <c r="HD43" i="1"/>
  <c r="HD41" i="1"/>
  <c r="HD75" i="1"/>
  <c r="HD106" i="1"/>
  <c r="HE43" i="1"/>
  <c r="HE41" i="1"/>
  <c r="HE75" i="1"/>
  <c r="HE106" i="1"/>
  <c r="HF43" i="1"/>
  <c r="HF41" i="1"/>
  <c r="HF75" i="1"/>
  <c r="HF106" i="1"/>
  <c r="HG43" i="1"/>
  <c r="HG41" i="1"/>
  <c r="HG75" i="1"/>
  <c r="HG106" i="1"/>
  <c r="HH43" i="1"/>
  <c r="HH41" i="1"/>
  <c r="HH75" i="1"/>
  <c r="HH106" i="1"/>
  <c r="HI43" i="1"/>
  <c r="HI41" i="1"/>
  <c r="HI75" i="1"/>
  <c r="HI106" i="1"/>
  <c r="HJ43" i="1"/>
  <c r="HJ41" i="1"/>
  <c r="HJ75" i="1"/>
  <c r="HJ106" i="1"/>
  <c r="HK43" i="1"/>
  <c r="HK41" i="1"/>
  <c r="HK75" i="1"/>
  <c r="HK106" i="1"/>
  <c r="HL43" i="1"/>
  <c r="HL41" i="1"/>
  <c r="HL75" i="1"/>
  <c r="HL106" i="1"/>
  <c r="HM43" i="1"/>
  <c r="HM41" i="1"/>
  <c r="HM75" i="1"/>
  <c r="HM106" i="1"/>
  <c r="HN43" i="1"/>
  <c r="HN41" i="1"/>
  <c r="HN75" i="1"/>
  <c r="HN106" i="1"/>
  <c r="HO43" i="1"/>
  <c r="HO41" i="1"/>
  <c r="HO75" i="1"/>
  <c r="HO106" i="1"/>
  <c r="HP43" i="1"/>
  <c r="HP41" i="1"/>
  <c r="HP75" i="1"/>
  <c r="HP106" i="1"/>
  <c r="HQ43" i="1"/>
  <c r="HQ41" i="1"/>
  <c r="HQ75" i="1"/>
  <c r="HQ106" i="1"/>
  <c r="HR43" i="1"/>
  <c r="HR41" i="1"/>
  <c r="HR75" i="1"/>
  <c r="HR106" i="1"/>
  <c r="HS43" i="1"/>
  <c r="HS41" i="1"/>
  <c r="HS75" i="1"/>
  <c r="HS106" i="1"/>
  <c r="HT43" i="1"/>
  <c r="HT41" i="1"/>
  <c r="HT75" i="1"/>
  <c r="HT106" i="1"/>
  <c r="HU43" i="1"/>
  <c r="HU41" i="1"/>
  <c r="HU75" i="1"/>
  <c r="HU106" i="1"/>
  <c r="HV43" i="1"/>
  <c r="HV41" i="1"/>
  <c r="HV75" i="1"/>
  <c r="HV106" i="1"/>
  <c r="HW43" i="1"/>
  <c r="HW41" i="1"/>
  <c r="HW75" i="1"/>
  <c r="HW106" i="1"/>
  <c r="HX43" i="1"/>
  <c r="HX41" i="1"/>
  <c r="HX75" i="1"/>
  <c r="HX106" i="1"/>
  <c r="HY43" i="1"/>
  <c r="HY41" i="1"/>
  <c r="HY75" i="1"/>
  <c r="HY106" i="1"/>
  <c r="HZ43" i="1"/>
  <c r="HZ41" i="1"/>
  <c r="HZ75" i="1"/>
  <c r="HZ106" i="1"/>
  <c r="IA43" i="1"/>
  <c r="IA41" i="1"/>
  <c r="IA75" i="1"/>
  <c r="IA106" i="1"/>
  <c r="IB43" i="1"/>
  <c r="IB41" i="1"/>
  <c r="IB75" i="1"/>
  <c r="IB106" i="1"/>
  <c r="IC43" i="1"/>
  <c r="IC41" i="1"/>
  <c r="IC75" i="1"/>
  <c r="IC106" i="1"/>
  <c r="ID43" i="1"/>
  <c r="ID41" i="1"/>
  <c r="ID75" i="1"/>
  <c r="ID106" i="1"/>
  <c r="IE43" i="1"/>
  <c r="IE41" i="1"/>
  <c r="IE75" i="1"/>
  <c r="IE106" i="1"/>
  <c r="IF43" i="1"/>
  <c r="IF41" i="1"/>
  <c r="IF75" i="1"/>
  <c r="IF106" i="1"/>
  <c r="IG43" i="1"/>
  <c r="IG41" i="1"/>
  <c r="IG75" i="1"/>
  <c r="IG106" i="1"/>
  <c r="IH43" i="1"/>
  <c r="IH41" i="1"/>
  <c r="IH75" i="1"/>
  <c r="IH106" i="1"/>
  <c r="II43" i="1"/>
  <c r="II41" i="1"/>
  <c r="II75" i="1"/>
  <c r="II106" i="1"/>
  <c r="IJ43" i="1"/>
  <c r="IJ41" i="1"/>
  <c r="IJ75" i="1"/>
  <c r="IJ106" i="1"/>
  <c r="IK43" i="1"/>
  <c r="IK41" i="1"/>
  <c r="IK75" i="1"/>
  <c r="IK106" i="1"/>
  <c r="IL43" i="1"/>
  <c r="IL41" i="1"/>
  <c r="IL75" i="1"/>
  <c r="IL106" i="1"/>
  <c r="IM43" i="1"/>
  <c r="IM41" i="1"/>
  <c r="IM75" i="1"/>
  <c r="IM106" i="1"/>
  <c r="IN43" i="1"/>
  <c r="IN41" i="1"/>
  <c r="IN75" i="1"/>
  <c r="IN106" i="1"/>
  <c r="IO43" i="1"/>
  <c r="IO41" i="1"/>
  <c r="IO75" i="1"/>
  <c r="IO106" i="1"/>
  <c r="IP43" i="1"/>
  <c r="IP41" i="1"/>
  <c r="IP75" i="1"/>
  <c r="IP106" i="1"/>
  <c r="IQ43" i="1"/>
  <c r="IQ41" i="1"/>
  <c r="IQ75" i="1"/>
  <c r="IQ106" i="1"/>
  <c r="IR43" i="1"/>
  <c r="IR41" i="1"/>
  <c r="IR75" i="1"/>
  <c r="IR106" i="1"/>
  <c r="IS43" i="1"/>
  <c r="IS41" i="1"/>
  <c r="IS75" i="1"/>
  <c r="IS106" i="1"/>
  <c r="IT43" i="1"/>
  <c r="IT41" i="1"/>
  <c r="IT75" i="1"/>
  <c r="IT106" i="1"/>
  <c r="IU43" i="1"/>
  <c r="IU41" i="1"/>
  <c r="IU75" i="1"/>
  <c r="IU106" i="1"/>
  <c r="IV43" i="1"/>
  <c r="IV41" i="1"/>
  <c r="IV75" i="1"/>
  <c r="IV106" i="1"/>
  <c r="IW43" i="1"/>
  <c r="IW41" i="1"/>
  <c r="IW75" i="1"/>
  <c r="IW106" i="1"/>
  <c r="IX43" i="1"/>
  <c r="IX41" i="1"/>
  <c r="IX75" i="1"/>
  <c r="IX106" i="1"/>
  <c r="IY43" i="1"/>
  <c r="IY41" i="1"/>
  <c r="IY75" i="1"/>
  <c r="IY106" i="1"/>
  <c r="IZ43" i="1"/>
  <c r="IZ41" i="1"/>
  <c r="IZ75" i="1"/>
  <c r="IZ106" i="1"/>
  <c r="JA43" i="1"/>
  <c r="JA41" i="1"/>
  <c r="JA75" i="1"/>
  <c r="JA106" i="1"/>
  <c r="JB43" i="1"/>
  <c r="JB41" i="1"/>
  <c r="JB75" i="1"/>
  <c r="JB106" i="1"/>
  <c r="JC43" i="1"/>
  <c r="JC41" i="1"/>
  <c r="JC75" i="1"/>
  <c r="JC106" i="1"/>
  <c r="JD43" i="1"/>
  <c r="JD41" i="1"/>
  <c r="JD75" i="1"/>
  <c r="JD106" i="1"/>
  <c r="JE43" i="1"/>
  <c r="JE41" i="1"/>
  <c r="JE75" i="1"/>
  <c r="JE106" i="1"/>
  <c r="JF43" i="1"/>
  <c r="JF41" i="1"/>
  <c r="JF75" i="1"/>
  <c r="JF106" i="1"/>
  <c r="JG43" i="1"/>
  <c r="JG41" i="1"/>
  <c r="JG75" i="1"/>
  <c r="JG106" i="1"/>
  <c r="JH43" i="1"/>
  <c r="JH41" i="1"/>
  <c r="JH75" i="1"/>
  <c r="JH106" i="1"/>
  <c r="JI43" i="1"/>
  <c r="JI41" i="1"/>
  <c r="JI75" i="1"/>
  <c r="JI106" i="1"/>
  <c r="JJ43" i="1"/>
  <c r="JJ41" i="1"/>
  <c r="JJ75" i="1"/>
  <c r="JJ106" i="1"/>
  <c r="JK43" i="1"/>
  <c r="JK41" i="1"/>
  <c r="JK75" i="1"/>
  <c r="JK106" i="1"/>
  <c r="JL43" i="1"/>
  <c r="JL41" i="1"/>
  <c r="JL75" i="1"/>
  <c r="JL106" i="1"/>
  <c r="JM43" i="1"/>
  <c r="JM41" i="1"/>
  <c r="JM75" i="1"/>
  <c r="JM106" i="1"/>
  <c r="JN43" i="1"/>
  <c r="JN41" i="1"/>
  <c r="JN75" i="1"/>
  <c r="JN106" i="1"/>
  <c r="JO43" i="1"/>
  <c r="JO41" i="1"/>
  <c r="JO75" i="1"/>
  <c r="JO106" i="1"/>
  <c r="JP43" i="1"/>
  <c r="JP41" i="1"/>
  <c r="JP75" i="1"/>
  <c r="JP106" i="1"/>
  <c r="JQ43" i="1"/>
  <c r="JQ41" i="1"/>
  <c r="JQ75" i="1"/>
  <c r="JQ106" i="1"/>
  <c r="JR43" i="1"/>
  <c r="JR41" i="1"/>
  <c r="JR75" i="1"/>
  <c r="JR106" i="1"/>
  <c r="JS43" i="1"/>
  <c r="JS41" i="1"/>
  <c r="JS75" i="1"/>
  <c r="JS106" i="1"/>
  <c r="JT43" i="1"/>
  <c r="JT41" i="1"/>
  <c r="JT75" i="1"/>
  <c r="JT106" i="1"/>
  <c r="JU43" i="1"/>
  <c r="JU41" i="1"/>
  <c r="JU75" i="1"/>
  <c r="JU106" i="1"/>
  <c r="JV43" i="1"/>
  <c r="JV41" i="1"/>
  <c r="JV75" i="1"/>
  <c r="JV106" i="1"/>
  <c r="JW43" i="1"/>
  <c r="JW41" i="1"/>
  <c r="JW75" i="1"/>
  <c r="JW106" i="1"/>
  <c r="JX43" i="1"/>
  <c r="JX41" i="1"/>
  <c r="JX75" i="1"/>
  <c r="JX106" i="1"/>
  <c r="JY43" i="1"/>
  <c r="JY41" i="1"/>
  <c r="JY75" i="1"/>
  <c r="JY106" i="1"/>
  <c r="JZ43" i="1"/>
  <c r="JZ41" i="1"/>
  <c r="JZ75" i="1"/>
  <c r="JZ106" i="1"/>
  <c r="KA43" i="1"/>
  <c r="KA41" i="1"/>
  <c r="KA75" i="1"/>
  <c r="KA106" i="1"/>
  <c r="KB43" i="1"/>
  <c r="KB41" i="1"/>
  <c r="KB75" i="1"/>
  <c r="KB106" i="1"/>
  <c r="KC43" i="1"/>
  <c r="KC41" i="1"/>
  <c r="KC75" i="1"/>
  <c r="KC106" i="1"/>
  <c r="KD43" i="1"/>
  <c r="KD41" i="1"/>
  <c r="KD75" i="1"/>
  <c r="KD106" i="1"/>
  <c r="KE43" i="1"/>
  <c r="KE41" i="1"/>
  <c r="KE75" i="1"/>
  <c r="KE106" i="1"/>
  <c r="KF43" i="1"/>
  <c r="KF41" i="1"/>
  <c r="KF75" i="1"/>
  <c r="KF106" i="1"/>
  <c r="KG43" i="1"/>
  <c r="KG41" i="1"/>
  <c r="KG75" i="1"/>
  <c r="KG106" i="1"/>
  <c r="KH43" i="1"/>
  <c r="KH41" i="1"/>
  <c r="KH75" i="1"/>
  <c r="KH106" i="1"/>
  <c r="KI43" i="1"/>
  <c r="KI41" i="1"/>
  <c r="KI75" i="1"/>
  <c r="KI106" i="1"/>
  <c r="KJ43" i="1"/>
  <c r="KJ41" i="1"/>
  <c r="KJ75" i="1"/>
  <c r="KJ106" i="1"/>
  <c r="KK43" i="1"/>
  <c r="KK41" i="1"/>
  <c r="KK75" i="1"/>
  <c r="KK106" i="1"/>
  <c r="KL43" i="1"/>
  <c r="KL41" i="1"/>
  <c r="KL75" i="1"/>
  <c r="KL106" i="1"/>
  <c r="KM43" i="1"/>
  <c r="KM41" i="1"/>
  <c r="KM75" i="1"/>
  <c r="KM106" i="1"/>
  <c r="KN43" i="1"/>
  <c r="KN41" i="1"/>
  <c r="KN75" i="1"/>
  <c r="KN106" i="1"/>
  <c r="KO43" i="1"/>
  <c r="KO41" i="1"/>
  <c r="KO75" i="1"/>
  <c r="KO106" i="1"/>
  <c r="KP43" i="1"/>
  <c r="KP41" i="1"/>
  <c r="KP75" i="1"/>
  <c r="KP106" i="1"/>
  <c r="KQ43" i="1"/>
  <c r="KQ41" i="1"/>
  <c r="KQ75" i="1"/>
  <c r="KQ106" i="1"/>
  <c r="KR43" i="1"/>
  <c r="KR41" i="1"/>
  <c r="KR75" i="1"/>
  <c r="KR106" i="1"/>
  <c r="KS43" i="1"/>
  <c r="KS41" i="1"/>
  <c r="KS75" i="1"/>
  <c r="KS106" i="1"/>
  <c r="KT43" i="1"/>
  <c r="KT41" i="1"/>
  <c r="KT75" i="1"/>
  <c r="KT106" i="1"/>
  <c r="KU43" i="1"/>
  <c r="KU41" i="1"/>
  <c r="KU75" i="1"/>
  <c r="KU106" i="1"/>
  <c r="KV43" i="1"/>
  <c r="KV41" i="1"/>
  <c r="KV75" i="1"/>
  <c r="KV106" i="1"/>
  <c r="KW43" i="1"/>
  <c r="KW41" i="1"/>
  <c r="KW75" i="1"/>
  <c r="KW106" i="1"/>
  <c r="KX43" i="1"/>
  <c r="KX41" i="1"/>
  <c r="KX75" i="1"/>
  <c r="KX106" i="1"/>
  <c r="KY43" i="1"/>
  <c r="KY41" i="1"/>
  <c r="KY75" i="1"/>
  <c r="KY106" i="1"/>
  <c r="KZ43" i="1"/>
  <c r="KZ41" i="1"/>
  <c r="KZ75" i="1"/>
  <c r="KZ106" i="1"/>
  <c r="LA43" i="1"/>
  <c r="LA41" i="1"/>
  <c r="LA75" i="1"/>
  <c r="LA106" i="1"/>
  <c r="LB43" i="1"/>
  <c r="LB41" i="1"/>
  <c r="LB75" i="1"/>
  <c r="LB106" i="1"/>
  <c r="LC43" i="1"/>
  <c r="LC41" i="1"/>
  <c r="LC75" i="1"/>
  <c r="LC106" i="1"/>
  <c r="LD43" i="1"/>
  <c r="LD41" i="1"/>
  <c r="LD75" i="1"/>
  <c r="LD106" i="1"/>
  <c r="LE43" i="1"/>
  <c r="LE41" i="1"/>
  <c r="LE75" i="1"/>
  <c r="LE106" i="1"/>
  <c r="LF43" i="1"/>
  <c r="LF41" i="1"/>
  <c r="LF75" i="1"/>
  <c r="LF106" i="1"/>
  <c r="LG43" i="1"/>
  <c r="LG41" i="1"/>
  <c r="LG75" i="1"/>
  <c r="LG106" i="1"/>
  <c r="LH43" i="1"/>
  <c r="LH41" i="1"/>
  <c r="LH75" i="1"/>
  <c r="LH106" i="1"/>
  <c r="LI43" i="1"/>
  <c r="LI41" i="1"/>
  <c r="LI75" i="1"/>
  <c r="LI106" i="1"/>
  <c r="LJ43" i="1"/>
  <c r="LJ41" i="1"/>
  <c r="LJ75" i="1"/>
  <c r="LJ106" i="1"/>
  <c r="LK43" i="1"/>
  <c r="LK41" i="1"/>
  <c r="LK75" i="1"/>
  <c r="LK106" i="1"/>
  <c r="LL43" i="1"/>
  <c r="LL41" i="1"/>
  <c r="LL75" i="1"/>
  <c r="LL106" i="1"/>
  <c r="LM43" i="1"/>
  <c r="LM41" i="1"/>
  <c r="LM75" i="1"/>
  <c r="LM106" i="1"/>
  <c r="LN43" i="1"/>
  <c r="LN41" i="1"/>
  <c r="LN75" i="1"/>
  <c r="LN106" i="1"/>
  <c r="LO43" i="1"/>
  <c r="LO41" i="1"/>
  <c r="LO75" i="1"/>
  <c r="LO106" i="1"/>
  <c r="LP43" i="1"/>
  <c r="LP41" i="1"/>
  <c r="LP75" i="1"/>
  <c r="LP106" i="1"/>
  <c r="LQ43" i="1"/>
  <c r="LQ41" i="1"/>
  <c r="LQ75" i="1"/>
  <c r="LQ106" i="1"/>
  <c r="LR43" i="1"/>
  <c r="LR41" i="1"/>
  <c r="LR75" i="1"/>
  <c r="LR106" i="1"/>
  <c r="LS43" i="1"/>
  <c r="LS41" i="1"/>
  <c r="LS75" i="1"/>
  <c r="LS106" i="1"/>
  <c r="LT43" i="1"/>
  <c r="LT41" i="1"/>
  <c r="LT75" i="1"/>
  <c r="LT106" i="1"/>
  <c r="LU43" i="1"/>
  <c r="LU41" i="1"/>
  <c r="LU75" i="1"/>
  <c r="LU106" i="1"/>
  <c r="LV43" i="1"/>
  <c r="LV41" i="1"/>
  <c r="LV75" i="1"/>
  <c r="LV106" i="1"/>
  <c r="LW43" i="1"/>
  <c r="LW41" i="1"/>
  <c r="LW75" i="1"/>
  <c r="LW106" i="1"/>
  <c r="LX43" i="1"/>
  <c r="LX41" i="1"/>
  <c r="LX75" i="1"/>
  <c r="LX106" i="1"/>
  <c r="LY43" i="1"/>
  <c r="LY41" i="1"/>
  <c r="LY75" i="1"/>
  <c r="LY106" i="1"/>
  <c r="LZ43" i="1"/>
  <c r="LZ41" i="1"/>
  <c r="LZ75" i="1"/>
  <c r="LZ106" i="1"/>
  <c r="MA43" i="1"/>
  <c r="MA41" i="1"/>
  <c r="MA75" i="1"/>
  <c r="MA106" i="1"/>
  <c r="MB43" i="1"/>
  <c r="MB41" i="1"/>
  <c r="MB75" i="1"/>
  <c r="MB106" i="1"/>
  <c r="MC43" i="1"/>
  <c r="MC41" i="1"/>
  <c r="MC75" i="1"/>
  <c r="MC106" i="1"/>
  <c r="MD43" i="1"/>
  <c r="MD41" i="1"/>
  <c r="MD75" i="1"/>
  <c r="MD106" i="1"/>
  <c r="ME43" i="1"/>
  <c r="ME41" i="1"/>
  <c r="ME75" i="1"/>
  <c r="ME106" i="1"/>
  <c r="MF43" i="1"/>
  <c r="MF41" i="1"/>
  <c r="MF75" i="1"/>
  <c r="MF106" i="1"/>
  <c r="MG43" i="1"/>
  <c r="MG41" i="1"/>
  <c r="MG75" i="1"/>
  <c r="MG106" i="1"/>
  <c r="MH43" i="1"/>
  <c r="MH41" i="1"/>
  <c r="MH75" i="1"/>
  <c r="MH106" i="1"/>
  <c r="MI43" i="1"/>
  <c r="MI41" i="1"/>
  <c r="MI75" i="1"/>
  <c r="MI106" i="1"/>
  <c r="MJ43" i="1"/>
  <c r="MJ41" i="1"/>
  <c r="MJ75" i="1"/>
  <c r="MJ106" i="1"/>
  <c r="MK43" i="1"/>
  <c r="MK41" i="1"/>
  <c r="MK75" i="1"/>
  <c r="MK106" i="1"/>
  <c r="ML43" i="1"/>
  <c r="ML41" i="1"/>
  <c r="ML75" i="1"/>
  <c r="ML106" i="1"/>
  <c r="MM43" i="1"/>
  <c r="MM41" i="1"/>
  <c r="MM75" i="1"/>
  <c r="MM106" i="1"/>
  <c r="MN43" i="1"/>
  <c r="MN41" i="1"/>
  <c r="MN75" i="1"/>
  <c r="MN106" i="1"/>
  <c r="MO43" i="1"/>
  <c r="MO41" i="1"/>
  <c r="MO75" i="1"/>
  <c r="MO106" i="1"/>
  <c r="MP43" i="1"/>
  <c r="MP41" i="1"/>
  <c r="MP75" i="1"/>
  <c r="MP106" i="1"/>
  <c r="MQ43" i="1"/>
  <c r="MQ41" i="1"/>
  <c r="MQ75" i="1"/>
  <c r="MQ106" i="1"/>
  <c r="MR43" i="1"/>
  <c r="MR41" i="1"/>
  <c r="MR75" i="1"/>
  <c r="MR106" i="1"/>
  <c r="MS43" i="1"/>
  <c r="MS41" i="1"/>
  <c r="MS75" i="1"/>
  <c r="MS106" i="1"/>
  <c r="MT43" i="1"/>
  <c r="MT41" i="1"/>
  <c r="MT75" i="1"/>
  <c r="MT106" i="1"/>
  <c r="MU43" i="1"/>
  <c r="MU41" i="1"/>
  <c r="MU75" i="1"/>
  <c r="MU106" i="1"/>
  <c r="MV43" i="1"/>
  <c r="MV41" i="1"/>
  <c r="MV75" i="1"/>
  <c r="MV106" i="1"/>
  <c r="MW43" i="1"/>
  <c r="MW41" i="1"/>
  <c r="MW75" i="1"/>
  <c r="MW106" i="1"/>
  <c r="MX43" i="1"/>
  <c r="MX41" i="1"/>
  <c r="MX75" i="1"/>
  <c r="MX106" i="1"/>
  <c r="MY43" i="1"/>
  <c r="MY41" i="1"/>
  <c r="MY75" i="1"/>
  <c r="MY106" i="1"/>
  <c r="MZ43" i="1"/>
  <c r="MZ41" i="1"/>
  <c r="MZ75" i="1"/>
  <c r="MZ106" i="1"/>
  <c r="NA43" i="1"/>
  <c r="NA41" i="1"/>
  <c r="NA75" i="1"/>
  <c r="NA106" i="1"/>
  <c r="NB43" i="1"/>
  <c r="NB41" i="1"/>
  <c r="NB75" i="1"/>
  <c r="NB106" i="1"/>
  <c r="NC43" i="1"/>
  <c r="NC41" i="1"/>
  <c r="NC75" i="1"/>
  <c r="NC106" i="1"/>
  <c r="ND43" i="1"/>
  <c r="ND41" i="1"/>
  <c r="ND75" i="1"/>
  <c r="ND106" i="1"/>
  <c r="NE43" i="1"/>
  <c r="NE41" i="1"/>
  <c r="NE75" i="1"/>
  <c r="NE106" i="1"/>
  <c r="NF43" i="1"/>
  <c r="NF41" i="1"/>
  <c r="NF75" i="1"/>
  <c r="NF106" i="1"/>
  <c r="NG43" i="1"/>
  <c r="NG41" i="1"/>
  <c r="NG75" i="1"/>
  <c r="NG106" i="1"/>
  <c r="NH43" i="1"/>
  <c r="NH41" i="1"/>
  <c r="NH75" i="1"/>
  <c r="NH106" i="1"/>
  <c r="NI43" i="1"/>
  <c r="NI41" i="1"/>
  <c r="NI75" i="1"/>
  <c r="NI106" i="1"/>
  <c r="NJ43" i="1"/>
  <c r="NJ41" i="1"/>
  <c r="NJ75" i="1"/>
  <c r="NJ106" i="1"/>
  <c r="NK43" i="1"/>
  <c r="NK41" i="1"/>
  <c r="NK75" i="1"/>
  <c r="NK106" i="1"/>
  <c r="NL43" i="1"/>
  <c r="NL41" i="1"/>
  <c r="NL75" i="1"/>
  <c r="NL106" i="1"/>
  <c r="NM43" i="1"/>
  <c r="NM41" i="1"/>
  <c r="NM75" i="1"/>
  <c r="NM106" i="1"/>
  <c r="NN43" i="1"/>
  <c r="NN41" i="1"/>
  <c r="NN75" i="1"/>
  <c r="NN106" i="1"/>
  <c r="NO43" i="1"/>
  <c r="NO41" i="1"/>
  <c r="NO75" i="1"/>
  <c r="NO106" i="1"/>
  <c r="NP43" i="1"/>
  <c r="NP41" i="1"/>
  <c r="NP75" i="1"/>
  <c r="NP106" i="1"/>
  <c r="NQ43" i="1"/>
  <c r="NQ41" i="1"/>
  <c r="NQ75" i="1"/>
  <c r="NQ106" i="1"/>
  <c r="NR43" i="1"/>
  <c r="NR41" i="1"/>
  <c r="NR75" i="1"/>
  <c r="NR106" i="1"/>
  <c r="NS43" i="1"/>
  <c r="NS41" i="1"/>
  <c r="NS75" i="1"/>
  <c r="NS106" i="1"/>
  <c r="NT43" i="1"/>
  <c r="NT41" i="1"/>
  <c r="NT75" i="1"/>
  <c r="NT106" i="1"/>
  <c r="NU43" i="1"/>
  <c r="NU41" i="1"/>
  <c r="NU75" i="1"/>
  <c r="NU106" i="1"/>
  <c r="NV43" i="1"/>
  <c r="NV41" i="1"/>
  <c r="NV75" i="1"/>
  <c r="NV106" i="1"/>
  <c r="NW43" i="1"/>
  <c r="NW41" i="1"/>
  <c r="NW75" i="1"/>
  <c r="NW106" i="1"/>
  <c r="NX43" i="1"/>
  <c r="NX41" i="1"/>
  <c r="NX75" i="1"/>
  <c r="NX106" i="1"/>
  <c r="NY43" i="1"/>
  <c r="NY41" i="1"/>
  <c r="NY75" i="1"/>
  <c r="NY106" i="1"/>
  <c r="NZ43" i="1"/>
  <c r="NZ41" i="1"/>
  <c r="NZ75" i="1"/>
  <c r="NZ106" i="1"/>
  <c r="OA43" i="1"/>
  <c r="OA41" i="1"/>
  <c r="OA75" i="1"/>
  <c r="OA106" i="1"/>
  <c r="OB43" i="1"/>
  <c r="OB41" i="1"/>
  <c r="OB75" i="1"/>
  <c r="OB106" i="1"/>
  <c r="OC43" i="1"/>
  <c r="OC41" i="1"/>
  <c r="OC75" i="1"/>
  <c r="OC106" i="1"/>
  <c r="OD43" i="1"/>
  <c r="OD41" i="1"/>
  <c r="OD75" i="1"/>
  <c r="OD106" i="1"/>
  <c r="OE43" i="1"/>
  <c r="OE41" i="1"/>
  <c r="OE75" i="1"/>
  <c r="OE106" i="1"/>
  <c r="OF43" i="1"/>
  <c r="OF41" i="1"/>
  <c r="OF75" i="1"/>
  <c r="OF106" i="1"/>
  <c r="OG43" i="1"/>
  <c r="OG41" i="1"/>
  <c r="OG75" i="1"/>
  <c r="OG106" i="1"/>
  <c r="OH43" i="1"/>
  <c r="OH41" i="1"/>
  <c r="OH75" i="1"/>
  <c r="OH106" i="1"/>
  <c r="OI43" i="1"/>
  <c r="OI41" i="1"/>
  <c r="OI75" i="1"/>
  <c r="OI106" i="1"/>
  <c r="OJ43" i="1"/>
  <c r="OJ41" i="1"/>
  <c r="OJ75" i="1"/>
  <c r="OJ106" i="1"/>
  <c r="OK43" i="1"/>
  <c r="OK41" i="1"/>
  <c r="OK75" i="1"/>
  <c r="OK106" i="1"/>
  <c r="OL43" i="1"/>
  <c r="OL41" i="1"/>
  <c r="OL75" i="1"/>
  <c r="OL106" i="1"/>
  <c r="OM43" i="1"/>
  <c r="OM41" i="1"/>
  <c r="OM75" i="1"/>
  <c r="OM106" i="1"/>
  <c r="ON43" i="1"/>
  <c r="ON41" i="1"/>
  <c r="ON75" i="1"/>
  <c r="ON106" i="1"/>
  <c r="OO43" i="1"/>
  <c r="OO41" i="1"/>
  <c r="OO75" i="1"/>
  <c r="OO106" i="1"/>
  <c r="OP43" i="1"/>
  <c r="OP41" i="1"/>
  <c r="OP75" i="1"/>
  <c r="OP106" i="1"/>
  <c r="OQ43" i="1"/>
  <c r="OQ41" i="1"/>
  <c r="OQ75" i="1"/>
  <c r="OQ106" i="1"/>
  <c r="OR43" i="1"/>
  <c r="OR41" i="1"/>
  <c r="OR75" i="1"/>
  <c r="OR106" i="1"/>
  <c r="OS43" i="1"/>
  <c r="OS41" i="1"/>
  <c r="OS75" i="1"/>
  <c r="OS106" i="1"/>
  <c r="OT43" i="1"/>
  <c r="OT41" i="1"/>
  <c r="OT75" i="1"/>
  <c r="OT106" i="1"/>
  <c r="OU43" i="1"/>
  <c r="OU41" i="1"/>
  <c r="OU75" i="1"/>
  <c r="OU106" i="1"/>
  <c r="OV43" i="1"/>
  <c r="OV41" i="1"/>
  <c r="OV75" i="1"/>
  <c r="OV106" i="1"/>
  <c r="OW43" i="1"/>
  <c r="OW41" i="1"/>
  <c r="OW75" i="1"/>
  <c r="OW106" i="1"/>
  <c r="OX43" i="1"/>
  <c r="OX41" i="1"/>
  <c r="OX75" i="1"/>
  <c r="OX106" i="1"/>
  <c r="OY43" i="1"/>
  <c r="OY41" i="1"/>
  <c r="OY75" i="1"/>
  <c r="OY106" i="1"/>
  <c r="OZ43" i="1"/>
  <c r="OZ41" i="1"/>
  <c r="OZ75" i="1"/>
  <c r="OZ106" i="1"/>
  <c r="PA43" i="1"/>
  <c r="PA41" i="1"/>
  <c r="PA75" i="1"/>
  <c r="PA106" i="1"/>
  <c r="PB43" i="1"/>
  <c r="PB41" i="1"/>
  <c r="PB75" i="1"/>
  <c r="PB106" i="1"/>
  <c r="PC43" i="1"/>
  <c r="PC41" i="1"/>
  <c r="PC75" i="1"/>
  <c r="PC106" i="1"/>
  <c r="PD43" i="1"/>
  <c r="PD41" i="1"/>
  <c r="PD75" i="1"/>
  <c r="PD106" i="1"/>
  <c r="PE43" i="1"/>
  <c r="PE41" i="1"/>
  <c r="PE75" i="1"/>
  <c r="PE106" i="1"/>
  <c r="PF43" i="1"/>
  <c r="PF41" i="1"/>
  <c r="PF75" i="1"/>
  <c r="PF106" i="1"/>
  <c r="PG43" i="1"/>
  <c r="PG41" i="1"/>
  <c r="PG75" i="1"/>
  <c r="PG106" i="1"/>
  <c r="PH43" i="1"/>
  <c r="PH41" i="1"/>
  <c r="PH75" i="1"/>
  <c r="PH106" i="1"/>
  <c r="PI43" i="1"/>
  <c r="PI41" i="1"/>
  <c r="PI75" i="1"/>
  <c r="PI106" i="1"/>
  <c r="PJ43" i="1"/>
  <c r="PJ41" i="1"/>
  <c r="PJ75" i="1"/>
  <c r="PJ106" i="1"/>
  <c r="PK43" i="1"/>
  <c r="PK41" i="1"/>
  <c r="PK75" i="1"/>
  <c r="PK106" i="1"/>
  <c r="PL43" i="1"/>
  <c r="PL41" i="1"/>
  <c r="PL75" i="1"/>
  <c r="PL106" i="1"/>
  <c r="PM43" i="1"/>
  <c r="PM41" i="1"/>
  <c r="PM75" i="1"/>
  <c r="PM106" i="1"/>
  <c r="PN43" i="1"/>
  <c r="PN41" i="1"/>
  <c r="PN75" i="1"/>
  <c r="PN106" i="1"/>
  <c r="PO43" i="1"/>
  <c r="PO41" i="1"/>
  <c r="PO75" i="1"/>
  <c r="PO106" i="1"/>
  <c r="PP43" i="1"/>
  <c r="PP41" i="1"/>
  <c r="PP75" i="1"/>
  <c r="PP106" i="1"/>
  <c r="PQ43" i="1"/>
  <c r="PQ41" i="1"/>
  <c r="PQ75" i="1"/>
  <c r="PQ106" i="1"/>
  <c r="PR43" i="1"/>
  <c r="PR41" i="1"/>
  <c r="PR75" i="1"/>
  <c r="PR106" i="1"/>
  <c r="PS43" i="1"/>
  <c r="PS41" i="1"/>
  <c r="PS75" i="1"/>
  <c r="PS106" i="1"/>
  <c r="PT43" i="1"/>
  <c r="PT41" i="1"/>
  <c r="PT75" i="1"/>
  <c r="PT106" i="1"/>
  <c r="PU43" i="1"/>
  <c r="PU41" i="1"/>
  <c r="PU75" i="1"/>
  <c r="PU106" i="1"/>
  <c r="PV43" i="1"/>
  <c r="PV41" i="1"/>
  <c r="PV75" i="1"/>
  <c r="PV106" i="1"/>
  <c r="PW43" i="1"/>
  <c r="PW41" i="1"/>
  <c r="PW75" i="1"/>
  <c r="PW106" i="1"/>
  <c r="PX43" i="1"/>
  <c r="PX41" i="1"/>
  <c r="PX75" i="1"/>
  <c r="PX106" i="1"/>
  <c r="PY43" i="1"/>
  <c r="PY41" i="1"/>
  <c r="PY75" i="1"/>
  <c r="PY106" i="1"/>
  <c r="PZ43" i="1"/>
  <c r="PZ41" i="1"/>
  <c r="PZ75" i="1"/>
  <c r="PZ106" i="1"/>
  <c r="QA43" i="1"/>
  <c r="QA41" i="1"/>
  <c r="QA75" i="1"/>
  <c r="QA106" i="1"/>
  <c r="QB43" i="1"/>
  <c r="QB41" i="1"/>
  <c r="QB75" i="1"/>
  <c r="QB106" i="1"/>
  <c r="QC43" i="1"/>
  <c r="QC41" i="1"/>
  <c r="QC75" i="1"/>
  <c r="QC106" i="1"/>
  <c r="QD43" i="1"/>
  <c r="QD41" i="1"/>
  <c r="QD75" i="1"/>
  <c r="QD106" i="1"/>
  <c r="QE43" i="1"/>
  <c r="QE41" i="1"/>
  <c r="QE75" i="1"/>
  <c r="QE106" i="1"/>
  <c r="QF43" i="1"/>
  <c r="QF41" i="1"/>
  <c r="QF75" i="1"/>
  <c r="QF106" i="1"/>
  <c r="QG43" i="1"/>
  <c r="QG41" i="1"/>
  <c r="QG75" i="1"/>
  <c r="QG106" i="1"/>
  <c r="QH43" i="1"/>
  <c r="QH41" i="1"/>
  <c r="QH75" i="1"/>
  <c r="QH106" i="1"/>
  <c r="QI43" i="1"/>
  <c r="QI41" i="1"/>
  <c r="QI75" i="1"/>
  <c r="QI106" i="1"/>
  <c r="QJ43" i="1"/>
  <c r="QJ41" i="1"/>
  <c r="QJ75" i="1"/>
  <c r="QJ106" i="1"/>
  <c r="QK43" i="1"/>
  <c r="QK41" i="1"/>
  <c r="QK75" i="1"/>
  <c r="QK106" i="1"/>
  <c r="QL43" i="1"/>
  <c r="QL41" i="1"/>
  <c r="QL75" i="1"/>
  <c r="QL106" i="1"/>
  <c r="QM43" i="1"/>
  <c r="QM41" i="1"/>
  <c r="QM75" i="1"/>
  <c r="QM106" i="1"/>
  <c r="QN43" i="1"/>
  <c r="QN41" i="1"/>
  <c r="QN75" i="1"/>
  <c r="QN106" i="1"/>
  <c r="QO43" i="1"/>
  <c r="QO41" i="1"/>
  <c r="QO75" i="1"/>
  <c r="QO106" i="1"/>
  <c r="QP43" i="1"/>
  <c r="QP41" i="1"/>
  <c r="QP75" i="1"/>
  <c r="QP106" i="1"/>
  <c r="QQ43" i="1"/>
  <c r="QQ41" i="1"/>
  <c r="QQ75" i="1"/>
  <c r="QQ106" i="1"/>
  <c r="QR43" i="1"/>
  <c r="QR41" i="1"/>
  <c r="QR75" i="1"/>
  <c r="QR106" i="1"/>
  <c r="QS43" i="1"/>
  <c r="QS41" i="1"/>
  <c r="QS75" i="1"/>
  <c r="QS106" i="1"/>
  <c r="QT43" i="1"/>
  <c r="QT41" i="1"/>
  <c r="QT75" i="1"/>
  <c r="QT106" i="1"/>
  <c r="QU43" i="1"/>
  <c r="QU41" i="1"/>
  <c r="QU75" i="1"/>
  <c r="QU106" i="1"/>
  <c r="QV43" i="1"/>
  <c r="QV41" i="1"/>
  <c r="QV75" i="1"/>
  <c r="QV106" i="1"/>
  <c r="QW43" i="1"/>
  <c r="QW41" i="1"/>
  <c r="QW75" i="1"/>
  <c r="QW106" i="1"/>
  <c r="QX43" i="1"/>
  <c r="QX41" i="1"/>
  <c r="QX75" i="1"/>
  <c r="QX106" i="1"/>
  <c r="QY43" i="1"/>
  <c r="QY41" i="1"/>
  <c r="QY75" i="1"/>
  <c r="QY106" i="1"/>
  <c r="QZ43" i="1"/>
  <c r="QZ41" i="1"/>
  <c r="QZ75" i="1"/>
  <c r="QZ106" i="1"/>
  <c r="RA43" i="1"/>
  <c r="RA41" i="1"/>
  <c r="RA75" i="1"/>
  <c r="RA106" i="1"/>
  <c r="RB43" i="1"/>
  <c r="RB41" i="1"/>
  <c r="RB75" i="1"/>
  <c r="RB106" i="1"/>
  <c r="RC43" i="1"/>
  <c r="RC41" i="1"/>
  <c r="RC75" i="1"/>
  <c r="RC106" i="1"/>
  <c r="RD43" i="1"/>
  <c r="RD41" i="1"/>
  <c r="RD75" i="1"/>
  <c r="RD106" i="1"/>
  <c r="RE43" i="1"/>
  <c r="RE41" i="1"/>
  <c r="RE75" i="1"/>
  <c r="RE106" i="1"/>
  <c r="RF43" i="1"/>
  <c r="RF41" i="1"/>
  <c r="RF75" i="1"/>
  <c r="RF106" i="1"/>
  <c r="RG43" i="1"/>
  <c r="RG41" i="1"/>
  <c r="RG75" i="1"/>
  <c r="RG106" i="1"/>
  <c r="RH43" i="1"/>
  <c r="RH41" i="1"/>
  <c r="RH75" i="1"/>
  <c r="RH106" i="1"/>
  <c r="RI43" i="1"/>
  <c r="RI41" i="1"/>
  <c r="RI75" i="1"/>
  <c r="RI106" i="1"/>
  <c r="RJ43" i="1"/>
  <c r="RJ41" i="1"/>
  <c r="RJ75" i="1"/>
  <c r="RJ106" i="1"/>
  <c r="RK43" i="1"/>
  <c r="RK41" i="1"/>
  <c r="RK75" i="1"/>
  <c r="RK106" i="1"/>
  <c r="RL43" i="1"/>
  <c r="RL41" i="1"/>
  <c r="RL75" i="1"/>
  <c r="RL106" i="1"/>
  <c r="RM43" i="1"/>
  <c r="RM41" i="1"/>
  <c r="RM75" i="1"/>
  <c r="RM106" i="1"/>
  <c r="RN43" i="1"/>
  <c r="RN41" i="1"/>
  <c r="RN75" i="1"/>
  <c r="RN106" i="1"/>
  <c r="RO43" i="1"/>
  <c r="RO41" i="1"/>
  <c r="RO75" i="1"/>
  <c r="RO106" i="1"/>
  <c r="RP43" i="1"/>
  <c r="RP41" i="1"/>
  <c r="RP75" i="1"/>
  <c r="RP106" i="1"/>
  <c r="RQ43" i="1"/>
  <c r="RQ41" i="1"/>
  <c r="RQ75" i="1"/>
  <c r="RQ106" i="1"/>
  <c r="RR43" i="1"/>
  <c r="RR41" i="1"/>
  <c r="RR75" i="1"/>
  <c r="RR106" i="1"/>
  <c r="RS43" i="1"/>
  <c r="RS41" i="1"/>
  <c r="RS75" i="1"/>
  <c r="RS106" i="1"/>
  <c r="RT43" i="1"/>
  <c r="RT41" i="1"/>
  <c r="RT75" i="1"/>
  <c r="RT106" i="1"/>
  <c r="RU43" i="1"/>
  <c r="RU41" i="1"/>
  <c r="RU75" i="1"/>
  <c r="RU106" i="1"/>
  <c r="RV43" i="1"/>
  <c r="RV41" i="1"/>
  <c r="RV75" i="1"/>
  <c r="RV106" i="1"/>
  <c r="RW43" i="1"/>
  <c r="RW41" i="1"/>
  <c r="RW75" i="1"/>
  <c r="RW106" i="1"/>
  <c r="RX43" i="1"/>
  <c r="RX41" i="1"/>
  <c r="RX75" i="1"/>
  <c r="RX106" i="1"/>
  <c r="RY43" i="1"/>
  <c r="RY41" i="1"/>
  <c r="RY75" i="1"/>
  <c r="RY106" i="1"/>
  <c r="RZ43" i="1"/>
  <c r="RZ41" i="1"/>
  <c r="RZ75" i="1"/>
  <c r="RZ106" i="1"/>
  <c r="SA43" i="1"/>
  <c r="SA41" i="1"/>
  <c r="SA75" i="1"/>
  <c r="SA106" i="1"/>
  <c r="B44" i="1"/>
  <c r="B76" i="1"/>
  <c r="B107" i="1"/>
  <c r="C44" i="1"/>
  <c r="C76" i="1"/>
  <c r="C107" i="1"/>
  <c r="D44" i="1"/>
  <c r="D76" i="1"/>
  <c r="D107" i="1"/>
  <c r="E44" i="1"/>
  <c r="E76" i="1"/>
  <c r="E107" i="1"/>
  <c r="F44" i="1"/>
  <c r="F76" i="1"/>
  <c r="F107" i="1"/>
  <c r="G44" i="1"/>
  <c r="G76" i="1"/>
  <c r="G107" i="1"/>
  <c r="H44" i="1"/>
  <c r="H76" i="1"/>
  <c r="H107" i="1"/>
  <c r="I44" i="1"/>
  <c r="I76" i="1"/>
  <c r="I107" i="1"/>
  <c r="J44" i="1"/>
  <c r="J76" i="1"/>
  <c r="J107" i="1"/>
  <c r="K44" i="1"/>
  <c r="K76" i="1"/>
  <c r="K107" i="1"/>
  <c r="L44" i="1"/>
  <c r="L76" i="1"/>
  <c r="L107" i="1"/>
  <c r="M44" i="1"/>
  <c r="M76" i="1"/>
  <c r="M107" i="1"/>
  <c r="N44" i="1"/>
  <c r="N76" i="1"/>
  <c r="N107" i="1"/>
  <c r="O44" i="1"/>
  <c r="O76" i="1"/>
  <c r="O107" i="1"/>
  <c r="P44" i="1"/>
  <c r="P76" i="1"/>
  <c r="P107" i="1"/>
  <c r="Q44" i="1"/>
  <c r="Q76" i="1"/>
  <c r="Q107" i="1"/>
  <c r="R44" i="1"/>
  <c r="R76" i="1"/>
  <c r="R107" i="1"/>
  <c r="S44" i="1"/>
  <c r="S76" i="1"/>
  <c r="S107" i="1"/>
  <c r="T44" i="1"/>
  <c r="T76" i="1"/>
  <c r="T107" i="1"/>
  <c r="U44" i="1"/>
  <c r="U76" i="1"/>
  <c r="U107" i="1"/>
  <c r="V44" i="1"/>
  <c r="V76" i="1"/>
  <c r="V107" i="1"/>
  <c r="W44" i="1"/>
  <c r="W76" i="1"/>
  <c r="W107" i="1"/>
  <c r="X44" i="1"/>
  <c r="X76" i="1"/>
  <c r="X107" i="1"/>
  <c r="Y44" i="1"/>
  <c r="Y76" i="1"/>
  <c r="Y107" i="1"/>
  <c r="Z44" i="1"/>
  <c r="Z76" i="1"/>
  <c r="Z107" i="1"/>
  <c r="AA44" i="1"/>
  <c r="AA76" i="1"/>
  <c r="AA107" i="1"/>
  <c r="AB44" i="1"/>
  <c r="AB76" i="1"/>
  <c r="AB107" i="1"/>
  <c r="AC44" i="1"/>
  <c r="AC76" i="1"/>
  <c r="AC107" i="1"/>
  <c r="AD44" i="1"/>
  <c r="AD76" i="1"/>
  <c r="AD107" i="1"/>
  <c r="AE44" i="1"/>
  <c r="AE76" i="1"/>
  <c r="AE107" i="1"/>
  <c r="AF44" i="1"/>
  <c r="AF76" i="1"/>
  <c r="AF107" i="1"/>
  <c r="AG44" i="1"/>
  <c r="AG76" i="1"/>
  <c r="AG107" i="1"/>
  <c r="AH44" i="1"/>
  <c r="AH76" i="1"/>
  <c r="AH107" i="1"/>
  <c r="AI44" i="1"/>
  <c r="AI76" i="1"/>
  <c r="AI107" i="1"/>
  <c r="AJ44" i="1"/>
  <c r="AJ76" i="1"/>
  <c r="AJ107" i="1"/>
  <c r="AK44" i="1"/>
  <c r="AK76" i="1"/>
  <c r="AK107" i="1"/>
  <c r="AL44" i="1"/>
  <c r="AL76" i="1"/>
  <c r="AL107" i="1"/>
  <c r="AM44" i="1"/>
  <c r="AM76" i="1"/>
  <c r="AM107" i="1"/>
  <c r="AN44" i="1"/>
  <c r="AN76" i="1"/>
  <c r="AN107" i="1"/>
  <c r="AO44" i="1"/>
  <c r="AO76" i="1"/>
  <c r="AO107" i="1"/>
  <c r="AP44" i="1"/>
  <c r="AP76" i="1"/>
  <c r="AP107" i="1"/>
  <c r="AQ44" i="1"/>
  <c r="AQ76" i="1"/>
  <c r="AQ107" i="1"/>
  <c r="AR44" i="1"/>
  <c r="AR76" i="1"/>
  <c r="AR107" i="1"/>
  <c r="AS44" i="1"/>
  <c r="AS76" i="1"/>
  <c r="AS107" i="1"/>
  <c r="AT44" i="1"/>
  <c r="AT76" i="1"/>
  <c r="AT107" i="1"/>
  <c r="AU44" i="1"/>
  <c r="AU76" i="1"/>
  <c r="AU107" i="1"/>
  <c r="AV44" i="1"/>
  <c r="AV76" i="1"/>
  <c r="AV107" i="1"/>
  <c r="AW44" i="1"/>
  <c r="AW76" i="1"/>
  <c r="AW107" i="1"/>
  <c r="AX44" i="1"/>
  <c r="AX76" i="1"/>
  <c r="AX107" i="1"/>
  <c r="AY44" i="1"/>
  <c r="AY76" i="1"/>
  <c r="AY107" i="1"/>
  <c r="AZ44" i="1"/>
  <c r="AZ76" i="1"/>
  <c r="AZ107" i="1"/>
  <c r="BA44" i="1"/>
  <c r="BA76" i="1"/>
  <c r="BA107" i="1"/>
  <c r="BB44" i="1"/>
  <c r="BB76" i="1"/>
  <c r="BB107" i="1"/>
  <c r="BC44" i="1"/>
  <c r="BC76" i="1"/>
  <c r="BC107" i="1"/>
  <c r="BD44" i="1"/>
  <c r="BD76" i="1"/>
  <c r="BD107" i="1"/>
  <c r="BE44" i="1"/>
  <c r="BE76" i="1"/>
  <c r="BE107" i="1"/>
  <c r="BF44" i="1"/>
  <c r="BF76" i="1"/>
  <c r="BF107" i="1"/>
  <c r="BG44" i="1"/>
  <c r="BG76" i="1"/>
  <c r="BG107" i="1"/>
  <c r="BH44" i="1"/>
  <c r="BH76" i="1"/>
  <c r="BH107" i="1"/>
  <c r="BI44" i="1"/>
  <c r="BI76" i="1"/>
  <c r="BI107" i="1"/>
  <c r="BJ44" i="1"/>
  <c r="BJ76" i="1"/>
  <c r="BJ107" i="1"/>
  <c r="BK44" i="1"/>
  <c r="BK76" i="1"/>
  <c r="BK107" i="1"/>
  <c r="BL44" i="1"/>
  <c r="BL76" i="1"/>
  <c r="BL107" i="1"/>
  <c r="BM44" i="1"/>
  <c r="BM76" i="1"/>
  <c r="BM107" i="1"/>
  <c r="BN44" i="1"/>
  <c r="BN76" i="1"/>
  <c r="BN107" i="1"/>
  <c r="BO44" i="1"/>
  <c r="BO76" i="1"/>
  <c r="BO107" i="1"/>
  <c r="BP44" i="1"/>
  <c r="BP76" i="1"/>
  <c r="BP107" i="1"/>
  <c r="BQ44" i="1"/>
  <c r="BQ76" i="1"/>
  <c r="BQ107" i="1"/>
  <c r="BR44" i="1"/>
  <c r="BR76" i="1"/>
  <c r="BR107" i="1"/>
  <c r="BS44" i="1"/>
  <c r="BS76" i="1"/>
  <c r="BS107" i="1"/>
  <c r="BT44" i="1"/>
  <c r="BT76" i="1"/>
  <c r="BT107" i="1"/>
  <c r="BU44" i="1"/>
  <c r="BU76" i="1"/>
  <c r="BU107" i="1"/>
  <c r="BV44" i="1"/>
  <c r="BV76" i="1"/>
  <c r="BV107" i="1"/>
  <c r="BW44" i="1"/>
  <c r="BW76" i="1"/>
  <c r="BW107" i="1"/>
  <c r="BX44" i="1"/>
  <c r="BX76" i="1"/>
  <c r="BX107" i="1"/>
  <c r="BY44" i="1"/>
  <c r="BY76" i="1"/>
  <c r="BY107" i="1"/>
  <c r="BZ44" i="1"/>
  <c r="BZ76" i="1"/>
  <c r="BZ107" i="1"/>
  <c r="CA44" i="1"/>
  <c r="CA76" i="1"/>
  <c r="CA107" i="1"/>
  <c r="CB44" i="1"/>
  <c r="CB76" i="1"/>
  <c r="CB107" i="1"/>
  <c r="CC44" i="1"/>
  <c r="CC76" i="1"/>
  <c r="CC107" i="1"/>
  <c r="CD44" i="1"/>
  <c r="CD76" i="1"/>
  <c r="CD107" i="1"/>
  <c r="CE44" i="1"/>
  <c r="CE76" i="1"/>
  <c r="CE107" i="1"/>
  <c r="CF44" i="1"/>
  <c r="CF76" i="1"/>
  <c r="CF107" i="1"/>
  <c r="CG44" i="1"/>
  <c r="CG76" i="1"/>
  <c r="CG107" i="1"/>
  <c r="CH44" i="1"/>
  <c r="CH76" i="1"/>
  <c r="CH107" i="1"/>
  <c r="CI44" i="1"/>
  <c r="CI76" i="1"/>
  <c r="CI107" i="1"/>
  <c r="CJ44" i="1"/>
  <c r="CJ76" i="1"/>
  <c r="CJ107" i="1"/>
  <c r="CK44" i="1"/>
  <c r="CK76" i="1"/>
  <c r="CK107" i="1"/>
  <c r="CL44" i="1"/>
  <c r="CL76" i="1"/>
  <c r="CL107" i="1"/>
  <c r="CM44" i="1"/>
  <c r="CM76" i="1"/>
  <c r="CM107" i="1"/>
  <c r="CN44" i="1"/>
  <c r="CN76" i="1"/>
  <c r="CN107" i="1"/>
  <c r="CO44" i="1"/>
  <c r="CO76" i="1"/>
  <c r="CO107" i="1"/>
  <c r="CP44" i="1"/>
  <c r="CP76" i="1"/>
  <c r="CP107" i="1"/>
  <c r="CQ44" i="1"/>
  <c r="CQ76" i="1"/>
  <c r="CQ107" i="1"/>
  <c r="CR44" i="1"/>
  <c r="CR76" i="1"/>
  <c r="CR107" i="1"/>
  <c r="CS44" i="1"/>
  <c r="CS76" i="1"/>
  <c r="CS107" i="1"/>
  <c r="CT44" i="1"/>
  <c r="CT76" i="1"/>
  <c r="CT107" i="1"/>
  <c r="CU44" i="1"/>
  <c r="CU76" i="1"/>
  <c r="CU107" i="1"/>
  <c r="CV44" i="1"/>
  <c r="CV76" i="1"/>
  <c r="CV107" i="1"/>
  <c r="CW44" i="1"/>
  <c r="CW76" i="1"/>
  <c r="CW107" i="1"/>
  <c r="CX44" i="1"/>
  <c r="CX76" i="1"/>
  <c r="CX107" i="1"/>
  <c r="CY44" i="1"/>
  <c r="CY76" i="1"/>
  <c r="CY107" i="1"/>
  <c r="CZ44" i="1"/>
  <c r="CZ76" i="1"/>
  <c r="CZ107" i="1"/>
  <c r="DA44" i="1"/>
  <c r="DA76" i="1"/>
  <c r="DA107" i="1"/>
  <c r="DB44" i="1"/>
  <c r="DB76" i="1"/>
  <c r="DB107" i="1"/>
  <c r="DC44" i="1"/>
  <c r="DC76" i="1"/>
  <c r="DC107" i="1"/>
  <c r="DD44" i="1"/>
  <c r="DD76" i="1"/>
  <c r="DD107" i="1"/>
  <c r="DE44" i="1"/>
  <c r="DE76" i="1"/>
  <c r="DE107" i="1"/>
  <c r="DF44" i="1"/>
  <c r="DF76" i="1"/>
  <c r="DF107" i="1"/>
  <c r="DG44" i="1"/>
  <c r="DG76" i="1"/>
  <c r="DG107" i="1"/>
  <c r="DH44" i="1"/>
  <c r="DH76" i="1"/>
  <c r="DH107" i="1"/>
  <c r="DI44" i="1"/>
  <c r="DI76" i="1"/>
  <c r="DI107" i="1"/>
  <c r="DJ44" i="1"/>
  <c r="DJ76" i="1"/>
  <c r="DJ107" i="1"/>
  <c r="DK44" i="1"/>
  <c r="DK76" i="1"/>
  <c r="DK107" i="1"/>
  <c r="DL44" i="1"/>
  <c r="DL76" i="1"/>
  <c r="DL107" i="1"/>
  <c r="DM44" i="1"/>
  <c r="DM76" i="1"/>
  <c r="DM107" i="1"/>
  <c r="DN44" i="1"/>
  <c r="DN76" i="1"/>
  <c r="DN107" i="1"/>
  <c r="DO44" i="1"/>
  <c r="DO76" i="1"/>
  <c r="DO107" i="1"/>
  <c r="DP44" i="1"/>
  <c r="DP76" i="1"/>
  <c r="DP107" i="1"/>
  <c r="DQ44" i="1"/>
  <c r="DQ76" i="1"/>
  <c r="DQ107" i="1"/>
  <c r="DR44" i="1"/>
  <c r="DR76" i="1"/>
  <c r="DR107" i="1"/>
  <c r="DS44" i="1"/>
  <c r="DS76" i="1"/>
  <c r="DS107" i="1"/>
  <c r="DT44" i="1"/>
  <c r="DT76" i="1"/>
  <c r="DT107" i="1"/>
  <c r="DU44" i="1"/>
  <c r="DU76" i="1"/>
  <c r="DU107" i="1"/>
  <c r="DV44" i="1"/>
  <c r="DV76" i="1"/>
  <c r="DV107" i="1"/>
  <c r="DW44" i="1"/>
  <c r="DW76" i="1"/>
  <c r="DW107" i="1"/>
  <c r="DX44" i="1"/>
  <c r="DX76" i="1"/>
  <c r="DX107" i="1"/>
  <c r="DY44" i="1"/>
  <c r="DY76" i="1"/>
  <c r="DY107" i="1"/>
  <c r="DZ44" i="1"/>
  <c r="DZ76" i="1"/>
  <c r="DZ107" i="1"/>
  <c r="EA44" i="1"/>
  <c r="EA76" i="1"/>
  <c r="EA107" i="1"/>
  <c r="EB44" i="1"/>
  <c r="EB76" i="1"/>
  <c r="EB107" i="1"/>
  <c r="EC44" i="1"/>
  <c r="EC76" i="1"/>
  <c r="EC107" i="1"/>
  <c r="ED44" i="1"/>
  <c r="ED76" i="1"/>
  <c r="ED107" i="1"/>
  <c r="EE44" i="1"/>
  <c r="EE76" i="1"/>
  <c r="EE107" i="1"/>
  <c r="EF44" i="1"/>
  <c r="EF76" i="1"/>
  <c r="EF107" i="1"/>
  <c r="EG44" i="1"/>
  <c r="EG76" i="1"/>
  <c r="EG107" i="1"/>
  <c r="EH44" i="1"/>
  <c r="EH76" i="1"/>
  <c r="EH107" i="1"/>
  <c r="EI44" i="1"/>
  <c r="EI76" i="1"/>
  <c r="EI107" i="1"/>
  <c r="EJ44" i="1"/>
  <c r="EJ76" i="1"/>
  <c r="EJ107" i="1"/>
  <c r="EK44" i="1"/>
  <c r="EK76" i="1"/>
  <c r="EK107" i="1"/>
  <c r="EL44" i="1"/>
  <c r="EL76" i="1"/>
  <c r="EL107" i="1"/>
  <c r="EM44" i="1"/>
  <c r="EM76" i="1"/>
  <c r="EM107" i="1"/>
  <c r="EN44" i="1"/>
  <c r="EN76" i="1"/>
  <c r="EN107" i="1"/>
  <c r="EO44" i="1"/>
  <c r="EO76" i="1"/>
  <c r="EO107" i="1"/>
  <c r="EP44" i="1"/>
  <c r="EP76" i="1"/>
  <c r="EP107" i="1"/>
  <c r="EQ44" i="1"/>
  <c r="EQ76" i="1"/>
  <c r="EQ107" i="1"/>
  <c r="ER44" i="1"/>
  <c r="ER76" i="1"/>
  <c r="ER107" i="1"/>
  <c r="ES44" i="1"/>
  <c r="ES76" i="1"/>
  <c r="ES107" i="1"/>
  <c r="ET44" i="1"/>
  <c r="ET76" i="1"/>
  <c r="ET107" i="1"/>
  <c r="EU44" i="1"/>
  <c r="EU76" i="1"/>
  <c r="EU107" i="1"/>
  <c r="EV44" i="1"/>
  <c r="EV76" i="1"/>
  <c r="EV107" i="1"/>
  <c r="EW44" i="1"/>
  <c r="EW76" i="1"/>
  <c r="EW107" i="1"/>
  <c r="EX44" i="1"/>
  <c r="EX76" i="1"/>
  <c r="EX107" i="1"/>
  <c r="EY44" i="1"/>
  <c r="EY76" i="1"/>
  <c r="EY107" i="1"/>
  <c r="EZ44" i="1"/>
  <c r="EZ76" i="1"/>
  <c r="EZ107" i="1"/>
  <c r="FA44" i="1"/>
  <c r="FA76" i="1"/>
  <c r="FA107" i="1"/>
  <c r="FB44" i="1"/>
  <c r="FB76" i="1"/>
  <c r="FB107" i="1"/>
  <c r="FC44" i="1"/>
  <c r="FC76" i="1"/>
  <c r="FC107" i="1"/>
  <c r="FD44" i="1"/>
  <c r="FD76" i="1"/>
  <c r="FD107" i="1"/>
  <c r="FE44" i="1"/>
  <c r="FE76" i="1"/>
  <c r="FE107" i="1"/>
  <c r="FF44" i="1"/>
  <c r="FF76" i="1"/>
  <c r="FF107" i="1"/>
  <c r="FG44" i="1"/>
  <c r="FG76" i="1"/>
  <c r="FG107" i="1"/>
  <c r="FH44" i="1"/>
  <c r="FH76" i="1"/>
  <c r="FH107" i="1"/>
  <c r="FI44" i="1"/>
  <c r="FI76" i="1"/>
  <c r="FI107" i="1"/>
  <c r="FJ44" i="1"/>
  <c r="FJ76" i="1"/>
  <c r="FJ107" i="1"/>
  <c r="FK44" i="1"/>
  <c r="FK76" i="1"/>
  <c r="FK107" i="1"/>
  <c r="FL44" i="1"/>
  <c r="FL76" i="1"/>
  <c r="FL107" i="1"/>
  <c r="FM44" i="1"/>
  <c r="FM76" i="1"/>
  <c r="FM107" i="1"/>
  <c r="FN44" i="1"/>
  <c r="FN76" i="1"/>
  <c r="FN107" i="1"/>
  <c r="FO44" i="1"/>
  <c r="FO76" i="1"/>
  <c r="FO107" i="1"/>
  <c r="FP44" i="1"/>
  <c r="FP76" i="1"/>
  <c r="FP107" i="1"/>
  <c r="FQ44" i="1"/>
  <c r="FQ76" i="1"/>
  <c r="FQ107" i="1"/>
  <c r="FR44" i="1"/>
  <c r="FR76" i="1"/>
  <c r="FR107" i="1"/>
  <c r="FS44" i="1"/>
  <c r="FS76" i="1"/>
  <c r="FS107" i="1"/>
  <c r="FT44" i="1"/>
  <c r="FT76" i="1"/>
  <c r="FT107" i="1"/>
  <c r="FU44" i="1"/>
  <c r="FU76" i="1"/>
  <c r="FU107" i="1"/>
  <c r="FV44" i="1"/>
  <c r="FV76" i="1"/>
  <c r="FV107" i="1"/>
  <c r="FW44" i="1"/>
  <c r="FW76" i="1"/>
  <c r="FW107" i="1"/>
  <c r="FX44" i="1"/>
  <c r="FX76" i="1"/>
  <c r="FX107" i="1"/>
  <c r="FY44" i="1"/>
  <c r="FY76" i="1"/>
  <c r="FY107" i="1"/>
  <c r="FZ44" i="1"/>
  <c r="FZ76" i="1"/>
  <c r="FZ107" i="1"/>
  <c r="GA44" i="1"/>
  <c r="GA76" i="1"/>
  <c r="GA107" i="1"/>
  <c r="GB44" i="1"/>
  <c r="GB76" i="1"/>
  <c r="GB107" i="1"/>
  <c r="GC44" i="1"/>
  <c r="GC76" i="1"/>
  <c r="GC107" i="1"/>
  <c r="GD44" i="1"/>
  <c r="GD76" i="1"/>
  <c r="GD107" i="1"/>
  <c r="GE44" i="1"/>
  <c r="GE76" i="1"/>
  <c r="GE107" i="1"/>
  <c r="GF44" i="1"/>
  <c r="GF76" i="1"/>
  <c r="GF107" i="1"/>
  <c r="GG44" i="1"/>
  <c r="GG76" i="1"/>
  <c r="GG107" i="1"/>
  <c r="GH44" i="1"/>
  <c r="GH76" i="1"/>
  <c r="GH107" i="1"/>
  <c r="GI44" i="1"/>
  <c r="GI76" i="1"/>
  <c r="GI107" i="1"/>
  <c r="GJ44" i="1"/>
  <c r="GJ76" i="1"/>
  <c r="GJ107" i="1"/>
  <c r="GK44" i="1"/>
  <c r="GK76" i="1"/>
  <c r="GK107" i="1"/>
  <c r="GL44" i="1"/>
  <c r="GL76" i="1"/>
  <c r="GL107" i="1"/>
  <c r="GM44" i="1"/>
  <c r="GM76" i="1"/>
  <c r="GM107" i="1"/>
  <c r="GN44" i="1"/>
  <c r="GN76" i="1"/>
  <c r="GN107" i="1"/>
  <c r="GO44" i="1"/>
  <c r="GO76" i="1"/>
  <c r="GO107" i="1"/>
  <c r="GP44" i="1"/>
  <c r="GP76" i="1"/>
  <c r="GP107" i="1"/>
  <c r="GQ44" i="1"/>
  <c r="GQ76" i="1"/>
  <c r="GQ107" i="1"/>
  <c r="GR44" i="1"/>
  <c r="GR76" i="1"/>
  <c r="GR107" i="1"/>
  <c r="GS44" i="1"/>
  <c r="GS76" i="1"/>
  <c r="GS107" i="1"/>
  <c r="GT44" i="1"/>
  <c r="GT76" i="1"/>
  <c r="GT107" i="1"/>
  <c r="GU44" i="1"/>
  <c r="GU76" i="1"/>
  <c r="GU107" i="1"/>
  <c r="GV44" i="1"/>
  <c r="GV76" i="1"/>
  <c r="GV107" i="1"/>
  <c r="GW44" i="1"/>
  <c r="GW76" i="1"/>
  <c r="GW107" i="1"/>
  <c r="GX44" i="1"/>
  <c r="GX76" i="1"/>
  <c r="GX107" i="1"/>
  <c r="GY44" i="1"/>
  <c r="GY76" i="1"/>
  <c r="GY107" i="1"/>
  <c r="GZ44" i="1"/>
  <c r="GZ76" i="1"/>
  <c r="GZ107" i="1"/>
  <c r="HA44" i="1"/>
  <c r="HA76" i="1"/>
  <c r="HA107" i="1"/>
  <c r="HB44" i="1"/>
  <c r="HB76" i="1"/>
  <c r="HB107" i="1"/>
  <c r="HC44" i="1"/>
  <c r="HC76" i="1"/>
  <c r="HC107" i="1"/>
  <c r="HD44" i="1"/>
  <c r="HD76" i="1"/>
  <c r="HD107" i="1"/>
  <c r="HE44" i="1"/>
  <c r="HE76" i="1"/>
  <c r="HE107" i="1"/>
  <c r="HF44" i="1"/>
  <c r="HF76" i="1"/>
  <c r="HF107" i="1"/>
  <c r="HG44" i="1"/>
  <c r="HG76" i="1"/>
  <c r="HG107" i="1"/>
  <c r="HH44" i="1"/>
  <c r="HH76" i="1"/>
  <c r="HH107" i="1"/>
  <c r="HI44" i="1"/>
  <c r="HI76" i="1"/>
  <c r="HI107" i="1"/>
  <c r="HJ44" i="1"/>
  <c r="HJ76" i="1"/>
  <c r="HJ107" i="1"/>
  <c r="HK44" i="1"/>
  <c r="HK76" i="1"/>
  <c r="HK107" i="1"/>
  <c r="HL44" i="1"/>
  <c r="HL76" i="1"/>
  <c r="HL107" i="1"/>
  <c r="HM44" i="1"/>
  <c r="HM76" i="1"/>
  <c r="HM107" i="1"/>
  <c r="HN44" i="1"/>
  <c r="HN76" i="1"/>
  <c r="HN107" i="1"/>
  <c r="HO44" i="1"/>
  <c r="HO76" i="1"/>
  <c r="HO107" i="1"/>
  <c r="HP44" i="1"/>
  <c r="HP76" i="1"/>
  <c r="HP107" i="1"/>
  <c r="HQ44" i="1"/>
  <c r="HQ76" i="1"/>
  <c r="HQ107" i="1"/>
  <c r="HR44" i="1"/>
  <c r="HR76" i="1"/>
  <c r="HR107" i="1"/>
  <c r="HS44" i="1"/>
  <c r="HS76" i="1"/>
  <c r="HS107" i="1"/>
  <c r="HT44" i="1"/>
  <c r="HT76" i="1"/>
  <c r="HT107" i="1"/>
  <c r="HU44" i="1"/>
  <c r="HU76" i="1"/>
  <c r="HU107" i="1"/>
  <c r="HV44" i="1"/>
  <c r="HV76" i="1"/>
  <c r="HV107" i="1"/>
  <c r="HW44" i="1"/>
  <c r="HW76" i="1"/>
  <c r="HW107" i="1"/>
  <c r="HX44" i="1"/>
  <c r="HX76" i="1"/>
  <c r="HX107" i="1"/>
  <c r="HY44" i="1"/>
  <c r="HY76" i="1"/>
  <c r="HY107" i="1"/>
  <c r="HZ44" i="1"/>
  <c r="HZ76" i="1"/>
  <c r="HZ107" i="1"/>
  <c r="IA44" i="1"/>
  <c r="IA76" i="1"/>
  <c r="IA107" i="1"/>
  <c r="IB44" i="1"/>
  <c r="IB76" i="1"/>
  <c r="IB107" i="1"/>
  <c r="IC44" i="1"/>
  <c r="IC76" i="1"/>
  <c r="IC107" i="1"/>
  <c r="ID44" i="1"/>
  <c r="ID76" i="1"/>
  <c r="ID107" i="1"/>
  <c r="IE44" i="1"/>
  <c r="IE76" i="1"/>
  <c r="IE107" i="1"/>
  <c r="IF44" i="1"/>
  <c r="IF76" i="1"/>
  <c r="IF107" i="1"/>
  <c r="IG44" i="1"/>
  <c r="IG76" i="1"/>
  <c r="IG107" i="1"/>
  <c r="IH44" i="1"/>
  <c r="IH76" i="1"/>
  <c r="IH107" i="1"/>
  <c r="II44" i="1"/>
  <c r="II76" i="1"/>
  <c r="II107" i="1"/>
  <c r="IJ44" i="1"/>
  <c r="IJ76" i="1"/>
  <c r="IJ107" i="1"/>
  <c r="IK44" i="1"/>
  <c r="IK76" i="1"/>
  <c r="IK107" i="1"/>
  <c r="IL44" i="1"/>
  <c r="IL76" i="1"/>
  <c r="IL107" i="1"/>
  <c r="IM44" i="1"/>
  <c r="IM76" i="1"/>
  <c r="IM107" i="1"/>
  <c r="IN44" i="1"/>
  <c r="IN76" i="1"/>
  <c r="IN107" i="1"/>
  <c r="IO44" i="1"/>
  <c r="IO76" i="1"/>
  <c r="IO107" i="1"/>
  <c r="IP44" i="1"/>
  <c r="IP76" i="1"/>
  <c r="IP107" i="1"/>
  <c r="IQ44" i="1"/>
  <c r="IQ76" i="1"/>
  <c r="IQ107" i="1"/>
  <c r="IR44" i="1"/>
  <c r="IR76" i="1"/>
  <c r="IR107" i="1"/>
  <c r="IS44" i="1"/>
  <c r="IS76" i="1"/>
  <c r="IS107" i="1"/>
  <c r="IT44" i="1"/>
  <c r="IT76" i="1"/>
  <c r="IT107" i="1"/>
  <c r="IU44" i="1"/>
  <c r="IU76" i="1"/>
  <c r="IU107" i="1"/>
  <c r="IV44" i="1"/>
  <c r="IV76" i="1"/>
  <c r="IV107" i="1"/>
  <c r="IW44" i="1"/>
  <c r="IW76" i="1"/>
  <c r="IW107" i="1"/>
  <c r="IX44" i="1"/>
  <c r="IX76" i="1"/>
  <c r="IX107" i="1"/>
  <c r="IY44" i="1"/>
  <c r="IY76" i="1"/>
  <c r="IY107" i="1"/>
  <c r="IZ44" i="1"/>
  <c r="IZ76" i="1"/>
  <c r="IZ107" i="1"/>
  <c r="JA44" i="1"/>
  <c r="JA76" i="1"/>
  <c r="JA107" i="1"/>
  <c r="JB44" i="1"/>
  <c r="JB76" i="1"/>
  <c r="JB107" i="1"/>
  <c r="JC44" i="1"/>
  <c r="JC76" i="1"/>
  <c r="JC107" i="1"/>
  <c r="JD44" i="1"/>
  <c r="JD76" i="1"/>
  <c r="JD107" i="1"/>
  <c r="JE44" i="1"/>
  <c r="JE76" i="1"/>
  <c r="JE107" i="1"/>
  <c r="JF44" i="1"/>
  <c r="JF76" i="1"/>
  <c r="JF107" i="1"/>
  <c r="JG44" i="1"/>
  <c r="JG76" i="1"/>
  <c r="JG107" i="1"/>
  <c r="JH44" i="1"/>
  <c r="JH76" i="1"/>
  <c r="JH107" i="1"/>
  <c r="JI44" i="1"/>
  <c r="JI76" i="1"/>
  <c r="JI107" i="1"/>
  <c r="JJ44" i="1"/>
  <c r="JJ76" i="1"/>
  <c r="JJ107" i="1"/>
  <c r="JK44" i="1"/>
  <c r="JK76" i="1"/>
  <c r="JK107" i="1"/>
  <c r="JL44" i="1"/>
  <c r="JL76" i="1"/>
  <c r="JL107" i="1"/>
  <c r="JM44" i="1"/>
  <c r="JM76" i="1"/>
  <c r="JM107" i="1"/>
  <c r="JN44" i="1"/>
  <c r="JN76" i="1"/>
  <c r="JN107" i="1"/>
  <c r="JO44" i="1"/>
  <c r="JO76" i="1"/>
  <c r="JO107" i="1"/>
  <c r="JP44" i="1"/>
  <c r="JP76" i="1"/>
  <c r="JP107" i="1"/>
  <c r="JQ44" i="1"/>
  <c r="JQ76" i="1"/>
  <c r="JQ107" i="1"/>
  <c r="JR44" i="1"/>
  <c r="JR76" i="1"/>
  <c r="JR107" i="1"/>
  <c r="JS44" i="1"/>
  <c r="JS76" i="1"/>
  <c r="JS107" i="1"/>
  <c r="JT44" i="1"/>
  <c r="JT76" i="1"/>
  <c r="JT107" i="1"/>
  <c r="JU44" i="1"/>
  <c r="JU76" i="1"/>
  <c r="JU107" i="1"/>
  <c r="JV44" i="1"/>
  <c r="JV76" i="1"/>
  <c r="JV107" i="1"/>
  <c r="JW44" i="1"/>
  <c r="JW76" i="1"/>
  <c r="JW107" i="1"/>
  <c r="JX44" i="1"/>
  <c r="JX76" i="1"/>
  <c r="JX107" i="1"/>
  <c r="JY44" i="1"/>
  <c r="JY76" i="1"/>
  <c r="JY107" i="1"/>
  <c r="JZ44" i="1"/>
  <c r="JZ76" i="1"/>
  <c r="JZ107" i="1"/>
  <c r="KA44" i="1"/>
  <c r="KA76" i="1"/>
  <c r="KA107" i="1"/>
  <c r="KB44" i="1"/>
  <c r="KB76" i="1"/>
  <c r="KB107" i="1"/>
  <c r="KC44" i="1"/>
  <c r="KC76" i="1"/>
  <c r="KC107" i="1"/>
  <c r="KD44" i="1"/>
  <c r="KD76" i="1"/>
  <c r="KD107" i="1"/>
  <c r="KE44" i="1"/>
  <c r="KE76" i="1"/>
  <c r="KE107" i="1"/>
  <c r="KF44" i="1"/>
  <c r="KF76" i="1"/>
  <c r="KF107" i="1"/>
  <c r="KG44" i="1"/>
  <c r="KG76" i="1"/>
  <c r="KG107" i="1"/>
  <c r="KH44" i="1"/>
  <c r="KH76" i="1"/>
  <c r="KH107" i="1"/>
  <c r="KI44" i="1"/>
  <c r="KI76" i="1"/>
  <c r="KI107" i="1"/>
  <c r="KJ44" i="1"/>
  <c r="KJ76" i="1"/>
  <c r="KJ107" i="1"/>
  <c r="KK44" i="1"/>
  <c r="KK76" i="1"/>
  <c r="KK107" i="1"/>
  <c r="KL44" i="1"/>
  <c r="KL76" i="1"/>
  <c r="KL107" i="1"/>
  <c r="KM44" i="1"/>
  <c r="KM76" i="1"/>
  <c r="KM107" i="1"/>
  <c r="KN44" i="1"/>
  <c r="KN76" i="1"/>
  <c r="KN107" i="1"/>
  <c r="KO44" i="1"/>
  <c r="KO76" i="1"/>
  <c r="KO107" i="1"/>
  <c r="KP44" i="1"/>
  <c r="KP76" i="1"/>
  <c r="KP107" i="1"/>
  <c r="KQ44" i="1"/>
  <c r="KQ76" i="1"/>
  <c r="KQ107" i="1"/>
  <c r="KR44" i="1"/>
  <c r="KR76" i="1"/>
  <c r="KR107" i="1"/>
  <c r="KS44" i="1"/>
  <c r="KS76" i="1"/>
  <c r="KS107" i="1"/>
  <c r="KT44" i="1"/>
  <c r="KT76" i="1"/>
  <c r="KT107" i="1"/>
  <c r="KU44" i="1"/>
  <c r="KU76" i="1"/>
  <c r="KU107" i="1"/>
  <c r="KV44" i="1"/>
  <c r="KV76" i="1"/>
  <c r="KV107" i="1"/>
  <c r="KW44" i="1"/>
  <c r="KW76" i="1"/>
  <c r="KW107" i="1"/>
  <c r="KX44" i="1"/>
  <c r="KX76" i="1"/>
  <c r="KX107" i="1"/>
  <c r="KY44" i="1"/>
  <c r="KY76" i="1"/>
  <c r="KY107" i="1"/>
  <c r="KZ44" i="1"/>
  <c r="KZ76" i="1"/>
  <c r="KZ107" i="1"/>
  <c r="LA44" i="1"/>
  <c r="LA76" i="1"/>
  <c r="LA107" i="1"/>
  <c r="LB44" i="1"/>
  <c r="LB76" i="1"/>
  <c r="LB107" i="1"/>
  <c r="LC44" i="1"/>
  <c r="LC76" i="1"/>
  <c r="LC107" i="1"/>
  <c r="LD44" i="1"/>
  <c r="LD76" i="1"/>
  <c r="LD107" i="1"/>
  <c r="LE44" i="1"/>
  <c r="LE76" i="1"/>
  <c r="LE107" i="1"/>
  <c r="LF44" i="1"/>
  <c r="LF76" i="1"/>
  <c r="LF107" i="1"/>
  <c r="LG44" i="1"/>
  <c r="LG76" i="1"/>
  <c r="LG107" i="1"/>
  <c r="LH44" i="1"/>
  <c r="LH76" i="1"/>
  <c r="LH107" i="1"/>
  <c r="LI44" i="1"/>
  <c r="LI76" i="1"/>
  <c r="LI107" i="1"/>
  <c r="LJ44" i="1"/>
  <c r="LJ76" i="1"/>
  <c r="LJ107" i="1"/>
  <c r="LK44" i="1"/>
  <c r="LK76" i="1"/>
  <c r="LK107" i="1"/>
  <c r="LL44" i="1"/>
  <c r="LL76" i="1"/>
  <c r="LL107" i="1"/>
  <c r="LM44" i="1"/>
  <c r="LM76" i="1"/>
  <c r="LM107" i="1"/>
  <c r="LN44" i="1"/>
  <c r="LN76" i="1"/>
  <c r="LN107" i="1"/>
  <c r="LO44" i="1"/>
  <c r="LO76" i="1"/>
  <c r="LO107" i="1"/>
  <c r="LP44" i="1"/>
  <c r="LP76" i="1"/>
  <c r="LP107" i="1"/>
  <c r="LQ44" i="1"/>
  <c r="LQ76" i="1"/>
  <c r="LQ107" i="1"/>
  <c r="LR44" i="1"/>
  <c r="LR76" i="1"/>
  <c r="LR107" i="1"/>
  <c r="LS44" i="1"/>
  <c r="LS76" i="1"/>
  <c r="LS107" i="1"/>
  <c r="LT44" i="1"/>
  <c r="LT76" i="1"/>
  <c r="LT107" i="1"/>
  <c r="LU44" i="1"/>
  <c r="LU76" i="1"/>
  <c r="LU107" i="1"/>
  <c r="LV44" i="1"/>
  <c r="LV76" i="1"/>
  <c r="LV107" i="1"/>
  <c r="LW44" i="1"/>
  <c r="LW76" i="1"/>
  <c r="LW107" i="1"/>
  <c r="LX44" i="1"/>
  <c r="LX76" i="1"/>
  <c r="LX107" i="1"/>
  <c r="LY44" i="1"/>
  <c r="LY76" i="1"/>
  <c r="LY107" i="1"/>
  <c r="LZ44" i="1"/>
  <c r="LZ76" i="1"/>
  <c r="LZ107" i="1"/>
  <c r="MA44" i="1"/>
  <c r="MA76" i="1"/>
  <c r="MA107" i="1"/>
  <c r="MB44" i="1"/>
  <c r="MB76" i="1"/>
  <c r="MB107" i="1"/>
  <c r="MC44" i="1"/>
  <c r="MC76" i="1"/>
  <c r="MC107" i="1"/>
  <c r="MD44" i="1"/>
  <c r="MD76" i="1"/>
  <c r="MD107" i="1"/>
  <c r="ME44" i="1"/>
  <c r="ME76" i="1"/>
  <c r="ME107" i="1"/>
  <c r="MF44" i="1"/>
  <c r="MF76" i="1"/>
  <c r="MF107" i="1"/>
  <c r="MG44" i="1"/>
  <c r="MG76" i="1"/>
  <c r="MG107" i="1"/>
  <c r="MH44" i="1"/>
  <c r="MH76" i="1"/>
  <c r="MH107" i="1"/>
  <c r="MI44" i="1"/>
  <c r="MI76" i="1"/>
  <c r="MI107" i="1"/>
  <c r="MJ44" i="1"/>
  <c r="MJ76" i="1"/>
  <c r="MJ107" i="1"/>
  <c r="MK44" i="1"/>
  <c r="MK76" i="1"/>
  <c r="MK107" i="1"/>
  <c r="ML44" i="1"/>
  <c r="ML76" i="1"/>
  <c r="ML107" i="1"/>
  <c r="MM44" i="1"/>
  <c r="MM76" i="1"/>
  <c r="MM107" i="1"/>
  <c r="MN44" i="1"/>
  <c r="MN76" i="1"/>
  <c r="MN107" i="1"/>
  <c r="MO44" i="1"/>
  <c r="MO76" i="1"/>
  <c r="MO107" i="1"/>
  <c r="MP44" i="1"/>
  <c r="MP76" i="1"/>
  <c r="MP107" i="1"/>
  <c r="MQ44" i="1"/>
  <c r="MQ76" i="1"/>
  <c r="MQ107" i="1"/>
  <c r="MR44" i="1"/>
  <c r="MR76" i="1"/>
  <c r="MR107" i="1"/>
  <c r="MS44" i="1"/>
  <c r="MS76" i="1"/>
  <c r="MS107" i="1"/>
  <c r="MT44" i="1"/>
  <c r="MT76" i="1"/>
  <c r="MT107" i="1"/>
  <c r="MU44" i="1"/>
  <c r="MU76" i="1"/>
  <c r="MU107" i="1"/>
  <c r="MV44" i="1"/>
  <c r="MV76" i="1"/>
  <c r="MV107" i="1"/>
  <c r="MW44" i="1"/>
  <c r="MW76" i="1"/>
  <c r="MW107" i="1"/>
  <c r="MX44" i="1"/>
  <c r="MX76" i="1"/>
  <c r="MX107" i="1"/>
  <c r="MY44" i="1"/>
  <c r="MY76" i="1"/>
  <c r="MY107" i="1"/>
  <c r="MZ44" i="1"/>
  <c r="MZ76" i="1"/>
  <c r="MZ107" i="1"/>
  <c r="NA44" i="1"/>
  <c r="NA76" i="1"/>
  <c r="NA107" i="1"/>
  <c r="NB44" i="1"/>
  <c r="NB76" i="1"/>
  <c r="NB107" i="1"/>
  <c r="NC44" i="1"/>
  <c r="NC76" i="1"/>
  <c r="NC107" i="1"/>
  <c r="ND44" i="1"/>
  <c r="ND76" i="1"/>
  <c r="ND107" i="1"/>
  <c r="NE44" i="1"/>
  <c r="NE76" i="1"/>
  <c r="NE107" i="1"/>
  <c r="NF44" i="1"/>
  <c r="NF76" i="1"/>
  <c r="NF107" i="1"/>
  <c r="NG44" i="1"/>
  <c r="NG76" i="1"/>
  <c r="NG107" i="1"/>
  <c r="NH44" i="1"/>
  <c r="NH76" i="1"/>
  <c r="NH107" i="1"/>
  <c r="NI44" i="1"/>
  <c r="NI76" i="1"/>
  <c r="NI107" i="1"/>
  <c r="NJ44" i="1"/>
  <c r="NJ76" i="1"/>
  <c r="NJ107" i="1"/>
  <c r="NK44" i="1"/>
  <c r="NK76" i="1"/>
  <c r="NK107" i="1"/>
  <c r="NL44" i="1"/>
  <c r="NL76" i="1"/>
  <c r="NL107" i="1"/>
  <c r="NM44" i="1"/>
  <c r="NM76" i="1"/>
  <c r="NM107" i="1"/>
  <c r="NN44" i="1"/>
  <c r="NN76" i="1"/>
  <c r="NN107" i="1"/>
  <c r="NO44" i="1"/>
  <c r="NO76" i="1"/>
  <c r="NO107" i="1"/>
  <c r="NP44" i="1"/>
  <c r="NP76" i="1"/>
  <c r="NP107" i="1"/>
  <c r="NQ44" i="1"/>
  <c r="NQ76" i="1"/>
  <c r="NQ107" i="1"/>
  <c r="NR44" i="1"/>
  <c r="NR76" i="1"/>
  <c r="NR107" i="1"/>
  <c r="NS44" i="1"/>
  <c r="NS76" i="1"/>
  <c r="NS107" i="1"/>
  <c r="NT44" i="1"/>
  <c r="NT76" i="1"/>
  <c r="NT107" i="1"/>
  <c r="NU44" i="1"/>
  <c r="NU76" i="1"/>
  <c r="NU107" i="1"/>
  <c r="NV44" i="1"/>
  <c r="NV76" i="1"/>
  <c r="NV107" i="1"/>
  <c r="NW44" i="1"/>
  <c r="NW76" i="1"/>
  <c r="NW107" i="1"/>
  <c r="NX44" i="1"/>
  <c r="NX76" i="1"/>
  <c r="NX107" i="1"/>
  <c r="NY44" i="1"/>
  <c r="NY76" i="1"/>
  <c r="NY107" i="1"/>
  <c r="NZ44" i="1"/>
  <c r="NZ76" i="1"/>
  <c r="NZ107" i="1"/>
  <c r="OA44" i="1"/>
  <c r="OA76" i="1"/>
  <c r="OA107" i="1"/>
  <c r="OB44" i="1"/>
  <c r="OB76" i="1"/>
  <c r="OB107" i="1"/>
  <c r="OC44" i="1"/>
  <c r="OC76" i="1"/>
  <c r="OC107" i="1"/>
  <c r="OD44" i="1"/>
  <c r="OD76" i="1"/>
  <c r="OD107" i="1"/>
  <c r="OE44" i="1"/>
  <c r="OE76" i="1"/>
  <c r="OE107" i="1"/>
  <c r="OF44" i="1"/>
  <c r="OF76" i="1"/>
  <c r="OF107" i="1"/>
  <c r="OG44" i="1"/>
  <c r="OG76" i="1"/>
  <c r="OG107" i="1"/>
  <c r="OH44" i="1"/>
  <c r="OH76" i="1"/>
  <c r="OH107" i="1"/>
  <c r="OI44" i="1"/>
  <c r="OI76" i="1"/>
  <c r="OI107" i="1"/>
  <c r="OJ44" i="1"/>
  <c r="OJ76" i="1"/>
  <c r="OJ107" i="1"/>
  <c r="OK44" i="1"/>
  <c r="OK76" i="1"/>
  <c r="OK107" i="1"/>
  <c r="OL44" i="1"/>
  <c r="OL76" i="1"/>
  <c r="OL107" i="1"/>
  <c r="OM44" i="1"/>
  <c r="OM76" i="1"/>
  <c r="OM107" i="1"/>
  <c r="ON44" i="1"/>
  <c r="ON76" i="1"/>
  <c r="ON107" i="1"/>
  <c r="OO44" i="1"/>
  <c r="OO76" i="1"/>
  <c r="OO107" i="1"/>
  <c r="OP44" i="1"/>
  <c r="OP76" i="1"/>
  <c r="OP107" i="1"/>
  <c r="OQ44" i="1"/>
  <c r="OQ76" i="1"/>
  <c r="OQ107" i="1"/>
  <c r="OR44" i="1"/>
  <c r="OR76" i="1"/>
  <c r="OR107" i="1"/>
  <c r="OS44" i="1"/>
  <c r="OS76" i="1"/>
  <c r="OS107" i="1"/>
  <c r="OT44" i="1"/>
  <c r="OT76" i="1"/>
  <c r="OT107" i="1"/>
  <c r="OU44" i="1"/>
  <c r="OU76" i="1"/>
  <c r="OU107" i="1"/>
  <c r="OV44" i="1"/>
  <c r="OV76" i="1"/>
  <c r="OV107" i="1"/>
  <c r="OW44" i="1"/>
  <c r="OW76" i="1"/>
  <c r="OW107" i="1"/>
  <c r="OX44" i="1"/>
  <c r="OX76" i="1"/>
  <c r="OX107" i="1"/>
  <c r="OY44" i="1"/>
  <c r="OY76" i="1"/>
  <c r="OY107" i="1"/>
  <c r="OZ44" i="1"/>
  <c r="OZ76" i="1"/>
  <c r="OZ107" i="1"/>
  <c r="PA44" i="1"/>
  <c r="PA76" i="1"/>
  <c r="PA107" i="1"/>
  <c r="PB44" i="1"/>
  <c r="PB76" i="1"/>
  <c r="PB107" i="1"/>
  <c r="PC44" i="1"/>
  <c r="PC76" i="1"/>
  <c r="PC107" i="1"/>
  <c r="PD44" i="1"/>
  <c r="PD76" i="1"/>
  <c r="PD107" i="1"/>
  <c r="PE44" i="1"/>
  <c r="PE76" i="1"/>
  <c r="PE107" i="1"/>
  <c r="PF44" i="1"/>
  <c r="PF76" i="1"/>
  <c r="PF107" i="1"/>
  <c r="PG44" i="1"/>
  <c r="PG76" i="1"/>
  <c r="PG107" i="1"/>
  <c r="PH44" i="1"/>
  <c r="PH76" i="1"/>
  <c r="PH107" i="1"/>
  <c r="PI44" i="1"/>
  <c r="PI76" i="1"/>
  <c r="PI107" i="1"/>
  <c r="PJ44" i="1"/>
  <c r="PJ76" i="1"/>
  <c r="PJ107" i="1"/>
  <c r="PK44" i="1"/>
  <c r="PK76" i="1"/>
  <c r="PK107" i="1"/>
  <c r="PL44" i="1"/>
  <c r="PL76" i="1"/>
  <c r="PL107" i="1"/>
  <c r="PM44" i="1"/>
  <c r="PM76" i="1"/>
  <c r="PM107" i="1"/>
  <c r="PN44" i="1"/>
  <c r="PN76" i="1"/>
  <c r="PN107" i="1"/>
  <c r="PO44" i="1"/>
  <c r="PO76" i="1"/>
  <c r="PO107" i="1"/>
  <c r="PP44" i="1"/>
  <c r="PP76" i="1"/>
  <c r="PP107" i="1"/>
  <c r="PQ44" i="1"/>
  <c r="PQ76" i="1"/>
  <c r="PQ107" i="1"/>
  <c r="PR44" i="1"/>
  <c r="PR76" i="1"/>
  <c r="PR107" i="1"/>
  <c r="PS44" i="1"/>
  <c r="PS76" i="1"/>
  <c r="PS107" i="1"/>
  <c r="PT44" i="1"/>
  <c r="PT76" i="1"/>
  <c r="PT107" i="1"/>
  <c r="PU44" i="1"/>
  <c r="PU76" i="1"/>
  <c r="PU107" i="1"/>
  <c r="PV44" i="1"/>
  <c r="PV76" i="1"/>
  <c r="PV107" i="1"/>
  <c r="PW44" i="1"/>
  <c r="PW76" i="1"/>
  <c r="PW107" i="1"/>
  <c r="PX44" i="1"/>
  <c r="PX76" i="1"/>
  <c r="PX107" i="1"/>
  <c r="PY44" i="1"/>
  <c r="PY76" i="1"/>
  <c r="PY107" i="1"/>
  <c r="PZ44" i="1"/>
  <c r="PZ76" i="1"/>
  <c r="PZ107" i="1"/>
  <c r="QA44" i="1"/>
  <c r="QA76" i="1"/>
  <c r="QA107" i="1"/>
  <c r="QB44" i="1"/>
  <c r="QB76" i="1"/>
  <c r="QB107" i="1"/>
  <c r="QC44" i="1"/>
  <c r="QC76" i="1"/>
  <c r="QC107" i="1"/>
  <c r="QD44" i="1"/>
  <c r="QD76" i="1"/>
  <c r="QD107" i="1"/>
  <c r="QE44" i="1"/>
  <c r="QE76" i="1"/>
  <c r="QE107" i="1"/>
  <c r="QF44" i="1"/>
  <c r="QF76" i="1"/>
  <c r="QF107" i="1"/>
  <c r="QG44" i="1"/>
  <c r="QG76" i="1"/>
  <c r="QG107" i="1"/>
  <c r="QH44" i="1"/>
  <c r="QH76" i="1"/>
  <c r="QH107" i="1"/>
  <c r="QI44" i="1"/>
  <c r="QI76" i="1"/>
  <c r="QI107" i="1"/>
  <c r="QJ44" i="1"/>
  <c r="QJ76" i="1"/>
  <c r="QJ107" i="1"/>
  <c r="QK44" i="1"/>
  <c r="QK76" i="1"/>
  <c r="QK107" i="1"/>
  <c r="QL44" i="1"/>
  <c r="QL76" i="1"/>
  <c r="QL107" i="1"/>
  <c r="QM44" i="1"/>
  <c r="QM76" i="1"/>
  <c r="QM107" i="1"/>
  <c r="QN44" i="1"/>
  <c r="QN76" i="1"/>
  <c r="QN107" i="1"/>
  <c r="QO44" i="1"/>
  <c r="QO76" i="1"/>
  <c r="QO107" i="1"/>
  <c r="QP44" i="1"/>
  <c r="QP76" i="1"/>
  <c r="QP107" i="1"/>
  <c r="QQ44" i="1"/>
  <c r="QQ76" i="1"/>
  <c r="QQ107" i="1"/>
  <c r="QR44" i="1"/>
  <c r="QR76" i="1"/>
  <c r="QR107" i="1"/>
  <c r="QS44" i="1"/>
  <c r="QS76" i="1"/>
  <c r="QS107" i="1"/>
  <c r="QT44" i="1"/>
  <c r="QT76" i="1"/>
  <c r="QT107" i="1"/>
  <c r="QU44" i="1"/>
  <c r="QU76" i="1"/>
  <c r="QU107" i="1"/>
  <c r="QV44" i="1"/>
  <c r="QV76" i="1"/>
  <c r="QV107" i="1"/>
  <c r="QW44" i="1"/>
  <c r="QW76" i="1"/>
  <c r="QW107" i="1"/>
  <c r="QX44" i="1"/>
  <c r="QX76" i="1"/>
  <c r="QX107" i="1"/>
  <c r="QY44" i="1"/>
  <c r="QY76" i="1"/>
  <c r="QY107" i="1"/>
  <c r="QZ44" i="1"/>
  <c r="QZ76" i="1"/>
  <c r="QZ107" i="1"/>
  <c r="RA44" i="1"/>
  <c r="RA76" i="1"/>
  <c r="RA107" i="1"/>
  <c r="RB44" i="1"/>
  <c r="RB76" i="1"/>
  <c r="RB107" i="1"/>
  <c r="RC44" i="1"/>
  <c r="RC76" i="1"/>
  <c r="RC107" i="1"/>
  <c r="RD44" i="1"/>
  <c r="RD76" i="1"/>
  <c r="RD107" i="1"/>
  <c r="RE44" i="1"/>
  <c r="RE76" i="1"/>
  <c r="RE107" i="1"/>
  <c r="RF44" i="1"/>
  <c r="RF76" i="1"/>
  <c r="RF107" i="1"/>
  <c r="RG44" i="1"/>
  <c r="RG76" i="1"/>
  <c r="RG107" i="1"/>
  <c r="RH44" i="1"/>
  <c r="RH76" i="1"/>
  <c r="RH107" i="1"/>
  <c r="RI44" i="1"/>
  <c r="RI76" i="1"/>
  <c r="RI107" i="1"/>
  <c r="RJ44" i="1"/>
  <c r="RJ76" i="1"/>
  <c r="RJ107" i="1"/>
  <c r="RK44" i="1"/>
  <c r="RK76" i="1"/>
  <c r="RK107" i="1"/>
  <c r="RL44" i="1"/>
  <c r="RL76" i="1"/>
  <c r="RL107" i="1"/>
  <c r="RM44" i="1"/>
  <c r="RM76" i="1"/>
  <c r="RM107" i="1"/>
  <c r="RN44" i="1"/>
  <c r="RN76" i="1"/>
  <c r="RN107" i="1"/>
  <c r="RO44" i="1"/>
  <c r="RO76" i="1"/>
  <c r="RO107" i="1"/>
  <c r="RP44" i="1"/>
  <c r="RP76" i="1"/>
  <c r="RP107" i="1"/>
  <c r="RQ44" i="1"/>
  <c r="RQ76" i="1"/>
  <c r="RQ107" i="1"/>
  <c r="RR44" i="1"/>
  <c r="RR76" i="1"/>
  <c r="RR107" i="1"/>
  <c r="RS44" i="1"/>
  <c r="RS76" i="1"/>
  <c r="RS107" i="1"/>
  <c r="RT44" i="1"/>
  <c r="RT76" i="1"/>
  <c r="RT107" i="1"/>
  <c r="RU44" i="1"/>
  <c r="RU76" i="1"/>
  <c r="RU107" i="1"/>
  <c r="RV44" i="1"/>
  <c r="RV76" i="1"/>
  <c r="RV107" i="1"/>
  <c r="RW44" i="1"/>
  <c r="RW76" i="1"/>
  <c r="RW107" i="1"/>
  <c r="RX44" i="1"/>
  <c r="RX76" i="1"/>
  <c r="RX107" i="1"/>
  <c r="RY44" i="1"/>
  <c r="RY76" i="1"/>
  <c r="RY107" i="1"/>
  <c r="RZ44" i="1"/>
  <c r="RZ76" i="1"/>
  <c r="RZ107" i="1"/>
  <c r="SA44" i="1"/>
  <c r="SA76" i="1"/>
  <c r="SA107" i="1"/>
  <c r="B45" i="1"/>
  <c r="B77" i="1"/>
  <c r="B108" i="1"/>
  <c r="C45" i="1"/>
  <c r="C77" i="1"/>
  <c r="C108" i="1"/>
  <c r="D45" i="1"/>
  <c r="D77" i="1"/>
  <c r="D108" i="1"/>
  <c r="E45" i="1"/>
  <c r="E77" i="1"/>
  <c r="E108" i="1"/>
  <c r="F45" i="1"/>
  <c r="F77" i="1"/>
  <c r="F108" i="1"/>
  <c r="G45" i="1"/>
  <c r="G77" i="1"/>
  <c r="G108" i="1"/>
  <c r="H45" i="1"/>
  <c r="H77" i="1"/>
  <c r="H108" i="1"/>
  <c r="I45" i="1"/>
  <c r="I77" i="1"/>
  <c r="I108" i="1"/>
  <c r="J45" i="1"/>
  <c r="J77" i="1"/>
  <c r="J108" i="1"/>
  <c r="K45" i="1"/>
  <c r="K77" i="1"/>
  <c r="K108" i="1"/>
  <c r="L45" i="1"/>
  <c r="L77" i="1"/>
  <c r="L108" i="1"/>
  <c r="M45" i="1"/>
  <c r="M77" i="1"/>
  <c r="M108" i="1"/>
  <c r="N45" i="1"/>
  <c r="N77" i="1"/>
  <c r="N108" i="1"/>
  <c r="O45" i="1"/>
  <c r="O77" i="1"/>
  <c r="O108" i="1"/>
  <c r="P45" i="1"/>
  <c r="P77" i="1"/>
  <c r="P108" i="1"/>
  <c r="Q45" i="1"/>
  <c r="Q77" i="1"/>
  <c r="Q108" i="1"/>
  <c r="R45" i="1"/>
  <c r="R77" i="1"/>
  <c r="R108" i="1"/>
  <c r="S45" i="1"/>
  <c r="S77" i="1"/>
  <c r="S108" i="1"/>
  <c r="T45" i="1"/>
  <c r="T77" i="1"/>
  <c r="T108" i="1"/>
  <c r="U45" i="1"/>
  <c r="U77" i="1"/>
  <c r="U108" i="1"/>
  <c r="V45" i="1"/>
  <c r="V77" i="1"/>
  <c r="V108" i="1"/>
  <c r="W45" i="1"/>
  <c r="W77" i="1"/>
  <c r="W108" i="1"/>
  <c r="X45" i="1"/>
  <c r="X77" i="1"/>
  <c r="X108" i="1"/>
  <c r="Y45" i="1"/>
  <c r="Y77" i="1"/>
  <c r="Y108" i="1"/>
  <c r="Z45" i="1"/>
  <c r="Z77" i="1"/>
  <c r="Z108" i="1"/>
  <c r="AA45" i="1"/>
  <c r="AA77" i="1"/>
  <c r="AA108" i="1"/>
  <c r="AB45" i="1"/>
  <c r="AB77" i="1"/>
  <c r="AB108" i="1"/>
  <c r="AC45" i="1"/>
  <c r="AC77" i="1"/>
  <c r="AC108" i="1"/>
  <c r="AD45" i="1"/>
  <c r="AD77" i="1"/>
  <c r="AD108" i="1"/>
  <c r="AE45" i="1"/>
  <c r="AE77" i="1"/>
  <c r="AE108" i="1"/>
  <c r="AF45" i="1"/>
  <c r="AF77" i="1"/>
  <c r="AF108" i="1"/>
  <c r="AG45" i="1"/>
  <c r="AG77" i="1"/>
  <c r="AG108" i="1"/>
  <c r="AH45" i="1"/>
  <c r="AH77" i="1"/>
  <c r="AH108" i="1"/>
  <c r="AI45" i="1"/>
  <c r="AI77" i="1"/>
  <c r="AI108" i="1"/>
  <c r="AJ45" i="1"/>
  <c r="AJ77" i="1"/>
  <c r="AJ108" i="1"/>
  <c r="AK45" i="1"/>
  <c r="AK77" i="1"/>
  <c r="AK108" i="1"/>
  <c r="AL45" i="1"/>
  <c r="AL77" i="1"/>
  <c r="AL108" i="1"/>
  <c r="AM45" i="1"/>
  <c r="AM77" i="1"/>
  <c r="AM108" i="1"/>
  <c r="AN45" i="1"/>
  <c r="AN77" i="1"/>
  <c r="AN108" i="1"/>
  <c r="AO45" i="1"/>
  <c r="AO77" i="1"/>
  <c r="AO108" i="1"/>
  <c r="AP45" i="1"/>
  <c r="AP77" i="1"/>
  <c r="AP108" i="1"/>
  <c r="AQ45" i="1"/>
  <c r="AQ77" i="1"/>
  <c r="AQ108" i="1"/>
  <c r="AR45" i="1"/>
  <c r="AR77" i="1"/>
  <c r="AR108" i="1"/>
  <c r="AS45" i="1"/>
  <c r="AS77" i="1"/>
  <c r="AS108" i="1"/>
  <c r="AT45" i="1"/>
  <c r="AT77" i="1"/>
  <c r="AT108" i="1"/>
  <c r="AU45" i="1"/>
  <c r="AU77" i="1"/>
  <c r="AU108" i="1"/>
  <c r="AV45" i="1"/>
  <c r="AV77" i="1"/>
  <c r="AV108" i="1"/>
  <c r="AW45" i="1"/>
  <c r="AW77" i="1"/>
  <c r="AW108" i="1"/>
  <c r="AX45" i="1"/>
  <c r="AX77" i="1"/>
  <c r="AX108" i="1"/>
  <c r="AY45" i="1"/>
  <c r="AY77" i="1"/>
  <c r="AY108" i="1"/>
  <c r="AZ45" i="1"/>
  <c r="AZ77" i="1"/>
  <c r="AZ108" i="1"/>
  <c r="BA45" i="1"/>
  <c r="BA77" i="1"/>
  <c r="BA108" i="1"/>
  <c r="BB45" i="1"/>
  <c r="BB77" i="1"/>
  <c r="BB108" i="1"/>
  <c r="BC45" i="1"/>
  <c r="BC77" i="1"/>
  <c r="BC108" i="1"/>
  <c r="BD45" i="1"/>
  <c r="BD77" i="1"/>
  <c r="BD108" i="1"/>
  <c r="BE45" i="1"/>
  <c r="BE77" i="1"/>
  <c r="BE108" i="1"/>
  <c r="BF45" i="1"/>
  <c r="BF77" i="1"/>
  <c r="BF108" i="1"/>
  <c r="BG45" i="1"/>
  <c r="BG77" i="1"/>
  <c r="BG108" i="1"/>
  <c r="BH45" i="1"/>
  <c r="BH77" i="1"/>
  <c r="BH108" i="1"/>
  <c r="BI45" i="1"/>
  <c r="BI77" i="1"/>
  <c r="BI108" i="1"/>
  <c r="BJ45" i="1"/>
  <c r="BJ77" i="1"/>
  <c r="BJ108" i="1"/>
  <c r="BK45" i="1"/>
  <c r="BK77" i="1"/>
  <c r="BK108" i="1"/>
  <c r="BL45" i="1"/>
  <c r="BL77" i="1"/>
  <c r="BL108" i="1"/>
  <c r="BM45" i="1"/>
  <c r="BM77" i="1"/>
  <c r="BM108" i="1"/>
  <c r="BN45" i="1"/>
  <c r="BN77" i="1"/>
  <c r="BN108" i="1"/>
  <c r="BO45" i="1"/>
  <c r="BO77" i="1"/>
  <c r="BO108" i="1"/>
  <c r="BP45" i="1"/>
  <c r="BP77" i="1"/>
  <c r="BP108" i="1"/>
  <c r="BQ45" i="1"/>
  <c r="BQ77" i="1"/>
  <c r="BQ108" i="1"/>
  <c r="BR45" i="1"/>
  <c r="BR77" i="1"/>
  <c r="BR108" i="1"/>
  <c r="BS45" i="1"/>
  <c r="BS77" i="1"/>
  <c r="BS108" i="1"/>
  <c r="BT45" i="1"/>
  <c r="BT77" i="1"/>
  <c r="BT108" i="1"/>
  <c r="BU45" i="1"/>
  <c r="BU77" i="1"/>
  <c r="BU108" i="1"/>
  <c r="BV45" i="1"/>
  <c r="BV77" i="1"/>
  <c r="BV108" i="1"/>
  <c r="BW45" i="1"/>
  <c r="BW77" i="1"/>
  <c r="BW108" i="1"/>
  <c r="BX45" i="1"/>
  <c r="BX77" i="1"/>
  <c r="BX108" i="1"/>
  <c r="BY45" i="1"/>
  <c r="BY77" i="1"/>
  <c r="BY108" i="1"/>
  <c r="BZ45" i="1"/>
  <c r="BZ77" i="1"/>
  <c r="BZ108" i="1"/>
  <c r="CA45" i="1"/>
  <c r="CA77" i="1"/>
  <c r="CA108" i="1"/>
  <c r="CB45" i="1"/>
  <c r="CB77" i="1"/>
  <c r="CB108" i="1"/>
  <c r="CC45" i="1"/>
  <c r="CC77" i="1"/>
  <c r="CC108" i="1"/>
  <c r="CD45" i="1"/>
  <c r="CD77" i="1"/>
  <c r="CD108" i="1"/>
  <c r="CE45" i="1"/>
  <c r="CE77" i="1"/>
  <c r="CE108" i="1"/>
  <c r="CF45" i="1"/>
  <c r="CF77" i="1"/>
  <c r="CF108" i="1"/>
  <c r="CG45" i="1"/>
  <c r="CG77" i="1"/>
  <c r="CG108" i="1"/>
  <c r="CH45" i="1"/>
  <c r="CH77" i="1"/>
  <c r="CH108" i="1"/>
  <c r="CI45" i="1"/>
  <c r="CI77" i="1"/>
  <c r="CI108" i="1"/>
  <c r="CJ45" i="1"/>
  <c r="CJ77" i="1"/>
  <c r="CJ108" i="1"/>
  <c r="CK45" i="1"/>
  <c r="CK77" i="1"/>
  <c r="CK108" i="1"/>
  <c r="CL45" i="1"/>
  <c r="CL77" i="1"/>
  <c r="CL108" i="1"/>
  <c r="CM45" i="1"/>
  <c r="CM77" i="1"/>
  <c r="CM108" i="1"/>
  <c r="CN45" i="1"/>
  <c r="CN77" i="1"/>
  <c r="CN108" i="1"/>
  <c r="CO45" i="1"/>
  <c r="CO77" i="1"/>
  <c r="CO108" i="1"/>
  <c r="CP45" i="1"/>
  <c r="CP77" i="1"/>
  <c r="CP108" i="1"/>
  <c r="CQ45" i="1"/>
  <c r="CQ77" i="1"/>
  <c r="CQ108" i="1"/>
  <c r="CR45" i="1"/>
  <c r="CR77" i="1"/>
  <c r="CR108" i="1"/>
  <c r="CS45" i="1"/>
  <c r="CS77" i="1"/>
  <c r="CS108" i="1"/>
  <c r="CT45" i="1"/>
  <c r="CT77" i="1"/>
  <c r="CT108" i="1"/>
  <c r="CU45" i="1"/>
  <c r="CU77" i="1"/>
  <c r="CU108" i="1"/>
  <c r="CV45" i="1"/>
  <c r="CV77" i="1"/>
  <c r="CV108" i="1"/>
  <c r="CW45" i="1"/>
  <c r="CW77" i="1"/>
  <c r="CW108" i="1"/>
  <c r="CX45" i="1"/>
  <c r="CX77" i="1"/>
  <c r="CX108" i="1"/>
  <c r="CY45" i="1"/>
  <c r="CY77" i="1"/>
  <c r="CY108" i="1"/>
  <c r="CZ45" i="1"/>
  <c r="CZ77" i="1"/>
  <c r="CZ108" i="1"/>
  <c r="DA45" i="1"/>
  <c r="DA77" i="1"/>
  <c r="DA108" i="1"/>
  <c r="DB45" i="1"/>
  <c r="DB77" i="1"/>
  <c r="DB108" i="1"/>
  <c r="DC45" i="1"/>
  <c r="DC77" i="1"/>
  <c r="DC108" i="1"/>
  <c r="DD45" i="1"/>
  <c r="DD77" i="1"/>
  <c r="DD108" i="1"/>
  <c r="DE45" i="1"/>
  <c r="DE77" i="1"/>
  <c r="DE108" i="1"/>
  <c r="DF45" i="1"/>
  <c r="DF77" i="1"/>
  <c r="DF108" i="1"/>
  <c r="DG45" i="1"/>
  <c r="DG77" i="1"/>
  <c r="DG108" i="1"/>
  <c r="DH45" i="1"/>
  <c r="DH77" i="1"/>
  <c r="DH108" i="1"/>
  <c r="DI45" i="1"/>
  <c r="DI77" i="1"/>
  <c r="DI108" i="1"/>
  <c r="DJ45" i="1"/>
  <c r="DJ77" i="1"/>
  <c r="DJ108" i="1"/>
  <c r="DK45" i="1"/>
  <c r="DK77" i="1"/>
  <c r="DK108" i="1"/>
  <c r="DL45" i="1"/>
  <c r="DL77" i="1"/>
  <c r="DL108" i="1"/>
  <c r="DM45" i="1"/>
  <c r="DM77" i="1"/>
  <c r="DM108" i="1"/>
  <c r="DN45" i="1"/>
  <c r="DN77" i="1"/>
  <c r="DN108" i="1"/>
  <c r="DO45" i="1"/>
  <c r="DO77" i="1"/>
  <c r="DO108" i="1"/>
  <c r="DP45" i="1"/>
  <c r="DP77" i="1"/>
  <c r="DP108" i="1"/>
  <c r="DQ45" i="1"/>
  <c r="DQ77" i="1"/>
  <c r="DQ108" i="1"/>
  <c r="DR45" i="1"/>
  <c r="DR77" i="1"/>
  <c r="DR108" i="1"/>
  <c r="DS45" i="1"/>
  <c r="DS77" i="1"/>
  <c r="DS108" i="1"/>
  <c r="DT45" i="1"/>
  <c r="DT77" i="1"/>
  <c r="DT108" i="1"/>
  <c r="DU45" i="1"/>
  <c r="DU77" i="1"/>
  <c r="DU108" i="1"/>
  <c r="DV45" i="1"/>
  <c r="DV77" i="1"/>
  <c r="DV108" i="1"/>
  <c r="DW45" i="1"/>
  <c r="DW77" i="1"/>
  <c r="DW108" i="1"/>
  <c r="DX45" i="1"/>
  <c r="DX77" i="1"/>
  <c r="DX108" i="1"/>
  <c r="DY45" i="1"/>
  <c r="DY77" i="1"/>
  <c r="DY108" i="1"/>
  <c r="DZ45" i="1"/>
  <c r="DZ77" i="1"/>
  <c r="DZ108" i="1"/>
  <c r="EA45" i="1"/>
  <c r="EA77" i="1"/>
  <c r="EA108" i="1"/>
  <c r="EB45" i="1"/>
  <c r="EB77" i="1"/>
  <c r="EB108" i="1"/>
  <c r="EC45" i="1"/>
  <c r="EC77" i="1"/>
  <c r="EC108" i="1"/>
  <c r="ED45" i="1"/>
  <c r="ED77" i="1"/>
  <c r="ED108" i="1"/>
  <c r="EE45" i="1"/>
  <c r="EE77" i="1"/>
  <c r="EE108" i="1"/>
  <c r="EF45" i="1"/>
  <c r="EF77" i="1"/>
  <c r="EF108" i="1"/>
  <c r="EG45" i="1"/>
  <c r="EG77" i="1"/>
  <c r="EG108" i="1"/>
  <c r="EH45" i="1"/>
  <c r="EH77" i="1"/>
  <c r="EH108" i="1"/>
  <c r="EI45" i="1"/>
  <c r="EI77" i="1"/>
  <c r="EI108" i="1"/>
  <c r="EJ45" i="1"/>
  <c r="EJ77" i="1"/>
  <c r="EJ108" i="1"/>
  <c r="EK45" i="1"/>
  <c r="EK77" i="1"/>
  <c r="EK108" i="1"/>
  <c r="EL45" i="1"/>
  <c r="EL77" i="1"/>
  <c r="EL108" i="1"/>
  <c r="EM45" i="1"/>
  <c r="EM77" i="1"/>
  <c r="EM108" i="1"/>
  <c r="EN45" i="1"/>
  <c r="EN77" i="1"/>
  <c r="EN108" i="1"/>
  <c r="EO45" i="1"/>
  <c r="EO77" i="1"/>
  <c r="EO108" i="1"/>
  <c r="EP45" i="1"/>
  <c r="EP77" i="1"/>
  <c r="EP108" i="1"/>
  <c r="EQ45" i="1"/>
  <c r="EQ77" i="1"/>
  <c r="EQ108" i="1"/>
  <c r="ER45" i="1"/>
  <c r="ER77" i="1"/>
  <c r="ER108" i="1"/>
  <c r="ES45" i="1"/>
  <c r="ES77" i="1"/>
  <c r="ES108" i="1"/>
  <c r="ET45" i="1"/>
  <c r="ET77" i="1"/>
  <c r="ET108" i="1"/>
  <c r="EU45" i="1"/>
  <c r="EU77" i="1"/>
  <c r="EU108" i="1"/>
  <c r="EV45" i="1"/>
  <c r="EV77" i="1"/>
  <c r="EV108" i="1"/>
  <c r="EW45" i="1"/>
  <c r="EW77" i="1"/>
  <c r="EW108" i="1"/>
  <c r="EX45" i="1"/>
  <c r="EX77" i="1"/>
  <c r="EX108" i="1"/>
  <c r="EY45" i="1"/>
  <c r="EY77" i="1"/>
  <c r="EY108" i="1"/>
  <c r="EZ45" i="1"/>
  <c r="EZ77" i="1"/>
  <c r="EZ108" i="1"/>
  <c r="FA45" i="1"/>
  <c r="FA77" i="1"/>
  <c r="FA108" i="1"/>
  <c r="FB45" i="1"/>
  <c r="FB77" i="1"/>
  <c r="FB108" i="1"/>
  <c r="FC45" i="1"/>
  <c r="FC77" i="1"/>
  <c r="FC108" i="1"/>
  <c r="FD45" i="1"/>
  <c r="FD77" i="1"/>
  <c r="FD108" i="1"/>
  <c r="FE45" i="1"/>
  <c r="FE77" i="1"/>
  <c r="FE108" i="1"/>
  <c r="FF45" i="1"/>
  <c r="FF77" i="1"/>
  <c r="FF108" i="1"/>
  <c r="FG45" i="1"/>
  <c r="FG77" i="1"/>
  <c r="FG108" i="1"/>
  <c r="FH45" i="1"/>
  <c r="FH77" i="1"/>
  <c r="FH108" i="1"/>
  <c r="FI45" i="1"/>
  <c r="FI77" i="1"/>
  <c r="FI108" i="1"/>
  <c r="FJ45" i="1"/>
  <c r="FJ77" i="1"/>
  <c r="FJ108" i="1"/>
  <c r="FK45" i="1"/>
  <c r="FK77" i="1"/>
  <c r="FK108" i="1"/>
  <c r="FL45" i="1"/>
  <c r="FL77" i="1"/>
  <c r="FL108" i="1"/>
  <c r="FM45" i="1"/>
  <c r="FM77" i="1"/>
  <c r="FM108" i="1"/>
  <c r="FN45" i="1"/>
  <c r="FN77" i="1"/>
  <c r="FN108" i="1"/>
  <c r="FO45" i="1"/>
  <c r="FO77" i="1"/>
  <c r="FO108" i="1"/>
  <c r="FP45" i="1"/>
  <c r="FP77" i="1"/>
  <c r="FP108" i="1"/>
  <c r="FQ45" i="1"/>
  <c r="FQ77" i="1"/>
  <c r="FQ108" i="1"/>
  <c r="FR45" i="1"/>
  <c r="FR77" i="1"/>
  <c r="FR108" i="1"/>
  <c r="FS45" i="1"/>
  <c r="FS77" i="1"/>
  <c r="FS108" i="1"/>
  <c r="FT45" i="1"/>
  <c r="FT77" i="1"/>
  <c r="FT108" i="1"/>
  <c r="FU45" i="1"/>
  <c r="FU77" i="1"/>
  <c r="FU108" i="1"/>
  <c r="FV45" i="1"/>
  <c r="FV77" i="1"/>
  <c r="FV108" i="1"/>
  <c r="FW45" i="1"/>
  <c r="FW77" i="1"/>
  <c r="FW108" i="1"/>
  <c r="FX45" i="1"/>
  <c r="FX77" i="1"/>
  <c r="FX108" i="1"/>
  <c r="FY45" i="1"/>
  <c r="FY77" i="1"/>
  <c r="FY108" i="1"/>
  <c r="FZ45" i="1"/>
  <c r="FZ77" i="1"/>
  <c r="FZ108" i="1"/>
  <c r="GA45" i="1"/>
  <c r="GA77" i="1"/>
  <c r="GA108" i="1"/>
  <c r="GB45" i="1"/>
  <c r="GB77" i="1"/>
  <c r="GB108" i="1"/>
  <c r="GC45" i="1"/>
  <c r="GC77" i="1"/>
  <c r="GC108" i="1"/>
  <c r="GD45" i="1"/>
  <c r="GD77" i="1"/>
  <c r="GD108" i="1"/>
  <c r="GE45" i="1"/>
  <c r="GE77" i="1"/>
  <c r="GE108" i="1"/>
  <c r="GF45" i="1"/>
  <c r="GF77" i="1"/>
  <c r="GF108" i="1"/>
  <c r="GG45" i="1"/>
  <c r="GG77" i="1"/>
  <c r="GG108" i="1"/>
  <c r="GH45" i="1"/>
  <c r="GH77" i="1"/>
  <c r="GH108" i="1"/>
  <c r="GI45" i="1"/>
  <c r="GI77" i="1"/>
  <c r="GI108" i="1"/>
  <c r="GJ45" i="1"/>
  <c r="GJ77" i="1"/>
  <c r="GJ108" i="1"/>
  <c r="GK45" i="1"/>
  <c r="GK77" i="1"/>
  <c r="GK108" i="1"/>
  <c r="GL45" i="1"/>
  <c r="GL77" i="1"/>
  <c r="GL108" i="1"/>
  <c r="GM45" i="1"/>
  <c r="GM77" i="1"/>
  <c r="GM108" i="1"/>
  <c r="GN45" i="1"/>
  <c r="GN77" i="1"/>
  <c r="GN108" i="1"/>
  <c r="GO45" i="1"/>
  <c r="GO77" i="1"/>
  <c r="GO108" i="1"/>
  <c r="GP45" i="1"/>
  <c r="GP77" i="1"/>
  <c r="GP108" i="1"/>
  <c r="GQ45" i="1"/>
  <c r="GQ77" i="1"/>
  <c r="GQ108" i="1"/>
  <c r="GR45" i="1"/>
  <c r="GR77" i="1"/>
  <c r="GR108" i="1"/>
  <c r="GS45" i="1"/>
  <c r="GS77" i="1"/>
  <c r="GS108" i="1"/>
  <c r="GT45" i="1"/>
  <c r="GT77" i="1"/>
  <c r="GT108" i="1"/>
  <c r="GU45" i="1"/>
  <c r="GU77" i="1"/>
  <c r="GU108" i="1"/>
  <c r="GV45" i="1"/>
  <c r="GV77" i="1"/>
  <c r="GV108" i="1"/>
  <c r="GW45" i="1"/>
  <c r="GW77" i="1"/>
  <c r="GW108" i="1"/>
  <c r="GX45" i="1"/>
  <c r="GX77" i="1"/>
  <c r="GX108" i="1"/>
  <c r="GY45" i="1"/>
  <c r="GY77" i="1"/>
  <c r="GY108" i="1"/>
  <c r="GZ45" i="1"/>
  <c r="GZ77" i="1"/>
  <c r="GZ108" i="1"/>
  <c r="HA45" i="1"/>
  <c r="HA77" i="1"/>
  <c r="HA108" i="1"/>
  <c r="HB45" i="1"/>
  <c r="HB77" i="1"/>
  <c r="HB108" i="1"/>
  <c r="HC45" i="1"/>
  <c r="HC77" i="1"/>
  <c r="HC108" i="1"/>
  <c r="HD45" i="1"/>
  <c r="HD77" i="1"/>
  <c r="HD108" i="1"/>
  <c r="HE45" i="1"/>
  <c r="HE77" i="1"/>
  <c r="HE108" i="1"/>
  <c r="HF45" i="1"/>
  <c r="HF77" i="1"/>
  <c r="HF108" i="1"/>
  <c r="HG45" i="1"/>
  <c r="HG77" i="1"/>
  <c r="HG108" i="1"/>
  <c r="HH45" i="1"/>
  <c r="HH77" i="1"/>
  <c r="HH108" i="1"/>
  <c r="HI45" i="1"/>
  <c r="HI77" i="1"/>
  <c r="HI108" i="1"/>
  <c r="HJ45" i="1"/>
  <c r="HJ77" i="1"/>
  <c r="HJ108" i="1"/>
  <c r="HK45" i="1"/>
  <c r="HK77" i="1"/>
  <c r="HK108" i="1"/>
  <c r="HL45" i="1"/>
  <c r="HL77" i="1"/>
  <c r="HL108" i="1"/>
  <c r="HM45" i="1"/>
  <c r="HM77" i="1"/>
  <c r="HM108" i="1"/>
  <c r="HN45" i="1"/>
  <c r="HN77" i="1"/>
  <c r="HN108" i="1"/>
  <c r="HO45" i="1"/>
  <c r="HO77" i="1"/>
  <c r="HO108" i="1"/>
  <c r="HP45" i="1"/>
  <c r="HP77" i="1"/>
  <c r="HP108" i="1"/>
  <c r="HQ45" i="1"/>
  <c r="HQ77" i="1"/>
  <c r="HQ108" i="1"/>
  <c r="HR45" i="1"/>
  <c r="HR77" i="1"/>
  <c r="HR108" i="1"/>
  <c r="HS45" i="1"/>
  <c r="HS77" i="1"/>
  <c r="HS108" i="1"/>
  <c r="HT45" i="1"/>
  <c r="HT77" i="1"/>
  <c r="HT108" i="1"/>
  <c r="HU45" i="1"/>
  <c r="HU77" i="1"/>
  <c r="HU108" i="1"/>
  <c r="HV45" i="1"/>
  <c r="HV77" i="1"/>
  <c r="HV108" i="1"/>
  <c r="HW45" i="1"/>
  <c r="HW77" i="1"/>
  <c r="HW108" i="1"/>
  <c r="HX45" i="1"/>
  <c r="HX77" i="1"/>
  <c r="HX108" i="1"/>
  <c r="HY45" i="1"/>
  <c r="HY77" i="1"/>
  <c r="HY108" i="1"/>
  <c r="HZ45" i="1"/>
  <c r="HZ77" i="1"/>
  <c r="HZ108" i="1"/>
  <c r="IA45" i="1"/>
  <c r="IA77" i="1"/>
  <c r="IA108" i="1"/>
  <c r="IB45" i="1"/>
  <c r="IB77" i="1"/>
  <c r="IB108" i="1"/>
  <c r="IC45" i="1"/>
  <c r="IC77" i="1"/>
  <c r="IC108" i="1"/>
  <c r="ID45" i="1"/>
  <c r="ID77" i="1"/>
  <c r="ID108" i="1"/>
  <c r="IE45" i="1"/>
  <c r="IE77" i="1"/>
  <c r="IE108" i="1"/>
  <c r="IF45" i="1"/>
  <c r="IF77" i="1"/>
  <c r="IF108" i="1"/>
  <c r="IG45" i="1"/>
  <c r="IG77" i="1"/>
  <c r="IG108" i="1"/>
  <c r="IH45" i="1"/>
  <c r="IH77" i="1"/>
  <c r="IH108" i="1"/>
  <c r="II45" i="1"/>
  <c r="II77" i="1"/>
  <c r="II108" i="1"/>
  <c r="IJ45" i="1"/>
  <c r="IJ77" i="1"/>
  <c r="IJ108" i="1"/>
  <c r="IK45" i="1"/>
  <c r="IK77" i="1"/>
  <c r="IK108" i="1"/>
  <c r="IL45" i="1"/>
  <c r="IL77" i="1"/>
  <c r="IL108" i="1"/>
  <c r="IM45" i="1"/>
  <c r="IM77" i="1"/>
  <c r="IM108" i="1"/>
  <c r="IN45" i="1"/>
  <c r="IN77" i="1"/>
  <c r="IN108" i="1"/>
  <c r="IO45" i="1"/>
  <c r="IO77" i="1"/>
  <c r="IO108" i="1"/>
  <c r="IP45" i="1"/>
  <c r="IP77" i="1"/>
  <c r="IP108" i="1"/>
  <c r="IQ45" i="1"/>
  <c r="IQ77" i="1"/>
  <c r="IQ108" i="1"/>
  <c r="IR45" i="1"/>
  <c r="IR77" i="1"/>
  <c r="IR108" i="1"/>
  <c r="IS45" i="1"/>
  <c r="IS77" i="1"/>
  <c r="IS108" i="1"/>
  <c r="IT45" i="1"/>
  <c r="IT77" i="1"/>
  <c r="IT108" i="1"/>
  <c r="IU45" i="1"/>
  <c r="IU77" i="1"/>
  <c r="IU108" i="1"/>
  <c r="IV45" i="1"/>
  <c r="IV77" i="1"/>
  <c r="IV108" i="1"/>
  <c r="IW45" i="1"/>
  <c r="IW77" i="1"/>
  <c r="IW108" i="1"/>
  <c r="IX45" i="1"/>
  <c r="IX77" i="1"/>
  <c r="IX108" i="1"/>
  <c r="IY45" i="1"/>
  <c r="IY77" i="1"/>
  <c r="IY108" i="1"/>
  <c r="IZ45" i="1"/>
  <c r="IZ77" i="1"/>
  <c r="IZ108" i="1"/>
  <c r="JA45" i="1"/>
  <c r="JA77" i="1"/>
  <c r="JA108" i="1"/>
  <c r="JB45" i="1"/>
  <c r="JB77" i="1"/>
  <c r="JB108" i="1"/>
  <c r="JC45" i="1"/>
  <c r="JC77" i="1"/>
  <c r="JC108" i="1"/>
  <c r="JD45" i="1"/>
  <c r="JD77" i="1"/>
  <c r="JD108" i="1"/>
  <c r="JE45" i="1"/>
  <c r="JE77" i="1"/>
  <c r="JE108" i="1"/>
  <c r="JF45" i="1"/>
  <c r="JF77" i="1"/>
  <c r="JF108" i="1"/>
  <c r="JG45" i="1"/>
  <c r="JG77" i="1"/>
  <c r="JG108" i="1"/>
  <c r="JH45" i="1"/>
  <c r="JH77" i="1"/>
  <c r="JH108" i="1"/>
  <c r="JI45" i="1"/>
  <c r="JI77" i="1"/>
  <c r="JI108" i="1"/>
  <c r="JJ45" i="1"/>
  <c r="JJ77" i="1"/>
  <c r="JJ108" i="1"/>
  <c r="JK45" i="1"/>
  <c r="JK77" i="1"/>
  <c r="JK108" i="1"/>
  <c r="JL45" i="1"/>
  <c r="JL77" i="1"/>
  <c r="JL108" i="1"/>
  <c r="JM45" i="1"/>
  <c r="JM77" i="1"/>
  <c r="JM108" i="1"/>
  <c r="JN45" i="1"/>
  <c r="JN77" i="1"/>
  <c r="JN108" i="1"/>
  <c r="JO45" i="1"/>
  <c r="JO77" i="1"/>
  <c r="JO108" i="1"/>
  <c r="JP45" i="1"/>
  <c r="JP77" i="1"/>
  <c r="JP108" i="1"/>
  <c r="JQ45" i="1"/>
  <c r="JQ77" i="1"/>
  <c r="JQ108" i="1"/>
  <c r="JR45" i="1"/>
  <c r="JR77" i="1"/>
  <c r="JR108" i="1"/>
  <c r="JS45" i="1"/>
  <c r="JS77" i="1"/>
  <c r="JS108" i="1"/>
  <c r="JT45" i="1"/>
  <c r="JT77" i="1"/>
  <c r="JT108" i="1"/>
  <c r="JU45" i="1"/>
  <c r="JU77" i="1"/>
  <c r="JU108" i="1"/>
  <c r="JV45" i="1"/>
  <c r="JV77" i="1"/>
  <c r="JV108" i="1"/>
  <c r="JW45" i="1"/>
  <c r="JW77" i="1"/>
  <c r="JW108" i="1"/>
  <c r="JX45" i="1"/>
  <c r="JX77" i="1"/>
  <c r="JX108" i="1"/>
  <c r="JY45" i="1"/>
  <c r="JY77" i="1"/>
  <c r="JY108" i="1"/>
  <c r="JZ45" i="1"/>
  <c r="JZ77" i="1"/>
  <c r="JZ108" i="1"/>
  <c r="KA45" i="1"/>
  <c r="KA77" i="1"/>
  <c r="KA108" i="1"/>
  <c r="KB45" i="1"/>
  <c r="KB77" i="1"/>
  <c r="KB108" i="1"/>
  <c r="KC45" i="1"/>
  <c r="KC77" i="1"/>
  <c r="KC108" i="1"/>
  <c r="KD45" i="1"/>
  <c r="KD77" i="1"/>
  <c r="KD108" i="1"/>
  <c r="KE45" i="1"/>
  <c r="KE77" i="1"/>
  <c r="KE108" i="1"/>
  <c r="KF45" i="1"/>
  <c r="KF77" i="1"/>
  <c r="KF108" i="1"/>
  <c r="KG45" i="1"/>
  <c r="KG77" i="1"/>
  <c r="KG108" i="1"/>
  <c r="KH45" i="1"/>
  <c r="KH77" i="1"/>
  <c r="KH108" i="1"/>
  <c r="KI45" i="1"/>
  <c r="KI77" i="1"/>
  <c r="KI108" i="1"/>
  <c r="KJ45" i="1"/>
  <c r="KJ77" i="1"/>
  <c r="KJ108" i="1"/>
  <c r="KK45" i="1"/>
  <c r="KK77" i="1"/>
  <c r="KK108" i="1"/>
  <c r="KL45" i="1"/>
  <c r="KL77" i="1"/>
  <c r="KL108" i="1"/>
  <c r="KM45" i="1"/>
  <c r="KM77" i="1"/>
  <c r="KM108" i="1"/>
  <c r="KN45" i="1"/>
  <c r="KN77" i="1"/>
  <c r="KN108" i="1"/>
  <c r="KO45" i="1"/>
  <c r="KO77" i="1"/>
  <c r="KO108" i="1"/>
  <c r="KP45" i="1"/>
  <c r="KP77" i="1"/>
  <c r="KP108" i="1"/>
  <c r="KQ45" i="1"/>
  <c r="KQ77" i="1"/>
  <c r="KQ108" i="1"/>
  <c r="KR45" i="1"/>
  <c r="KR77" i="1"/>
  <c r="KR108" i="1"/>
  <c r="KS45" i="1"/>
  <c r="KS77" i="1"/>
  <c r="KS108" i="1"/>
  <c r="KT45" i="1"/>
  <c r="KT77" i="1"/>
  <c r="KT108" i="1"/>
  <c r="KU45" i="1"/>
  <c r="KU77" i="1"/>
  <c r="KU108" i="1"/>
  <c r="KV45" i="1"/>
  <c r="KV77" i="1"/>
  <c r="KV108" i="1"/>
  <c r="KW45" i="1"/>
  <c r="KW77" i="1"/>
  <c r="KW108" i="1"/>
  <c r="KX45" i="1"/>
  <c r="KX77" i="1"/>
  <c r="KX108" i="1"/>
  <c r="KY45" i="1"/>
  <c r="KY77" i="1"/>
  <c r="KY108" i="1"/>
  <c r="KZ45" i="1"/>
  <c r="KZ77" i="1"/>
  <c r="KZ108" i="1"/>
  <c r="LA45" i="1"/>
  <c r="LA77" i="1"/>
  <c r="LA108" i="1"/>
  <c r="LB45" i="1"/>
  <c r="LB77" i="1"/>
  <c r="LB108" i="1"/>
  <c r="LC45" i="1"/>
  <c r="LC77" i="1"/>
  <c r="LC108" i="1"/>
  <c r="LD45" i="1"/>
  <c r="LD77" i="1"/>
  <c r="LD108" i="1"/>
  <c r="LE45" i="1"/>
  <c r="LE77" i="1"/>
  <c r="LE108" i="1"/>
  <c r="LF45" i="1"/>
  <c r="LF77" i="1"/>
  <c r="LF108" i="1"/>
  <c r="LG45" i="1"/>
  <c r="LG77" i="1"/>
  <c r="LG108" i="1"/>
  <c r="LH45" i="1"/>
  <c r="LH77" i="1"/>
  <c r="LH108" i="1"/>
  <c r="LI45" i="1"/>
  <c r="LI77" i="1"/>
  <c r="LI108" i="1"/>
  <c r="LJ45" i="1"/>
  <c r="LJ77" i="1"/>
  <c r="LJ108" i="1"/>
  <c r="LK45" i="1"/>
  <c r="LK77" i="1"/>
  <c r="LK108" i="1"/>
  <c r="LL45" i="1"/>
  <c r="LL77" i="1"/>
  <c r="LL108" i="1"/>
  <c r="LM45" i="1"/>
  <c r="LM77" i="1"/>
  <c r="LM108" i="1"/>
  <c r="LN45" i="1"/>
  <c r="LN77" i="1"/>
  <c r="LN108" i="1"/>
  <c r="LO45" i="1"/>
  <c r="LO77" i="1"/>
  <c r="LO108" i="1"/>
  <c r="LP45" i="1"/>
  <c r="LP77" i="1"/>
  <c r="LP108" i="1"/>
  <c r="LQ45" i="1"/>
  <c r="LQ77" i="1"/>
  <c r="LQ108" i="1"/>
  <c r="LR45" i="1"/>
  <c r="LR77" i="1"/>
  <c r="LR108" i="1"/>
  <c r="LS45" i="1"/>
  <c r="LS77" i="1"/>
  <c r="LS108" i="1"/>
  <c r="LT45" i="1"/>
  <c r="LT77" i="1"/>
  <c r="LT108" i="1"/>
  <c r="LU45" i="1"/>
  <c r="LU77" i="1"/>
  <c r="LU108" i="1"/>
  <c r="LV45" i="1"/>
  <c r="LV77" i="1"/>
  <c r="LV108" i="1"/>
  <c r="LW45" i="1"/>
  <c r="LW77" i="1"/>
  <c r="LW108" i="1"/>
  <c r="LX45" i="1"/>
  <c r="LX77" i="1"/>
  <c r="LX108" i="1"/>
  <c r="LY45" i="1"/>
  <c r="LY77" i="1"/>
  <c r="LY108" i="1"/>
  <c r="LZ45" i="1"/>
  <c r="LZ77" i="1"/>
  <c r="LZ108" i="1"/>
  <c r="MA45" i="1"/>
  <c r="MA77" i="1"/>
  <c r="MA108" i="1"/>
  <c r="MB45" i="1"/>
  <c r="MB77" i="1"/>
  <c r="MB108" i="1"/>
  <c r="MC45" i="1"/>
  <c r="MC77" i="1"/>
  <c r="MC108" i="1"/>
  <c r="MD45" i="1"/>
  <c r="MD77" i="1"/>
  <c r="MD108" i="1"/>
  <c r="ME45" i="1"/>
  <c r="ME77" i="1"/>
  <c r="ME108" i="1"/>
  <c r="MF45" i="1"/>
  <c r="MF77" i="1"/>
  <c r="MF108" i="1"/>
  <c r="MG45" i="1"/>
  <c r="MG77" i="1"/>
  <c r="MG108" i="1"/>
  <c r="MH45" i="1"/>
  <c r="MH77" i="1"/>
  <c r="MH108" i="1"/>
  <c r="MI45" i="1"/>
  <c r="MI77" i="1"/>
  <c r="MI108" i="1"/>
  <c r="MJ45" i="1"/>
  <c r="MJ77" i="1"/>
  <c r="MJ108" i="1"/>
  <c r="MK45" i="1"/>
  <c r="MK77" i="1"/>
  <c r="MK108" i="1"/>
  <c r="ML45" i="1"/>
  <c r="ML77" i="1"/>
  <c r="ML108" i="1"/>
  <c r="MM45" i="1"/>
  <c r="MM77" i="1"/>
  <c r="MM108" i="1"/>
  <c r="MN45" i="1"/>
  <c r="MN77" i="1"/>
  <c r="MN108" i="1"/>
  <c r="MO45" i="1"/>
  <c r="MO77" i="1"/>
  <c r="MO108" i="1"/>
  <c r="MP45" i="1"/>
  <c r="MP77" i="1"/>
  <c r="MP108" i="1"/>
  <c r="MQ45" i="1"/>
  <c r="MQ77" i="1"/>
  <c r="MQ108" i="1"/>
  <c r="MR45" i="1"/>
  <c r="MR77" i="1"/>
  <c r="MR108" i="1"/>
  <c r="MS45" i="1"/>
  <c r="MS77" i="1"/>
  <c r="MS108" i="1"/>
  <c r="MT45" i="1"/>
  <c r="MT77" i="1"/>
  <c r="MT108" i="1"/>
  <c r="MU45" i="1"/>
  <c r="MU77" i="1"/>
  <c r="MU108" i="1"/>
  <c r="MV45" i="1"/>
  <c r="MV77" i="1"/>
  <c r="MV108" i="1"/>
  <c r="MW45" i="1"/>
  <c r="MW77" i="1"/>
  <c r="MW108" i="1"/>
  <c r="MX45" i="1"/>
  <c r="MX77" i="1"/>
  <c r="MX108" i="1"/>
  <c r="MY45" i="1"/>
  <c r="MY77" i="1"/>
  <c r="MY108" i="1"/>
  <c r="MZ45" i="1"/>
  <c r="MZ77" i="1"/>
  <c r="MZ108" i="1"/>
  <c r="NA45" i="1"/>
  <c r="NA77" i="1"/>
  <c r="NA108" i="1"/>
  <c r="NB45" i="1"/>
  <c r="NB77" i="1"/>
  <c r="NB108" i="1"/>
  <c r="NC45" i="1"/>
  <c r="NC77" i="1"/>
  <c r="NC108" i="1"/>
  <c r="ND45" i="1"/>
  <c r="ND77" i="1"/>
  <c r="ND108" i="1"/>
  <c r="NE45" i="1"/>
  <c r="NE77" i="1"/>
  <c r="NE108" i="1"/>
  <c r="NF45" i="1"/>
  <c r="NF77" i="1"/>
  <c r="NF108" i="1"/>
  <c r="NG45" i="1"/>
  <c r="NG77" i="1"/>
  <c r="NG108" i="1"/>
  <c r="NH45" i="1"/>
  <c r="NH77" i="1"/>
  <c r="NH108" i="1"/>
  <c r="NI45" i="1"/>
  <c r="NI77" i="1"/>
  <c r="NI108" i="1"/>
  <c r="NJ45" i="1"/>
  <c r="NJ77" i="1"/>
  <c r="NJ108" i="1"/>
  <c r="NK45" i="1"/>
  <c r="NK77" i="1"/>
  <c r="NK108" i="1"/>
  <c r="NL45" i="1"/>
  <c r="NL77" i="1"/>
  <c r="NL108" i="1"/>
  <c r="NM45" i="1"/>
  <c r="NM77" i="1"/>
  <c r="NM108" i="1"/>
  <c r="NN45" i="1"/>
  <c r="NN77" i="1"/>
  <c r="NN108" i="1"/>
  <c r="NO45" i="1"/>
  <c r="NO77" i="1"/>
  <c r="NO108" i="1"/>
  <c r="NP45" i="1"/>
  <c r="NP77" i="1"/>
  <c r="NP108" i="1"/>
  <c r="NQ45" i="1"/>
  <c r="NQ77" i="1"/>
  <c r="NQ108" i="1"/>
  <c r="NR45" i="1"/>
  <c r="NR77" i="1"/>
  <c r="NR108" i="1"/>
  <c r="NS45" i="1"/>
  <c r="NS77" i="1"/>
  <c r="NS108" i="1"/>
  <c r="NT45" i="1"/>
  <c r="NT77" i="1"/>
  <c r="NT108" i="1"/>
  <c r="NU45" i="1"/>
  <c r="NU77" i="1"/>
  <c r="NU108" i="1"/>
  <c r="NV45" i="1"/>
  <c r="NV77" i="1"/>
  <c r="NV108" i="1"/>
  <c r="NW45" i="1"/>
  <c r="NW77" i="1"/>
  <c r="NW108" i="1"/>
  <c r="NX45" i="1"/>
  <c r="NX77" i="1"/>
  <c r="NX108" i="1"/>
  <c r="NY45" i="1"/>
  <c r="NY77" i="1"/>
  <c r="NY108" i="1"/>
  <c r="NZ45" i="1"/>
  <c r="NZ77" i="1"/>
  <c r="NZ108" i="1"/>
  <c r="OA45" i="1"/>
  <c r="OA77" i="1"/>
  <c r="OA108" i="1"/>
  <c r="OB45" i="1"/>
  <c r="OB77" i="1"/>
  <c r="OB108" i="1"/>
  <c r="OC45" i="1"/>
  <c r="OC77" i="1"/>
  <c r="OC108" i="1"/>
  <c r="OD45" i="1"/>
  <c r="OD77" i="1"/>
  <c r="OD108" i="1"/>
  <c r="OE45" i="1"/>
  <c r="OE77" i="1"/>
  <c r="OE108" i="1"/>
  <c r="OF45" i="1"/>
  <c r="OF77" i="1"/>
  <c r="OF108" i="1"/>
  <c r="OG45" i="1"/>
  <c r="OG77" i="1"/>
  <c r="OG108" i="1"/>
  <c r="OH45" i="1"/>
  <c r="OH77" i="1"/>
  <c r="OH108" i="1"/>
  <c r="OI45" i="1"/>
  <c r="OI77" i="1"/>
  <c r="OI108" i="1"/>
  <c r="OJ45" i="1"/>
  <c r="OJ77" i="1"/>
  <c r="OJ108" i="1"/>
  <c r="OK45" i="1"/>
  <c r="OK77" i="1"/>
  <c r="OK108" i="1"/>
  <c r="OL45" i="1"/>
  <c r="OL77" i="1"/>
  <c r="OL108" i="1"/>
  <c r="OM45" i="1"/>
  <c r="OM77" i="1"/>
  <c r="OM108" i="1"/>
  <c r="ON45" i="1"/>
  <c r="ON77" i="1"/>
  <c r="ON108" i="1"/>
  <c r="OO45" i="1"/>
  <c r="OO77" i="1"/>
  <c r="OO108" i="1"/>
  <c r="OP45" i="1"/>
  <c r="OP77" i="1"/>
  <c r="OP108" i="1"/>
  <c r="OQ45" i="1"/>
  <c r="OQ77" i="1"/>
  <c r="OQ108" i="1"/>
  <c r="OR45" i="1"/>
  <c r="OR77" i="1"/>
  <c r="OR108" i="1"/>
  <c r="OS45" i="1"/>
  <c r="OS77" i="1"/>
  <c r="OS108" i="1"/>
  <c r="OT45" i="1"/>
  <c r="OT77" i="1"/>
  <c r="OT108" i="1"/>
  <c r="OU45" i="1"/>
  <c r="OU77" i="1"/>
  <c r="OU108" i="1"/>
  <c r="OV45" i="1"/>
  <c r="OV77" i="1"/>
  <c r="OV108" i="1"/>
  <c r="OW45" i="1"/>
  <c r="OW77" i="1"/>
  <c r="OW108" i="1"/>
  <c r="OX45" i="1"/>
  <c r="OX77" i="1"/>
  <c r="OX108" i="1"/>
  <c r="OY45" i="1"/>
  <c r="OY77" i="1"/>
  <c r="OY108" i="1"/>
  <c r="OZ45" i="1"/>
  <c r="OZ77" i="1"/>
  <c r="OZ108" i="1"/>
  <c r="PA45" i="1"/>
  <c r="PA77" i="1"/>
  <c r="PA108" i="1"/>
  <c r="PB45" i="1"/>
  <c r="PB77" i="1"/>
  <c r="PB108" i="1"/>
  <c r="PC45" i="1"/>
  <c r="PC77" i="1"/>
  <c r="PC108" i="1"/>
  <c r="PD45" i="1"/>
  <c r="PD77" i="1"/>
  <c r="PD108" i="1"/>
  <c r="PE45" i="1"/>
  <c r="PE77" i="1"/>
  <c r="PE108" i="1"/>
  <c r="PF45" i="1"/>
  <c r="PF77" i="1"/>
  <c r="PF108" i="1"/>
  <c r="PG45" i="1"/>
  <c r="PG77" i="1"/>
  <c r="PG108" i="1"/>
  <c r="PH45" i="1"/>
  <c r="PH77" i="1"/>
  <c r="PH108" i="1"/>
  <c r="PI45" i="1"/>
  <c r="PI77" i="1"/>
  <c r="PI108" i="1"/>
  <c r="PJ45" i="1"/>
  <c r="PJ77" i="1"/>
  <c r="PJ108" i="1"/>
  <c r="PK45" i="1"/>
  <c r="PK77" i="1"/>
  <c r="PK108" i="1"/>
  <c r="PL45" i="1"/>
  <c r="PL77" i="1"/>
  <c r="PL108" i="1"/>
  <c r="PM45" i="1"/>
  <c r="PM77" i="1"/>
  <c r="PM108" i="1"/>
  <c r="PN45" i="1"/>
  <c r="PN77" i="1"/>
  <c r="PN108" i="1"/>
  <c r="PO45" i="1"/>
  <c r="PO77" i="1"/>
  <c r="PO108" i="1"/>
  <c r="PP45" i="1"/>
  <c r="PP77" i="1"/>
  <c r="PP108" i="1"/>
  <c r="PQ45" i="1"/>
  <c r="PQ77" i="1"/>
  <c r="PQ108" i="1"/>
  <c r="PR45" i="1"/>
  <c r="PR77" i="1"/>
  <c r="PR108" i="1"/>
  <c r="PS45" i="1"/>
  <c r="PS77" i="1"/>
  <c r="PS108" i="1"/>
  <c r="PT45" i="1"/>
  <c r="PT77" i="1"/>
  <c r="PT108" i="1"/>
  <c r="PU45" i="1"/>
  <c r="PU77" i="1"/>
  <c r="PU108" i="1"/>
  <c r="PV45" i="1"/>
  <c r="PV77" i="1"/>
  <c r="PV108" i="1"/>
  <c r="PW45" i="1"/>
  <c r="PW77" i="1"/>
  <c r="PW108" i="1"/>
  <c r="PX45" i="1"/>
  <c r="PX77" i="1"/>
  <c r="PX108" i="1"/>
  <c r="PY45" i="1"/>
  <c r="PY77" i="1"/>
  <c r="PY108" i="1"/>
  <c r="PZ45" i="1"/>
  <c r="PZ77" i="1"/>
  <c r="PZ108" i="1"/>
  <c r="QA45" i="1"/>
  <c r="QA77" i="1"/>
  <c r="QA108" i="1"/>
  <c r="QB45" i="1"/>
  <c r="QB77" i="1"/>
  <c r="QB108" i="1"/>
  <c r="QC45" i="1"/>
  <c r="QC77" i="1"/>
  <c r="QC108" i="1"/>
  <c r="QD45" i="1"/>
  <c r="QD77" i="1"/>
  <c r="QD108" i="1"/>
  <c r="QE45" i="1"/>
  <c r="QE77" i="1"/>
  <c r="QE108" i="1"/>
  <c r="QF45" i="1"/>
  <c r="QF77" i="1"/>
  <c r="QF108" i="1"/>
  <c r="QG45" i="1"/>
  <c r="QG77" i="1"/>
  <c r="QG108" i="1"/>
  <c r="QH45" i="1"/>
  <c r="QH77" i="1"/>
  <c r="QH108" i="1"/>
  <c r="QI45" i="1"/>
  <c r="QI77" i="1"/>
  <c r="QI108" i="1"/>
  <c r="QJ45" i="1"/>
  <c r="QJ77" i="1"/>
  <c r="QJ108" i="1"/>
  <c r="QK45" i="1"/>
  <c r="QK77" i="1"/>
  <c r="QK108" i="1"/>
  <c r="QL45" i="1"/>
  <c r="QL77" i="1"/>
  <c r="QL108" i="1"/>
  <c r="QM45" i="1"/>
  <c r="QM77" i="1"/>
  <c r="QM108" i="1"/>
  <c r="QN45" i="1"/>
  <c r="QN77" i="1"/>
  <c r="QN108" i="1"/>
  <c r="QO45" i="1"/>
  <c r="QO77" i="1"/>
  <c r="QO108" i="1"/>
  <c r="QP45" i="1"/>
  <c r="QP77" i="1"/>
  <c r="QP108" i="1"/>
  <c r="QQ45" i="1"/>
  <c r="QQ77" i="1"/>
  <c r="QQ108" i="1"/>
  <c r="QR45" i="1"/>
  <c r="QR77" i="1"/>
  <c r="QR108" i="1"/>
  <c r="QS45" i="1"/>
  <c r="QS77" i="1"/>
  <c r="QS108" i="1"/>
  <c r="QT45" i="1"/>
  <c r="QT77" i="1"/>
  <c r="QT108" i="1"/>
  <c r="QU45" i="1"/>
  <c r="QU77" i="1"/>
  <c r="QU108" i="1"/>
  <c r="QV45" i="1"/>
  <c r="QV77" i="1"/>
  <c r="QV108" i="1"/>
  <c r="QW45" i="1"/>
  <c r="QW77" i="1"/>
  <c r="QW108" i="1"/>
  <c r="QX45" i="1"/>
  <c r="QX77" i="1"/>
  <c r="QX108" i="1"/>
  <c r="QY45" i="1"/>
  <c r="QY77" i="1"/>
  <c r="QY108" i="1"/>
  <c r="QZ45" i="1"/>
  <c r="QZ77" i="1"/>
  <c r="QZ108" i="1"/>
  <c r="RA45" i="1"/>
  <c r="RA77" i="1"/>
  <c r="RA108" i="1"/>
  <c r="RB45" i="1"/>
  <c r="RB77" i="1"/>
  <c r="RB108" i="1"/>
  <c r="RC45" i="1"/>
  <c r="RC77" i="1"/>
  <c r="RC108" i="1"/>
  <c r="RD45" i="1"/>
  <c r="RD77" i="1"/>
  <c r="RD108" i="1"/>
  <c r="RE45" i="1"/>
  <c r="RE77" i="1"/>
  <c r="RE108" i="1"/>
  <c r="RF45" i="1"/>
  <c r="RF77" i="1"/>
  <c r="RF108" i="1"/>
  <c r="RG45" i="1"/>
  <c r="RG77" i="1"/>
  <c r="RG108" i="1"/>
  <c r="RH45" i="1"/>
  <c r="RH77" i="1"/>
  <c r="RH108" i="1"/>
  <c r="RI45" i="1"/>
  <c r="RI77" i="1"/>
  <c r="RI108" i="1"/>
  <c r="RJ45" i="1"/>
  <c r="RJ77" i="1"/>
  <c r="RJ108" i="1"/>
  <c r="RK45" i="1"/>
  <c r="RK77" i="1"/>
  <c r="RK108" i="1"/>
  <c r="RL45" i="1"/>
  <c r="RL77" i="1"/>
  <c r="RL108" i="1"/>
  <c r="RM45" i="1"/>
  <c r="RM77" i="1"/>
  <c r="RM108" i="1"/>
  <c r="RN45" i="1"/>
  <c r="RN77" i="1"/>
  <c r="RN108" i="1"/>
  <c r="RO45" i="1"/>
  <c r="RO77" i="1"/>
  <c r="RO108" i="1"/>
  <c r="RP45" i="1"/>
  <c r="RP77" i="1"/>
  <c r="RP108" i="1"/>
  <c r="RQ45" i="1"/>
  <c r="RQ77" i="1"/>
  <c r="RQ108" i="1"/>
  <c r="RR45" i="1"/>
  <c r="RR77" i="1"/>
  <c r="RR108" i="1"/>
  <c r="RS45" i="1"/>
  <c r="RS77" i="1"/>
  <c r="RS108" i="1"/>
  <c r="RT45" i="1"/>
  <c r="RT77" i="1"/>
  <c r="RT108" i="1"/>
  <c r="RU45" i="1"/>
  <c r="RU77" i="1"/>
  <c r="RU108" i="1"/>
  <c r="RV45" i="1"/>
  <c r="RV77" i="1"/>
  <c r="RV108" i="1"/>
  <c r="RW45" i="1"/>
  <c r="RW77" i="1"/>
  <c r="RW108" i="1"/>
  <c r="RX45" i="1"/>
  <c r="RX77" i="1"/>
  <c r="RX108" i="1"/>
  <c r="RY45" i="1"/>
  <c r="RY77" i="1"/>
  <c r="RY108" i="1"/>
  <c r="RZ45" i="1"/>
  <c r="RZ77" i="1"/>
  <c r="RZ108" i="1"/>
  <c r="SA45" i="1"/>
  <c r="SA77" i="1"/>
  <c r="SA108" i="1"/>
  <c r="B46" i="1"/>
  <c r="B78" i="1"/>
  <c r="B109" i="1"/>
  <c r="C46" i="1"/>
  <c r="C78" i="1"/>
  <c r="C109" i="1"/>
  <c r="D46" i="1"/>
  <c r="D78" i="1"/>
  <c r="D109" i="1"/>
  <c r="E46" i="1"/>
  <c r="E78" i="1"/>
  <c r="E109" i="1"/>
  <c r="F46" i="1"/>
  <c r="F78" i="1"/>
  <c r="F109" i="1"/>
  <c r="G46" i="1"/>
  <c r="G78" i="1"/>
  <c r="G109" i="1"/>
  <c r="H46" i="1"/>
  <c r="H78" i="1"/>
  <c r="H109" i="1"/>
  <c r="I46" i="1"/>
  <c r="I78" i="1"/>
  <c r="I109" i="1"/>
  <c r="J46" i="1"/>
  <c r="J78" i="1"/>
  <c r="J109" i="1"/>
  <c r="K46" i="1"/>
  <c r="K78" i="1"/>
  <c r="K109" i="1"/>
  <c r="L46" i="1"/>
  <c r="L78" i="1"/>
  <c r="L109" i="1"/>
  <c r="M46" i="1"/>
  <c r="M78" i="1"/>
  <c r="M109" i="1"/>
  <c r="N46" i="1"/>
  <c r="N78" i="1"/>
  <c r="N109" i="1"/>
  <c r="O46" i="1"/>
  <c r="O78" i="1"/>
  <c r="O109" i="1"/>
  <c r="P46" i="1"/>
  <c r="P78" i="1"/>
  <c r="P109" i="1"/>
  <c r="Q46" i="1"/>
  <c r="Q78" i="1"/>
  <c r="Q109" i="1"/>
  <c r="R46" i="1"/>
  <c r="R78" i="1"/>
  <c r="R109" i="1"/>
  <c r="S46" i="1"/>
  <c r="S78" i="1"/>
  <c r="S109" i="1"/>
  <c r="T46" i="1"/>
  <c r="T78" i="1"/>
  <c r="T109" i="1"/>
  <c r="U46" i="1"/>
  <c r="U78" i="1"/>
  <c r="U109" i="1"/>
  <c r="V46" i="1"/>
  <c r="V78" i="1"/>
  <c r="V109" i="1"/>
  <c r="W46" i="1"/>
  <c r="W78" i="1"/>
  <c r="W109" i="1"/>
  <c r="X46" i="1"/>
  <c r="X78" i="1"/>
  <c r="X109" i="1"/>
  <c r="Y46" i="1"/>
  <c r="Y78" i="1"/>
  <c r="Y109" i="1"/>
  <c r="Z46" i="1"/>
  <c r="Z78" i="1"/>
  <c r="Z109" i="1"/>
  <c r="AA46" i="1"/>
  <c r="AA78" i="1"/>
  <c r="AA109" i="1"/>
  <c r="AB46" i="1"/>
  <c r="AB78" i="1"/>
  <c r="AB109" i="1"/>
  <c r="AC46" i="1"/>
  <c r="AC78" i="1"/>
  <c r="AC109" i="1"/>
  <c r="AD46" i="1"/>
  <c r="AD78" i="1"/>
  <c r="AD109" i="1"/>
  <c r="AE46" i="1"/>
  <c r="AE78" i="1"/>
  <c r="AE109" i="1"/>
  <c r="AF46" i="1"/>
  <c r="AF78" i="1"/>
  <c r="AF109" i="1"/>
  <c r="AG46" i="1"/>
  <c r="AG78" i="1"/>
  <c r="AG109" i="1"/>
  <c r="AH46" i="1"/>
  <c r="AH78" i="1"/>
  <c r="AH109" i="1"/>
  <c r="AI46" i="1"/>
  <c r="AI78" i="1"/>
  <c r="AI109" i="1"/>
  <c r="AJ46" i="1"/>
  <c r="AJ78" i="1"/>
  <c r="AJ109" i="1"/>
  <c r="AK46" i="1"/>
  <c r="AK78" i="1"/>
  <c r="AK109" i="1"/>
  <c r="AL46" i="1"/>
  <c r="AL78" i="1"/>
  <c r="AL109" i="1"/>
  <c r="AM46" i="1"/>
  <c r="AM78" i="1"/>
  <c r="AM109" i="1"/>
  <c r="AN46" i="1"/>
  <c r="AN78" i="1"/>
  <c r="AN109" i="1"/>
  <c r="AO46" i="1"/>
  <c r="AO78" i="1"/>
  <c r="AO109" i="1"/>
  <c r="AP46" i="1"/>
  <c r="AP78" i="1"/>
  <c r="AP109" i="1"/>
  <c r="AQ46" i="1"/>
  <c r="AQ78" i="1"/>
  <c r="AQ109" i="1"/>
  <c r="AR46" i="1"/>
  <c r="AR78" i="1"/>
  <c r="AR109" i="1"/>
  <c r="AS46" i="1"/>
  <c r="AS78" i="1"/>
  <c r="AS109" i="1"/>
  <c r="AT46" i="1"/>
  <c r="AT78" i="1"/>
  <c r="AT109" i="1"/>
  <c r="AU46" i="1"/>
  <c r="AU78" i="1"/>
  <c r="AU109" i="1"/>
  <c r="AV46" i="1"/>
  <c r="AV78" i="1"/>
  <c r="AV109" i="1"/>
  <c r="AW46" i="1"/>
  <c r="AW78" i="1"/>
  <c r="AW109" i="1"/>
  <c r="AX46" i="1"/>
  <c r="AX78" i="1"/>
  <c r="AX109" i="1"/>
  <c r="AY46" i="1"/>
  <c r="AY78" i="1"/>
  <c r="AY109" i="1"/>
  <c r="AZ46" i="1"/>
  <c r="AZ78" i="1"/>
  <c r="AZ109" i="1"/>
  <c r="BA46" i="1"/>
  <c r="BA78" i="1"/>
  <c r="BA109" i="1"/>
  <c r="BB46" i="1"/>
  <c r="BB78" i="1"/>
  <c r="BB109" i="1"/>
  <c r="BC46" i="1"/>
  <c r="BC78" i="1"/>
  <c r="BC109" i="1"/>
  <c r="BD46" i="1"/>
  <c r="BD78" i="1"/>
  <c r="BD109" i="1"/>
  <c r="BE46" i="1"/>
  <c r="BE78" i="1"/>
  <c r="BE109" i="1"/>
  <c r="BF46" i="1"/>
  <c r="BF78" i="1"/>
  <c r="BF109" i="1"/>
  <c r="BG46" i="1"/>
  <c r="BG78" i="1"/>
  <c r="BG109" i="1"/>
  <c r="BH46" i="1"/>
  <c r="BH78" i="1"/>
  <c r="BH109" i="1"/>
  <c r="BI46" i="1"/>
  <c r="BI78" i="1"/>
  <c r="BI109" i="1"/>
  <c r="BJ46" i="1"/>
  <c r="BJ78" i="1"/>
  <c r="BJ109" i="1"/>
  <c r="BK46" i="1"/>
  <c r="BK78" i="1"/>
  <c r="BK109" i="1"/>
  <c r="BL46" i="1"/>
  <c r="BL78" i="1"/>
  <c r="BL109" i="1"/>
  <c r="BM46" i="1"/>
  <c r="BM78" i="1"/>
  <c r="BM109" i="1"/>
  <c r="BN46" i="1"/>
  <c r="BN78" i="1"/>
  <c r="BN109" i="1"/>
  <c r="BO46" i="1"/>
  <c r="BO78" i="1"/>
  <c r="BO109" i="1"/>
  <c r="BP46" i="1"/>
  <c r="BP78" i="1"/>
  <c r="BP109" i="1"/>
  <c r="BQ46" i="1"/>
  <c r="BQ78" i="1"/>
  <c r="BQ109" i="1"/>
  <c r="BR46" i="1"/>
  <c r="BR78" i="1"/>
  <c r="BR109" i="1"/>
  <c r="BS46" i="1"/>
  <c r="BS78" i="1"/>
  <c r="BS109" i="1"/>
  <c r="BT46" i="1"/>
  <c r="BT78" i="1"/>
  <c r="BT109" i="1"/>
  <c r="BU46" i="1"/>
  <c r="BU78" i="1"/>
  <c r="BU109" i="1"/>
  <c r="BV46" i="1"/>
  <c r="BV78" i="1"/>
  <c r="BV109" i="1"/>
  <c r="BW46" i="1"/>
  <c r="BW78" i="1"/>
  <c r="BW109" i="1"/>
  <c r="BX46" i="1"/>
  <c r="BX78" i="1"/>
  <c r="BX109" i="1"/>
  <c r="BY46" i="1"/>
  <c r="BY78" i="1"/>
  <c r="BY109" i="1"/>
  <c r="BZ46" i="1"/>
  <c r="BZ78" i="1"/>
  <c r="BZ109" i="1"/>
  <c r="CA46" i="1"/>
  <c r="CA78" i="1"/>
  <c r="CA109" i="1"/>
  <c r="CB46" i="1"/>
  <c r="CB78" i="1"/>
  <c r="CB109" i="1"/>
  <c r="CC46" i="1"/>
  <c r="CC78" i="1"/>
  <c r="CC109" i="1"/>
  <c r="CD46" i="1"/>
  <c r="CD78" i="1"/>
  <c r="CD109" i="1"/>
  <c r="CE46" i="1"/>
  <c r="CE78" i="1"/>
  <c r="CE109" i="1"/>
  <c r="CF46" i="1"/>
  <c r="CF78" i="1"/>
  <c r="CF109" i="1"/>
  <c r="CG46" i="1"/>
  <c r="CG78" i="1"/>
  <c r="CG109" i="1"/>
  <c r="CH46" i="1"/>
  <c r="CH78" i="1"/>
  <c r="CH109" i="1"/>
  <c r="CI46" i="1"/>
  <c r="CI78" i="1"/>
  <c r="CI109" i="1"/>
  <c r="CJ46" i="1"/>
  <c r="CJ78" i="1"/>
  <c r="CJ109" i="1"/>
  <c r="CK46" i="1"/>
  <c r="CK78" i="1"/>
  <c r="CK109" i="1"/>
  <c r="CL46" i="1"/>
  <c r="CL78" i="1"/>
  <c r="CL109" i="1"/>
  <c r="CM46" i="1"/>
  <c r="CM78" i="1"/>
  <c r="CM109" i="1"/>
  <c r="CN46" i="1"/>
  <c r="CN78" i="1"/>
  <c r="CN109" i="1"/>
  <c r="CO46" i="1"/>
  <c r="CO78" i="1"/>
  <c r="CO109" i="1"/>
  <c r="CP46" i="1"/>
  <c r="CP78" i="1"/>
  <c r="CP109" i="1"/>
  <c r="CQ46" i="1"/>
  <c r="CQ78" i="1"/>
  <c r="CQ109" i="1"/>
  <c r="CR46" i="1"/>
  <c r="CR78" i="1"/>
  <c r="CR109" i="1"/>
  <c r="CS46" i="1"/>
  <c r="CS78" i="1"/>
  <c r="CS109" i="1"/>
  <c r="CT46" i="1"/>
  <c r="CT78" i="1"/>
  <c r="CT109" i="1"/>
  <c r="CU46" i="1"/>
  <c r="CU78" i="1"/>
  <c r="CU109" i="1"/>
  <c r="CV46" i="1"/>
  <c r="CV78" i="1"/>
  <c r="CV109" i="1"/>
  <c r="CW46" i="1"/>
  <c r="CW78" i="1"/>
  <c r="CW109" i="1"/>
  <c r="CX46" i="1"/>
  <c r="CX78" i="1"/>
  <c r="CX109" i="1"/>
  <c r="CY46" i="1"/>
  <c r="CY78" i="1"/>
  <c r="CY109" i="1"/>
  <c r="CZ46" i="1"/>
  <c r="CZ78" i="1"/>
  <c r="CZ109" i="1"/>
  <c r="DA46" i="1"/>
  <c r="DA78" i="1"/>
  <c r="DA109" i="1"/>
  <c r="DB46" i="1"/>
  <c r="DB78" i="1"/>
  <c r="DB109" i="1"/>
  <c r="DC46" i="1"/>
  <c r="DC78" i="1"/>
  <c r="DC109" i="1"/>
  <c r="DD46" i="1"/>
  <c r="DD78" i="1"/>
  <c r="DD109" i="1"/>
  <c r="DE46" i="1"/>
  <c r="DE78" i="1"/>
  <c r="DE109" i="1"/>
  <c r="DF46" i="1"/>
  <c r="DF78" i="1"/>
  <c r="DF109" i="1"/>
  <c r="DG46" i="1"/>
  <c r="DG78" i="1"/>
  <c r="DG109" i="1"/>
  <c r="DH46" i="1"/>
  <c r="DH78" i="1"/>
  <c r="DH109" i="1"/>
  <c r="DI46" i="1"/>
  <c r="DI78" i="1"/>
  <c r="DI109" i="1"/>
  <c r="DJ46" i="1"/>
  <c r="DJ78" i="1"/>
  <c r="DJ109" i="1"/>
  <c r="DK46" i="1"/>
  <c r="DK78" i="1"/>
  <c r="DK109" i="1"/>
  <c r="DL46" i="1"/>
  <c r="DL78" i="1"/>
  <c r="DL109" i="1"/>
  <c r="DM46" i="1"/>
  <c r="DM78" i="1"/>
  <c r="DM109" i="1"/>
  <c r="DN46" i="1"/>
  <c r="DN78" i="1"/>
  <c r="DN109" i="1"/>
  <c r="DO46" i="1"/>
  <c r="DO78" i="1"/>
  <c r="DO109" i="1"/>
  <c r="DP46" i="1"/>
  <c r="DP78" i="1"/>
  <c r="DP109" i="1"/>
  <c r="DQ46" i="1"/>
  <c r="DQ78" i="1"/>
  <c r="DQ109" i="1"/>
  <c r="DR46" i="1"/>
  <c r="DR78" i="1"/>
  <c r="DR109" i="1"/>
  <c r="DS46" i="1"/>
  <c r="DS78" i="1"/>
  <c r="DS109" i="1"/>
  <c r="DT46" i="1"/>
  <c r="DT78" i="1"/>
  <c r="DT109" i="1"/>
  <c r="DU46" i="1"/>
  <c r="DU78" i="1"/>
  <c r="DU109" i="1"/>
  <c r="DV46" i="1"/>
  <c r="DV78" i="1"/>
  <c r="DV109" i="1"/>
  <c r="DW46" i="1"/>
  <c r="DW78" i="1"/>
  <c r="DW109" i="1"/>
  <c r="DX46" i="1"/>
  <c r="DX78" i="1"/>
  <c r="DX109" i="1"/>
  <c r="DY46" i="1"/>
  <c r="DY78" i="1"/>
  <c r="DY109" i="1"/>
  <c r="DZ46" i="1"/>
  <c r="DZ78" i="1"/>
  <c r="DZ109" i="1"/>
  <c r="EA46" i="1"/>
  <c r="EA78" i="1"/>
  <c r="EA109" i="1"/>
  <c r="EB46" i="1"/>
  <c r="EB78" i="1"/>
  <c r="EB109" i="1"/>
  <c r="EC46" i="1"/>
  <c r="EC78" i="1"/>
  <c r="EC109" i="1"/>
  <c r="ED46" i="1"/>
  <c r="ED78" i="1"/>
  <c r="ED109" i="1"/>
  <c r="EE46" i="1"/>
  <c r="EE78" i="1"/>
  <c r="EE109" i="1"/>
  <c r="EF46" i="1"/>
  <c r="EF78" i="1"/>
  <c r="EF109" i="1"/>
  <c r="EG46" i="1"/>
  <c r="EG78" i="1"/>
  <c r="EG109" i="1"/>
  <c r="EH46" i="1"/>
  <c r="EH78" i="1"/>
  <c r="EH109" i="1"/>
  <c r="EI46" i="1"/>
  <c r="EI78" i="1"/>
  <c r="EI109" i="1"/>
  <c r="EJ46" i="1"/>
  <c r="EJ78" i="1"/>
  <c r="EJ109" i="1"/>
  <c r="EK46" i="1"/>
  <c r="EK78" i="1"/>
  <c r="EK109" i="1"/>
  <c r="EL46" i="1"/>
  <c r="EL78" i="1"/>
  <c r="EL109" i="1"/>
  <c r="EM46" i="1"/>
  <c r="EM78" i="1"/>
  <c r="EM109" i="1"/>
  <c r="EN46" i="1"/>
  <c r="EN78" i="1"/>
  <c r="EN109" i="1"/>
  <c r="EO46" i="1"/>
  <c r="EO78" i="1"/>
  <c r="EO109" i="1"/>
  <c r="EP46" i="1"/>
  <c r="EP78" i="1"/>
  <c r="EP109" i="1"/>
  <c r="EQ46" i="1"/>
  <c r="EQ78" i="1"/>
  <c r="EQ109" i="1"/>
  <c r="ER46" i="1"/>
  <c r="ER78" i="1"/>
  <c r="ER109" i="1"/>
  <c r="ES46" i="1"/>
  <c r="ES78" i="1"/>
  <c r="ES109" i="1"/>
  <c r="ET46" i="1"/>
  <c r="ET78" i="1"/>
  <c r="ET109" i="1"/>
  <c r="EU46" i="1"/>
  <c r="EU78" i="1"/>
  <c r="EU109" i="1"/>
  <c r="EV46" i="1"/>
  <c r="EV78" i="1"/>
  <c r="EV109" i="1"/>
  <c r="EW46" i="1"/>
  <c r="EW78" i="1"/>
  <c r="EW109" i="1"/>
  <c r="EX46" i="1"/>
  <c r="EX78" i="1"/>
  <c r="EX109" i="1"/>
  <c r="EY46" i="1"/>
  <c r="EY78" i="1"/>
  <c r="EY109" i="1"/>
  <c r="EZ46" i="1"/>
  <c r="EZ78" i="1"/>
  <c r="EZ109" i="1"/>
  <c r="FA46" i="1"/>
  <c r="FA78" i="1"/>
  <c r="FA109" i="1"/>
  <c r="FB46" i="1"/>
  <c r="FB78" i="1"/>
  <c r="FB109" i="1"/>
  <c r="FC46" i="1"/>
  <c r="FC78" i="1"/>
  <c r="FC109" i="1"/>
  <c r="FD46" i="1"/>
  <c r="FD78" i="1"/>
  <c r="FD109" i="1"/>
  <c r="FE46" i="1"/>
  <c r="FE78" i="1"/>
  <c r="FE109" i="1"/>
  <c r="FF46" i="1"/>
  <c r="FF78" i="1"/>
  <c r="FF109" i="1"/>
  <c r="FG46" i="1"/>
  <c r="FG78" i="1"/>
  <c r="FG109" i="1"/>
  <c r="FH46" i="1"/>
  <c r="FH78" i="1"/>
  <c r="FH109" i="1"/>
  <c r="FI46" i="1"/>
  <c r="FI78" i="1"/>
  <c r="FI109" i="1"/>
  <c r="FJ46" i="1"/>
  <c r="FJ78" i="1"/>
  <c r="FJ109" i="1"/>
  <c r="FK46" i="1"/>
  <c r="FK78" i="1"/>
  <c r="FK109" i="1"/>
  <c r="FL46" i="1"/>
  <c r="FL78" i="1"/>
  <c r="FL109" i="1"/>
  <c r="FM46" i="1"/>
  <c r="FM78" i="1"/>
  <c r="FM109" i="1"/>
  <c r="FN46" i="1"/>
  <c r="FN78" i="1"/>
  <c r="FN109" i="1"/>
  <c r="FO46" i="1"/>
  <c r="FO78" i="1"/>
  <c r="FO109" i="1"/>
  <c r="FP46" i="1"/>
  <c r="FP78" i="1"/>
  <c r="FP109" i="1"/>
  <c r="FQ46" i="1"/>
  <c r="FQ78" i="1"/>
  <c r="FQ109" i="1"/>
  <c r="FR46" i="1"/>
  <c r="FR78" i="1"/>
  <c r="FR109" i="1"/>
  <c r="FS46" i="1"/>
  <c r="FS78" i="1"/>
  <c r="FS109" i="1"/>
  <c r="FT46" i="1"/>
  <c r="FT78" i="1"/>
  <c r="FT109" i="1"/>
  <c r="FU46" i="1"/>
  <c r="FU78" i="1"/>
  <c r="FU109" i="1"/>
  <c r="FV46" i="1"/>
  <c r="FV78" i="1"/>
  <c r="FV109" i="1"/>
  <c r="FW46" i="1"/>
  <c r="FW78" i="1"/>
  <c r="FW109" i="1"/>
  <c r="FX46" i="1"/>
  <c r="FX78" i="1"/>
  <c r="FX109" i="1"/>
  <c r="FY46" i="1"/>
  <c r="FY78" i="1"/>
  <c r="FY109" i="1"/>
  <c r="FZ46" i="1"/>
  <c r="FZ78" i="1"/>
  <c r="FZ109" i="1"/>
  <c r="GA46" i="1"/>
  <c r="GA78" i="1"/>
  <c r="GA109" i="1"/>
  <c r="GB46" i="1"/>
  <c r="GB78" i="1"/>
  <c r="GB109" i="1"/>
  <c r="GC46" i="1"/>
  <c r="GC78" i="1"/>
  <c r="GC109" i="1"/>
  <c r="GD46" i="1"/>
  <c r="GD78" i="1"/>
  <c r="GD109" i="1"/>
  <c r="GE46" i="1"/>
  <c r="GE78" i="1"/>
  <c r="GE109" i="1"/>
  <c r="GF46" i="1"/>
  <c r="GF78" i="1"/>
  <c r="GF109" i="1"/>
  <c r="GG46" i="1"/>
  <c r="GG78" i="1"/>
  <c r="GG109" i="1"/>
  <c r="GH46" i="1"/>
  <c r="GH78" i="1"/>
  <c r="GH109" i="1"/>
  <c r="GI46" i="1"/>
  <c r="GI78" i="1"/>
  <c r="GI109" i="1"/>
  <c r="GJ46" i="1"/>
  <c r="GJ78" i="1"/>
  <c r="GJ109" i="1"/>
  <c r="GK46" i="1"/>
  <c r="GK78" i="1"/>
  <c r="GK109" i="1"/>
  <c r="GL46" i="1"/>
  <c r="GL78" i="1"/>
  <c r="GL109" i="1"/>
  <c r="GM46" i="1"/>
  <c r="GM78" i="1"/>
  <c r="GM109" i="1"/>
  <c r="GN46" i="1"/>
  <c r="GN78" i="1"/>
  <c r="GN109" i="1"/>
  <c r="GO46" i="1"/>
  <c r="GO78" i="1"/>
  <c r="GO109" i="1"/>
  <c r="GP46" i="1"/>
  <c r="GP78" i="1"/>
  <c r="GP109" i="1"/>
  <c r="GQ46" i="1"/>
  <c r="GQ78" i="1"/>
  <c r="GQ109" i="1"/>
  <c r="GR46" i="1"/>
  <c r="GR78" i="1"/>
  <c r="GR109" i="1"/>
  <c r="GS46" i="1"/>
  <c r="GS78" i="1"/>
  <c r="GS109" i="1"/>
  <c r="GT46" i="1"/>
  <c r="GT78" i="1"/>
  <c r="GT109" i="1"/>
  <c r="GU46" i="1"/>
  <c r="GU78" i="1"/>
  <c r="GU109" i="1"/>
  <c r="GV46" i="1"/>
  <c r="GV78" i="1"/>
  <c r="GV109" i="1"/>
  <c r="GW46" i="1"/>
  <c r="GW78" i="1"/>
  <c r="GW109" i="1"/>
  <c r="GX46" i="1"/>
  <c r="GX78" i="1"/>
  <c r="GX109" i="1"/>
  <c r="GY46" i="1"/>
  <c r="GY78" i="1"/>
  <c r="GY109" i="1"/>
  <c r="GZ46" i="1"/>
  <c r="GZ78" i="1"/>
  <c r="GZ109" i="1"/>
  <c r="HA46" i="1"/>
  <c r="HA78" i="1"/>
  <c r="HA109" i="1"/>
  <c r="HB46" i="1"/>
  <c r="HB78" i="1"/>
  <c r="HB109" i="1"/>
  <c r="HC46" i="1"/>
  <c r="HC78" i="1"/>
  <c r="HC109" i="1"/>
  <c r="HD46" i="1"/>
  <c r="HD78" i="1"/>
  <c r="HD109" i="1"/>
  <c r="HE46" i="1"/>
  <c r="HE78" i="1"/>
  <c r="HE109" i="1"/>
  <c r="HF46" i="1"/>
  <c r="HF78" i="1"/>
  <c r="HF109" i="1"/>
  <c r="HG46" i="1"/>
  <c r="HG78" i="1"/>
  <c r="HG109" i="1"/>
  <c r="HH46" i="1"/>
  <c r="HH78" i="1"/>
  <c r="HH109" i="1"/>
  <c r="HI46" i="1"/>
  <c r="HI78" i="1"/>
  <c r="HI109" i="1"/>
  <c r="HJ46" i="1"/>
  <c r="HJ78" i="1"/>
  <c r="HJ109" i="1"/>
  <c r="HK46" i="1"/>
  <c r="HK78" i="1"/>
  <c r="HK109" i="1"/>
  <c r="HL46" i="1"/>
  <c r="HL78" i="1"/>
  <c r="HL109" i="1"/>
  <c r="HM46" i="1"/>
  <c r="HM78" i="1"/>
  <c r="HM109" i="1"/>
  <c r="HN46" i="1"/>
  <c r="HN78" i="1"/>
  <c r="HN109" i="1"/>
  <c r="HO46" i="1"/>
  <c r="HO78" i="1"/>
  <c r="HO109" i="1"/>
  <c r="HP46" i="1"/>
  <c r="HP78" i="1"/>
  <c r="HP109" i="1"/>
  <c r="HQ46" i="1"/>
  <c r="HQ78" i="1"/>
  <c r="HQ109" i="1"/>
  <c r="HR46" i="1"/>
  <c r="HR78" i="1"/>
  <c r="HR109" i="1"/>
  <c r="HS46" i="1"/>
  <c r="HS78" i="1"/>
  <c r="HS109" i="1"/>
  <c r="HT46" i="1"/>
  <c r="HT78" i="1"/>
  <c r="HT109" i="1"/>
  <c r="HU46" i="1"/>
  <c r="HU78" i="1"/>
  <c r="HU109" i="1"/>
  <c r="HV46" i="1"/>
  <c r="HV78" i="1"/>
  <c r="HV109" i="1"/>
  <c r="HW46" i="1"/>
  <c r="HW78" i="1"/>
  <c r="HW109" i="1"/>
  <c r="HX46" i="1"/>
  <c r="HX78" i="1"/>
  <c r="HX109" i="1"/>
  <c r="HY46" i="1"/>
  <c r="HY78" i="1"/>
  <c r="HY109" i="1"/>
  <c r="HZ46" i="1"/>
  <c r="HZ78" i="1"/>
  <c r="HZ109" i="1"/>
  <c r="IA46" i="1"/>
  <c r="IA78" i="1"/>
  <c r="IA109" i="1"/>
  <c r="IB46" i="1"/>
  <c r="IB78" i="1"/>
  <c r="IB109" i="1"/>
  <c r="IC46" i="1"/>
  <c r="IC78" i="1"/>
  <c r="IC109" i="1"/>
  <c r="ID46" i="1"/>
  <c r="ID78" i="1"/>
  <c r="ID109" i="1"/>
  <c r="IE46" i="1"/>
  <c r="IE78" i="1"/>
  <c r="IE109" i="1"/>
  <c r="IF46" i="1"/>
  <c r="IF78" i="1"/>
  <c r="IF109" i="1"/>
  <c r="IG46" i="1"/>
  <c r="IG78" i="1"/>
  <c r="IG109" i="1"/>
  <c r="IH46" i="1"/>
  <c r="IH78" i="1"/>
  <c r="IH109" i="1"/>
  <c r="II46" i="1"/>
  <c r="II78" i="1"/>
  <c r="II109" i="1"/>
  <c r="IJ46" i="1"/>
  <c r="IJ78" i="1"/>
  <c r="IJ109" i="1"/>
  <c r="IK46" i="1"/>
  <c r="IK78" i="1"/>
  <c r="IK109" i="1"/>
  <c r="IL46" i="1"/>
  <c r="IL78" i="1"/>
  <c r="IL109" i="1"/>
  <c r="IM46" i="1"/>
  <c r="IM78" i="1"/>
  <c r="IM109" i="1"/>
  <c r="IN46" i="1"/>
  <c r="IN78" i="1"/>
  <c r="IN109" i="1"/>
  <c r="IO46" i="1"/>
  <c r="IO78" i="1"/>
  <c r="IO109" i="1"/>
  <c r="IP46" i="1"/>
  <c r="IP78" i="1"/>
  <c r="IP109" i="1"/>
  <c r="IQ46" i="1"/>
  <c r="IQ78" i="1"/>
  <c r="IQ109" i="1"/>
  <c r="IR46" i="1"/>
  <c r="IR78" i="1"/>
  <c r="IR109" i="1"/>
  <c r="IS46" i="1"/>
  <c r="IS78" i="1"/>
  <c r="IS109" i="1"/>
  <c r="IT46" i="1"/>
  <c r="IT78" i="1"/>
  <c r="IT109" i="1"/>
  <c r="IU46" i="1"/>
  <c r="IU78" i="1"/>
  <c r="IU109" i="1"/>
  <c r="IV46" i="1"/>
  <c r="IV78" i="1"/>
  <c r="IV109" i="1"/>
  <c r="IW46" i="1"/>
  <c r="IW78" i="1"/>
  <c r="IW109" i="1"/>
  <c r="IX46" i="1"/>
  <c r="IX78" i="1"/>
  <c r="IX109" i="1"/>
  <c r="IY46" i="1"/>
  <c r="IY78" i="1"/>
  <c r="IY109" i="1"/>
  <c r="IZ46" i="1"/>
  <c r="IZ78" i="1"/>
  <c r="IZ109" i="1"/>
  <c r="JA46" i="1"/>
  <c r="JA78" i="1"/>
  <c r="JA109" i="1"/>
  <c r="JB46" i="1"/>
  <c r="JB78" i="1"/>
  <c r="JB109" i="1"/>
  <c r="JC46" i="1"/>
  <c r="JC78" i="1"/>
  <c r="JC109" i="1"/>
  <c r="JD46" i="1"/>
  <c r="JD78" i="1"/>
  <c r="JD109" i="1"/>
  <c r="JE46" i="1"/>
  <c r="JE78" i="1"/>
  <c r="JE109" i="1"/>
  <c r="JF46" i="1"/>
  <c r="JF78" i="1"/>
  <c r="JF109" i="1"/>
  <c r="JG46" i="1"/>
  <c r="JG78" i="1"/>
  <c r="JG109" i="1"/>
  <c r="JH46" i="1"/>
  <c r="JH78" i="1"/>
  <c r="JH109" i="1"/>
  <c r="JI46" i="1"/>
  <c r="JI78" i="1"/>
  <c r="JI109" i="1"/>
  <c r="JJ46" i="1"/>
  <c r="JJ78" i="1"/>
  <c r="JJ109" i="1"/>
  <c r="JK46" i="1"/>
  <c r="JK78" i="1"/>
  <c r="JK109" i="1"/>
  <c r="JL46" i="1"/>
  <c r="JL78" i="1"/>
  <c r="JL109" i="1"/>
  <c r="JM46" i="1"/>
  <c r="JM78" i="1"/>
  <c r="JM109" i="1"/>
  <c r="JN46" i="1"/>
  <c r="JN78" i="1"/>
  <c r="JN109" i="1"/>
  <c r="JO46" i="1"/>
  <c r="JO78" i="1"/>
  <c r="JO109" i="1"/>
  <c r="JP46" i="1"/>
  <c r="JP78" i="1"/>
  <c r="JP109" i="1"/>
  <c r="JQ46" i="1"/>
  <c r="JQ78" i="1"/>
  <c r="JQ109" i="1"/>
  <c r="JR46" i="1"/>
  <c r="JR78" i="1"/>
  <c r="JR109" i="1"/>
  <c r="JS46" i="1"/>
  <c r="JS78" i="1"/>
  <c r="JS109" i="1"/>
  <c r="JT46" i="1"/>
  <c r="JT78" i="1"/>
  <c r="JT109" i="1"/>
  <c r="JU46" i="1"/>
  <c r="JU78" i="1"/>
  <c r="JU109" i="1"/>
  <c r="JV46" i="1"/>
  <c r="JV78" i="1"/>
  <c r="JV109" i="1"/>
  <c r="JW46" i="1"/>
  <c r="JW78" i="1"/>
  <c r="JW109" i="1"/>
  <c r="JX46" i="1"/>
  <c r="JX78" i="1"/>
  <c r="JX109" i="1"/>
  <c r="JY46" i="1"/>
  <c r="JY78" i="1"/>
  <c r="JY109" i="1"/>
  <c r="JZ46" i="1"/>
  <c r="JZ78" i="1"/>
  <c r="JZ109" i="1"/>
  <c r="KA46" i="1"/>
  <c r="KA78" i="1"/>
  <c r="KA109" i="1"/>
  <c r="KB46" i="1"/>
  <c r="KB78" i="1"/>
  <c r="KB109" i="1"/>
  <c r="KC46" i="1"/>
  <c r="KC78" i="1"/>
  <c r="KC109" i="1"/>
  <c r="KD46" i="1"/>
  <c r="KD78" i="1"/>
  <c r="KD109" i="1"/>
  <c r="KE46" i="1"/>
  <c r="KE78" i="1"/>
  <c r="KE109" i="1"/>
  <c r="KF46" i="1"/>
  <c r="KF78" i="1"/>
  <c r="KF109" i="1"/>
  <c r="KG46" i="1"/>
  <c r="KG78" i="1"/>
  <c r="KG109" i="1"/>
  <c r="KH46" i="1"/>
  <c r="KH78" i="1"/>
  <c r="KH109" i="1"/>
  <c r="KI46" i="1"/>
  <c r="KI78" i="1"/>
  <c r="KI109" i="1"/>
  <c r="KJ46" i="1"/>
  <c r="KJ78" i="1"/>
  <c r="KJ109" i="1"/>
  <c r="KK46" i="1"/>
  <c r="KK78" i="1"/>
  <c r="KK109" i="1"/>
  <c r="KL46" i="1"/>
  <c r="KL78" i="1"/>
  <c r="KL109" i="1"/>
  <c r="KM46" i="1"/>
  <c r="KM78" i="1"/>
  <c r="KM109" i="1"/>
  <c r="KN46" i="1"/>
  <c r="KN78" i="1"/>
  <c r="KN109" i="1"/>
  <c r="KO46" i="1"/>
  <c r="KO78" i="1"/>
  <c r="KO109" i="1"/>
  <c r="KP46" i="1"/>
  <c r="KP78" i="1"/>
  <c r="KP109" i="1"/>
  <c r="KQ46" i="1"/>
  <c r="KQ78" i="1"/>
  <c r="KQ109" i="1"/>
  <c r="KR46" i="1"/>
  <c r="KR78" i="1"/>
  <c r="KR109" i="1"/>
  <c r="KS46" i="1"/>
  <c r="KS78" i="1"/>
  <c r="KS109" i="1"/>
  <c r="KT46" i="1"/>
  <c r="KT78" i="1"/>
  <c r="KT109" i="1"/>
  <c r="KU46" i="1"/>
  <c r="KU78" i="1"/>
  <c r="KU109" i="1"/>
  <c r="KV46" i="1"/>
  <c r="KV78" i="1"/>
  <c r="KV109" i="1"/>
  <c r="KW46" i="1"/>
  <c r="KW78" i="1"/>
  <c r="KW109" i="1"/>
  <c r="KX46" i="1"/>
  <c r="KX78" i="1"/>
  <c r="KX109" i="1"/>
  <c r="KY46" i="1"/>
  <c r="KY78" i="1"/>
  <c r="KY109" i="1"/>
  <c r="KZ46" i="1"/>
  <c r="KZ78" i="1"/>
  <c r="KZ109" i="1"/>
  <c r="LA46" i="1"/>
  <c r="LA78" i="1"/>
  <c r="LA109" i="1"/>
  <c r="LB46" i="1"/>
  <c r="LB78" i="1"/>
  <c r="LB109" i="1"/>
  <c r="LC46" i="1"/>
  <c r="LC78" i="1"/>
  <c r="LC109" i="1"/>
  <c r="LD46" i="1"/>
  <c r="LD78" i="1"/>
  <c r="LD109" i="1"/>
  <c r="LE46" i="1"/>
  <c r="LE78" i="1"/>
  <c r="LE109" i="1"/>
  <c r="LF46" i="1"/>
  <c r="LF78" i="1"/>
  <c r="LF109" i="1"/>
  <c r="LG46" i="1"/>
  <c r="LG78" i="1"/>
  <c r="LG109" i="1"/>
  <c r="LH46" i="1"/>
  <c r="LH78" i="1"/>
  <c r="LH109" i="1"/>
  <c r="LI46" i="1"/>
  <c r="LI78" i="1"/>
  <c r="LI109" i="1"/>
  <c r="LJ46" i="1"/>
  <c r="LJ78" i="1"/>
  <c r="LJ109" i="1"/>
  <c r="LK46" i="1"/>
  <c r="LK78" i="1"/>
  <c r="LK109" i="1"/>
  <c r="LL46" i="1"/>
  <c r="LL78" i="1"/>
  <c r="LL109" i="1"/>
  <c r="LM46" i="1"/>
  <c r="LM78" i="1"/>
  <c r="LM109" i="1"/>
  <c r="LN46" i="1"/>
  <c r="LN78" i="1"/>
  <c r="LN109" i="1"/>
  <c r="LO46" i="1"/>
  <c r="LO78" i="1"/>
  <c r="LO109" i="1"/>
  <c r="LP46" i="1"/>
  <c r="LP78" i="1"/>
  <c r="LP109" i="1"/>
  <c r="LQ46" i="1"/>
  <c r="LQ78" i="1"/>
  <c r="LQ109" i="1"/>
  <c r="LR46" i="1"/>
  <c r="LR78" i="1"/>
  <c r="LR109" i="1"/>
  <c r="LS46" i="1"/>
  <c r="LS78" i="1"/>
  <c r="LS109" i="1"/>
  <c r="LT46" i="1"/>
  <c r="LT78" i="1"/>
  <c r="LT109" i="1"/>
  <c r="LU46" i="1"/>
  <c r="LU78" i="1"/>
  <c r="LU109" i="1"/>
  <c r="LV46" i="1"/>
  <c r="LV78" i="1"/>
  <c r="LV109" i="1"/>
  <c r="LW46" i="1"/>
  <c r="LW78" i="1"/>
  <c r="LW109" i="1"/>
  <c r="LX46" i="1"/>
  <c r="LX78" i="1"/>
  <c r="LX109" i="1"/>
  <c r="LY46" i="1"/>
  <c r="LY78" i="1"/>
  <c r="LY109" i="1"/>
  <c r="LZ46" i="1"/>
  <c r="LZ78" i="1"/>
  <c r="LZ109" i="1"/>
  <c r="MA46" i="1"/>
  <c r="MA78" i="1"/>
  <c r="MA109" i="1"/>
  <c r="MB46" i="1"/>
  <c r="MB78" i="1"/>
  <c r="MB109" i="1"/>
  <c r="MC46" i="1"/>
  <c r="MC78" i="1"/>
  <c r="MC109" i="1"/>
  <c r="MD46" i="1"/>
  <c r="MD78" i="1"/>
  <c r="MD109" i="1"/>
  <c r="ME46" i="1"/>
  <c r="ME78" i="1"/>
  <c r="ME109" i="1"/>
  <c r="MF46" i="1"/>
  <c r="MF78" i="1"/>
  <c r="MF109" i="1"/>
  <c r="MG46" i="1"/>
  <c r="MG78" i="1"/>
  <c r="MG109" i="1"/>
  <c r="MH46" i="1"/>
  <c r="MH78" i="1"/>
  <c r="MH109" i="1"/>
  <c r="MI46" i="1"/>
  <c r="MI78" i="1"/>
  <c r="MI109" i="1"/>
  <c r="MJ46" i="1"/>
  <c r="MJ78" i="1"/>
  <c r="MJ109" i="1"/>
  <c r="MK46" i="1"/>
  <c r="MK78" i="1"/>
  <c r="MK109" i="1"/>
  <c r="ML46" i="1"/>
  <c r="ML78" i="1"/>
  <c r="ML109" i="1"/>
  <c r="MM46" i="1"/>
  <c r="MM78" i="1"/>
  <c r="MM109" i="1"/>
  <c r="MN46" i="1"/>
  <c r="MN78" i="1"/>
  <c r="MN109" i="1"/>
  <c r="MO46" i="1"/>
  <c r="MO78" i="1"/>
  <c r="MO109" i="1"/>
  <c r="MP46" i="1"/>
  <c r="MP78" i="1"/>
  <c r="MP109" i="1"/>
  <c r="MQ46" i="1"/>
  <c r="MQ78" i="1"/>
  <c r="MQ109" i="1"/>
  <c r="MR46" i="1"/>
  <c r="MR78" i="1"/>
  <c r="MR109" i="1"/>
  <c r="MS46" i="1"/>
  <c r="MS78" i="1"/>
  <c r="MS109" i="1"/>
  <c r="MT46" i="1"/>
  <c r="MT78" i="1"/>
  <c r="MT109" i="1"/>
  <c r="MU46" i="1"/>
  <c r="MU78" i="1"/>
  <c r="MU109" i="1"/>
  <c r="MV46" i="1"/>
  <c r="MV78" i="1"/>
  <c r="MV109" i="1"/>
  <c r="MW46" i="1"/>
  <c r="MW78" i="1"/>
  <c r="MW109" i="1"/>
  <c r="MX46" i="1"/>
  <c r="MX78" i="1"/>
  <c r="MX109" i="1"/>
  <c r="MY46" i="1"/>
  <c r="MY78" i="1"/>
  <c r="MY109" i="1"/>
  <c r="MZ46" i="1"/>
  <c r="MZ78" i="1"/>
  <c r="MZ109" i="1"/>
  <c r="NA46" i="1"/>
  <c r="NA78" i="1"/>
  <c r="NA109" i="1"/>
  <c r="NB46" i="1"/>
  <c r="NB78" i="1"/>
  <c r="NB109" i="1"/>
  <c r="NC46" i="1"/>
  <c r="NC78" i="1"/>
  <c r="NC109" i="1"/>
  <c r="ND46" i="1"/>
  <c r="ND78" i="1"/>
  <c r="ND109" i="1"/>
  <c r="NE46" i="1"/>
  <c r="NE78" i="1"/>
  <c r="NE109" i="1"/>
  <c r="NF46" i="1"/>
  <c r="NF78" i="1"/>
  <c r="NF109" i="1"/>
  <c r="NG46" i="1"/>
  <c r="NG78" i="1"/>
  <c r="NG109" i="1"/>
  <c r="NH46" i="1"/>
  <c r="NH78" i="1"/>
  <c r="NH109" i="1"/>
  <c r="NI46" i="1"/>
  <c r="NI78" i="1"/>
  <c r="NI109" i="1"/>
  <c r="NJ46" i="1"/>
  <c r="NJ78" i="1"/>
  <c r="NJ109" i="1"/>
  <c r="NK46" i="1"/>
  <c r="NK78" i="1"/>
  <c r="NK109" i="1"/>
  <c r="NL46" i="1"/>
  <c r="NL78" i="1"/>
  <c r="NL109" i="1"/>
  <c r="NM46" i="1"/>
  <c r="NM78" i="1"/>
  <c r="NM109" i="1"/>
  <c r="NN46" i="1"/>
  <c r="NN78" i="1"/>
  <c r="NN109" i="1"/>
  <c r="NO46" i="1"/>
  <c r="NO78" i="1"/>
  <c r="NO109" i="1"/>
  <c r="NP46" i="1"/>
  <c r="NP78" i="1"/>
  <c r="NP109" i="1"/>
  <c r="NQ46" i="1"/>
  <c r="NQ78" i="1"/>
  <c r="NQ109" i="1"/>
  <c r="NR46" i="1"/>
  <c r="NR78" i="1"/>
  <c r="NR109" i="1"/>
  <c r="NS46" i="1"/>
  <c r="NS78" i="1"/>
  <c r="NS109" i="1"/>
  <c r="NT46" i="1"/>
  <c r="NT78" i="1"/>
  <c r="NT109" i="1"/>
  <c r="NU46" i="1"/>
  <c r="NU78" i="1"/>
  <c r="NU109" i="1"/>
  <c r="NV46" i="1"/>
  <c r="NV78" i="1"/>
  <c r="NV109" i="1"/>
  <c r="NW46" i="1"/>
  <c r="NW78" i="1"/>
  <c r="NW109" i="1"/>
  <c r="NX46" i="1"/>
  <c r="NX78" i="1"/>
  <c r="NX109" i="1"/>
  <c r="NY46" i="1"/>
  <c r="NY78" i="1"/>
  <c r="NY109" i="1"/>
  <c r="NZ46" i="1"/>
  <c r="NZ78" i="1"/>
  <c r="NZ109" i="1"/>
  <c r="OA46" i="1"/>
  <c r="OA78" i="1"/>
  <c r="OA109" i="1"/>
  <c r="OB46" i="1"/>
  <c r="OB78" i="1"/>
  <c r="OB109" i="1"/>
  <c r="OC46" i="1"/>
  <c r="OC78" i="1"/>
  <c r="OC109" i="1"/>
  <c r="OD46" i="1"/>
  <c r="OD78" i="1"/>
  <c r="OD109" i="1"/>
  <c r="OE46" i="1"/>
  <c r="OE78" i="1"/>
  <c r="OE109" i="1"/>
  <c r="OF46" i="1"/>
  <c r="OF78" i="1"/>
  <c r="OF109" i="1"/>
  <c r="OG46" i="1"/>
  <c r="OG78" i="1"/>
  <c r="OG109" i="1"/>
  <c r="OH46" i="1"/>
  <c r="OH78" i="1"/>
  <c r="OH109" i="1"/>
  <c r="OI46" i="1"/>
  <c r="OI78" i="1"/>
  <c r="OI109" i="1"/>
  <c r="OJ46" i="1"/>
  <c r="OJ78" i="1"/>
  <c r="OJ109" i="1"/>
  <c r="OK46" i="1"/>
  <c r="OK78" i="1"/>
  <c r="OK109" i="1"/>
  <c r="OL46" i="1"/>
  <c r="OL78" i="1"/>
  <c r="OL109" i="1"/>
  <c r="OM46" i="1"/>
  <c r="OM78" i="1"/>
  <c r="OM109" i="1"/>
  <c r="ON46" i="1"/>
  <c r="ON78" i="1"/>
  <c r="ON109" i="1"/>
  <c r="OO46" i="1"/>
  <c r="OO78" i="1"/>
  <c r="OO109" i="1"/>
  <c r="OP46" i="1"/>
  <c r="OP78" i="1"/>
  <c r="OP109" i="1"/>
  <c r="OQ46" i="1"/>
  <c r="OQ78" i="1"/>
  <c r="OQ109" i="1"/>
  <c r="OR46" i="1"/>
  <c r="OR78" i="1"/>
  <c r="OR109" i="1"/>
  <c r="OS46" i="1"/>
  <c r="OS78" i="1"/>
  <c r="OS109" i="1"/>
  <c r="OT46" i="1"/>
  <c r="OT78" i="1"/>
  <c r="OT109" i="1"/>
  <c r="OU46" i="1"/>
  <c r="OU78" i="1"/>
  <c r="OU109" i="1"/>
  <c r="OV46" i="1"/>
  <c r="OV78" i="1"/>
  <c r="OV109" i="1"/>
  <c r="OW46" i="1"/>
  <c r="OW78" i="1"/>
  <c r="OW109" i="1"/>
  <c r="OX46" i="1"/>
  <c r="OX78" i="1"/>
  <c r="OX109" i="1"/>
  <c r="OY46" i="1"/>
  <c r="OY78" i="1"/>
  <c r="OY109" i="1"/>
  <c r="OZ46" i="1"/>
  <c r="OZ78" i="1"/>
  <c r="OZ109" i="1"/>
  <c r="PA46" i="1"/>
  <c r="PA78" i="1"/>
  <c r="PA109" i="1"/>
  <c r="PB46" i="1"/>
  <c r="PB78" i="1"/>
  <c r="PB109" i="1"/>
  <c r="PC46" i="1"/>
  <c r="PC78" i="1"/>
  <c r="PC109" i="1"/>
  <c r="PD46" i="1"/>
  <c r="PD78" i="1"/>
  <c r="PD109" i="1"/>
  <c r="PE46" i="1"/>
  <c r="PE78" i="1"/>
  <c r="PE109" i="1"/>
  <c r="PF46" i="1"/>
  <c r="PF78" i="1"/>
  <c r="PF109" i="1"/>
  <c r="PG46" i="1"/>
  <c r="PG78" i="1"/>
  <c r="PG109" i="1"/>
  <c r="PH46" i="1"/>
  <c r="PH78" i="1"/>
  <c r="PH109" i="1"/>
  <c r="PI46" i="1"/>
  <c r="PI78" i="1"/>
  <c r="PI109" i="1"/>
  <c r="PJ46" i="1"/>
  <c r="PJ78" i="1"/>
  <c r="PJ109" i="1"/>
  <c r="PK46" i="1"/>
  <c r="PK78" i="1"/>
  <c r="PK109" i="1"/>
  <c r="PL46" i="1"/>
  <c r="PL78" i="1"/>
  <c r="PL109" i="1"/>
  <c r="PM46" i="1"/>
  <c r="PM78" i="1"/>
  <c r="PM109" i="1"/>
  <c r="PN46" i="1"/>
  <c r="PN78" i="1"/>
  <c r="PN109" i="1"/>
  <c r="PO46" i="1"/>
  <c r="PO78" i="1"/>
  <c r="PO109" i="1"/>
  <c r="PP46" i="1"/>
  <c r="PP78" i="1"/>
  <c r="PP109" i="1"/>
  <c r="PQ46" i="1"/>
  <c r="PQ78" i="1"/>
  <c r="PQ109" i="1"/>
  <c r="PR46" i="1"/>
  <c r="PR78" i="1"/>
  <c r="PR109" i="1"/>
  <c r="PS46" i="1"/>
  <c r="PS78" i="1"/>
  <c r="PS109" i="1"/>
  <c r="PT46" i="1"/>
  <c r="PT78" i="1"/>
  <c r="PT109" i="1"/>
  <c r="PU46" i="1"/>
  <c r="PU78" i="1"/>
  <c r="PU109" i="1"/>
  <c r="PV46" i="1"/>
  <c r="PV78" i="1"/>
  <c r="PV109" i="1"/>
  <c r="PW46" i="1"/>
  <c r="PW78" i="1"/>
  <c r="PW109" i="1"/>
  <c r="PX46" i="1"/>
  <c r="PX78" i="1"/>
  <c r="PX109" i="1"/>
  <c r="PY46" i="1"/>
  <c r="PY78" i="1"/>
  <c r="PY109" i="1"/>
  <c r="PZ46" i="1"/>
  <c r="PZ78" i="1"/>
  <c r="PZ109" i="1"/>
  <c r="QA46" i="1"/>
  <c r="QA78" i="1"/>
  <c r="QA109" i="1"/>
  <c r="QB46" i="1"/>
  <c r="QB78" i="1"/>
  <c r="QB109" i="1"/>
  <c r="QC46" i="1"/>
  <c r="QC78" i="1"/>
  <c r="QC109" i="1"/>
  <c r="QD46" i="1"/>
  <c r="QD78" i="1"/>
  <c r="QD109" i="1"/>
  <c r="QE46" i="1"/>
  <c r="QE78" i="1"/>
  <c r="QE109" i="1"/>
  <c r="QF46" i="1"/>
  <c r="QF78" i="1"/>
  <c r="QF109" i="1"/>
  <c r="QG46" i="1"/>
  <c r="QG78" i="1"/>
  <c r="QG109" i="1"/>
  <c r="QH46" i="1"/>
  <c r="QH78" i="1"/>
  <c r="QH109" i="1"/>
  <c r="QI46" i="1"/>
  <c r="QI78" i="1"/>
  <c r="QI109" i="1"/>
  <c r="QJ46" i="1"/>
  <c r="QJ78" i="1"/>
  <c r="QJ109" i="1"/>
  <c r="QK46" i="1"/>
  <c r="QK78" i="1"/>
  <c r="QK109" i="1"/>
  <c r="QL46" i="1"/>
  <c r="QL78" i="1"/>
  <c r="QL109" i="1"/>
  <c r="QM46" i="1"/>
  <c r="QM78" i="1"/>
  <c r="QM109" i="1"/>
  <c r="QN46" i="1"/>
  <c r="QN78" i="1"/>
  <c r="QN109" i="1"/>
  <c r="QO46" i="1"/>
  <c r="QO78" i="1"/>
  <c r="QO109" i="1"/>
  <c r="QP46" i="1"/>
  <c r="QP78" i="1"/>
  <c r="QP109" i="1"/>
  <c r="QQ46" i="1"/>
  <c r="QQ78" i="1"/>
  <c r="QQ109" i="1"/>
  <c r="QR46" i="1"/>
  <c r="QR78" i="1"/>
  <c r="QR109" i="1"/>
  <c r="QS46" i="1"/>
  <c r="QS78" i="1"/>
  <c r="QS109" i="1"/>
  <c r="QT46" i="1"/>
  <c r="QT78" i="1"/>
  <c r="QT109" i="1"/>
  <c r="QU46" i="1"/>
  <c r="QU78" i="1"/>
  <c r="QU109" i="1"/>
  <c r="QV46" i="1"/>
  <c r="QV78" i="1"/>
  <c r="QV109" i="1"/>
  <c r="QW46" i="1"/>
  <c r="QW78" i="1"/>
  <c r="QW109" i="1"/>
  <c r="QX46" i="1"/>
  <c r="QX78" i="1"/>
  <c r="QX109" i="1"/>
  <c r="QY46" i="1"/>
  <c r="QY78" i="1"/>
  <c r="QY109" i="1"/>
  <c r="QZ46" i="1"/>
  <c r="QZ78" i="1"/>
  <c r="QZ109" i="1"/>
  <c r="RA46" i="1"/>
  <c r="RA78" i="1"/>
  <c r="RA109" i="1"/>
  <c r="RB46" i="1"/>
  <c r="RB78" i="1"/>
  <c r="RB109" i="1"/>
  <c r="RC46" i="1"/>
  <c r="RC78" i="1"/>
  <c r="RC109" i="1"/>
  <c r="RD46" i="1"/>
  <c r="RD78" i="1"/>
  <c r="RD109" i="1"/>
  <c r="RE46" i="1"/>
  <c r="RE78" i="1"/>
  <c r="RE109" i="1"/>
  <c r="RF46" i="1"/>
  <c r="RF78" i="1"/>
  <c r="RF109" i="1"/>
  <c r="RG46" i="1"/>
  <c r="RG78" i="1"/>
  <c r="RG109" i="1"/>
  <c r="RH46" i="1"/>
  <c r="RH78" i="1"/>
  <c r="RH109" i="1"/>
  <c r="RI46" i="1"/>
  <c r="RI78" i="1"/>
  <c r="RI109" i="1"/>
  <c r="RJ46" i="1"/>
  <c r="RJ78" i="1"/>
  <c r="RJ109" i="1"/>
  <c r="RK46" i="1"/>
  <c r="RK78" i="1"/>
  <c r="RK109" i="1"/>
  <c r="RL46" i="1"/>
  <c r="RL78" i="1"/>
  <c r="RL109" i="1"/>
  <c r="RM46" i="1"/>
  <c r="RM78" i="1"/>
  <c r="RM109" i="1"/>
  <c r="RN46" i="1"/>
  <c r="RN78" i="1"/>
  <c r="RN109" i="1"/>
  <c r="RO46" i="1"/>
  <c r="RO78" i="1"/>
  <c r="RO109" i="1"/>
  <c r="RP46" i="1"/>
  <c r="RP78" i="1"/>
  <c r="RP109" i="1"/>
  <c r="RQ46" i="1"/>
  <c r="RQ78" i="1"/>
  <c r="RQ109" i="1"/>
  <c r="RR46" i="1"/>
  <c r="RR78" i="1"/>
  <c r="RR109" i="1"/>
  <c r="RS46" i="1"/>
  <c r="RS78" i="1"/>
  <c r="RS109" i="1"/>
  <c r="RT46" i="1"/>
  <c r="RT78" i="1"/>
  <c r="RT109" i="1"/>
  <c r="RU46" i="1"/>
  <c r="RU78" i="1"/>
  <c r="RU109" i="1"/>
  <c r="RV46" i="1"/>
  <c r="RV78" i="1"/>
  <c r="RV109" i="1"/>
  <c r="RW46" i="1"/>
  <c r="RW78" i="1"/>
  <c r="RW109" i="1"/>
  <c r="RX46" i="1"/>
  <c r="RX78" i="1"/>
  <c r="RX109" i="1"/>
  <c r="RY46" i="1"/>
  <c r="RY78" i="1"/>
  <c r="RY109" i="1"/>
  <c r="RZ46" i="1"/>
  <c r="RZ78" i="1"/>
  <c r="RZ109" i="1"/>
  <c r="SA46" i="1"/>
  <c r="SA78" i="1"/>
  <c r="SA109" i="1"/>
  <c r="B47" i="1"/>
  <c r="B79" i="1"/>
  <c r="B110" i="1"/>
  <c r="C47" i="1"/>
  <c r="C79" i="1"/>
  <c r="C110" i="1"/>
  <c r="D47" i="1"/>
  <c r="D79" i="1"/>
  <c r="D110" i="1"/>
  <c r="E47" i="1"/>
  <c r="E79" i="1"/>
  <c r="E110" i="1"/>
  <c r="F47" i="1"/>
  <c r="F79" i="1"/>
  <c r="F110" i="1"/>
  <c r="G47" i="1"/>
  <c r="G79" i="1"/>
  <c r="G110" i="1"/>
  <c r="H47" i="1"/>
  <c r="H79" i="1"/>
  <c r="H110" i="1"/>
  <c r="I47" i="1"/>
  <c r="I79" i="1"/>
  <c r="I110" i="1"/>
  <c r="J47" i="1"/>
  <c r="J79" i="1"/>
  <c r="J110" i="1"/>
  <c r="K47" i="1"/>
  <c r="K79" i="1"/>
  <c r="K110" i="1"/>
  <c r="L47" i="1"/>
  <c r="L79" i="1"/>
  <c r="L110" i="1"/>
  <c r="M47" i="1"/>
  <c r="M79" i="1"/>
  <c r="M110" i="1"/>
  <c r="N47" i="1"/>
  <c r="N79" i="1"/>
  <c r="N110" i="1"/>
  <c r="O47" i="1"/>
  <c r="O79" i="1"/>
  <c r="O110" i="1"/>
  <c r="P47" i="1"/>
  <c r="P79" i="1"/>
  <c r="P110" i="1"/>
  <c r="Q47" i="1"/>
  <c r="Q79" i="1"/>
  <c r="Q110" i="1"/>
  <c r="R47" i="1"/>
  <c r="R79" i="1"/>
  <c r="R110" i="1"/>
  <c r="S47" i="1"/>
  <c r="S79" i="1"/>
  <c r="S110" i="1"/>
  <c r="T47" i="1"/>
  <c r="T79" i="1"/>
  <c r="T110" i="1"/>
  <c r="U47" i="1"/>
  <c r="U79" i="1"/>
  <c r="U110" i="1"/>
  <c r="V47" i="1"/>
  <c r="V79" i="1"/>
  <c r="V110" i="1"/>
  <c r="W47" i="1"/>
  <c r="W79" i="1"/>
  <c r="W110" i="1"/>
  <c r="X47" i="1"/>
  <c r="X79" i="1"/>
  <c r="X110" i="1"/>
  <c r="Y47" i="1"/>
  <c r="Y79" i="1"/>
  <c r="Y110" i="1"/>
  <c r="Z47" i="1"/>
  <c r="Z79" i="1"/>
  <c r="Z110" i="1"/>
  <c r="AA47" i="1"/>
  <c r="AA79" i="1"/>
  <c r="AA110" i="1"/>
  <c r="AB47" i="1"/>
  <c r="AB79" i="1"/>
  <c r="AB110" i="1"/>
  <c r="AC47" i="1"/>
  <c r="AC79" i="1"/>
  <c r="AC110" i="1"/>
  <c r="AD47" i="1"/>
  <c r="AD79" i="1"/>
  <c r="AD110" i="1"/>
  <c r="AE47" i="1"/>
  <c r="AE79" i="1"/>
  <c r="AE110" i="1"/>
  <c r="AF47" i="1"/>
  <c r="AF79" i="1"/>
  <c r="AF110" i="1"/>
  <c r="AG47" i="1"/>
  <c r="AG79" i="1"/>
  <c r="AG110" i="1"/>
  <c r="AH47" i="1"/>
  <c r="AH79" i="1"/>
  <c r="AH110" i="1"/>
  <c r="AI47" i="1"/>
  <c r="AI79" i="1"/>
  <c r="AI110" i="1"/>
  <c r="AJ47" i="1"/>
  <c r="AJ79" i="1"/>
  <c r="AJ110" i="1"/>
  <c r="AK47" i="1"/>
  <c r="AK79" i="1"/>
  <c r="AK110" i="1"/>
  <c r="AL47" i="1"/>
  <c r="AL79" i="1"/>
  <c r="AL110" i="1"/>
  <c r="AM47" i="1"/>
  <c r="AM79" i="1"/>
  <c r="AM110" i="1"/>
  <c r="AN47" i="1"/>
  <c r="AN79" i="1"/>
  <c r="AN110" i="1"/>
  <c r="AO47" i="1"/>
  <c r="AO79" i="1"/>
  <c r="AO110" i="1"/>
  <c r="AP47" i="1"/>
  <c r="AP79" i="1"/>
  <c r="AP110" i="1"/>
  <c r="AQ47" i="1"/>
  <c r="AQ79" i="1"/>
  <c r="AQ110" i="1"/>
  <c r="AR47" i="1"/>
  <c r="AR79" i="1"/>
  <c r="AR110" i="1"/>
  <c r="AS47" i="1"/>
  <c r="AS79" i="1"/>
  <c r="AS110" i="1"/>
  <c r="AT47" i="1"/>
  <c r="AT79" i="1"/>
  <c r="AT110" i="1"/>
  <c r="AU47" i="1"/>
  <c r="AU79" i="1"/>
  <c r="AU110" i="1"/>
  <c r="AV47" i="1"/>
  <c r="AV79" i="1"/>
  <c r="AV110" i="1"/>
  <c r="AW47" i="1"/>
  <c r="AW79" i="1"/>
  <c r="AW110" i="1"/>
  <c r="AX47" i="1"/>
  <c r="AX79" i="1"/>
  <c r="AX110" i="1"/>
  <c r="AY47" i="1"/>
  <c r="AY79" i="1"/>
  <c r="AY110" i="1"/>
  <c r="AZ47" i="1"/>
  <c r="AZ79" i="1"/>
  <c r="AZ110" i="1"/>
  <c r="BA47" i="1"/>
  <c r="BA79" i="1"/>
  <c r="BA110" i="1"/>
  <c r="BB47" i="1"/>
  <c r="BB79" i="1"/>
  <c r="BB110" i="1"/>
  <c r="BC47" i="1"/>
  <c r="BC79" i="1"/>
  <c r="BC110" i="1"/>
  <c r="BD47" i="1"/>
  <c r="BD79" i="1"/>
  <c r="BD110" i="1"/>
  <c r="BE47" i="1"/>
  <c r="BE79" i="1"/>
  <c r="BE110" i="1"/>
  <c r="BF47" i="1"/>
  <c r="BF79" i="1"/>
  <c r="BF110" i="1"/>
  <c r="BG47" i="1"/>
  <c r="BG79" i="1"/>
  <c r="BG110" i="1"/>
  <c r="BH47" i="1"/>
  <c r="BH79" i="1"/>
  <c r="BH110" i="1"/>
  <c r="BI47" i="1"/>
  <c r="BI79" i="1"/>
  <c r="BI110" i="1"/>
  <c r="BJ47" i="1"/>
  <c r="BJ79" i="1"/>
  <c r="BJ110" i="1"/>
  <c r="BK47" i="1"/>
  <c r="BK79" i="1"/>
  <c r="BK110" i="1"/>
  <c r="BL47" i="1"/>
  <c r="BL79" i="1"/>
  <c r="BL110" i="1"/>
  <c r="BM47" i="1"/>
  <c r="BM79" i="1"/>
  <c r="BM110" i="1"/>
  <c r="BN47" i="1"/>
  <c r="BN79" i="1"/>
  <c r="BN110" i="1"/>
  <c r="BO47" i="1"/>
  <c r="BO79" i="1"/>
  <c r="BO110" i="1"/>
  <c r="BP47" i="1"/>
  <c r="BP79" i="1"/>
  <c r="BP110" i="1"/>
  <c r="BQ47" i="1"/>
  <c r="BQ79" i="1"/>
  <c r="BQ110" i="1"/>
  <c r="BR47" i="1"/>
  <c r="BR79" i="1"/>
  <c r="BR110" i="1"/>
  <c r="BS47" i="1"/>
  <c r="BS79" i="1"/>
  <c r="BS110" i="1"/>
  <c r="BT47" i="1"/>
  <c r="BT79" i="1"/>
  <c r="BT110" i="1"/>
  <c r="BU47" i="1"/>
  <c r="BU79" i="1"/>
  <c r="BU110" i="1"/>
  <c r="BV47" i="1"/>
  <c r="BV79" i="1"/>
  <c r="BV110" i="1"/>
  <c r="BW47" i="1"/>
  <c r="BW79" i="1"/>
  <c r="BW110" i="1"/>
  <c r="BX47" i="1"/>
  <c r="BX79" i="1"/>
  <c r="BX110" i="1"/>
  <c r="BY47" i="1"/>
  <c r="BY79" i="1"/>
  <c r="BY110" i="1"/>
  <c r="BZ47" i="1"/>
  <c r="BZ79" i="1"/>
  <c r="BZ110" i="1"/>
  <c r="CA47" i="1"/>
  <c r="CA79" i="1"/>
  <c r="CA110" i="1"/>
  <c r="CB47" i="1"/>
  <c r="CB79" i="1"/>
  <c r="CB110" i="1"/>
  <c r="CC47" i="1"/>
  <c r="CC79" i="1"/>
  <c r="CC110" i="1"/>
  <c r="CD47" i="1"/>
  <c r="CD79" i="1"/>
  <c r="CD110" i="1"/>
  <c r="CE47" i="1"/>
  <c r="CE79" i="1"/>
  <c r="CE110" i="1"/>
  <c r="CF47" i="1"/>
  <c r="CF79" i="1"/>
  <c r="CF110" i="1"/>
  <c r="CG47" i="1"/>
  <c r="CG79" i="1"/>
  <c r="CG110" i="1"/>
  <c r="CH47" i="1"/>
  <c r="CH79" i="1"/>
  <c r="CH110" i="1"/>
  <c r="CI47" i="1"/>
  <c r="CI79" i="1"/>
  <c r="CI110" i="1"/>
  <c r="CJ47" i="1"/>
  <c r="CJ79" i="1"/>
  <c r="CJ110" i="1"/>
  <c r="CK47" i="1"/>
  <c r="CK79" i="1"/>
  <c r="CK110" i="1"/>
  <c r="CL47" i="1"/>
  <c r="CL79" i="1"/>
  <c r="CL110" i="1"/>
  <c r="CM47" i="1"/>
  <c r="CM79" i="1"/>
  <c r="CM110" i="1"/>
  <c r="CN47" i="1"/>
  <c r="CN79" i="1"/>
  <c r="CN110" i="1"/>
  <c r="CO47" i="1"/>
  <c r="CO79" i="1"/>
  <c r="CO110" i="1"/>
  <c r="CP47" i="1"/>
  <c r="CP79" i="1"/>
  <c r="CP110" i="1"/>
  <c r="CQ47" i="1"/>
  <c r="CQ79" i="1"/>
  <c r="CQ110" i="1"/>
  <c r="CR47" i="1"/>
  <c r="CR79" i="1"/>
  <c r="CR110" i="1"/>
  <c r="CS47" i="1"/>
  <c r="CS79" i="1"/>
  <c r="CS110" i="1"/>
  <c r="CT47" i="1"/>
  <c r="CT79" i="1"/>
  <c r="CT110" i="1"/>
  <c r="CU47" i="1"/>
  <c r="CU79" i="1"/>
  <c r="CU110" i="1"/>
  <c r="CV47" i="1"/>
  <c r="CV79" i="1"/>
  <c r="CV110" i="1"/>
  <c r="CW47" i="1"/>
  <c r="CW79" i="1"/>
  <c r="CW110" i="1"/>
  <c r="CX47" i="1"/>
  <c r="CX79" i="1"/>
  <c r="CX110" i="1"/>
  <c r="CY47" i="1"/>
  <c r="CY79" i="1"/>
  <c r="CY110" i="1"/>
  <c r="CZ47" i="1"/>
  <c r="CZ79" i="1"/>
  <c r="CZ110" i="1"/>
  <c r="DA47" i="1"/>
  <c r="DA79" i="1"/>
  <c r="DA110" i="1"/>
  <c r="DB47" i="1"/>
  <c r="DB79" i="1"/>
  <c r="DB110" i="1"/>
  <c r="DC47" i="1"/>
  <c r="DC79" i="1"/>
  <c r="DC110" i="1"/>
  <c r="DD47" i="1"/>
  <c r="DD79" i="1"/>
  <c r="DD110" i="1"/>
  <c r="DE47" i="1"/>
  <c r="DE79" i="1"/>
  <c r="DE110" i="1"/>
  <c r="DF47" i="1"/>
  <c r="DF79" i="1"/>
  <c r="DF110" i="1"/>
  <c r="DG47" i="1"/>
  <c r="DG79" i="1"/>
  <c r="DG110" i="1"/>
  <c r="DH47" i="1"/>
  <c r="DH79" i="1"/>
  <c r="DH110" i="1"/>
  <c r="DI47" i="1"/>
  <c r="DI79" i="1"/>
  <c r="DI110" i="1"/>
  <c r="DJ47" i="1"/>
  <c r="DJ79" i="1"/>
  <c r="DJ110" i="1"/>
  <c r="DK47" i="1"/>
  <c r="DK79" i="1"/>
  <c r="DK110" i="1"/>
  <c r="DL47" i="1"/>
  <c r="DL79" i="1"/>
  <c r="DL110" i="1"/>
  <c r="DM47" i="1"/>
  <c r="DM79" i="1"/>
  <c r="DM110" i="1"/>
  <c r="DN47" i="1"/>
  <c r="DN79" i="1"/>
  <c r="DN110" i="1"/>
  <c r="DO47" i="1"/>
  <c r="DO79" i="1"/>
  <c r="DO110" i="1"/>
  <c r="DP47" i="1"/>
  <c r="DP79" i="1"/>
  <c r="DP110" i="1"/>
  <c r="DQ47" i="1"/>
  <c r="DQ79" i="1"/>
  <c r="DQ110" i="1"/>
  <c r="DR47" i="1"/>
  <c r="DR79" i="1"/>
  <c r="DR110" i="1"/>
  <c r="DS47" i="1"/>
  <c r="DS79" i="1"/>
  <c r="DS110" i="1"/>
  <c r="DT47" i="1"/>
  <c r="DT79" i="1"/>
  <c r="DT110" i="1"/>
  <c r="DU47" i="1"/>
  <c r="DU79" i="1"/>
  <c r="DU110" i="1"/>
  <c r="DV47" i="1"/>
  <c r="DV79" i="1"/>
  <c r="DV110" i="1"/>
  <c r="DW47" i="1"/>
  <c r="DW79" i="1"/>
  <c r="DW110" i="1"/>
  <c r="DX47" i="1"/>
  <c r="DX79" i="1"/>
  <c r="DX110" i="1"/>
  <c r="DY47" i="1"/>
  <c r="DY79" i="1"/>
  <c r="DY110" i="1"/>
  <c r="DZ47" i="1"/>
  <c r="DZ79" i="1"/>
  <c r="DZ110" i="1"/>
  <c r="EA47" i="1"/>
  <c r="EA79" i="1"/>
  <c r="EA110" i="1"/>
  <c r="EB47" i="1"/>
  <c r="EB79" i="1"/>
  <c r="EB110" i="1"/>
  <c r="EC47" i="1"/>
  <c r="EC79" i="1"/>
  <c r="EC110" i="1"/>
  <c r="ED47" i="1"/>
  <c r="ED79" i="1"/>
  <c r="ED110" i="1"/>
  <c r="EE47" i="1"/>
  <c r="EE79" i="1"/>
  <c r="EE110" i="1"/>
  <c r="EF47" i="1"/>
  <c r="EF79" i="1"/>
  <c r="EF110" i="1"/>
  <c r="EG47" i="1"/>
  <c r="EG79" i="1"/>
  <c r="EG110" i="1"/>
  <c r="EH47" i="1"/>
  <c r="EH79" i="1"/>
  <c r="EH110" i="1"/>
  <c r="EI47" i="1"/>
  <c r="EI79" i="1"/>
  <c r="EI110" i="1"/>
  <c r="EJ47" i="1"/>
  <c r="EJ79" i="1"/>
  <c r="EJ110" i="1"/>
  <c r="EK47" i="1"/>
  <c r="EK79" i="1"/>
  <c r="EK110" i="1"/>
  <c r="EL47" i="1"/>
  <c r="EL79" i="1"/>
  <c r="EL110" i="1"/>
  <c r="EM47" i="1"/>
  <c r="EM79" i="1"/>
  <c r="EM110" i="1"/>
  <c r="EN47" i="1"/>
  <c r="EN79" i="1"/>
  <c r="EN110" i="1"/>
  <c r="EO47" i="1"/>
  <c r="EO79" i="1"/>
  <c r="EO110" i="1"/>
  <c r="EP47" i="1"/>
  <c r="EP79" i="1"/>
  <c r="EP110" i="1"/>
  <c r="EQ47" i="1"/>
  <c r="EQ79" i="1"/>
  <c r="EQ110" i="1"/>
  <c r="ER47" i="1"/>
  <c r="ER79" i="1"/>
  <c r="ER110" i="1"/>
  <c r="ES47" i="1"/>
  <c r="ES79" i="1"/>
  <c r="ES110" i="1"/>
  <c r="ET47" i="1"/>
  <c r="ET79" i="1"/>
  <c r="ET110" i="1"/>
  <c r="EU47" i="1"/>
  <c r="EU79" i="1"/>
  <c r="EU110" i="1"/>
  <c r="EV47" i="1"/>
  <c r="EV79" i="1"/>
  <c r="EV110" i="1"/>
  <c r="EW47" i="1"/>
  <c r="EW79" i="1"/>
  <c r="EW110" i="1"/>
  <c r="EX47" i="1"/>
  <c r="EX79" i="1"/>
  <c r="EX110" i="1"/>
  <c r="EY47" i="1"/>
  <c r="EY79" i="1"/>
  <c r="EY110" i="1"/>
  <c r="EZ47" i="1"/>
  <c r="EZ79" i="1"/>
  <c r="EZ110" i="1"/>
  <c r="FA47" i="1"/>
  <c r="FA79" i="1"/>
  <c r="FA110" i="1"/>
  <c r="FB47" i="1"/>
  <c r="FB79" i="1"/>
  <c r="FB110" i="1"/>
  <c r="FC47" i="1"/>
  <c r="FC79" i="1"/>
  <c r="FC110" i="1"/>
  <c r="FD47" i="1"/>
  <c r="FD79" i="1"/>
  <c r="FD110" i="1"/>
  <c r="FE47" i="1"/>
  <c r="FE79" i="1"/>
  <c r="FE110" i="1"/>
  <c r="FF47" i="1"/>
  <c r="FF79" i="1"/>
  <c r="FF110" i="1"/>
  <c r="FG47" i="1"/>
  <c r="FG79" i="1"/>
  <c r="FG110" i="1"/>
  <c r="FH47" i="1"/>
  <c r="FH79" i="1"/>
  <c r="FH110" i="1"/>
  <c r="FI47" i="1"/>
  <c r="FI79" i="1"/>
  <c r="FI110" i="1"/>
  <c r="FJ47" i="1"/>
  <c r="FJ79" i="1"/>
  <c r="FJ110" i="1"/>
  <c r="FK47" i="1"/>
  <c r="FK79" i="1"/>
  <c r="FK110" i="1"/>
  <c r="FL47" i="1"/>
  <c r="FL79" i="1"/>
  <c r="FL110" i="1"/>
  <c r="FM47" i="1"/>
  <c r="FM79" i="1"/>
  <c r="FM110" i="1"/>
  <c r="FN47" i="1"/>
  <c r="FN79" i="1"/>
  <c r="FN110" i="1"/>
  <c r="FO47" i="1"/>
  <c r="FO79" i="1"/>
  <c r="FO110" i="1"/>
  <c r="FP47" i="1"/>
  <c r="FP79" i="1"/>
  <c r="FP110" i="1"/>
  <c r="FQ47" i="1"/>
  <c r="FQ79" i="1"/>
  <c r="FQ110" i="1"/>
  <c r="FR47" i="1"/>
  <c r="FR79" i="1"/>
  <c r="FR110" i="1"/>
  <c r="FS47" i="1"/>
  <c r="FS79" i="1"/>
  <c r="FS110" i="1"/>
  <c r="FT47" i="1"/>
  <c r="FT79" i="1"/>
  <c r="FT110" i="1"/>
  <c r="FU47" i="1"/>
  <c r="FU79" i="1"/>
  <c r="FU110" i="1"/>
  <c r="FV47" i="1"/>
  <c r="FV79" i="1"/>
  <c r="FV110" i="1"/>
  <c r="FW47" i="1"/>
  <c r="FW79" i="1"/>
  <c r="FW110" i="1"/>
  <c r="FX47" i="1"/>
  <c r="FX79" i="1"/>
  <c r="FX110" i="1"/>
  <c r="FY47" i="1"/>
  <c r="FY79" i="1"/>
  <c r="FY110" i="1"/>
  <c r="FZ47" i="1"/>
  <c r="FZ79" i="1"/>
  <c r="FZ110" i="1"/>
  <c r="GA47" i="1"/>
  <c r="GA79" i="1"/>
  <c r="GA110" i="1"/>
  <c r="GB47" i="1"/>
  <c r="GB79" i="1"/>
  <c r="GB110" i="1"/>
  <c r="GC47" i="1"/>
  <c r="GC79" i="1"/>
  <c r="GC110" i="1"/>
  <c r="GD47" i="1"/>
  <c r="GD79" i="1"/>
  <c r="GD110" i="1"/>
  <c r="GE47" i="1"/>
  <c r="GE79" i="1"/>
  <c r="GE110" i="1"/>
  <c r="GF47" i="1"/>
  <c r="GF79" i="1"/>
  <c r="GF110" i="1"/>
  <c r="GG47" i="1"/>
  <c r="GG79" i="1"/>
  <c r="GG110" i="1"/>
  <c r="GH47" i="1"/>
  <c r="GH79" i="1"/>
  <c r="GH110" i="1"/>
  <c r="GI47" i="1"/>
  <c r="GI79" i="1"/>
  <c r="GI110" i="1"/>
  <c r="GJ47" i="1"/>
  <c r="GJ79" i="1"/>
  <c r="GJ110" i="1"/>
  <c r="GK47" i="1"/>
  <c r="GK79" i="1"/>
  <c r="GK110" i="1"/>
  <c r="GL47" i="1"/>
  <c r="GL79" i="1"/>
  <c r="GL110" i="1"/>
  <c r="GM47" i="1"/>
  <c r="GM79" i="1"/>
  <c r="GM110" i="1"/>
  <c r="GN47" i="1"/>
  <c r="GN79" i="1"/>
  <c r="GN110" i="1"/>
  <c r="GO47" i="1"/>
  <c r="GO79" i="1"/>
  <c r="GO110" i="1"/>
  <c r="GP47" i="1"/>
  <c r="GP79" i="1"/>
  <c r="GP110" i="1"/>
  <c r="GQ47" i="1"/>
  <c r="GQ79" i="1"/>
  <c r="GQ110" i="1"/>
  <c r="GR47" i="1"/>
  <c r="GR79" i="1"/>
  <c r="GR110" i="1"/>
  <c r="GS47" i="1"/>
  <c r="GS79" i="1"/>
  <c r="GS110" i="1"/>
  <c r="GT47" i="1"/>
  <c r="GT79" i="1"/>
  <c r="GT110" i="1"/>
  <c r="GU47" i="1"/>
  <c r="GU79" i="1"/>
  <c r="GU110" i="1"/>
  <c r="GV47" i="1"/>
  <c r="GV79" i="1"/>
  <c r="GV110" i="1"/>
  <c r="GW47" i="1"/>
  <c r="GW79" i="1"/>
  <c r="GW110" i="1"/>
  <c r="GX47" i="1"/>
  <c r="GX79" i="1"/>
  <c r="GX110" i="1"/>
  <c r="GY47" i="1"/>
  <c r="GY79" i="1"/>
  <c r="GY110" i="1"/>
  <c r="GZ47" i="1"/>
  <c r="GZ79" i="1"/>
  <c r="GZ110" i="1"/>
  <c r="HA47" i="1"/>
  <c r="HA79" i="1"/>
  <c r="HA110" i="1"/>
  <c r="HB47" i="1"/>
  <c r="HB79" i="1"/>
  <c r="HB110" i="1"/>
  <c r="HC47" i="1"/>
  <c r="HC79" i="1"/>
  <c r="HC110" i="1"/>
  <c r="HD47" i="1"/>
  <c r="HD79" i="1"/>
  <c r="HD110" i="1"/>
  <c r="HE47" i="1"/>
  <c r="HE79" i="1"/>
  <c r="HE110" i="1"/>
  <c r="HF47" i="1"/>
  <c r="HF79" i="1"/>
  <c r="HF110" i="1"/>
  <c r="HG47" i="1"/>
  <c r="HG79" i="1"/>
  <c r="HG110" i="1"/>
  <c r="HH47" i="1"/>
  <c r="HH79" i="1"/>
  <c r="HH110" i="1"/>
  <c r="HI47" i="1"/>
  <c r="HI79" i="1"/>
  <c r="HI110" i="1"/>
  <c r="HJ47" i="1"/>
  <c r="HJ79" i="1"/>
  <c r="HJ110" i="1"/>
  <c r="HK47" i="1"/>
  <c r="HK79" i="1"/>
  <c r="HK110" i="1"/>
  <c r="HL47" i="1"/>
  <c r="HL79" i="1"/>
  <c r="HL110" i="1"/>
  <c r="HM47" i="1"/>
  <c r="HM79" i="1"/>
  <c r="HM110" i="1"/>
  <c r="HN47" i="1"/>
  <c r="HN79" i="1"/>
  <c r="HN110" i="1"/>
  <c r="HO47" i="1"/>
  <c r="HO79" i="1"/>
  <c r="HO110" i="1"/>
  <c r="HP47" i="1"/>
  <c r="HP79" i="1"/>
  <c r="HP110" i="1"/>
  <c r="HQ47" i="1"/>
  <c r="HQ79" i="1"/>
  <c r="HQ110" i="1"/>
  <c r="HR47" i="1"/>
  <c r="HR79" i="1"/>
  <c r="HR110" i="1"/>
  <c r="HS47" i="1"/>
  <c r="HS79" i="1"/>
  <c r="HS110" i="1"/>
  <c r="HT47" i="1"/>
  <c r="HT79" i="1"/>
  <c r="HT110" i="1"/>
  <c r="HU47" i="1"/>
  <c r="HU79" i="1"/>
  <c r="HU110" i="1"/>
  <c r="HV47" i="1"/>
  <c r="HV79" i="1"/>
  <c r="HV110" i="1"/>
  <c r="HW47" i="1"/>
  <c r="HW79" i="1"/>
  <c r="HW110" i="1"/>
  <c r="HX47" i="1"/>
  <c r="HX79" i="1"/>
  <c r="HX110" i="1"/>
  <c r="HY47" i="1"/>
  <c r="HY79" i="1"/>
  <c r="HY110" i="1"/>
  <c r="HZ47" i="1"/>
  <c r="HZ79" i="1"/>
  <c r="HZ110" i="1"/>
  <c r="IA47" i="1"/>
  <c r="IA79" i="1"/>
  <c r="IA110" i="1"/>
  <c r="IB47" i="1"/>
  <c r="IB79" i="1"/>
  <c r="IB110" i="1"/>
  <c r="IC47" i="1"/>
  <c r="IC79" i="1"/>
  <c r="IC110" i="1"/>
  <c r="ID47" i="1"/>
  <c r="ID79" i="1"/>
  <c r="ID110" i="1"/>
  <c r="IE47" i="1"/>
  <c r="IE79" i="1"/>
  <c r="IE110" i="1"/>
  <c r="IF47" i="1"/>
  <c r="IF79" i="1"/>
  <c r="IF110" i="1"/>
  <c r="IG47" i="1"/>
  <c r="IG79" i="1"/>
  <c r="IG110" i="1"/>
  <c r="IH47" i="1"/>
  <c r="IH79" i="1"/>
  <c r="IH110" i="1"/>
  <c r="II47" i="1"/>
  <c r="II79" i="1"/>
  <c r="II110" i="1"/>
  <c r="IJ47" i="1"/>
  <c r="IJ79" i="1"/>
  <c r="IJ110" i="1"/>
  <c r="IK47" i="1"/>
  <c r="IK79" i="1"/>
  <c r="IK110" i="1"/>
  <c r="IL47" i="1"/>
  <c r="IL79" i="1"/>
  <c r="IL110" i="1"/>
  <c r="IM47" i="1"/>
  <c r="IM79" i="1"/>
  <c r="IM110" i="1"/>
  <c r="IN47" i="1"/>
  <c r="IN79" i="1"/>
  <c r="IN110" i="1"/>
  <c r="IO47" i="1"/>
  <c r="IO79" i="1"/>
  <c r="IO110" i="1"/>
  <c r="IP47" i="1"/>
  <c r="IP79" i="1"/>
  <c r="IP110" i="1"/>
  <c r="IQ47" i="1"/>
  <c r="IQ79" i="1"/>
  <c r="IQ110" i="1"/>
  <c r="IR47" i="1"/>
  <c r="IR79" i="1"/>
  <c r="IR110" i="1"/>
  <c r="IS47" i="1"/>
  <c r="IS79" i="1"/>
  <c r="IS110" i="1"/>
  <c r="IT47" i="1"/>
  <c r="IT79" i="1"/>
  <c r="IT110" i="1"/>
  <c r="IU47" i="1"/>
  <c r="IU79" i="1"/>
  <c r="IU110" i="1"/>
  <c r="IV47" i="1"/>
  <c r="IV79" i="1"/>
  <c r="IV110" i="1"/>
  <c r="IW47" i="1"/>
  <c r="IW79" i="1"/>
  <c r="IW110" i="1"/>
  <c r="IX47" i="1"/>
  <c r="IX79" i="1"/>
  <c r="IX110" i="1"/>
  <c r="IY47" i="1"/>
  <c r="IY79" i="1"/>
  <c r="IY110" i="1"/>
  <c r="IZ47" i="1"/>
  <c r="IZ79" i="1"/>
  <c r="IZ110" i="1"/>
  <c r="JA47" i="1"/>
  <c r="JA79" i="1"/>
  <c r="JA110" i="1"/>
  <c r="JB47" i="1"/>
  <c r="JB79" i="1"/>
  <c r="JB110" i="1"/>
  <c r="JC47" i="1"/>
  <c r="JC79" i="1"/>
  <c r="JC110" i="1"/>
  <c r="JD47" i="1"/>
  <c r="JD79" i="1"/>
  <c r="JD110" i="1"/>
  <c r="JE47" i="1"/>
  <c r="JE79" i="1"/>
  <c r="JE110" i="1"/>
  <c r="JF47" i="1"/>
  <c r="JF79" i="1"/>
  <c r="JF110" i="1"/>
  <c r="JG47" i="1"/>
  <c r="JG79" i="1"/>
  <c r="JG110" i="1"/>
  <c r="JH47" i="1"/>
  <c r="JH79" i="1"/>
  <c r="JH110" i="1"/>
  <c r="JI47" i="1"/>
  <c r="JI79" i="1"/>
  <c r="JI110" i="1"/>
  <c r="JJ47" i="1"/>
  <c r="JJ79" i="1"/>
  <c r="JJ110" i="1"/>
  <c r="JK47" i="1"/>
  <c r="JK79" i="1"/>
  <c r="JK110" i="1"/>
  <c r="JL47" i="1"/>
  <c r="JL79" i="1"/>
  <c r="JL110" i="1"/>
  <c r="JM47" i="1"/>
  <c r="JM79" i="1"/>
  <c r="JM110" i="1"/>
  <c r="JN47" i="1"/>
  <c r="JN79" i="1"/>
  <c r="JN110" i="1"/>
  <c r="JO47" i="1"/>
  <c r="JO79" i="1"/>
  <c r="JO110" i="1"/>
  <c r="JP47" i="1"/>
  <c r="JP79" i="1"/>
  <c r="JP110" i="1"/>
  <c r="JQ47" i="1"/>
  <c r="JQ79" i="1"/>
  <c r="JQ110" i="1"/>
  <c r="JR47" i="1"/>
  <c r="JR79" i="1"/>
  <c r="JR110" i="1"/>
  <c r="JS47" i="1"/>
  <c r="JS79" i="1"/>
  <c r="JS110" i="1"/>
  <c r="JT47" i="1"/>
  <c r="JT79" i="1"/>
  <c r="JT110" i="1"/>
  <c r="JU47" i="1"/>
  <c r="JU79" i="1"/>
  <c r="JU110" i="1"/>
  <c r="JV47" i="1"/>
  <c r="JV79" i="1"/>
  <c r="JV110" i="1"/>
  <c r="JW47" i="1"/>
  <c r="JW79" i="1"/>
  <c r="JW110" i="1"/>
  <c r="JX47" i="1"/>
  <c r="JX79" i="1"/>
  <c r="JX110" i="1"/>
  <c r="JY47" i="1"/>
  <c r="JY79" i="1"/>
  <c r="JY110" i="1"/>
  <c r="JZ47" i="1"/>
  <c r="JZ79" i="1"/>
  <c r="JZ110" i="1"/>
  <c r="KA47" i="1"/>
  <c r="KA79" i="1"/>
  <c r="KA110" i="1"/>
  <c r="KB47" i="1"/>
  <c r="KB79" i="1"/>
  <c r="KB110" i="1"/>
  <c r="KC47" i="1"/>
  <c r="KC79" i="1"/>
  <c r="KC110" i="1"/>
  <c r="KD47" i="1"/>
  <c r="KD79" i="1"/>
  <c r="KD110" i="1"/>
  <c r="KE47" i="1"/>
  <c r="KE79" i="1"/>
  <c r="KE110" i="1"/>
  <c r="KF47" i="1"/>
  <c r="KF79" i="1"/>
  <c r="KF110" i="1"/>
  <c r="KG47" i="1"/>
  <c r="KG79" i="1"/>
  <c r="KG110" i="1"/>
  <c r="KH47" i="1"/>
  <c r="KH79" i="1"/>
  <c r="KH110" i="1"/>
  <c r="KI47" i="1"/>
  <c r="KI79" i="1"/>
  <c r="KI110" i="1"/>
  <c r="KJ47" i="1"/>
  <c r="KJ79" i="1"/>
  <c r="KJ110" i="1"/>
  <c r="KK47" i="1"/>
  <c r="KK79" i="1"/>
  <c r="KK110" i="1"/>
  <c r="KL47" i="1"/>
  <c r="KL79" i="1"/>
  <c r="KL110" i="1"/>
  <c r="KM47" i="1"/>
  <c r="KM79" i="1"/>
  <c r="KM110" i="1"/>
  <c r="KN47" i="1"/>
  <c r="KN79" i="1"/>
  <c r="KN110" i="1"/>
  <c r="KO47" i="1"/>
  <c r="KO79" i="1"/>
  <c r="KO110" i="1"/>
  <c r="KP47" i="1"/>
  <c r="KP79" i="1"/>
  <c r="KP110" i="1"/>
  <c r="KQ47" i="1"/>
  <c r="KQ79" i="1"/>
  <c r="KQ110" i="1"/>
  <c r="KR47" i="1"/>
  <c r="KR79" i="1"/>
  <c r="KR110" i="1"/>
  <c r="KS47" i="1"/>
  <c r="KS79" i="1"/>
  <c r="KS110" i="1"/>
  <c r="KT47" i="1"/>
  <c r="KT79" i="1"/>
  <c r="KT110" i="1"/>
  <c r="KU47" i="1"/>
  <c r="KU79" i="1"/>
  <c r="KU110" i="1"/>
  <c r="KV47" i="1"/>
  <c r="KV79" i="1"/>
  <c r="KV110" i="1"/>
  <c r="KW47" i="1"/>
  <c r="KW79" i="1"/>
  <c r="KW110" i="1"/>
  <c r="KX47" i="1"/>
  <c r="KX79" i="1"/>
  <c r="KX110" i="1"/>
  <c r="KY47" i="1"/>
  <c r="KY79" i="1"/>
  <c r="KY110" i="1"/>
  <c r="KZ47" i="1"/>
  <c r="KZ79" i="1"/>
  <c r="KZ110" i="1"/>
  <c r="LA47" i="1"/>
  <c r="LA79" i="1"/>
  <c r="LA110" i="1"/>
  <c r="LB47" i="1"/>
  <c r="LB79" i="1"/>
  <c r="LB110" i="1"/>
  <c r="LC47" i="1"/>
  <c r="LC79" i="1"/>
  <c r="LC110" i="1"/>
  <c r="LD47" i="1"/>
  <c r="LD79" i="1"/>
  <c r="LD110" i="1"/>
  <c r="LE47" i="1"/>
  <c r="LE79" i="1"/>
  <c r="LE110" i="1"/>
  <c r="LF47" i="1"/>
  <c r="LF79" i="1"/>
  <c r="LF110" i="1"/>
  <c r="LG47" i="1"/>
  <c r="LG79" i="1"/>
  <c r="LG110" i="1"/>
  <c r="LH47" i="1"/>
  <c r="LH79" i="1"/>
  <c r="LH110" i="1"/>
  <c r="LI47" i="1"/>
  <c r="LI79" i="1"/>
  <c r="LI110" i="1"/>
  <c r="LJ47" i="1"/>
  <c r="LJ79" i="1"/>
  <c r="LJ110" i="1"/>
  <c r="LK47" i="1"/>
  <c r="LK79" i="1"/>
  <c r="LK110" i="1"/>
  <c r="LL47" i="1"/>
  <c r="LL79" i="1"/>
  <c r="LL110" i="1"/>
  <c r="LM47" i="1"/>
  <c r="LM79" i="1"/>
  <c r="LM110" i="1"/>
  <c r="LN47" i="1"/>
  <c r="LN79" i="1"/>
  <c r="LN110" i="1"/>
  <c r="LO47" i="1"/>
  <c r="LO79" i="1"/>
  <c r="LO110" i="1"/>
  <c r="LP47" i="1"/>
  <c r="LP79" i="1"/>
  <c r="LP110" i="1"/>
  <c r="LQ47" i="1"/>
  <c r="LQ79" i="1"/>
  <c r="LQ110" i="1"/>
  <c r="LR47" i="1"/>
  <c r="LR79" i="1"/>
  <c r="LR110" i="1"/>
  <c r="LS47" i="1"/>
  <c r="LS79" i="1"/>
  <c r="LS110" i="1"/>
  <c r="LT47" i="1"/>
  <c r="LT79" i="1"/>
  <c r="LT110" i="1"/>
  <c r="LU47" i="1"/>
  <c r="LU79" i="1"/>
  <c r="LU110" i="1"/>
  <c r="LV47" i="1"/>
  <c r="LV79" i="1"/>
  <c r="LV110" i="1"/>
  <c r="LW47" i="1"/>
  <c r="LW79" i="1"/>
  <c r="LW110" i="1"/>
  <c r="LX47" i="1"/>
  <c r="LX79" i="1"/>
  <c r="LX110" i="1"/>
  <c r="LY47" i="1"/>
  <c r="LY79" i="1"/>
  <c r="LY110" i="1"/>
  <c r="LZ47" i="1"/>
  <c r="LZ79" i="1"/>
  <c r="LZ110" i="1"/>
  <c r="MA47" i="1"/>
  <c r="MA79" i="1"/>
  <c r="MA110" i="1"/>
  <c r="MB47" i="1"/>
  <c r="MB79" i="1"/>
  <c r="MB110" i="1"/>
  <c r="MC47" i="1"/>
  <c r="MC79" i="1"/>
  <c r="MC110" i="1"/>
  <c r="MD47" i="1"/>
  <c r="MD79" i="1"/>
  <c r="MD110" i="1"/>
  <c r="ME47" i="1"/>
  <c r="ME79" i="1"/>
  <c r="ME110" i="1"/>
  <c r="MF47" i="1"/>
  <c r="MF79" i="1"/>
  <c r="MF110" i="1"/>
  <c r="MG47" i="1"/>
  <c r="MG79" i="1"/>
  <c r="MG110" i="1"/>
  <c r="MH47" i="1"/>
  <c r="MH79" i="1"/>
  <c r="MH110" i="1"/>
  <c r="MI47" i="1"/>
  <c r="MI79" i="1"/>
  <c r="MI110" i="1"/>
  <c r="MJ47" i="1"/>
  <c r="MJ79" i="1"/>
  <c r="MJ110" i="1"/>
  <c r="MK47" i="1"/>
  <c r="MK79" i="1"/>
  <c r="MK110" i="1"/>
  <c r="ML47" i="1"/>
  <c r="ML79" i="1"/>
  <c r="ML110" i="1"/>
  <c r="MM47" i="1"/>
  <c r="MM79" i="1"/>
  <c r="MM110" i="1"/>
  <c r="MN47" i="1"/>
  <c r="MN79" i="1"/>
  <c r="MN110" i="1"/>
  <c r="MO47" i="1"/>
  <c r="MO79" i="1"/>
  <c r="MO110" i="1"/>
  <c r="MP47" i="1"/>
  <c r="MP79" i="1"/>
  <c r="MP110" i="1"/>
  <c r="MQ47" i="1"/>
  <c r="MQ79" i="1"/>
  <c r="MQ110" i="1"/>
  <c r="MR47" i="1"/>
  <c r="MR79" i="1"/>
  <c r="MR110" i="1"/>
  <c r="MS47" i="1"/>
  <c r="MS79" i="1"/>
  <c r="MS110" i="1"/>
  <c r="MT47" i="1"/>
  <c r="MT79" i="1"/>
  <c r="MT110" i="1"/>
  <c r="MU47" i="1"/>
  <c r="MU79" i="1"/>
  <c r="MU110" i="1"/>
  <c r="MV47" i="1"/>
  <c r="MV79" i="1"/>
  <c r="MV110" i="1"/>
  <c r="MW47" i="1"/>
  <c r="MW79" i="1"/>
  <c r="MW110" i="1"/>
  <c r="MX47" i="1"/>
  <c r="MX79" i="1"/>
  <c r="MX110" i="1"/>
  <c r="MY47" i="1"/>
  <c r="MY79" i="1"/>
  <c r="MY110" i="1"/>
  <c r="MZ47" i="1"/>
  <c r="MZ79" i="1"/>
  <c r="MZ110" i="1"/>
  <c r="NA47" i="1"/>
  <c r="NA79" i="1"/>
  <c r="NA110" i="1"/>
  <c r="NB47" i="1"/>
  <c r="NB79" i="1"/>
  <c r="NB110" i="1"/>
  <c r="NC47" i="1"/>
  <c r="NC79" i="1"/>
  <c r="NC110" i="1"/>
  <c r="ND47" i="1"/>
  <c r="ND79" i="1"/>
  <c r="ND110" i="1"/>
  <c r="NE47" i="1"/>
  <c r="NE79" i="1"/>
  <c r="NE110" i="1"/>
  <c r="NF47" i="1"/>
  <c r="NF79" i="1"/>
  <c r="NF110" i="1"/>
  <c r="NG47" i="1"/>
  <c r="NG79" i="1"/>
  <c r="NG110" i="1"/>
  <c r="NH47" i="1"/>
  <c r="NH79" i="1"/>
  <c r="NH110" i="1"/>
  <c r="NI47" i="1"/>
  <c r="NI79" i="1"/>
  <c r="NI110" i="1"/>
  <c r="NJ47" i="1"/>
  <c r="NJ79" i="1"/>
  <c r="NJ110" i="1"/>
  <c r="NK47" i="1"/>
  <c r="NK79" i="1"/>
  <c r="NK110" i="1"/>
  <c r="NL47" i="1"/>
  <c r="NL79" i="1"/>
  <c r="NL110" i="1"/>
  <c r="NM47" i="1"/>
  <c r="NM79" i="1"/>
  <c r="NM110" i="1"/>
  <c r="NN47" i="1"/>
  <c r="NN79" i="1"/>
  <c r="NN110" i="1"/>
  <c r="NO47" i="1"/>
  <c r="NO79" i="1"/>
  <c r="NO110" i="1"/>
  <c r="NP47" i="1"/>
  <c r="NP79" i="1"/>
  <c r="NP110" i="1"/>
  <c r="NQ47" i="1"/>
  <c r="NQ79" i="1"/>
  <c r="NQ110" i="1"/>
  <c r="NR47" i="1"/>
  <c r="NR79" i="1"/>
  <c r="NR110" i="1"/>
  <c r="NS47" i="1"/>
  <c r="NS79" i="1"/>
  <c r="NS110" i="1"/>
  <c r="NT47" i="1"/>
  <c r="NT79" i="1"/>
  <c r="NT110" i="1"/>
  <c r="NU47" i="1"/>
  <c r="NU79" i="1"/>
  <c r="NU110" i="1"/>
  <c r="NV47" i="1"/>
  <c r="NV79" i="1"/>
  <c r="NV110" i="1"/>
  <c r="NW47" i="1"/>
  <c r="NW79" i="1"/>
  <c r="NW110" i="1"/>
  <c r="NX47" i="1"/>
  <c r="NX79" i="1"/>
  <c r="NX110" i="1"/>
  <c r="NY47" i="1"/>
  <c r="NY79" i="1"/>
  <c r="NY110" i="1"/>
  <c r="NZ47" i="1"/>
  <c r="NZ79" i="1"/>
  <c r="NZ110" i="1"/>
  <c r="OA47" i="1"/>
  <c r="OA79" i="1"/>
  <c r="OA110" i="1"/>
  <c r="OB47" i="1"/>
  <c r="OB79" i="1"/>
  <c r="OB110" i="1"/>
  <c r="OC47" i="1"/>
  <c r="OC79" i="1"/>
  <c r="OC110" i="1"/>
  <c r="OD47" i="1"/>
  <c r="OD79" i="1"/>
  <c r="OD110" i="1"/>
  <c r="OE47" i="1"/>
  <c r="OE79" i="1"/>
  <c r="OE110" i="1"/>
  <c r="OF47" i="1"/>
  <c r="OF79" i="1"/>
  <c r="OF110" i="1"/>
  <c r="OG47" i="1"/>
  <c r="OG79" i="1"/>
  <c r="OG110" i="1"/>
  <c r="OH47" i="1"/>
  <c r="OH79" i="1"/>
  <c r="OH110" i="1"/>
  <c r="OI47" i="1"/>
  <c r="OI79" i="1"/>
  <c r="OI110" i="1"/>
  <c r="OJ47" i="1"/>
  <c r="OJ79" i="1"/>
  <c r="OJ110" i="1"/>
  <c r="OK47" i="1"/>
  <c r="OK79" i="1"/>
  <c r="OK110" i="1"/>
  <c r="OL47" i="1"/>
  <c r="OL79" i="1"/>
  <c r="OL110" i="1"/>
  <c r="OM47" i="1"/>
  <c r="OM79" i="1"/>
  <c r="OM110" i="1"/>
  <c r="ON47" i="1"/>
  <c r="ON79" i="1"/>
  <c r="ON110" i="1"/>
  <c r="OO47" i="1"/>
  <c r="OO79" i="1"/>
  <c r="OO110" i="1"/>
  <c r="OP47" i="1"/>
  <c r="OP79" i="1"/>
  <c r="OP110" i="1"/>
  <c r="OQ47" i="1"/>
  <c r="OQ79" i="1"/>
  <c r="OQ110" i="1"/>
  <c r="OR47" i="1"/>
  <c r="OR79" i="1"/>
  <c r="OR110" i="1"/>
  <c r="OS47" i="1"/>
  <c r="OS79" i="1"/>
  <c r="OS110" i="1"/>
  <c r="OT47" i="1"/>
  <c r="OT79" i="1"/>
  <c r="OT110" i="1"/>
  <c r="OU47" i="1"/>
  <c r="OU79" i="1"/>
  <c r="OU110" i="1"/>
  <c r="OV47" i="1"/>
  <c r="OV79" i="1"/>
  <c r="OV110" i="1"/>
  <c r="OW47" i="1"/>
  <c r="OW79" i="1"/>
  <c r="OW110" i="1"/>
  <c r="OX47" i="1"/>
  <c r="OX79" i="1"/>
  <c r="OX110" i="1"/>
  <c r="OY47" i="1"/>
  <c r="OY79" i="1"/>
  <c r="OY110" i="1"/>
  <c r="OZ47" i="1"/>
  <c r="OZ79" i="1"/>
  <c r="OZ110" i="1"/>
  <c r="PA47" i="1"/>
  <c r="PA79" i="1"/>
  <c r="PA110" i="1"/>
  <c r="PB47" i="1"/>
  <c r="PB79" i="1"/>
  <c r="PB110" i="1"/>
  <c r="PC47" i="1"/>
  <c r="PC79" i="1"/>
  <c r="PC110" i="1"/>
  <c r="PD47" i="1"/>
  <c r="PD79" i="1"/>
  <c r="PD110" i="1"/>
  <c r="PE47" i="1"/>
  <c r="PE79" i="1"/>
  <c r="PE110" i="1"/>
  <c r="PF47" i="1"/>
  <c r="PF79" i="1"/>
  <c r="PF110" i="1"/>
  <c r="PG47" i="1"/>
  <c r="PG79" i="1"/>
  <c r="PG110" i="1"/>
  <c r="PH47" i="1"/>
  <c r="PH79" i="1"/>
  <c r="PH110" i="1"/>
  <c r="PI47" i="1"/>
  <c r="PI79" i="1"/>
  <c r="PI110" i="1"/>
  <c r="PJ47" i="1"/>
  <c r="PJ79" i="1"/>
  <c r="PJ110" i="1"/>
  <c r="PK47" i="1"/>
  <c r="PK79" i="1"/>
  <c r="PK110" i="1"/>
  <c r="PL47" i="1"/>
  <c r="PL79" i="1"/>
  <c r="PL110" i="1"/>
  <c r="PM47" i="1"/>
  <c r="PM79" i="1"/>
  <c r="PM110" i="1"/>
  <c r="PN47" i="1"/>
  <c r="PN79" i="1"/>
  <c r="PN110" i="1"/>
  <c r="PO47" i="1"/>
  <c r="PO79" i="1"/>
  <c r="PO110" i="1"/>
  <c r="PP47" i="1"/>
  <c r="PP79" i="1"/>
  <c r="PP110" i="1"/>
  <c r="PQ47" i="1"/>
  <c r="PQ79" i="1"/>
  <c r="PQ110" i="1"/>
  <c r="PR47" i="1"/>
  <c r="PR79" i="1"/>
  <c r="PR110" i="1"/>
  <c r="PS47" i="1"/>
  <c r="PS79" i="1"/>
  <c r="PS110" i="1"/>
  <c r="PT47" i="1"/>
  <c r="PT79" i="1"/>
  <c r="PT110" i="1"/>
  <c r="PU47" i="1"/>
  <c r="PU79" i="1"/>
  <c r="PU110" i="1"/>
  <c r="PV47" i="1"/>
  <c r="PV79" i="1"/>
  <c r="PV110" i="1"/>
  <c r="PW47" i="1"/>
  <c r="PW79" i="1"/>
  <c r="PW110" i="1"/>
  <c r="PX47" i="1"/>
  <c r="PX79" i="1"/>
  <c r="PX110" i="1"/>
  <c r="PY47" i="1"/>
  <c r="PY79" i="1"/>
  <c r="PY110" i="1"/>
  <c r="PZ47" i="1"/>
  <c r="PZ79" i="1"/>
  <c r="PZ110" i="1"/>
  <c r="QA47" i="1"/>
  <c r="QA79" i="1"/>
  <c r="QA110" i="1"/>
  <c r="QB47" i="1"/>
  <c r="QB79" i="1"/>
  <c r="QB110" i="1"/>
  <c r="QC47" i="1"/>
  <c r="QC79" i="1"/>
  <c r="QC110" i="1"/>
  <c r="QD47" i="1"/>
  <c r="QD79" i="1"/>
  <c r="QD110" i="1"/>
  <c r="QE47" i="1"/>
  <c r="QE79" i="1"/>
  <c r="QE110" i="1"/>
  <c r="QF47" i="1"/>
  <c r="QF79" i="1"/>
  <c r="QF110" i="1"/>
  <c r="QG47" i="1"/>
  <c r="QG79" i="1"/>
  <c r="QG110" i="1"/>
  <c r="QH47" i="1"/>
  <c r="QH79" i="1"/>
  <c r="QH110" i="1"/>
  <c r="QI47" i="1"/>
  <c r="QI79" i="1"/>
  <c r="QI110" i="1"/>
  <c r="QJ47" i="1"/>
  <c r="QJ79" i="1"/>
  <c r="QJ110" i="1"/>
  <c r="QK47" i="1"/>
  <c r="QK79" i="1"/>
  <c r="QK110" i="1"/>
  <c r="QL47" i="1"/>
  <c r="QL79" i="1"/>
  <c r="QL110" i="1"/>
  <c r="QM47" i="1"/>
  <c r="QM79" i="1"/>
  <c r="QM110" i="1"/>
  <c r="QN47" i="1"/>
  <c r="QN79" i="1"/>
  <c r="QN110" i="1"/>
  <c r="QO47" i="1"/>
  <c r="QO79" i="1"/>
  <c r="QO110" i="1"/>
  <c r="QP47" i="1"/>
  <c r="QP79" i="1"/>
  <c r="QP110" i="1"/>
  <c r="QQ47" i="1"/>
  <c r="QQ79" i="1"/>
  <c r="QQ110" i="1"/>
  <c r="QR47" i="1"/>
  <c r="QR79" i="1"/>
  <c r="QR110" i="1"/>
  <c r="QS47" i="1"/>
  <c r="QS79" i="1"/>
  <c r="QS110" i="1"/>
  <c r="QT47" i="1"/>
  <c r="QT79" i="1"/>
  <c r="QT110" i="1"/>
  <c r="QU47" i="1"/>
  <c r="QU79" i="1"/>
  <c r="QU110" i="1"/>
  <c r="QV47" i="1"/>
  <c r="QV79" i="1"/>
  <c r="QV110" i="1"/>
  <c r="QW47" i="1"/>
  <c r="QW79" i="1"/>
  <c r="QW110" i="1"/>
  <c r="QX47" i="1"/>
  <c r="QX79" i="1"/>
  <c r="QX110" i="1"/>
  <c r="QY47" i="1"/>
  <c r="QY79" i="1"/>
  <c r="QY110" i="1"/>
  <c r="QZ47" i="1"/>
  <c r="QZ79" i="1"/>
  <c r="QZ110" i="1"/>
  <c r="RA47" i="1"/>
  <c r="RA79" i="1"/>
  <c r="RA110" i="1"/>
  <c r="RB47" i="1"/>
  <c r="RB79" i="1"/>
  <c r="RB110" i="1"/>
  <c r="RC47" i="1"/>
  <c r="RC79" i="1"/>
  <c r="RC110" i="1"/>
  <c r="RD47" i="1"/>
  <c r="RD79" i="1"/>
  <c r="RD110" i="1"/>
  <c r="RE47" i="1"/>
  <c r="RE79" i="1"/>
  <c r="RE110" i="1"/>
  <c r="RF47" i="1"/>
  <c r="RF79" i="1"/>
  <c r="RF110" i="1"/>
  <c r="RG47" i="1"/>
  <c r="RG79" i="1"/>
  <c r="RG110" i="1"/>
  <c r="RH47" i="1"/>
  <c r="RH79" i="1"/>
  <c r="RH110" i="1"/>
  <c r="RI47" i="1"/>
  <c r="RI79" i="1"/>
  <c r="RI110" i="1"/>
  <c r="RJ47" i="1"/>
  <c r="RJ79" i="1"/>
  <c r="RJ110" i="1"/>
  <c r="RK47" i="1"/>
  <c r="RK79" i="1"/>
  <c r="RK110" i="1"/>
  <c r="RL47" i="1"/>
  <c r="RL79" i="1"/>
  <c r="RL110" i="1"/>
  <c r="RM47" i="1"/>
  <c r="RM79" i="1"/>
  <c r="RM110" i="1"/>
  <c r="RN47" i="1"/>
  <c r="RN79" i="1"/>
  <c r="RN110" i="1"/>
  <c r="RO47" i="1"/>
  <c r="RO79" i="1"/>
  <c r="RO110" i="1"/>
  <c r="RP47" i="1"/>
  <c r="RP79" i="1"/>
  <c r="RP110" i="1"/>
  <c r="RQ47" i="1"/>
  <c r="RQ79" i="1"/>
  <c r="RQ110" i="1"/>
  <c r="RR47" i="1"/>
  <c r="RR79" i="1"/>
  <c r="RR110" i="1"/>
  <c r="RS47" i="1"/>
  <c r="RS79" i="1"/>
  <c r="RS110" i="1"/>
  <c r="RT47" i="1"/>
  <c r="RT79" i="1"/>
  <c r="RT110" i="1"/>
  <c r="RU47" i="1"/>
  <c r="RU79" i="1"/>
  <c r="RU110" i="1"/>
  <c r="RV47" i="1"/>
  <c r="RV79" i="1"/>
  <c r="RV110" i="1"/>
  <c r="RW47" i="1"/>
  <c r="RW79" i="1"/>
  <c r="RW110" i="1"/>
  <c r="RX47" i="1"/>
  <c r="RX79" i="1"/>
  <c r="RX110" i="1"/>
  <c r="RY47" i="1"/>
  <c r="RY79" i="1"/>
  <c r="RY110" i="1"/>
  <c r="RZ47" i="1"/>
  <c r="RZ79" i="1"/>
  <c r="RZ110" i="1"/>
  <c r="SA47" i="1"/>
  <c r="SA79" i="1"/>
  <c r="SA110" i="1"/>
  <c r="B48" i="1"/>
  <c r="B80" i="1"/>
  <c r="B111" i="1"/>
  <c r="C48" i="1"/>
  <c r="C80" i="1"/>
  <c r="C111" i="1"/>
  <c r="D48" i="1"/>
  <c r="D80" i="1"/>
  <c r="D111" i="1"/>
  <c r="E48" i="1"/>
  <c r="E80" i="1"/>
  <c r="E111" i="1"/>
  <c r="F48" i="1"/>
  <c r="F80" i="1"/>
  <c r="F111" i="1"/>
  <c r="G48" i="1"/>
  <c r="G80" i="1"/>
  <c r="G111" i="1"/>
  <c r="H48" i="1"/>
  <c r="H80" i="1"/>
  <c r="H111" i="1"/>
  <c r="I48" i="1"/>
  <c r="I80" i="1"/>
  <c r="I111" i="1"/>
  <c r="J48" i="1"/>
  <c r="J80" i="1"/>
  <c r="J111" i="1"/>
  <c r="K48" i="1"/>
  <c r="K80" i="1"/>
  <c r="K111" i="1"/>
  <c r="L48" i="1"/>
  <c r="L80" i="1"/>
  <c r="L111" i="1"/>
  <c r="M48" i="1"/>
  <c r="M80" i="1"/>
  <c r="M111" i="1"/>
  <c r="N48" i="1"/>
  <c r="N80" i="1"/>
  <c r="N111" i="1"/>
  <c r="O48" i="1"/>
  <c r="O80" i="1"/>
  <c r="O111" i="1"/>
  <c r="P48" i="1"/>
  <c r="P80" i="1"/>
  <c r="P111" i="1"/>
  <c r="Q48" i="1"/>
  <c r="Q80" i="1"/>
  <c r="Q111" i="1"/>
  <c r="R48" i="1"/>
  <c r="R80" i="1"/>
  <c r="R111" i="1"/>
  <c r="S48" i="1"/>
  <c r="S80" i="1"/>
  <c r="S111" i="1"/>
  <c r="T48" i="1"/>
  <c r="T80" i="1"/>
  <c r="T111" i="1"/>
  <c r="U48" i="1"/>
  <c r="U80" i="1"/>
  <c r="U111" i="1"/>
  <c r="V48" i="1"/>
  <c r="V80" i="1"/>
  <c r="V111" i="1"/>
  <c r="W48" i="1"/>
  <c r="W80" i="1"/>
  <c r="W111" i="1"/>
  <c r="X48" i="1"/>
  <c r="X80" i="1"/>
  <c r="X111" i="1"/>
  <c r="Y48" i="1"/>
  <c r="Y80" i="1"/>
  <c r="Y111" i="1"/>
  <c r="Z48" i="1"/>
  <c r="Z80" i="1"/>
  <c r="Z111" i="1"/>
  <c r="AA48" i="1"/>
  <c r="AA80" i="1"/>
  <c r="AA111" i="1"/>
  <c r="AB48" i="1"/>
  <c r="AB80" i="1"/>
  <c r="AB111" i="1"/>
  <c r="AC48" i="1"/>
  <c r="AC80" i="1"/>
  <c r="AC111" i="1"/>
  <c r="AD48" i="1"/>
  <c r="AD80" i="1"/>
  <c r="AD111" i="1"/>
  <c r="AE48" i="1"/>
  <c r="AE80" i="1"/>
  <c r="AE111" i="1"/>
  <c r="AF48" i="1"/>
  <c r="AF80" i="1"/>
  <c r="AF111" i="1"/>
  <c r="AG48" i="1"/>
  <c r="AG80" i="1"/>
  <c r="AG111" i="1"/>
  <c r="AH48" i="1"/>
  <c r="AH80" i="1"/>
  <c r="AH111" i="1"/>
  <c r="AI48" i="1"/>
  <c r="AI80" i="1"/>
  <c r="AI111" i="1"/>
  <c r="AJ48" i="1"/>
  <c r="AJ80" i="1"/>
  <c r="AJ111" i="1"/>
  <c r="AK48" i="1"/>
  <c r="AK80" i="1"/>
  <c r="AK111" i="1"/>
  <c r="AL48" i="1"/>
  <c r="AL80" i="1"/>
  <c r="AL111" i="1"/>
  <c r="AM48" i="1"/>
  <c r="AM80" i="1"/>
  <c r="AM111" i="1"/>
  <c r="AN48" i="1"/>
  <c r="AN80" i="1"/>
  <c r="AN111" i="1"/>
  <c r="AO48" i="1"/>
  <c r="AO80" i="1"/>
  <c r="AO111" i="1"/>
  <c r="AP48" i="1"/>
  <c r="AP80" i="1"/>
  <c r="AP111" i="1"/>
  <c r="AQ48" i="1"/>
  <c r="AQ80" i="1"/>
  <c r="AQ111" i="1"/>
  <c r="AR48" i="1"/>
  <c r="AR80" i="1"/>
  <c r="AR111" i="1"/>
  <c r="AS48" i="1"/>
  <c r="AS80" i="1"/>
  <c r="AS111" i="1"/>
  <c r="AT48" i="1"/>
  <c r="AT80" i="1"/>
  <c r="AT111" i="1"/>
  <c r="AU48" i="1"/>
  <c r="AU80" i="1"/>
  <c r="AU111" i="1"/>
  <c r="AV48" i="1"/>
  <c r="AV80" i="1"/>
  <c r="AV111" i="1"/>
  <c r="AW48" i="1"/>
  <c r="AW80" i="1"/>
  <c r="AW111" i="1"/>
  <c r="AX48" i="1"/>
  <c r="AX80" i="1"/>
  <c r="AX111" i="1"/>
  <c r="AY48" i="1"/>
  <c r="AY80" i="1"/>
  <c r="AY111" i="1"/>
  <c r="AZ48" i="1"/>
  <c r="AZ80" i="1"/>
  <c r="AZ111" i="1"/>
  <c r="BA48" i="1"/>
  <c r="BA80" i="1"/>
  <c r="BA111" i="1"/>
  <c r="BB48" i="1"/>
  <c r="BB80" i="1"/>
  <c r="BB111" i="1"/>
  <c r="BC48" i="1"/>
  <c r="BC80" i="1"/>
  <c r="BC111" i="1"/>
  <c r="BD48" i="1"/>
  <c r="BD80" i="1"/>
  <c r="BD111" i="1"/>
  <c r="BE48" i="1"/>
  <c r="BE80" i="1"/>
  <c r="BE111" i="1"/>
  <c r="BF48" i="1"/>
  <c r="BF80" i="1"/>
  <c r="BF111" i="1"/>
  <c r="BG48" i="1"/>
  <c r="BG80" i="1"/>
  <c r="BG111" i="1"/>
  <c r="BH48" i="1"/>
  <c r="BH80" i="1"/>
  <c r="BH111" i="1"/>
  <c r="BI48" i="1"/>
  <c r="BI80" i="1"/>
  <c r="BI111" i="1"/>
  <c r="BJ48" i="1"/>
  <c r="BJ80" i="1"/>
  <c r="BJ111" i="1"/>
  <c r="BK48" i="1"/>
  <c r="BK80" i="1"/>
  <c r="BK111" i="1"/>
  <c r="BL48" i="1"/>
  <c r="BL80" i="1"/>
  <c r="BL111" i="1"/>
  <c r="BM48" i="1"/>
  <c r="BM80" i="1"/>
  <c r="BM111" i="1"/>
  <c r="BN48" i="1"/>
  <c r="BN80" i="1"/>
  <c r="BN111" i="1"/>
  <c r="BO48" i="1"/>
  <c r="BO80" i="1"/>
  <c r="BO111" i="1"/>
  <c r="BP48" i="1"/>
  <c r="BP80" i="1"/>
  <c r="BP111" i="1"/>
  <c r="BQ48" i="1"/>
  <c r="BQ80" i="1"/>
  <c r="BQ111" i="1"/>
  <c r="BR48" i="1"/>
  <c r="BR80" i="1"/>
  <c r="BR111" i="1"/>
  <c r="BS48" i="1"/>
  <c r="BS80" i="1"/>
  <c r="BS111" i="1"/>
  <c r="BT48" i="1"/>
  <c r="BT80" i="1"/>
  <c r="BT111" i="1"/>
  <c r="BU48" i="1"/>
  <c r="BU80" i="1"/>
  <c r="BU111" i="1"/>
  <c r="BV48" i="1"/>
  <c r="BV80" i="1"/>
  <c r="BV111" i="1"/>
  <c r="BW48" i="1"/>
  <c r="BW80" i="1"/>
  <c r="BW111" i="1"/>
  <c r="BX48" i="1"/>
  <c r="BX80" i="1"/>
  <c r="BX111" i="1"/>
  <c r="BY48" i="1"/>
  <c r="BY80" i="1"/>
  <c r="BY111" i="1"/>
  <c r="BZ48" i="1"/>
  <c r="BZ80" i="1"/>
  <c r="BZ111" i="1"/>
  <c r="CA48" i="1"/>
  <c r="CA80" i="1"/>
  <c r="CA111" i="1"/>
  <c r="CB48" i="1"/>
  <c r="CB80" i="1"/>
  <c r="CB111" i="1"/>
  <c r="CC48" i="1"/>
  <c r="CC80" i="1"/>
  <c r="CC111" i="1"/>
  <c r="CD48" i="1"/>
  <c r="CD80" i="1"/>
  <c r="CD111" i="1"/>
  <c r="CE48" i="1"/>
  <c r="CE80" i="1"/>
  <c r="CE111" i="1"/>
  <c r="CF48" i="1"/>
  <c r="CF80" i="1"/>
  <c r="CF111" i="1"/>
  <c r="CG48" i="1"/>
  <c r="CG80" i="1"/>
  <c r="CG111" i="1"/>
  <c r="CH48" i="1"/>
  <c r="CH80" i="1"/>
  <c r="CH111" i="1"/>
  <c r="CI48" i="1"/>
  <c r="CI80" i="1"/>
  <c r="CI111" i="1"/>
  <c r="CJ48" i="1"/>
  <c r="CJ80" i="1"/>
  <c r="CJ111" i="1"/>
  <c r="CK48" i="1"/>
  <c r="CK80" i="1"/>
  <c r="CK111" i="1"/>
  <c r="CL48" i="1"/>
  <c r="CL80" i="1"/>
  <c r="CL111" i="1"/>
  <c r="CM48" i="1"/>
  <c r="CM80" i="1"/>
  <c r="CM111" i="1"/>
  <c r="CN48" i="1"/>
  <c r="CN80" i="1"/>
  <c r="CN111" i="1"/>
  <c r="CO48" i="1"/>
  <c r="CO80" i="1"/>
  <c r="CO111" i="1"/>
  <c r="CP48" i="1"/>
  <c r="CP80" i="1"/>
  <c r="CP111" i="1"/>
  <c r="CQ48" i="1"/>
  <c r="CQ80" i="1"/>
  <c r="CQ111" i="1"/>
  <c r="CR48" i="1"/>
  <c r="CR80" i="1"/>
  <c r="CR111" i="1"/>
  <c r="CS48" i="1"/>
  <c r="CS80" i="1"/>
  <c r="CS111" i="1"/>
  <c r="CT48" i="1"/>
  <c r="CT80" i="1"/>
  <c r="CT111" i="1"/>
  <c r="CU48" i="1"/>
  <c r="CU80" i="1"/>
  <c r="CU111" i="1"/>
  <c r="CV48" i="1"/>
  <c r="CV80" i="1"/>
  <c r="CV111" i="1"/>
  <c r="CW48" i="1"/>
  <c r="CW80" i="1"/>
  <c r="CW111" i="1"/>
  <c r="CX48" i="1"/>
  <c r="CX80" i="1"/>
  <c r="CX111" i="1"/>
  <c r="CY48" i="1"/>
  <c r="CY80" i="1"/>
  <c r="CY111" i="1"/>
  <c r="CZ48" i="1"/>
  <c r="CZ80" i="1"/>
  <c r="CZ111" i="1"/>
  <c r="DA48" i="1"/>
  <c r="DA80" i="1"/>
  <c r="DA111" i="1"/>
  <c r="DB48" i="1"/>
  <c r="DB80" i="1"/>
  <c r="DB111" i="1"/>
  <c r="DC48" i="1"/>
  <c r="DC80" i="1"/>
  <c r="DC111" i="1"/>
  <c r="DD48" i="1"/>
  <c r="DD80" i="1"/>
  <c r="DD111" i="1"/>
  <c r="DE48" i="1"/>
  <c r="DE80" i="1"/>
  <c r="DE111" i="1"/>
  <c r="DF48" i="1"/>
  <c r="DF80" i="1"/>
  <c r="DF111" i="1"/>
  <c r="DG48" i="1"/>
  <c r="DG80" i="1"/>
  <c r="DG111" i="1"/>
  <c r="DH48" i="1"/>
  <c r="DH80" i="1"/>
  <c r="DH111" i="1"/>
  <c r="DI48" i="1"/>
  <c r="DI80" i="1"/>
  <c r="DI111" i="1"/>
  <c r="DJ48" i="1"/>
  <c r="DJ80" i="1"/>
  <c r="DJ111" i="1"/>
  <c r="DK48" i="1"/>
  <c r="DK80" i="1"/>
  <c r="DK111" i="1"/>
  <c r="DL48" i="1"/>
  <c r="DL80" i="1"/>
  <c r="DL111" i="1"/>
  <c r="DM48" i="1"/>
  <c r="DM80" i="1"/>
  <c r="DM111" i="1"/>
  <c r="DN48" i="1"/>
  <c r="DN80" i="1"/>
  <c r="DN111" i="1"/>
  <c r="DO48" i="1"/>
  <c r="DO80" i="1"/>
  <c r="DO111" i="1"/>
  <c r="DP48" i="1"/>
  <c r="DP80" i="1"/>
  <c r="DP111" i="1"/>
  <c r="DQ48" i="1"/>
  <c r="DQ80" i="1"/>
  <c r="DQ111" i="1"/>
  <c r="DR48" i="1"/>
  <c r="DR80" i="1"/>
  <c r="DR111" i="1"/>
  <c r="DS48" i="1"/>
  <c r="DS80" i="1"/>
  <c r="DS111" i="1"/>
  <c r="DT48" i="1"/>
  <c r="DT80" i="1"/>
  <c r="DT111" i="1"/>
  <c r="DU48" i="1"/>
  <c r="DU80" i="1"/>
  <c r="DU111" i="1"/>
  <c r="DV48" i="1"/>
  <c r="DV80" i="1"/>
  <c r="DV111" i="1"/>
  <c r="DW48" i="1"/>
  <c r="DW80" i="1"/>
  <c r="DW111" i="1"/>
  <c r="DX48" i="1"/>
  <c r="DX80" i="1"/>
  <c r="DX111" i="1"/>
  <c r="DY48" i="1"/>
  <c r="DY80" i="1"/>
  <c r="DY111" i="1"/>
  <c r="DZ48" i="1"/>
  <c r="DZ80" i="1"/>
  <c r="DZ111" i="1"/>
  <c r="EA48" i="1"/>
  <c r="EA80" i="1"/>
  <c r="EA111" i="1"/>
  <c r="EB48" i="1"/>
  <c r="EB80" i="1"/>
  <c r="EB111" i="1"/>
  <c r="EC48" i="1"/>
  <c r="EC80" i="1"/>
  <c r="EC111" i="1"/>
  <c r="ED48" i="1"/>
  <c r="ED80" i="1"/>
  <c r="ED111" i="1"/>
  <c r="EE48" i="1"/>
  <c r="EE80" i="1"/>
  <c r="EE111" i="1"/>
  <c r="EF48" i="1"/>
  <c r="EF80" i="1"/>
  <c r="EF111" i="1"/>
  <c r="EG48" i="1"/>
  <c r="EG80" i="1"/>
  <c r="EG111" i="1"/>
  <c r="EH48" i="1"/>
  <c r="EH80" i="1"/>
  <c r="EH111" i="1"/>
  <c r="EI48" i="1"/>
  <c r="EI80" i="1"/>
  <c r="EI111" i="1"/>
  <c r="EJ48" i="1"/>
  <c r="EJ80" i="1"/>
  <c r="EJ111" i="1"/>
  <c r="EK48" i="1"/>
  <c r="EK80" i="1"/>
  <c r="EK111" i="1"/>
  <c r="EL48" i="1"/>
  <c r="EL80" i="1"/>
  <c r="EL111" i="1"/>
  <c r="EM48" i="1"/>
  <c r="EM80" i="1"/>
  <c r="EM111" i="1"/>
  <c r="EN48" i="1"/>
  <c r="EN80" i="1"/>
  <c r="EN111" i="1"/>
  <c r="EO48" i="1"/>
  <c r="EO80" i="1"/>
  <c r="EO111" i="1"/>
  <c r="EP48" i="1"/>
  <c r="EP80" i="1"/>
  <c r="EP111" i="1"/>
  <c r="EQ48" i="1"/>
  <c r="EQ80" i="1"/>
  <c r="EQ111" i="1"/>
  <c r="ER48" i="1"/>
  <c r="ER80" i="1"/>
  <c r="ER111" i="1"/>
  <c r="ES48" i="1"/>
  <c r="ES80" i="1"/>
  <c r="ES111" i="1"/>
  <c r="ET48" i="1"/>
  <c r="ET80" i="1"/>
  <c r="ET111" i="1"/>
  <c r="EU48" i="1"/>
  <c r="EU80" i="1"/>
  <c r="EU111" i="1"/>
  <c r="EV48" i="1"/>
  <c r="EV80" i="1"/>
  <c r="EV111" i="1"/>
  <c r="EW48" i="1"/>
  <c r="EW80" i="1"/>
  <c r="EW111" i="1"/>
  <c r="EX48" i="1"/>
  <c r="EX80" i="1"/>
  <c r="EX111" i="1"/>
  <c r="EY48" i="1"/>
  <c r="EY80" i="1"/>
  <c r="EY111" i="1"/>
  <c r="EZ48" i="1"/>
  <c r="EZ80" i="1"/>
  <c r="EZ111" i="1"/>
  <c r="FA48" i="1"/>
  <c r="FA80" i="1"/>
  <c r="FA111" i="1"/>
  <c r="FB48" i="1"/>
  <c r="FB80" i="1"/>
  <c r="FB111" i="1"/>
  <c r="FC48" i="1"/>
  <c r="FC80" i="1"/>
  <c r="FC111" i="1"/>
  <c r="FD48" i="1"/>
  <c r="FD80" i="1"/>
  <c r="FD111" i="1"/>
  <c r="FE48" i="1"/>
  <c r="FE80" i="1"/>
  <c r="FE111" i="1"/>
  <c r="FF48" i="1"/>
  <c r="FF80" i="1"/>
  <c r="FF111" i="1"/>
  <c r="FG48" i="1"/>
  <c r="FG80" i="1"/>
  <c r="FG111" i="1"/>
  <c r="FH48" i="1"/>
  <c r="FH80" i="1"/>
  <c r="FH111" i="1"/>
  <c r="FI48" i="1"/>
  <c r="FI80" i="1"/>
  <c r="FI111" i="1"/>
  <c r="FJ48" i="1"/>
  <c r="FJ80" i="1"/>
  <c r="FJ111" i="1"/>
  <c r="FK48" i="1"/>
  <c r="FK80" i="1"/>
  <c r="FK111" i="1"/>
  <c r="FL48" i="1"/>
  <c r="FL80" i="1"/>
  <c r="FL111" i="1"/>
  <c r="FM48" i="1"/>
  <c r="FM80" i="1"/>
  <c r="FM111" i="1"/>
  <c r="FN48" i="1"/>
  <c r="FN80" i="1"/>
  <c r="FN111" i="1"/>
  <c r="FO48" i="1"/>
  <c r="FO80" i="1"/>
  <c r="FO111" i="1"/>
  <c r="FP48" i="1"/>
  <c r="FP80" i="1"/>
  <c r="FP111" i="1"/>
  <c r="FQ48" i="1"/>
  <c r="FQ80" i="1"/>
  <c r="FQ111" i="1"/>
  <c r="FR48" i="1"/>
  <c r="FR80" i="1"/>
  <c r="FR111" i="1"/>
  <c r="FS48" i="1"/>
  <c r="FS80" i="1"/>
  <c r="FS111" i="1"/>
  <c r="FT48" i="1"/>
  <c r="FT80" i="1"/>
  <c r="FT111" i="1"/>
  <c r="FU48" i="1"/>
  <c r="FU80" i="1"/>
  <c r="FU111" i="1"/>
  <c r="FV48" i="1"/>
  <c r="FV80" i="1"/>
  <c r="FV111" i="1"/>
  <c r="FW48" i="1"/>
  <c r="FW80" i="1"/>
  <c r="FW111" i="1"/>
  <c r="FX48" i="1"/>
  <c r="FX80" i="1"/>
  <c r="FX111" i="1"/>
  <c r="FY48" i="1"/>
  <c r="FY80" i="1"/>
  <c r="FY111" i="1"/>
  <c r="FZ48" i="1"/>
  <c r="FZ80" i="1"/>
  <c r="FZ111" i="1"/>
  <c r="GA48" i="1"/>
  <c r="GA80" i="1"/>
  <c r="GA111" i="1"/>
  <c r="GB48" i="1"/>
  <c r="GB80" i="1"/>
  <c r="GB111" i="1"/>
  <c r="GC48" i="1"/>
  <c r="GC80" i="1"/>
  <c r="GC111" i="1"/>
  <c r="GD48" i="1"/>
  <c r="GD80" i="1"/>
  <c r="GD111" i="1"/>
  <c r="GE48" i="1"/>
  <c r="GE80" i="1"/>
  <c r="GE111" i="1"/>
  <c r="GF48" i="1"/>
  <c r="GF80" i="1"/>
  <c r="GF111" i="1"/>
  <c r="GG48" i="1"/>
  <c r="GG80" i="1"/>
  <c r="GG111" i="1"/>
  <c r="GH48" i="1"/>
  <c r="GH80" i="1"/>
  <c r="GH111" i="1"/>
  <c r="GI48" i="1"/>
  <c r="GI80" i="1"/>
  <c r="GI111" i="1"/>
  <c r="GJ48" i="1"/>
  <c r="GJ80" i="1"/>
  <c r="GJ111" i="1"/>
  <c r="GK48" i="1"/>
  <c r="GK80" i="1"/>
  <c r="GK111" i="1"/>
  <c r="GL48" i="1"/>
  <c r="GL80" i="1"/>
  <c r="GL111" i="1"/>
  <c r="GM48" i="1"/>
  <c r="GM80" i="1"/>
  <c r="GM111" i="1"/>
  <c r="GN48" i="1"/>
  <c r="GN80" i="1"/>
  <c r="GN111" i="1"/>
  <c r="GO48" i="1"/>
  <c r="GO80" i="1"/>
  <c r="GO111" i="1"/>
  <c r="GP48" i="1"/>
  <c r="GP80" i="1"/>
  <c r="GP111" i="1"/>
  <c r="GQ48" i="1"/>
  <c r="GQ80" i="1"/>
  <c r="GQ111" i="1"/>
  <c r="GR48" i="1"/>
  <c r="GR80" i="1"/>
  <c r="GR111" i="1"/>
  <c r="GS48" i="1"/>
  <c r="GS80" i="1"/>
  <c r="GS111" i="1"/>
  <c r="GT48" i="1"/>
  <c r="GT80" i="1"/>
  <c r="GT111" i="1"/>
  <c r="GU48" i="1"/>
  <c r="GU80" i="1"/>
  <c r="GU111" i="1"/>
  <c r="GV48" i="1"/>
  <c r="GV80" i="1"/>
  <c r="GV111" i="1"/>
  <c r="GW48" i="1"/>
  <c r="GW80" i="1"/>
  <c r="GW111" i="1"/>
  <c r="GX48" i="1"/>
  <c r="GX80" i="1"/>
  <c r="GX111" i="1"/>
  <c r="GY48" i="1"/>
  <c r="GY80" i="1"/>
  <c r="GY111" i="1"/>
  <c r="GZ48" i="1"/>
  <c r="GZ80" i="1"/>
  <c r="GZ111" i="1"/>
  <c r="HA48" i="1"/>
  <c r="HA80" i="1"/>
  <c r="HA111" i="1"/>
  <c r="HB48" i="1"/>
  <c r="HB80" i="1"/>
  <c r="HB111" i="1"/>
  <c r="HC48" i="1"/>
  <c r="HC80" i="1"/>
  <c r="HC111" i="1"/>
  <c r="HD48" i="1"/>
  <c r="HD80" i="1"/>
  <c r="HD111" i="1"/>
  <c r="HE48" i="1"/>
  <c r="HE80" i="1"/>
  <c r="HE111" i="1"/>
  <c r="HF48" i="1"/>
  <c r="HF80" i="1"/>
  <c r="HF111" i="1"/>
  <c r="HG48" i="1"/>
  <c r="HG80" i="1"/>
  <c r="HG111" i="1"/>
  <c r="HH48" i="1"/>
  <c r="HH80" i="1"/>
  <c r="HH111" i="1"/>
  <c r="HI48" i="1"/>
  <c r="HI80" i="1"/>
  <c r="HI111" i="1"/>
  <c r="HJ48" i="1"/>
  <c r="HJ80" i="1"/>
  <c r="HJ111" i="1"/>
  <c r="HK48" i="1"/>
  <c r="HK80" i="1"/>
  <c r="HK111" i="1"/>
  <c r="HL48" i="1"/>
  <c r="HL80" i="1"/>
  <c r="HL111" i="1"/>
  <c r="HM48" i="1"/>
  <c r="HM80" i="1"/>
  <c r="HM111" i="1"/>
  <c r="HN48" i="1"/>
  <c r="HN80" i="1"/>
  <c r="HN111" i="1"/>
  <c r="HO48" i="1"/>
  <c r="HO80" i="1"/>
  <c r="HO111" i="1"/>
  <c r="HP48" i="1"/>
  <c r="HP80" i="1"/>
  <c r="HP111" i="1"/>
  <c r="HQ48" i="1"/>
  <c r="HQ80" i="1"/>
  <c r="HQ111" i="1"/>
  <c r="HR48" i="1"/>
  <c r="HR80" i="1"/>
  <c r="HR111" i="1"/>
  <c r="HS48" i="1"/>
  <c r="HS80" i="1"/>
  <c r="HS111" i="1"/>
  <c r="HT48" i="1"/>
  <c r="HT80" i="1"/>
  <c r="HT111" i="1"/>
  <c r="HU48" i="1"/>
  <c r="HU80" i="1"/>
  <c r="HU111" i="1"/>
  <c r="HV48" i="1"/>
  <c r="HV80" i="1"/>
  <c r="HV111" i="1"/>
  <c r="HW48" i="1"/>
  <c r="HW80" i="1"/>
  <c r="HW111" i="1"/>
  <c r="HX48" i="1"/>
  <c r="HX80" i="1"/>
  <c r="HX111" i="1"/>
  <c r="HY48" i="1"/>
  <c r="HY80" i="1"/>
  <c r="HY111" i="1"/>
  <c r="HZ48" i="1"/>
  <c r="HZ80" i="1"/>
  <c r="HZ111" i="1"/>
  <c r="IA48" i="1"/>
  <c r="IA80" i="1"/>
  <c r="IA111" i="1"/>
  <c r="IB48" i="1"/>
  <c r="IB80" i="1"/>
  <c r="IB111" i="1"/>
  <c r="IC48" i="1"/>
  <c r="IC80" i="1"/>
  <c r="IC111" i="1"/>
  <c r="ID48" i="1"/>
  <c r="ID80" i="1"/>
  <c r="ID111" i="1"/>
  <c r="IE48" i="1"/>
  <c r="IE80" i="1"/>
  <c r="IE111" i="1"/>
  <c r="IF48" i="1"/>
  <c r="IF80" i="1"/>
  <c r="IF111" i="1"/>
  <c r="IG48" i="1"/>
  <c r="IG80" i="1"/>
  <c r="IG111" i="1"/>
  <c r="IH48" i="1"/>
  <c r="IH80" i="1"/>
  <c r="IH111" i="1"/>
  <c r="II48" i="1"/>
  <c r="II80" i="1"/>
  <c r="II111" i="1"/>
  <c r="IJ48" i="1"/>
  <c r="IJ80" i="1"/>
  <c r="IJ111" i="1"/>
  <c r="IK48" i="1"/>
  <c r="IK80" i="1"/>
  <c r="IK111" i="1"/>
  <c r="IL48" i="1"/>
  <c r="IL80" i="1"/>
  <c r="IL111" i="1"/>
  <c r="IM48" i="1"/>
  <c r="IM80" i="1"/>
  <c r="IM111" i="1"/>
  <c r="IN48" i="1"/>
  <c r="IN80" i="1"/>
  <c r="IN111" i="1"/>
  <c r="IO48" i="1"/>
  <c r="IO80" i="1"/>
  <c r="IO111" i="1"/>
  <c r="IP48" i="1"/>
  <c r="IP80" i="1"/>
  <c r="IP111" i="1"/>
  <c r="IQ48" i="1"/>
  <c r="IQ80" i="1"/>
  <c r="IQ111" i="1"/>
  <c r="IR48" i="1"/>
  <c r="IR80" i="1"/>
  <c r="IR111" i="1"/>
  <c r="IS48" i="1"/>
  <c r="IS80" i="1"/>
  <c r="IS111" i="1"/>
  <c r="IT48" i="1"/>
  <c r="IT80" i="1"/>
  <c r="IT111" i="1"/>
  <c r="IU48" i="1"/>
  <c r="IU80" i="1"/>
  <c r="IU111" i="1"/>
  <c r="IV48" i="1"/>
  <c r="IV80" i="1"/>
  <c r="IV111" i="1"/>
  <c r="IW48" i="1"/>
  <c r="IW80" i="1"/>
  <c r="IW111" i="1"/>
  <c r="IX48" i="1"/>
  <c r="IX80" i="1"/>
  <c r="IX111" i="1"/>
  <c r="IY48" i="1"/>
  <c r="IY80" i="1"/>
  <c r="IY111" i="1"/>
  <c r="IZ48" i="1"/>
  <c r="IZ80" i="1"/>
  <c r="IZ111" i="1"/>
  <c r="JA48" i="1"/>
  <c r="JA80" i="1"/>
  <c r="JA111" i="1"/>
  <c r="JB48" i="1"/>
  <c r="JB80" i="1"/>
  <c r="JB111" i="1"/>
  <c r="JC48" i="1"/>
  <c r="JC80" i="1"/>
  <c r="JC111" i="1"/>
  <c r="JD48" i="1"/>
  <c r="JD80" i="1"/>
  <c r="JD111" i="1"/>
  <c r="JE48" i="1"/>
  <c r="JE80" i="1"/>
  <c r="JE111" i="1"/>
  <c r="JF48" i="1"/>
  <c r="JF80" i="1"/>
  <c r="JF111" i="1"/>
  <c r="JG48" i="1"/>
  <c r="JG80" i="1"/>
  <c r="JG111" i="1"/>
  <c r="JH48" i="1"/>
  <c r="JH80" i="1"/>
  <c r="JH111" i="1"/>
  <c r="JI48" i="1"/>
  <c r="JI80" i="1"/>
  <c r="JI111" i="1"/>
  <c r="JJ48" i="1"/>
  <c r="JJ80" i="1"/>
  <c r="JJ111" i="1"/>
  <c r="JK48" i="1"/>
  <c r="JK80" i="1"/>
  <c r="JK111" i="1"/>
  <c r="JL48" i="1"/>
  <c r="JL80" i="1"/>
  <c r="JL111" i="1"/>
  <c r="JM48" i="1"/>
  <c r="JM80" i="1"/>
  <c r="JM111" i="1"/>
  <c r="JN48" i="1"/>
  <c r="JN80" i="1"/>
  <c r="JN111" i="1"/>
  <c r="JO48" i="1"/>
  <c r="JO80" i="1"/>
  <c r="JO111" i="1"/>
  <c r="JP48" i="1"/>
  <c r="JP80" i="1"/>
  <c r="JP111" i="1"/>
  <c r="JQ48" i="1"/>
  <c r="JQ80" i="1"/>
  <c r="JQ111" i="1"/>
  <c r="JR48" i="1"/>
  <c r="JR80" i="1"/>
  <c r="JR111" i="1"/>
  <c r="JS48" i="1"/>
  <c r="JS80" i="1"/>
  <c r="JS111" i="1"/>
  <c r="JT48" i="1"/>
  <c r="JT80" i="1"/>
  <c r="JT111" i="1"/>
  <c r="JU48" i="1"/>
  <c r="JU80" i="1"/>
  <c r="JU111" i="1"/>
  <c r="JV48" i="1"/>
  <c r="JV80" i="1"/>
  <c r="JV111" i="1"/>
  <c r="JW48" i="1"/>
  <c r="JW80" i="1"/>
  <c r="JW111" i="1"/>
  <c r="JX48" i="1"/>
  <c r="JX80" i="1"/>
  <c r="JX111" i="1"/>
  <c r="JY48" i="1"/>
  <c r="JY80" i="1"/>
  <c r="JY111" i="1"/>
  <c r="JZ48" i="1"/>
  <c r="JZ80" i="1"/>
  <c r="JZ111" i="1"/>
  <c r="KA48" i="1"/>
  <c r="KA80" i="1"/>
  <c r="KA111" i="1"/>
  <c r="KB48" i="1"/>
  <c r="KB80" i="1"/>
  <c r="KB111" i="1"/>
  <c r="KC48" i="1"/>
  <c r="KC80" i="1"/>
  <c r="KC111" i="1"/>
  <c r="KD48" i="1"/>
  <c r="KD80" i="1"/>
  <c r="KD111" i="1"/>
  <c r="KE48" i="1"/>
  <c r="KE80" i="1"/>
  <c r="KE111" i="1"/>
  <c r="KF48" i="1"/>
  <c r="KF80" i="1"/>
  <c r="KF111" i="1"/>
  <c r="KG48" i="1"/>
  <c r="KG80" i="1"/>
  <c r="KG111" i="1"/>
  <c r="KH48" i="1"/>
  <c r="KH80" i="1"/>
  <c r="KH111" i="1"/>
  <c r="KI48" i="1"/>
  <c r="KI80" i="1"/>
  <c r="KI111" i="1"/>
  <c r="KJ48" i="1"/>
  <c r="KJ80" i="1"/>
  <c r="KJ111" i="1"/>
  <c r="KK48" i="1"/>
  <c r="KK80" i="1"/>
  <c r="KK111" i="1"/>
  <c r="KL48" i="1"/>
  <c r="KL80" i="1"/>
  <c r="KL111" i="1"/>
  <c r="KM48" i="1"/>
  <c r="KM80" i="1"/>
  <c r="KM111" i="1"/>
  <c r="KN48" i="1"/>
  <c r="KN80" i="1"/>
  <c r="KN111" i="1"/>
  <c r="KO48" i="1"/>
  <c r="KO80" i="1"/>
  <c r="KO111" i="1"/>
  <c r="KP48" i="1"/>
  <c r="KP80" i="1"/>
  <c r="KP111" i="1"/>
  <c r="KQ48" i="1"/>
  <c r="KQ80" i="1"/>
  <c r="KQ111" i="1"/>
  <c r="KR48" i="1"/>
  <c r="KR80" i="1"/>
  <c r="KR111" i="1"/>
  <c r="KS48" i="1"/>
  <c r="KS80" i="1"/>
  <c r="KS111" i="1"/>
  <c r="KT48" i="1"/>
  <c r="KT80" i="1"/>
  <c r="KT111" i="1"/>
  <c r="KU48" i="1"/>
  <c r="KU80" i="1"/>
  <c r="KU111" i="1"/>
  <c r="KV48" i="1"/>
  <c r="KV80" i="1"/>
  <c r="KV111" i="1"/>
  <c r="KW48" i="1"/>
  <c r="KW80" i="1"/>
  <c r="KW111" i="1"/>
  <c r="KX48" i="1"/>
  <c r="KX80" i="1"/>
  <c r="KX111" i="1"/>
  <c r="KY48" i="1"/>
  <c r="KY80" i="1"/>
  <c r="KY111" i="1"/>
  <c r="KZ48" i="1"/>
  <c r="KZ80" i="1"/>
  <c r="KZ111" i="1"/>
  <c r="LA48" i="1"/>
  <c r="LA80" i="1"/>
  <c r="LA111" i="1"/>
  <c r="LB48" i="1"/>
  <c r="LB80" i="1"/>
  <c r="LB111" i="1"/>
  <c r="LC48" i="1"/>
  <c r="LC80" i="1"/>
  <c r="LC111" i="1"/>
  <c r="LD48" i="1"/>
  <c r="LD80" i="1"/>
  <c r="LD111" i="1"/>
  <c r="LE48" i="1"/>
  <c r="LE80" i="1"/>
  <c r="LE111" i="1"/>
  <c r="LF48" i="1"/>
  <c r="LF80" i="1"/>
  <c r="LF111" i="1"/>
  <c r="LG48" i="1"/>
  <c r="LG80" i="1"/>
  <c r="LG111" i="1"/>
  <c r="LH48" i="1"/>
  <c r="LH80" i="1"/>
  <c r="LH111" i="1"/>
  <c r="LI48" i="1"/>
  <c r="LI80" i="1"/>
  <c r="LI111" i="1"/>
  <c r="LJ48" i="1"/>
  <c r="LJ80" i="1"/>
  <c r="LJ111" i="1"/>
  <c r="LK48" i="1"/>
  <c r="LK80" i="1"/>
  <c r="LK111" i="1"/>
  <c r="LL48" i="1"/>
  <c r="LL80" i="1"/>
  <c r="LL111" i="1"/>
  <c r="LM48" i="1"/>
  <c r="LM80" i="1"/>
  <c r="LM111" i="1"/>
  <c r="LN48" i="1"/>
  <c r="LN80" i="1"/>
  <c r="LN111" i="1"/>
  <c r="LO48" i="1"/>
  <c r="LO80" i="1"/>
  <c r="LO111" i="1"/>
  <c r="LP48" i="1"/>
  <c r="LP80" i="1"/>
  <c r="LP111" i="1"/>
  <c r="LQ48" i="1"/>
  <c r="LQ80" i="1"/>
  <c r="LQ111" i="1"/>
  <c r="LR48" i="1"/>
  <c r="LR80" i="1"/>
  <c r="LR111" i="1"/>
  <c r="LS48" i="1"/>
  <c r="LS80" i="1"/>
  <c r="LS111" i="1"/>
  <c r="LT48" i="1"/>
  <c r="LT80" i="1"/>
  <c r="LT111" i="1"/>
  <c r="LU48" i="1"/>
  <c r="LU80" i="1"/>
  <c r="LU111" i="1"/>
  <c r="LV48" i="1"/>
  <c r="LV80" i="1"/>
  <c r="LV111" i="1"/>
  <c r="LW48" i="1"/>
  <c r="LW80" i="1"/>
  <c r="LW111" i="1"/>
  <c r="LX48" i="1"/>
  <c r="LX80" i="1"/>
  <c r="LX111" i="1"/>
  <c r="LY48" i="1"/>
  <c r="LY80" i="1"/>
  <c r="LY111" i="1"/>
  <c r="LZ48" i="1"/>
  <c r="LZ80" i="1"/>
  <c r="LZ111" i="1"/>
  <c r="MA48" i="1"/>
  <c r="MA80" i="1"/>
  <c r="MA111" i="1"/>
  <c r="MB48" i="1"/>
  <c r="MB80" i="1"/>
  <c r="MB111" i="1"/>
  <c r="MC48" i="1"/>
  <c r="MC80" i="1"/>
  <c r="MC111" i="1"/>
  <c r="MD48" i="1"/>
  <c r="MD80" i="1"/>
  <c r="MD111" i="1"/>
  <c r="ME48" i="1"/>
  <c r="ME80" i="1"/>
  <c r="ME111" i="1"/>
  <c r="MF48" i="1"/>
  <c r="MF80" i="1"/>
  <c r="MF111" i="1"/>
  <c r="MG48" i="1"/>
  <c r="MG80" i="1"/>
  <c r="MG111" i="1"/>
  <c r="MH48" i="1"/>
  <c r="MH80" i="1"/>
  <c r="MH111" i="1"/>
  <c r="MI48" i="1"/>
  <c r="MI80" i="1"/>
  <c r="MI111" i="1"/>
  <c r="MJ48" i="1"/>
  <c r="MJ80" i="1"/>
  <c r="MJ111" i="1"/>
  <c r="MK48" i="1"/>
  <c r="MK80" i="1"/>
  <c r="MK111" i="1"/>
  <c r="ML48" i="1"/>
  <c r="ML80" i="1"/>
  <c r="ML111" i="1"/>
  <c r="MM48" i="1"/>
  <c r="MM80" i="1"/>
  <c r="MM111" i="1"/>
  <c r="MN48" i="1"/>
  <c r="MN80" i="1"/>
  <c r="MN111" i="1"/>
  <c r="MO48" i="1"/>
  <c r="MO80" i="1"/>
  <c r="MO111" i="1"/>
  <c r="MP48" i="1"/>
  <c r="MP80" i="1"/>
  <c r="MP111" i="1"/>
  <c r="MQ48" i="1"/>
  <c r="MQ80" i="1"/>
  <c r="MQ111" i="1"/>
  <c r="MR48" i="1"/>
  <c r="MR80" i="1"/>
  <c r="MR111" i="1"/>
  <c r="MS48" i="1"/>
  <c r="MS80" i="1"/>
  <c r="MS111" i="1"/>
  <c r="MT48" i="1"/>
  <c r="MT80" i="1"/>
  <c r="MT111" i="1"/>
  <c r="MU48" i="1"/>
  <c r="MU80" i="1"/>
  <c r="MU111" i="1"/>
  <c r="MV48" i="1"/>
  <c r="MV80" i="1"/>
  <c r="MV111" i="1"/>
  <c r="MW48" i="1"/>
  <c r="MW80" i="1"/>
  <c r="MW111" i="1"/>
  <c r="MX48" i="1"/>
  <c r="MX80" i="1"/>
  <c r="MX111" i="1"/>
  <c r="MY48" i="1"/>
  <c r="MY80" i="1"/>
  <c r="MY111" i="1"/>
  <c r="MZ48" i="1"/>
  <c r="MZ80" i="1"/>
  <c r="MZ111" i="1"/>
  <c r="NA48" i="1"/>
  <c r="NA80" i="1"/>
  <c r="NA111" i="1"/>
  <c r="NB48" i="1"/>
  <c r="NB80" i="1"/>
  <c r="NB111" i="1"/>
  <c r="NC48" i="1"/>
  <c r="NC80" i="1"/>
  <c r="NC111" i="1"/>
  <c r="ND48" i="1"/>
  <c r="ND80" i="1"/>
  <c r="ND111" i="1"/>
  <c r="NE48" i="1"/>
  <c r="NE80" i="1"/>
  <c r="NE111" i="1"/>
  <c r="NF48" i="1"/>
  <c r="NF80" i="1"/>
  <c r="NF111" i="1"/>
  <c r="NG48" i="1"/>
  <c r="NG80" i="1"/>
  <c r="NG111" i="1"/>
  <c r="NH48" i="1"/>
  <c r="NH80" i="1"/>
  <c r="NH111" i="1"/>
  <c r="NI48" i="1"/>
  <c r="NI80" i="1"/>
  <c r="NI111" i="1"/>
  <c r="NJ48" i="1"/>
  <c r="NJ80" i="1"/>
  <c r="NJ111" i="1"/>
  <c r="NK48" i="1"/>
  <c r="NK80" i="1"/>
  <c r="NK111" i="1"/>
  <c r="NL48" i="1"/>
  <c r="NL80" i="1"/>
  <c r="NL111" i="1"/>
  <c r="NM48" i="1"/>
  <c r="NM80" i="1"/>
  <c r="NM111" i="1"/>
  <c r="NN48" i="1"/>
  <c r="NN80" i="1"/>
  <c r="NN111" i="1"/>
  <c r="NO48" i="1"/>
  <c r="NO80" i="1"/>
  <c r="NO111" i="1"/>
  <c r="NP48" i="1"/>
  <c r="NP80" i="1"/>
  <c r="NP111" i="1"/>
  <c r="NQ48" i="1"/>
  <c r="NQ80" i="1"/>
  <c r="NQ111" i="1"/>
  <c r="NR48" i="1"/>
  <c r="NR80" i="1"/>
  <c r="NR111" i="1"/>
  <c r="NS48" i="1"/>
  <c r="NS80" i="1"/>
  <c r="NS111" i="1"/>
  <c r="NT48" i="1"/>
  <c r="NT80" i="1"/>
  <c r="NT111" i="1"/>
  <c r="NU48" i="1"/>
  <c r="NU80" i="1"/>
  <c r="NU111" i="1"/>
  <c r="NV48" i="1"/>
  <c r="NV80" i="1"/>
  <c r="NV111" i="1"/>
  <c r="NW48" i="1"/>
  <c r="NW80" i="1"/>
  <c r="NW111" i="1"/>
  <c r="NX48" i="1"/>
  <c r="NX80" i="1"/>
  <c r="NX111" i="1"/>
  <c r="NY48" i="1"/>
  <c r="NY80" i="1"/>
  <c r="NY111" i="1"/>
  <c r="NZ48" i="1"/>
  <c r="NZ80" i="1"/>
  <c r="NZ111" i="1"/>
  <c r="OA48" i="1"/>
  <c r="OA80" i="1"/>
  <c r="OA111" i="1"/>
  <c r="OB48" i="1"/>
  <c r="OB80" i="1"/>
  <c r="OB111" i="1"/>
  <c r="OC48" i="1"/>
  <c r="OC80" i="1"/>
  <c r="OC111" i="1"/>
  <c r="OD48" i="1"/>
  <c r="OD80" i="1"/>
  <c r="OD111" i="1"/>
  <c r="OE48" i="1"/>
  <c r="OE80" i="1"/>
  <c r="OE111" i="1"/>
  <c r="OF48" i="1"/>
  <c r="OF80" i="1"/>
  <c r="OF111" i="1"/>
  <c r="OG48" i="1"/>
  <c r="OG80" i="1"/>
  <c r="OG111" i="1"/>
  <c r="OH48" i="1"/>
  <c r="OH80" i="1"/>
  <c r="OH111" i="1"/>
  <c r="OI48" i="1"/>
  <c r="OI80" i="1"/>
  <c r="OI111" i="1"/>
  <c r="OJ48" i="1"/>
  <c r="OJ80" i="1"/>
  <c r="OJ111" i="1"/>
  <c r="OK48" i="1"/>
  <c r="OK80" i="1"/>
  <c r="OK111" i="1"/>
  <c r="OL48" i="1"/>
  <c r="OL80" i="1"/>
  <c r="OL111" i="1"/>
  <c r="OM48" i="1"/>
  <c r="OM80" i="1"/>
  <c r="OM111" i="1"/>
  <c r="ON48" i="1"/>
  <c r="ON80" i="1"/>
  <c r="ON111" i="1"/>
  <c r="OO48" i="1"/>
  <c r="OO80" i="1"/>
  <c r="OO111" i="1"/>
  <c r="OP48" i="1"/>
  <c r="OP80" i="1"/>
  <c r="OP111" i="1"/>
  <c r="OQ48" i="1"/>
  <c r="OQ80" i="1"/>
  <c r="OQ111" i="1"/>
  <c r="OR48" i="1"/>
  <c r="OR80" i="1"/>
  <c r="OR111" i="1"/>
  <c r="OS48" i="1"/>
  <c r="OS80" i="1"/>
  <c r="OS111" i="1"/>
  <c r="OT48" i="1"/>
  <c r="OT80" i="1"/>
  <c r="OT111" i="1"/>
  <c r="OU48" i="1"/>
  <c r="OU80" i="1"/>
  <c r="OU111" i="1"/>
  <c r="OV48" i="1"/>
  <c r="OV80" i="1"/>
  <c r="OV111" i="1"/>
  <c r="OW48" i="1"/>
  <c r="OW80" i="1"/>
  <c r="OW111" i="1"/>
  <c r="OX48" i="1"/>
  <c r="OX80" i="1"/>
  <c r="OX111" i="1"/>
  <c r="OY48" i="1"/>
  <c r="OY80" i="1"/>
  <c r="OY111" i="1"/>
  <c r="OZ48" i="1"/>
  <c r="OZ80" i="1"/>
  <c r="OZ111" i="1"/>
  <c r="PA48" i="1"/>
  <c r="PA80" i="1"/>
  <c r="PA111" i="1"/>
  <c r="PB48" i="1"/>
  <c r="PB80" i="1"/>
  <c r="PB111" i="1"/>
  <c r="PC48" i="1"/>
  <c r="PC80" i="1"/>
  <c r="PC111" i="1"/>
  <c r="PD48" i="1"/>
  <c r="PD80" i="1"/>
  <c r="PD111" i="1"/>
  <c r="PE48" i="1"/>
  <c r="PE80" i="1"/>
  <c r="PE111" i="1"/>
  <c r="PF48" i="1"/>
  <c r="PF80" i="1"/>
  <c r="PF111" i="1"/>
  <c r="PG48" i="1"/>
  <c r="PG80" i="1"/>
  <c r="PG111" i="1"/>
  <c r="PH48" i="1"/>
  <c r="PH80" i="1"/>
  <c r="PH111" i="1"/>
  <c r="PI48" i="1"/>
  <c r="PI80" i="1"/>
  <c r="PI111" i="1"/>
  <c r="PJ48" i="1"/>
  <c r="PJ80" i="1"/>
  <c r="PJ111" i="1"/>
  <c r="PK48" i="1"/>
  <c r="PK80" i="1"/>
  <c r="PK111" i="1"/>
  <c r="PL48" i="1"/>
  <c r="PL80" i="1"/>
  <c r="PL111" i="1"/>
  <c r="PM48" i="1"/>
  <c r="PM80" i="1"/>
  <c r="PM111" i="1"/>
  <c r="PN48" i="1"/>
  <c r="PN80" i="1"/>
  <c r="PN111" i="1"/>
  <c r="PO48" i="1"/>
  <c r="PO80" i="1"/>
  <c r="PO111" i="1"/>
  <c r="PP48" i="1"/>
  <c r="PP80" i="1"/>
  <c r="PP111" i="1"/>
  <c r="PQ48" i="1"/>
  <c r="PQ80" i="1"/>
  <c r="PQ111" i="1"/>
  <c r="PR48" i="1"/>
  <c r="PR80" i="1"/>
  <c r="PR111" i="1"/>
  <c r="PS48" i="1"/>
  <c r="PS80" i="1"/>
  <c r="PS111" i="1"/>
  <c r="PT48" i="1"/>
  <c r="PT80" i="1"/>
  <c r="PT111" i="1"/>
  <c r="PU48" i="1"/>
  <c r="PU80" i="1"/>
  <c r="PU111" i="1"/>
  <c r="PV48" i="1"/>
  <c r="PV80" i="1"/>
  <c r="PV111" i="1"/>
  <c r="PW48" i="1"/>
  <c r="PW80" i="1"/>
  <c r="PW111" i="1"/>
  <c r="PX48" i="1"/>
  <c r="PX80" i="1"/>
  <c r="PX111" i="1"/>
  <c r="PY48" i="1"/>
  <c r="PY80" i="1"/>
  <c r="PY111" i="1"/>
  <c r="PZ48" i="1"/>
  <c r="PZ80" i="1"/>
  <c r="PZ111" i="1"/>
  <c r="QA48" i="1"/>
  <c r="QA80" i="1"/>
  <c r="QA111" i="1"/>
  <c r="QB48" i="1"/>
  <c r="QB80" i="1"/>
  <c r="QB111" i="1"/>
  <c r="QC48" i="1"/>
  <c r="QC80" i="1"/>
  <c r="QC111" i="1"/>
  <c r="QD48" i="1"/>
  <c r="QD80" i="1"/>
  <c r="QD111" i="1"/>
  <c r="QE48" i="1"/>
  <c r="QE80" i="1"/>
  <c r="QE111" i="1"/>
  <c r="QF48" i="1"/>
  <c r="QF80" i="1"/>
  <c r="QF111" i="1"/>
  <c r="QG48" i="1"/>
  <c r="QG80" i="1"/>
  <c r="QG111" i="1"/>
  <c r="QH48" i="1"/>
  <c r="QH80" i="1"/>
  <c r="QH111" i="1"/>
  <c r="QI48" i="1"/>
  <c r="QI80" i="1"/>
  <c r="QI111" i="1"/>
  <c r="QJ48" i="1"/>
  <c r="QJ80" i="1"/>
  <c r="QJ111" i="1"/>
  <c r="QK48" i="1"/>
  <c r="QK80" i="1"/>
  <c r="QK111" i="1"/>
  <c r="QL48" i="1"/>
  <c r="QL80" i="1"/>
  <c r="QL111" i="1"/>
  <c r="QM48" i="1"/>
  <c r="QM80" i="1"/>
  <c r="QM111" i="1"/>
  <c r="QN48" i="1"/>
  <c r="QN80" i="1"/>
  <c r="QN111" i="1"/>
  <c r="QO48" i="1"/>
  <c r="QO80" i="1"/>
  <c r="QO111" i="1"/>
  <c r="QP48" i="1"/>
  <c r="QP80" i="1"/>
  <c r="QP111" i="1"/>
  <c r="QQ48" i="1"/>
  <c r="QQ80" i="1"/>
  <c r="QQ111" i="1"/>
  <c r="QR48" i="1"/>
  <c r="QR80" i="1"/>
  <c r="QR111" i="1"/>
  <c r="QS48" i="1"/>
  <c r="QS80" i="1"/>
  <c r="QS111" i="1"/>
  <c r="QT48" i="1"/>
  <c r="QT80" i="1"/>
  <c r="QT111" i="1"/>
  <c r="QU48" i="1"/>
  <c r="QU80" i="1"/>
  <c r="QU111" i="1"/>
  <c r="QV48" i="1"/>
  <c r="QV80" i="1"/>
  <c r="QV111" i="1"/>
  <c r="QW48" i="1"/>
  <c r="QW80" i="1"/>
  <c r="QW111" i="1"/>
  <c r="QX48" i="1"/>
  <c r="QX80" i="1"/>
  <c r="QX111" i="1"/>
  <c r="QY48" i="1"/>
  <c r="QY80" i="1"/>
  <c r="QY111" i="1"/>
  <c r="QZ48" i="1"/>
  <c r="QZ80" i="1"/>
  <c r="QZ111" i="1"/>
  <c r="RA48" i="1"/>
  <c r="RA80" i="1"/>
  <c r="RA111" i="1"/>
  <c r="RB48" i="1"/>
  <c r="RB80" i="1"/>
  <c r="RB111" i="1"/>
  <c r="RC48" i="1"/>
  <c r="RC80" i="1"/>
  <c r="RC111" i="1"/>
  <c r="RD48" i="1"/>
  <c r="RD80" i="1"/>
  <c r="RD111" i="1"/>
  <c r="RE48" i="1"/>
  <c r="RE80" i="1"/>
  <c r="RE111" i="1"/>
  <c r="RF48" i="1"/>
  <c r="RF80" i="1"/>
  <c r="RF111" i="1"/>
  <c r="RG48" i="1"/>
  <c r="RG80" i="1"/>
  <c r="RG111" i="1"/>
  <c r="RH48" i="1"/>
  <c r="RH80" i="1"/>
  <c r="RH111" i="1"/>
  <c r="RI48" i="1"/>
  <c r="RI80" i="1"/>
  <c r="RI111" i="1"/>
  <c r="RJ48" i="1"/>
  <c r="RJ80" i="1"/>
  <c r="RJ111" i="1"/>
  <c r="RK48" i="1"/>
  <c r="RK80" i="1"/>
  <c r="RK111" i="1"/>
  <c r="RL48" i="1"/>
  <c r="RL80" i="1"/>
  <c r="RL111" i="1"/>
  <c r="RM48" i="1"/>
  <c r="RM80" i="1"/>
  <c r="RM111" i="1"/>
  <c r="RN48" i="1"/>
  <c r="RN80" i="1"/>
  <c r="RN111" i="1"/>
  <c r="RO48" i="1"/>
  <c r="RO80" i="1"/>
  <c r="RO111" i="1"/>
  <c r="RP48" i="1"/>
  <c r="RP80" i="1"/>
  <c r="RP111" i="1"/>
  <c r="RQ48" i="1"/>
  <c r="RQ80" i="1"/>
  <c r="RQ111" i="1"/>
  <c r="RR48" i="1"/>
  <c r="RR80" i="1"/>
  <c r="RR111" i="1"/>
  <c r="RS48" i="1"/>
  <c r="RS80" i="1"/>
  <c r="RS111" i="1"/>
  <c r="RT48" i="1"/>
  <c r="RT80" i="1"/>
  <c r="RT111" i="1"/>
  <c r="RU48" i="1"/>
  <c r="RU80" i="1"/>
  <c r="RU111" i="1"/>
  <c r="RV48" i="1"/>
  <c r="RV80" i="1"/>
  <c r="RV111" i="1"/>
  <c r="RW48" i="1"/>
  <c r="RW80" i="1"/>
  <c r="RW111" i="1"/>
  <c r="RX48" i="1"/>
  <c r="RX80" i="1"/>
  <c r="RX111" i="1"/>
  <c r="RY48" i="1"/>
  <c r="RY80" i="1"/>
  <c r="RY111" i="1"/>
  <c r="RZ48" i="1"/>
  <c r="RZ80" i="1"/>
  <c r="RZ111" i="1"/>
  <c r="SA48" i="1"/>
  <c r="SA80" i="1"/>
  <c r="SA111" i="1"/>
  <c r="B49" i="1"/>
  <c r="B81" i="1"/>
  <c r="B112" i="1"/>
  <c r="C49" i="1"/>
  <c r="C81" i="1"/>
  <c r="C112" i="1"/>
  <c r="D49" i="1"/>
  <c r="D81" i="1"/>
  <c r="D112" i="1"/>
  <c r="E49" i="1"/>
  <c r="E81" i="1"/>
  <c r="E112" i="1"/>
  <c r="F49" i="1"/>
  <c r="F81" i="1"/>
  <c r="F112" i="1"/>
  <c r="G49" i="1"/>
  <c r="G81" i="1"/>
  <c r="G112" i="1"/>
  <c r="H49" i="1"/>
  <c r="H81" i="1"/>
  <c r="H112" i="1"/>
  <c r="I49" i="1"/>
  <c r="I81" i="1"/>
  <c r="I112" i="1"/>
  <c r="J49" i="1"/>
  <c r="J81" i="1"/>
  <c r="J112" i="1"/>
  <c r="K49" i="1"/>
  <c r="K81" i="1"/>
  <c r="K112" i="1"/>
  <c r="L49" i="1"/>
  <c r="L81" i="1"/>
  <c r="L112" i="1"/>
  <c r="M49" i="1"/>
  <c r="M81" i="1"/>
  <c r="M112" i="1"/>
  <c r="N49" i="1"/>
  <c r="N81" i="1"/>
  <c r="N112" i="1"/>
  <c r="O49" i="1"/>
  <c r="O81" i="1"/>
  <c r="O112" i="1"/>
  <c r="P49" i="1"/>
  <c r="P81" i="1"/>
  <c r="P112" i="1"/>
  <c r="Q49" i="1"/>
  <c r="Q81" i="1"/>
  <c r="Q112" i="1"/>
  <c r="R49" i="1"/>
  <c r="R81" i="1"/>
  <c r="R112" i="1"/>
  <c r="S49" i="1"/>
  <c r="S81" i="1"/>
  <c r="S112" i="1"/>
  <c r="T49" i="1"/>
  <c r="T81" i="1"/>
  <c r="T112" i="1"/>
  <c r="U49" i="1"/>
  <c r="U81" i="1"/>
  <c r="U112" i="1"/>
  <c r="V49" i="1"/>
  <c r="V81" i="1"/>
  <c r="V112" i="1"/>
  <c r="W49" i="1"/>
  <c r="W81" i="1"/>
  <c r="W112" i="1"/>
  <c r="X49" i="1"/>
  <c r="X81" i="1"/>
  <c r="X112" i="1"/>
  <c r="Y49" i="1"/>
  <c r="Y81" i="1"/>
  <c r="Y112" i="1"/>
  <c r="Z49" i="1"/>
  <c r="Z81" i="1"/>
  <c r="Z112" i="1"/>
  <c r="AA49" i="1"/>
  <c r="AA81" i="1"/>
  <c r="AA112" i="1"/>
  <c r="AB49" i="1"/>
  <c r="AB81" i="1"/>
  <c r="AB112" i="1"/>
  <c r="AC49" i="1"/>
  <c r="AC81" i="1"/>
  <c r="AC112" i="1"/>
  <c r="AD49" i="1"/>
  <c r="AD81" i="1"/>
  <c r="AD112" i="1"/>
  <c r="AE49" i="1"/>
  <c r="AE81" i="1"/>
  <c r="AE112" i="1"/>
  <c r="AF49" i="1"/>
  <c r="AF81" i="1"/>
  <c r="AF112" i="1"/>
  <c r="AG49" i="1"/>
  <c r="AG81" i="1"/>
  <c r="AG112" i="1"/>
  <c r="AH49" i="1"/>
  <c r="AH81" i="1"/>
  <c r="AH112" i="1"/>
  <c r="AI49" i="1"/>
  <c r="AI81" i="1"/>
  <c r="AI112" i="1"/>
  <c r="AJ49" i="1"/>
  <c r="AJ81" i="1"/>
  <c r="AJ112" i="1"/>
  <c r="AK49" i="1"/>
  <c r="AK81" i="1"/>
  <c r="AK112" i="1"/>
  <c r="AL49" i="1"/>
  <c r="AL81" i="1"/>
  <c r="AL112" i="1"/>
  <c r="AM49" i="1"/>
  <c r="AM81" i="1"/>
  <c r="AM112" i="1"/>
  <c r="AN49" i="1"/>
  <c r="AN81" i="1"/>
  <c r="AN112" i="1"/>
  <c r="AO49" i="1"/>
  <c r="AO81" i="1"/>
  <c r="AO112" i="1"/>
  <c r="AP49" i="1"/>
  <c r="AP81" i="1"/>
  <c r="AP112" i="1"/>
  <c r="AQ49" i="1"/>
  <c r="AQ81" i="1"/>
  <c r="AQ112" i="1"/>
  <c r="AR49" i="1"/>
  <c r="AR81" i="1"/>
  <c r="AR112" i="1"/>
  <c r="AS49" i="1"/>
  <c r="AS81" i="1"/>
  <c r="AS112" i="1"/>
  <c r="AT49" i="1"/>
  <c r="AT81" i="1"/>
  <c r="AT112" i="1"/>
  <c r="AU49" i="1"/>
  <c r="AU81" i="1"/>
  <c r="AU112" i="1"/>
  <c r="AV49" i="1"/>
  <c r="AV81" i="1"/>
  <c r="AV112" i="1"/>
  <c r="AW49" i="1"/>
  <c r="AW81" i="1"/>
  <c r="AW112" i="1"/>
  <c r="AX49" i="1"/>
  <c r="AX81" i="1"/>
  <c r="AX112" i="1"/>
  <c r="AY49" i="1"/>
  <c r="AY81" i="1"/>
  <c r="AY112" i="1"/>
  <c r="AZ49" i="1"/>
  <c r="AZ81" i="1"/>
  <c r="AZ112" i="1"/>
  <c r="BA49" i="1"/>
  <c r="BA81" i="1"/>
  <c r="BA112" i="1"/>
  <c r="BB49" i="1"/>
  <c r="BB81" i="1"/>
  <c r="BB112" i="1"/>
  <c r="BC49" i="1"/>
  <c r="BC81" i="1"/>
  <c r="BC112" i="1"/>
  <c r="BD49" i="1"/>
  <c r="BD81" i="1"/>
  <c r="BD112" i="1"/>
  <c r="BE49" i="1"/>
  <c r="BE81" i="1"/>
  <c r="BE112" i="1"/>
  <c r="BF49" i="1"/>
  <c r="BF81" i="1"/>
  <c r="BF112" i="1"/>
  <c r="BG49" i="1"/>
  <c r="BG81" i="1"/>
  <c r="BG112" i="1"/>
  <c r="BH49" i="1"/>
  <c r="BH81" i="1"/>
  <c r="BH112" i="1"/>
  <c r="BI49" i="1"/>
  <c r="BI81" i="1"/>
  <c r="BI112" i="1"/>
  <c r="BJ49" i="1"/>
  <c r="BJ81" i="1"/>
  <c r="BJ112" i="1"/>
  <c r="BK49" i="1"/>
  <c r="BK81" i="1"/>
  <c r="BK112" i="1"/>
  <c r="BL49" i="1"/>
  <c r="BL81" i="1"/>
  <c r="BL112" i="1"/>
  <c r="BM49" i="1"/>
  <c r="BM81" i="1"/>
  <c r="BM112" i="1"/>
  <c r="BN49" i="1"/>
  <c r="BN81" i="1"/>
  <c r="BN112" i="1"/>
  <c r="BO49" i="1"/>
  <c r="BO81" i="1"/>
  <c r="BO112" i="1"/>
  <c r="BP49" i="1"/>
  <c r="BP81" i="1"/>
  <c r="BP112" i="1"/>
  <c r="BQ49" i="1"/>
  <c r="BQ81" i="1"/>
  <c r="BQ112" i="1"/>
  <c r="BR49" i="1"/>
  <c r="BR81" i="1"/>
  <c r="BR112" i="1"/>
  <c r="BS49" i="1"/>
  <c r="BS81" i="1"/>
  <c r="BS112" i="1"/>
  <c r="BT49" i="1"/>
  <c r="BT81" i="1"/>
  <c r="BT112" i="1"/>
  <c r="BU49" i="1"/>
  <c r="BU81" i="1"/>
  <c r="BU112" i="1"/>
  <c r="BV49" i="1"/>
  <c r="BV81" i="1"/>
  <c r="BV112" i="1"/>
  <c r="BW49" i="1"/>
  <c r="BW81" i="1"/>
  <c r="BW112" i="1"/>
  <c r="BX49" i="1"/>
  <c r="BX81" i="1"/>
  <c r="BX112" i="1"/>
  <c r="BY49" i="1"/>
  <c r="BY81" i="1"/>
  <c r="BY112" i="1"/>
  <c r="BZ49" i="1"/>
  <c r="BZ81" i="1"/>
  <c r="BZ112" i="1"/>
  <c r="CA49" i="1"/>
  <c r="CA81" i="1"/>
  <c r="CA112" i="1"/>
  <c r="CB49" i="1"/>
  <c r="CB81" i="1"/>
  <c r="CB112" i="1"/>
  <c r="CC49" i="1"/>
  <c r="CC81" i="1"/>
  <c r="CC112" i="1"/>
  <c r="CD49" i="1"/>
  <c r="CD81" i="1"/>
  <c r="CD112" i="1"/>
  <c r="CE49" i="1"/>
  <c r="CE81" i="1"/>
  <c r="CE112" i="1"/>
  <c r="CF49" i="1"/>
  <c r="CF81" i="1"/>
  <c r="CF112" i="1"/>
  <c r="CG49" i="1"/>
  <c r="CG81" i="1"/>
  <c r="CG112" i="1"/>
  <c r="CH49" i="1"/>
  <c r="CH81" i="1"/>
  <c r="CH112" i="1"/>
  <c r="CI49" i="1"/>
  <c r="CI81" i="1"/>
  <c r="CI112" i="1"/>
  <c r="CJ49" i="1"/>
  <c r="CJ81" i="1"/>
  <c r="CJ112" i="1"/>
  <c r="CK49" i="1"/>
  <c r="CK81" i="1"/>
  <c r="CK112" i="1"/>
  <c r="CL49" i="1"/>
  <c r="CL81" i="1"/>
  <c r="CL112" i="1"/>
  <c r="CM49" i="1"/>
  <c r="CM81" i="1"/>
  <c r="CM112" i="1"/>
  <c r="CN49" i="1"/>
  <c r="CN81" i="1"/>
  <c r="CN112" i="1"/>
  <c r="CO49" i="1"/>
  <c r="CO81" i="1"/>
  <c r="CO112" i="1"/>
  <c r="CP49" i="1"/>
  <c r="CP81" i="1"/>
  <c r="CP112" i="1"/>
  <c r="CQ49" i="1"/>
  <c r="CQ81" i="1"/>
  <c r="CQ112" i="1"/>
  <c r="CR49" i="1"/>
  <c r="CR81" i="1"/>
  <c r="CR112" i="1"/>
  <c r="CS49" i="1"/>
  <c r="CS81" i="1"/>
  <c r="CS112" i="1"/>
  <c r="CT49" i="1"/>
  <c r="CT81" i="1"/>
  <c r="CT112" i="1"/>
  <c r="CU49" i="1"/>
  <c r="CU81" i="1"/>
  <c r="CU112" i="1"/>
  <c r="CV49" i="1"/>
  <c r="CV81" i="1"/>
  <c r="CV112" i="1"/>
  <c r="CW49" i="1"/>
  <c r="CW81" i="1"/>
  <c r="CW112" i="1"/>
  <c r="CX49" i="1"/>
  <c r="CX81" i="1"/>
  <c r="CX112" i="1"/>
  <c r="CY49" i="1"/>
  <c r="CY81" i="1"/>
  <c r="CY112" i="1"/>
  <c r="CZ49" i="1"/>
  <c r="CZ81" i="1"/>
  <c r="CZ112" i="1"/>
  <c r="DA49" i="1"/>
  <c r="DA81" i="1"/>
  <c r="DA112" i="1"/>
  <c r="DB49" i="1"/>
  <c r="DB81" i="1"/>
  <c r="DB112" i="1"/>
  <c r="DC49" i="1"/>
  <c r="DC81" i="1"/>
  <c r="DC112" i="1"/>
  <c r="DD49" i="1"/>
  <c r="DD81" i="1"/>
  <c r="DD112" i="1"/>
  <c r="DE49" i="1"/>
  <c r="DE81" i="1"/>
  <c r="DE112" i="1"/>
  <c r="DF49" i="1"/>
  <c r="DF81" i="1"/>
  <c r="DF112" i="1"/>
  <c r="DG49" i="1"/>
  <c r="DG81" i="1"/>
  <c r="DG112" i="1"/>
  <c r="DH49" i="1"/>
  <c r="DH81" i="1"/>
  <c r="DH112" i="1"/>
  <c r="DI49" i="1"/>
  <c r="DI81" i="1"/>
  <c r="DI112" i="1"/>
  <c r="DJ49" i="1"/>
  <c r="DJ81" i="1"/>
  <c r="DJ112" i="1"/>
  <c r="DK49" i="1"/>
  <c r="DK81" i="1"/>
  <c r="DK112" i="1"/>
  <c r="DL49" i="1"/>
  <c r="DL81" i="1"/>
  <c r="DL112" i="1"/>
  <c r="DM49" i="1"/>
  <c r="DM81" i="1"/>
  <c r="DM112" i="1"/>
  <c r="DN49" i="1"/>
  <c r="DN81" i="1"/>
  <c r="DN112" i="1"/>
  <c r="DO49" i="1"/>
  <c r="DO81" i="1"/>
  <c r="DO112" i="1"/>
  <c r="DP49" i="1"/>
  <c r="DP81" i="1"/>
  <c r="DP112" i="1"/>
  <c r="DQ49" i="1"/>
  <c r="DQ81" i="1"/>
  <c r="DQ112" i="1"/>
  <c r="DR49" i="1"/>
  <c r="DR81" i="1"/>
  <c r="DR112" i="1"/>
  <c r="DS49" i="1"/>
  <c r="DS81" i="1"/>
  <c r="DS112" i="1"/>
  <c r="DT49" i="1"/>
  <c r="DT81" i="1"/>
  <c r="DT112" i="1"/>
  <c r="DU49" i="1"/>
  <c r="DU81" i="1"/>
  <c r="DU112" i="1"/>
  <c r="DV49" i="1"/>
  <c r="DV81" i="1"/>
  <c r="DV112" i="1"/>
  <c r="DW49" i="1"/>
  <c r="DW81" i="1"/>
  <c r="DW112" i="1"/>
  <c r="DX49" i="1"/>
  <c r="DX81" i="1"/>
  <c r="DX112" i="1"/>
  <c r="DY49" i="1"/>
  <c r="DY81" i="1"/>
  <c r="DY112" i="1"/>
  <c r="DZ49" i="1"/>
  <c r="DZ81" i="1"/>
  <c r="DZ112" i="1"/>
  <c r="EA49" i="1"/>
  <c r="EA81" i="1"/>
  <c r="EA112" i="1"/>
  <c r="EB49" i="1"/>
  <c r="EB81" i="1"/>
  <c r="EB112" i="1"/>
  <c r="EC49" i="1"/>
  <c r="EC81" i="1"/>
  <c r="EC112" i="1"/>
  <c r="ED49" i="1"/>
  <c r="ED81" i="1"/>
  <c r="ED112" i="1"/>
  <c r="EE49" i="1"/>
  <c r="EE81" i="1"/>
  <c r="EE112" i="1"/>
  <c r="EF49" i="1"/>
  <c r="EF81" i="1"/>
  <c r="EF112" i="1"/>
  <c r="EG49" i="1"/>
  <c r="EG81" i="1"/>
  <c r="EG112" i="1"/>
  <c r="EH49" i="1"/>
  <c r="EH81" i="1"/>
  <c r="EH112" i="1"/>
  <c r="EI49" i="1"/>
  <c r="EI81" i="1"/>
  <c r="EI112" i="1"/>
  <c r="EJ49" i="1"/>
  <c r="EJ81" i="1"/>
  <c r="EJ112" i="1"/>
  <c r="EK49" i="1"/>
  <c r="EK81" i="1"/>
  <c r="EK112" i="1"/>
  <c r="EL49" i="1"/>
  <c r="EL81" i="1"/>
  <c r="EL112" i="1"/>
  <c r="EM49" i="1"/>
  <c r="EM81" i="1"/>
  <c r="EM112" i="1"/>
  <c r="EN49" i="1"/>
  <c r="EN81" i="1"/>
  <c r="EN112" i="1"/>
  <c r="EO49" i="1"/>
  <c r="EO81" i="1"/>
  <c r="EO112" i="1"/>
  <c r="EP49" i="1"/>
  <c r="EP81" i="1"/>
  <c r="EP112" i="1"/>
  <c r="EQ49" i="1"/>
  <c r="EQ81" i="1"/>
  <c r="EQ112" i="1"/>
  <c r="ER49" i="1"/>
  <c r="ER81" i="1"/>
  <c r="ER112" i="1"/>
  <c r="ES49" i="1"/>
  <c r="ES81" i="1"/>
  <c r="ES112" i="1"/>
  <c r="ET49" i="1"/>
  <c r="ET81" i="1"/>
  <c r="ET112" i="1"/>
  <c r="EU49" i="1"/>
  <c r="EU81" i="1"/>
  <c r="EU112" i="1"/>
  <c r="EV49" i="1"/>
  <c r="EV81" i="1"/>
  <c r="EV112" i="1"/>
  <c r="EW49" i="1"/>
  <c r="EW81" i="1"/>
  <c r="EW112" i="1"/>
  <c r="EX49" i="1"/>
  <c r="EX81" i="1"/>
  <c r="EX112" i="1"/>
  <c r="EY49" i="1"/>
  <c r="EY81" i="1"/>
  <c r="EY112" i="1"/>
  <c r="EZ49" i="1"/>
  <c r="EZ81" i="1"/>
  <c r="EZ112" i="1"/>
  <c r="FA49" i="1"/>
  <c r="FA81" i="1"/>
  <c r="FA112" i="1"/>
  <c r="FB49" i="1"/>
  <c r="FB81" i="1"/>
  <c r="FB112" i="1"/>
  <c r="FC49" i="1"/>
  <c r="FC81" i="1"/>
  <c r="FC112" i="1"/>
  <c r="FD49" i="1"/>
  <c r="FD81" i="1"/>
  <c r="FD112" i="1"/>
  <c r="FE49" i="1"/>
  <c r="FE81" i="1"/>
  <c r="FE112" i="1"/>
  <c r="FF49" i="1"/>
  <c r="FF81" i="1"/>
  <c r="FF112" i="1"/>
  <c r="FG49" i="1"/>
  <c r="FG81" i="1"/>
  <c r="FG112" i="1"/>
  <c r="FH49" i="1"/>
  <c r="FH81" i="1"/>
  <c r="FH112" i="1"/>
  <c r="FI49" i="1"/>
  <c r="FI81" i="1"/>
  <c r="FI112" i="1"/>
  <c r="FJ49" i="1"/>
  <c r="FJ81" i="1"/>
  <c r="FJ112" i="1"/>
  <c r="FK49" i="1"/>
  <c r="FK81" i="1"/>
  <c r="FK112" i="1"/>
  <c r="FL49" i="1"/>
  <c r="FL81" i="1"/>
  <c r="FL112" i="1"/>
  <c r="FM49" i="1"/>
  <c r="FM81" i="1"/>
  <c r="FM112" i="1"/>
  <c r="FN49" i="1"/>
  <c r="FN81" i="1"/>
  <c r="FN112" i="1"/>
  <c r="FO49" i="1"/>
  <c r="FO81" i="1"/>
  <c r="FO112" i="1"/>
  <c r="FP49" i="1"/>
  <c r="FP81" i="1"/>
  <c r="FP112" i="1"/>
  <c r="FQ49" i="1"/>
  <c r="FQ81" i="1"/>
  <c r="FQ112" i="1"/>
  <c r="FR49" i="1"/>
  <c r="FR81" i="1"/>
  <c r="FR112" i="1"/>
  <c r="FS49" i="1"/>
  <c r="FS81" i="1"/>
  <c r="FS112" i="1"/>
  <c r="FT49" i="1"/>
  <c r="FT81" i="1"/>
  <c r="FT112" i="1"/>
  <c r="FU49" i="1"/>
  <c r="FU81" i="1"/>
  <c r="FU112" i="1"/>
  <c r="FV49" i="1"/>
  <c r="FV81" i="1"/>
  <c r="FV112" i="1"/>
  <c r="FW49" i="1"/>
  <c r="FW81" i="1"/>
  <c r="FW112" i="1"/>
  <c r="FX49" i="1"/>
  <c r="FX81" i="1"/>
  <c r="FX112" i="1"/>
  <c r="FY49" i="1"/>
  <c r="FY81" i="1"/>
  <c r="FY112" i="1"/>
  <c r="FZ49" i="1"/>
  <c r="FZ81" i="1"/>
  <c r="FZ112" i="1"/>
  <c r="GA49" i="1"/>
  <c r="GA81" i="1"/>
  <c r="GA112" i="1"/>
  <c r="GB49" i="1"/>
  <c r="GB81" i="1"/>
  <c r="GB112" i="1"/>
  <c r="GC49" i="1"/>
  <c r="GC81" i="1"/>
  <c r="GC112" i="1"/>
  <c r="GD49" i="1"/>
  <c r="GD81" i="1"/>
  <c r="GD112" i="1"/>
  <c r="GE49" i="1"/>
  <c r="GE81" i="1"/>
  <c r="GE112" i="1"/>
  <c r="GF49" i="1"/>
  <c r="GF81" i="1"/>
  <c r="GF112" i="1"/>
  <c r="GG49" i="1"/>
  <c r="GG81" i="1"/>
  <c r="GG112" i="1"/>
  <c r="GH49" i="1"/>
  <c r="GH81" i="1"/>
  <c r="GH112" i="1"/>
  <c r="GI49" i="1"/>
  <c r="GI81" i="1"/>
  <c r="GI112" i="1"/>
  <c r="GJ49" i="1"/>
  <c r="GJ81" i="1"/>
  <c r="GJ112" i="1"/>
  <c r="GK49" i="1"/>
  <c r="GK81" i="1"/>
  <c r="GK112" i="1"/>
  <c r="GL49" i="1"/>
  <c r="GL81" i="1"/>
  <c r="GL112" i="1"/>
  <c r="GM49" i="1"/>
  <c r="GM81" i="1"/>
  <c r="GM112" i="1"/>
  <c r="GN49" i="1"/>
  <c r="GN81" i="1"/>
  <c r="GN112" i="1"/>
  <c r="GO49" i="1"/>
  <c r="GO81" i="1"/>
  <c r="GO112" i="1"/>
  <c r="GP49" i="1"/>
  <c r="GP81" i="1"/>
  <c r="GP112" i="1"/>
  <c r="GQ49" i="1"/>
  <c r="GQ81" i="1"/>
  <c r="GQ112" i="1"/>
  <c r="GR49" i="1"/>
  <c r="GR81" i="1"/>
  <c r="GR112" i="1"/>
  <c r="GS49" i="1"/>
  <c r="GS81" i="1"/>
  <c r="GS112" i="1"/>
  <c r="GT49" i="1"/>
  <c r="GT81" i="1"/>
  <c r="GT112" i="1"/>
  <c r="GU49" i="1"/>
  <c r="GU81" i="1"/>
  <c r="GU112" i="1"/>
  <c r="GV49" i="1"/>
  <c r="GV81" i="1"/>
  <c r="GV112" i="1"/>
  <c r="GW49" i="1"/>
  <c r="GW81" i="1"/>
  <c r="GW112" i="1"/>
  <c r="GX49" i="1"/>
  <c r="GX81" i="1"/>
  <c r="GX112" i="1"/>
  <c r="GY49" i="1"/>
  <c r="GY81" i="1"/>
  <c r="GY112" i="1"/>
  <c r="GZ49" i="1"/>
  <c r="GZ81" i="1"/>
  <c r="GZ112" i="1"/>
  <c r="HA49" i="1"/>
  <c r="HA81" i="1"/>
  <c r="HA112" i="1"/>
  <c r="HB49" i="1"/>
  <c r="HB81" i="1"/>
  <c r="HB112" i="1"/>
  <c r="HC49" i="1"/>
  <c r="HC81" i="1"/>
  <c r="HC112" i="1"/>
  <c r="HD49" i="1"/>
  <c r="HD81" i="1"/>
  <c r="HD112" i="1"/>
  <c r="HE49" i="1"/>
  <c r="HE81" i="1"/>
  <c r="HE112" i="1"/>
  <c r="HF49" i="1"/>
  <c r="HF81" i="1"/>
  <c r="HF112" i="1"/>
  <c r="HG49" i="1"/>
  <c r="HG81" i="1"/>
  <c r="HG112" i="1"/>
  <c r="HH49" i="1"/>
  <c r="HH81" i="1"/>
  <c r="HH112" i="1"/>
  <c r="HI49" i="1"/>
  <c r="HI81" i="1"/>
  <c r="HI112" i="1"/>
  <c r="HJ49" i="1"/>
  <c r="HJ81" i="1"/>
  <c r="HJ112" i="1"/>
  <c r="HK49" i="1"/>
  <c r="HK81" i="1"/>
  <c r="HK112" i="1"/>
  <c r="HL49" i="1"/>
  <c r="HL81" i="1"/>
  <c r="HL112" i="1"/>
  <c r="HM49" i="1"/>
  <c r="HM81" i="1"/>
  <c r="HM112" i="1"/>
  <c r="HN49" i="1"/>
  <c r="HN81" i="1"/>
  <c r="HN112" i="1"/>
  <c r="HO49" i="1"/>
  <c r="HO81" i="1"/>
  <c r="HO112" i="1"/>
  <c r="HP49" i="1"/>
  <c r="HP81" i="1"/>
  <c r="HP112" i="1"/>
  <c r="HQ49" i="1"/>
  <c r="HQ81" i="1"/>
  <c r="HQ112" i="1"/>
  <c r="HR49" i="1"/>
  <c r="HR81" i="1"/>
  <c r="HR112" i="1"/>
  <c r="HS49" i="1"/>
  <c r="HS81" i="1"/>
  <c r="HS112" i="1"/>
  <c r="HT49" i="1"/>
  <c r="HT81" i="1"/>
  <c r="HT112" i="1"/>
  <c r="HU49" i="1"/>
  <c r="HU81" i="1"/>
  <c r="HU112" i="1"/>
  <c r="HV49" i="1"/>
  <c r="HV81" i="1"/>
  <c r="HV112" i="1"/>
  <c r="HW49" i="1"/>
  <c r="HW81" i="1"/>
  <c r="HW112" i="1"/>
  <c r="HX49" i="1"/>
  <c r="HX81" i="1"/>
  <c r="HX112" i="1"/>
  <c r="HY49" i="1"/>
  <c r="HY81" i="1"/>
  <c r="HY112" i="1"/>
  <c r="HZ49" i="1"/>
  <c r="HZ81" i="1"/>
  <c r="HZ112" i="1"/>
  <c r="IA49" i="1"/>
  <c r="IA81" i="1"/>
  <c r="IA112" i="1"/>
  <c r="IB49" i="1"/>
  <c r="IB81" i="1"/>
  <c r="IB112" i="1"/>
  <c r="IC49" i="1"/>
  <c r="IC81" i="1"/>
  <c r="IC112" i="1"/>
  <c r="ID49" i="1"/>
  <c r="ID81" i="1"/>
  <c r="ID112" i="1"/>
  <c r="IE49" i="1"/>
  <c r="IE81" i="1"/>
  <c r="IE112" i="1"/>
  <c r="IF49" i="1"/>
  <c r="IF81" i="1"/>
  <c r="IF112" i="1"/>
  <c r="IG49" i="1"/>
  <c r="IG81" i="1"/>
  <c r="IG112" i="1"/>
  <c r="IH49" i="1"/>
  <c r="IH81" i="1"/>
  <c r="IH112" i="1"/>
  <c r="II49" i="1"/>
  <c r="II81" i="1"/>
  <c r="II112" i="1"/>
  <c r="IJ49" i="1"/>
  <c r="IJ81" i="1"/>
  <c r="IJ112" i="1"/>
  <c r="IK49" i="1"/>
  <c r="IK81" i="1"/>
  <c r="IK112" i="1"/>
  <c r="IL49" i="1"/>
  <c r="IL81" i="1"/>
  <c r="IL112" i="1"/>
  <c r="IM49" i="1"/>
  <c r="IM81" i="1"/>
  <c r="IM112" i="1"/>
  <c r="IN49" i="1"/>
  <c r="IN81" i="1"/>
  <c r="IN112" i="1"/>
  <c r="IO49" i="1"/>
  <c r="IO81" i="1"/>
  <c r="IO112" i="1"/>
  <c r="IP49" i="1"/>
  <c r="IP81" i="1"/>
  <c r="IP112" i="1"/>
  <c r="IQ49" i="1"/>
  <c r="IQ81" i="1"/>
  <c r="IQ112" i="1"/>
  <c r="IR49" i="1"/>
  <c r="IR81" i="1"/>
  <c r="IR112" i="1"/>
  <c r="IS49" i="1"/>
  <c r="IS81" i="1"/>
  <c r="IS112" i="1"/>
  <c r="IT49" i="1"/>
  <c r="IT81" i="1"/>
  <c r="IT112" i="1"/>
  <c r="IU49" i="1"/>
  <c r="IU81" i="1"/>
  <c r="IU112" i="1"/>
  <c r="IV49" i="1"/>
  <c r="IV81" i="1"/>
  <c r="IV112" i="1"/>
  <c r="IW49" i="1"/>
  <c r="IW81" i="1"/>
  <c r="IW112" i="1"/>
  <c r="IX49" i="1"/>
  <c r="IX81" i="1"/>
  <c r="IX112" i="1"/>
  <c r="IY49" i="1"/>
  <c r="IY81" i="1"/>
  <c r="IY112" i="1"/>
  <c r="IZ49" i="1"/>
  <c r="IZ81" i="1"/>
  <c r="IZ112" i="1"/>
  <c r="JA49" i="1"/>
  <c r="JA81" i="1"/>
  <c r="JA112" i="1"/>
  <c r="JB49" i="1"/>
  <c r="JB81" i="1"/>
  <c r="JB112" i="1"/>
  <c r="JC49" i="1"/>
  <c r="JC81" i="1"/>
  <c r="JC112" i="1"/>
  <c r="JD49" i="1"/>
  <c r="JD81" i="1"/>
  <c r="JD112" i="1"/>
  <c r="JE49" i="1"/>
  <c r="JE81" i="1"/>
  <c r="JE112" i="1"/>
  <c r="JF49" i="1"/>
  <c r="JF81" i="1"/>
  <c r="JF112" i="1"/>
  <c r="JG49" i="1"/>
  <c r="JG81" i="1"/>
  <c r="JG112" i="1"/>
  <c r="JH49" i="1"/>
  <c r="JH81" i="1"/>
  <c r="JH112" i="1"/>
  <c r="JI49" i="1"/>
  <c r="JI81" i="1"/>
  <c r="JI112" i="1"/>
  <c r="JJ49" i="1"/>
  <c r="JJ81" i="1"/>
  <c r="JJ112" i="1"/>
  <c r="JK49" i="1"/>
  <c r="JK81" i="1"/>
  <c r="JK112" i="1"/>
  <c r="JL49" i="1"/>
  <c r="JL81" i="1"/>
  <c r="JL112" i="1"/>
  <c r="JM49" i="1"/>
  <c r="JM81" i="1"/>
  <c r="JM112" i="1"/>
  <c r="JN49" i="1"/>
  <c r="JN81" i="1"/>
  <c r="JN112" i="1"/>
  <c r="JO49" i="1"/>
  <c r="JO81" i="1"/>
  <c r="JO112" i="1"/>
  <c r="JP49" i="1"/>
  <c r="JP81" i="1"/>
  <c r="JP112" i="1"/>
  <c r="JQ49" i="1"/>
  <c r="JQ81" i="1"/>
  <c r="JQ112" i="1"/>
  <c r="JR49" i="1"/>
  <c r="JR81" i="1"/>
  <c r="JR112" i="1"/>
  <c r="JS49" i="1"/>
  <c r="JS81" i="1"/>
  <c r="JS112" i="1"/>
  <c r="JT49" i="1"/>
  <c r="JT81" i="1"/>
  <c r="JT112" i="1"/>
  <c r="JU49" i="1"/>
  <c r="JU81" i="1"/>
  <c r="JU112" i="1"/>
  <c r="JV49" i="1"/>
  <c r="JV81" i="1"/>
  <c r="JV112" i="1"/>
  <c r="JW49" i="1"/>
  <c r="JW81" i="1"/>
  <c r="JW112" i="1"/>
  <c r="JX49" i="1"/>
  <c r="JX81" i="1"/>
  <c r="JX112" i="1"/>
  <c r="JY49" i="1"/>
  <c r="JY81" i="1"/>
  <c r="JY112" i="1"/>
  <c r="JZ49" i="1"/>
  <c r="JZ81" i="1"/>
  <c r="JZ112" i="1"/>
  <c r="KA49" i="1"/>
  <c r="KA81" i="1"/>
  <c r="KA112" i="1"/>
  <c r="KB49" i="1"/>
  <c r="KB81" i="1"/>
  <c r="KB112" i="1"/>
  <c r="KC49" i="1"/>
  <c r="KC81" i="1"/>
  <c r="KC112" i="1"/>
  <c r="KD49" i="1"/>
  <c r="KD81" i="1"/>
  <c r="KD112" i="1"/>
  <c r="KE49" i="1"/>
  <c r="KE81" i="1"/>
  <c r="KE112" i="1"/>
  <c r="KF49" i="1"/>
  <c r="KF81" i="1"/>
  <c r="KF112" i="1"/>
  <c r="KG49" i="1"/>
  <c r="KG81" i="1"/>
  <c r="KG112" i="1"/>
  <c r="KH49" i="1"/>
  <c r="KH81" i="1"/>
  <c r="KH112" i="1"/>
  <c r="KI49" i="1"/>
  <c r="KI81" i="1"/>
  <c r="KI112" i="1"/>
  <c r="KJ49" i="1"/>
  <c r="KJ81" i="1"/>
  <c r="KJ112" i="1"/>
  <c r="KK49" i="1"/>
  <c r="KK81" i="1"/>
  <c r="KK112" i="1"/>
  <c r="KL49" i="1"/>
  <c r="KL81" i="1"/>
  <c r="KL112" i="1"/>
  <c r="KM49" i="1"/>
  <c r="KM81" i="1"/>
  <c r="KM112" i="1"/>
  <c r="KN49" i="1"/>
  <c r="KN81" i="1"/>
  <c r="KN112" i="1"/>
  <c r="KO49" i="1"/>
  <c r="KO81" i="1"/>
  <c r="KO112" i="1"/>
  <c r="KP49" i="1"/>
  <c r="KP81" i="1"/>
  <c r="KP112" i="1"/>
  <c r="KQ49" i="1"/>
  <c r="KQ81" i="1"/>
  <c r="KQ112" i="1"/>
  <c r="KR49" i="1"/>
  <c r="KR81" i="1"/>
  <c r="KR112" i="1"/>
  <c r="KS49" i="1"/>
  <c r="KS81" i="1"/>
  <c r="KS112" i="1"/>
  <c r="KT49" i="1"/>
  <c r="KT81" i="1"/>
  <c r="KT112" i="1"/>
  <c r="KU49" i="1"/>
  <c r="KU81" i="1"/>
  <c r="KU112" i="1"/>
  <c r="KV49" i="1"/>
  <c r="KV81" i="1"/>
  <c r="KV112" i="1"/>
  <c r="KW49" i="1"/>
  <c r="KW81" i="1"/>
  <c r="KW112" i="1"/>
  <c r="KX49" i="1"/>
  <c r="KX81" i="1"/>
  <c r="KX112" i="1"/>
  <c r="KY49" i="1"/>
  <c r="KY81" i="1"/>
  <c r="KY112" i="1"/>
  <c r="KZ49" i="1"/>
  <c r="KZ81" i="1"/>
  <c r="KZ112" i="1"/>
  <c r="LA49" i="1"/>
  <c r="LA81" i="1"/>
  <c r="LA112" i="1"/>
  <c r="LB49" i="1"/>
  <c r="LB81" i="1"/>
  <c r="LB112" i="1"/>
  <c r="LC49" i="1"/>
  <c r="LC81" i="1"/>
  <c r="LC112" i="1"/>
  <c r="LD49" i="1"/>
  <c r="LD81" i="1"/>
  <c r="LD112" i="1"/>
  <c r="LE49" i="1"/>
  <c r="LE81" i="1"/>
  <c r="LE112" i="1"/>
  <c r="LF49" i="1"/>
  <c r="LF81" i="1"/>
  <c r="LF112" i="1"/>
  <c r="LG49" i="1"/>
  <c r="LG81" i="1"/>
  <c r="LG112" i="1"/>
  <c r="LH49" i="1"/>
  <c r="LH81" i="1"/>
  <c r="LH112" i="1"/>
  <c r="LI49" i="1"/>
  <c r="LI81" i="1"/>
  <c r="LI112" i="1"/>
  <c r="LJ49" i="1"/>
  <c r="LJ81" i="1"/>
  <c r="LJ112" i="1"/>
  <c r="LK49" i="1"/>
  <c r="LK81" i="1"/>
  <c r="LK112" i="1"/>
  <c r="LL49" i="1"/>
  <c r="LL81" i="1"/>
  <c r="LL112" i="1"/>
  <c r="LM49" i="1"/>
  <c r="LM81" i="1"/>
  <c r="LM112" i="1"/>
  <c r="LN49" i="1"/>
  <c r="LN81" i="1"/>
  <c r="LN112" i="1"/>
  <c r="LO49" i="1"/>
  <c r="LO81" i="1"/>
  <c r="LO112" i="1"/>
  <c r="LP49" i="1"/>
  <c r="LP81" i="1"/>
  <c r="LP112" i="1"/>
  <c r="LQ49" i="1"/>
  <c r="LQ81" i="1"/>
  <c r="LQ112" i="1"/>
  <c r="LR49" i="1"/>
  <c r="LR81" i="1"/>
  <c r="LR112" i="1"/>
  <c r="LS49" i="1"/>
  <c r="LS81" i="1"/>
  <c r="LS112" i="1"/>
  <c r="LT49" i="1"/>
  <c r="LT81" i="1"/>
  <c r="LT112" i="1"/>
  <c r="LU49" i="1"/>
  <c r="LU81" i="1"/>
  <c r="LU112" i="1"/>
  <c r="LV49" i="1"/>
  <c r="LV81" i="1"/>
  <c r="LV112" i="1"/>
  <c r="LW49" i="1"/>
  <c r="LW81" i="1"/>
  <c r="LW112" i="1"/>
  <c r="LX49" i="1"/>
  <c r="LX81" i="1"/>
  <c r="LX112" i="1"/>
  <c r="LY49" i="1"/>
  <c r="LY81" i="1"/>
  <c r="LY112" i="1"/>
  <c r="LZ49" i="1"/>
  <c r="LZ81" i="1"/>
  <c r="LZ112" i="1"/>
  <c r="MA49" i="1"/>
  <c r="MA81" i="1"/>
  <c r="MA112" i="1"/>
  <c r="MB49" i="1"/>
  <c r="MB81" i="1"/>
  <c r="MB112" i="1"/>
  <c r="MC49" i="1"/>
  <c r="MC81" i="1"/>
  <c r="MC112" i="1"/>
  <c r="MD49" i="1"/>
  <c r="MD81" i="1"/>
  <c r="MD112" i="1"/>
  <c r="ME49" i="1"/>
  <c r="ME81" i="1"/>
  <c r="ME112" i="1"/>
  <c r="MF49" i="1"/>
  <c r="MF81" i="1"/>
  <c r="MF112" i="1"/>
  <c r="MG49" i="1"/>
  <c r="MG81" i="1"/>
  <c r="MG112" i="1"/>
  <c r="MH49" i="1"/>
  <c r="MH81" i="1"/>
  <c r="MH112" i="1"/>
  <c r="MI49" i="1"/>
  <c r="MI81" i="1"/>
  <c r="MI112" i="1"/>
  <c r="MJ49" i="1"/>
  <c r="MJ81" i="1"/>
  <c r="MJ112" i="1"/>
  <c r="MK49" i="1"/>
  <c r="MK81" i="1"/>
  <c r="MK112" i="1"/>
  <c r="ML49" i="1"/>
  <c r="ML81" i="1"/>
  <c r="ML112" i="1"/>
  <c r="MM49" i="1"/>
  <c r="MM81" i="1"/>
  <c r="MM112" i="1"/>
  <c r="MN49" i="1"/>
  <c r="MN81" i="1"/>
  <c r="MN112" i="1"/>
  <c r="MO49" i="1"/>
  <c r="MO81" i="1"/>
  <c r="MO112" i="1"/>
  <c r="MP49" i="1"/>
  <c r="MP81" i="1"/>
  <c r="MP112" i="1"/>
  <c r="MQ49" i="1"/>
  <c r="MQ81" i="1"/>
  <c r="MQ112" i="1"/>
  <c r="MR49" i="1"/>
  <c r="MR81" i="1"/>
  <c r="MR112" i="1"/>
  <c r="MS49" i="1"/>
  <c r="MS81" i="1"/>
  <c r="MS112" i="1"/>
  <c r="MT49" i="1"/>
  <c r="MT81" i="1"/>
  <c r="MT112" i="1"/>
  <c r="MU49" i="1"/>
  <c r="MU81" i="1"/>
  <c r="MU112" i="1"/>
  <c r="MV49" i="1"/>
  <c r="MV81" i="1"/>
  <c r="MV112" i="1"/>
  <c r="MW49" i="1"/>
  <c r="MW81" i="1"/>
  <c r="MW112" i="1"/>
  <c r="MX49" i="1"/>
  <c r="MX81" i="1"/>
  <c r="MX112" i="1"/>
  <c r="MY49" i="1"/>
  <c r="MY81" i="1"/>
  <c r="MY112" i="1"/>
  <c r="MZ49" i="1"/>
  <c r="MZ81" i="1"/>
  <c r="MZ112" i="1"/>
  <c r="NA49" i="1"/>
  <c r="NA81" i="1"/>
  <c r="NA112" i="1"/>
  <c r="NB49" i="1"/>
  <c r="NB81" i="1"/>
  <c r="NB112" i="1"/>
  <c r="NC49" i="1"/>
  <c r="NC81" i="1"/>
  <c r="NC112" i="1"/>
  <c r="ND49" i="1"/>
  <c r="ND81" i="1"/>
  <c r="ND112" i="1"/>
  <c r="NE49" i="1"/>
  <c r="NE81" i="1"/>
  <c r="NE112" i="1"/>
  <c r="NF49" i="1"/>
  <c r="NF81" i="1"/>
  <c r="NF112" i="1"/>
  <c r="NG49" i="1"/>
  <c r="NG81" i="1"/>
  <c r="NG112" i="1"/>
  <c r="NH49" i="1"/>
  <c r="NH81" i="1"/>
  <c r="NH112" i="1"/>
  <c r="NI49" i="1"/>
  <c r="NI81" i="1"/>
  <c r="NI112" i="1"/>
  <c r="NJ49" i="1"/>
  <c r="NJ81" i="1"/>
  <c r="NJ112" i="1"/>
  <c r="NK49" i="1"/>
  <c r="NK81" i="1"/>
  <c r="NK112" i="1"/>
  <c r="NL49" i="1"/>
  <c r="NL81" i="1"/>
  <c r="NL112" i="1"/>
  <c r="NM49" i="1"/>
  <c r="NM81" i="1"/>
  <c r="NM112" i="1"/>
  <c r="NN49" i="1"/>
  <c r="NN81" i="1"/>
  <c r="NN112" i="1"/>
  <c r="NO49" i="1"/>
  <c r="NO81" i="1"/>
  <c r="NO112" i="1"/>
  <c r="NP49" i="1"/>
  <c r="NP81" i="1"/>
  <c r="NP112" i="1"/>
  <c r="NQ49" i="1"/>
  <c r="NQ81" i="1"/>
  <c r="NQ112" i="1"/>
  <c r="NR49" i="1"/>
  <c r="NR81" i="1"/>
  <c r="NR112" i="1"/>
  <c r="NS49" i="1"/>
  <c r="NS81" i="1"/>
  <c r="NS112" i="1"/>
  <c r="NT49" i="1"/>
  <c r="NT81" i="1"/>
  <c r="NT112" i="1"/>
  <c r="NU49" i="1"/>
  <c r="NU81" i="1"/>
  <c r="NU112" i="1"/>
  <c r="NV49" i="1"/>
  <c r="NV81" i="1"/>
  <c r="NV112" i="1"/>
  <c r="NW49" i="1"/>
  <c r="NW81" i="1"/>
  <c r="NW112" i="1"/>
  <c r="NX49" i="1"/>
  <c r="NX81" i="1"/>
  <c r="NX112" i="1"/>
  <c r="NY49" i="1"/>
  <c r="NY81" i="1"/>
  <c r="NY112" i="1"/>
  <c r="NZ49" i="1"/>
  <c r="NZ81" i="1"/>
  <c r="NZ112" i="1"/>
  <c r="OA49" i="1"/>
  <c r="OA81" i="1"/>
  <c r="OA112" i="1"/>
  <c r="OB49" i="1"/>
  <c r="OB81" i="1"/>
  <c r="OB112" i="1"/>
  <c r="OC49" i="1"/>
  <c r="OC81" i="1"/>
  <c r="OC112" i="1"/>
  <c r="OD49" i="1"/>
  <c r="OD81" i="1"/>
  <c r="OD112" i="1"/>
  <c r="OE49" i="1"/>
  <c r="OE81" i="1"/>
  <c r="OE112" i="1"/>
  <c r="OF49" i="1"/>
  <c r="OF81" i="1"/>
  <c r="OF112" i="1"/>
  <c r="OG49" i="1"/>
  <c r="OG81" i="1"/>
  <c r="OG112" i="1"/>
  <c r="OH49" i="1"/>
  <c r="OH81" i="1"/>
  <c r="OH112" i="1"/>
  <c r="OI49" i="1"/>
  <c r="OI81" i="1"/>
  <c r="OI112" i="1"/>
  <c r="OJ49" i="1"/>
  <c r="OJ81" i="1"/>
  <c r="OJ112" i="1"/>
  <c r="OK49" i="1"/>
  <c r="OK81" i="1"/>
  <c r="OK112" i="1"/>
  <c r="OL49" i="1"/>
  <c r="OL81" i="1"/>
  <c r="OL112" i="1"/>
  <c r="OM49" i="1"/>
  <c r="OM81" i="1"/>
  <c r="OM112" i="1"/>
  <c r="ON49" i="1"/>
  <c r="ON81" i="1"/>
  <c r="ON112" i="1"/>
  <c r="OO49" i="1"/>
  <c r="OO81" i="1"/>
  <c r="OO112" i="1"/>
  <c r="OP49" i="1"/>
  <c r="OP81" i="1"/>
  <c r="OP112" i="1"/>
  <c r="OQ49" i="1"/>
  <c r="OQ81" i="1"/>
  <c r="OQ112" i="1"/>
  <c r="OR49" i="1"/>
  <c r="OR81" i="1"/>
  <c r="OR112" i="1"/>
  <c r="OS49" i="1"/>
  <c r="OS81" i="1"/>
  <c r="OS112" i="1"/>
  <c r="OT49" i="1"/>
  <c r="OT81" i="1"/>
  <c r="OT112" i="1"/>
  <c r="OU49" i="1"/>
  <c r="OU81" i="1"/>
  <c r="OU112" i="1"/>
  <c r="OV49" i="1"/>
  <c r="OV81" i="1"/>
  <c r="OV112" i="1"/>
  <c r="OW49" i="1"/>
  <c r="OW81" i="1"/>
  <c r="OW112" i="1"/>
  <c r="OX49" i="1"/>
  <c r="OX81" i="1"/>
  <c r="OX112" i="1"/>
  <c r="OY49" i="1"/>
  <c r="OY81" i="1"/>
  <c r="OY112" i="1"/>
  <c r="OZ49" i="1"/>
  <c r="OZ81" i="1"/>
  <c r="OZ112" i="1"/>
  <c r="PA49" i="1"/>
  <c r="PA81" i="1"/>
  <c r="PA112" i="1"/>
  <c r="PB49" i="1"/>
  <c r="PB81" i="1"/>
  <c r="PB112" i="1"/>
  <c r="PC49" i="1"/>
  <c r="PC81" i="1"/>
  <c r="PC112" i="1"/>
  <c r="PD49" i="1"/>
  <c r="PD81" i="1"/>
  <c r="PD112" i="1"/>
  <c r="PE49" i="1"/>
  <c r="PE81" i="1"/>
  <c r="PE112" i="1"/>
  <c r="PF49" i="1"/>
  <c r="PF81" i="1"/>
  <c r="PF112" i="1"/>
  <c r="PG49" i="1"/>
  <c r="PG81" i="1"/>
  <c r="PG112" i="1"/>
  <c r="PH49" i="1"/>
  <c r="PH81" i="1"/>
  <c r="PH112" i="1"/>
  <c r="PI49" i="1"/>
  <c r="PI81" i="1"/>
  <c r="PI112" i="1"/>
  <c r="PJ49" i="1"/>
  <c r="PJ81" i="1"/>
  <c r="PJ112" i="1"/>
  <c r="PK49" i="1"/>
  <c r="PK81" i="1"/>
  <c r="PK112" i="1"/>
  <c r="PL49" i="1"/>
  <c r="PL81" i="1"/>
  <c r="PL112" i="1"/>
  <c r="PM49" i="1"/>
  <c r="PM81" i="1"/>
  <c r="PM112" i="1"/>
  <c r="PN49" i="1"/>
  <c r="PN81" i="1"/>
  <c r="PN112" i="1"/>
  <c r="PO49" i="1"/>
  <c r="PO81" i="1"/>
  <c r="PO112" i="1"/>
  <c r="PP49" i="1"/>
  <c r="PP81" i="1"/>
  <c r="PP112" i="1"/>
  <c r="PQ49" i="1"/>
  <c r="PQ81" i="1"/>
  <c r="PQ112" i="1"/>
  <c r="PR49" i="1"/>
  <c r="PR81" i="1"/>
  <c r="PR112" i="1"/>
  <c r="PS49" i="1"/>
  <c r="PS81" i="1"/>
  <c r="PS112" i="1"/>
  <c r="PT49" i="1"/>
  <c r="PT81" i="1"/>
  <c r="PT112" i="1"/>
  <c r="PU49" i="1"/>
  <c r="PU81" i="1"/>
  <c r="PU112" i="1"/>
  <c r="PV49" i="1"/>
  <c r="PV81" i="1"/>
  <c r="PV112" i="1"/>
  <c r="PW49" i="1"/>
  <c r="PW81" i="1"/>
  <c r="PW112" i="1"/>
  <c r="PX49" i="1"/>
  <c r="PX81" i="1"/>
  <c r="PX112" i="1"/>
  <c r="PY49" i="1"/>
  <c r="PY81" i="1"/>
  <c r="PY112" i="1"/>
  <c r="PZ49" i="1"/>
  <c r="PZ81" i="1"/>
  <c r="PZ112" i="1"/>
  <c r="QA49" i="1"/>
  <c r="QA81" i="1"/>
  <c r="QA112" i="1"/>
  <c r="QB49" i="1"/>
  <c r="QB81" i="1"/>
  <c r="QB112" i="1"/>
  <c r="QC49" i="1"/>
  <c r="QC81" i="1"/>
  <c r="QC112" i="1"/>
  <c r="QD49" i="1"/>
  <c r="QD81" i="1"/>
  <c r="QD112" i="1"/>
  <c r="QE49" i="1"/>
  <c r="QE81" i="1"/>
  <c r="QE112" i="1"/>
  <c r="QF49" i="1"/>
  <c r="QF81" i="1"/>
  <c r="QF112" i="1"/>
  <c r="QG49" i="1"/>
  <c r="QG81" i="1"/>
  <c r="QG112" i="1"/>
  <c r="QH49" i="1"/>
  <c r="QH81" i="1"/>
  <c r="QH112" i="1"/>
  <c r="QI49" i="1"/>
  <c r="QI81" i="1"/>
  <c r="QI112" i="1"/>
  <c r="QJ49" i="1"/>
  <c r="QJ81" i="1"/>
  <c r="QJ112" i="1"/>
  <c r="QK49" i="1"/>
  <c r="QK81" i="1"/>
  <c r="QK112" i="1"/>
  <c r="QL49" i="1"/>
  <c r="QL81" i="1"/>
  <c r="QL112" i="1"/>
  <c r="QM49" i="1"/>
  <c r="QM81" i="1"/>
  <c r="QM112" i="1"/>
  <c r="QN49" i="1"/>
  <c r="QN81" i="1"/>
  <c r="QN112" i="1"/>
  <c r="QO49" i="1"/>
  <c r="QO81" i="1"/>
  <c r="QO112" i="1"/>
  <c r="QP49" i="1"/>
  <c r="QP81" i="1"/>
  <c r="QP112" i="1"/>
  <c r="QQ49" i="1"/>
  <c r="QQ81" i="1"/>
  <c r="QQ112" i="1"/>
  <c r="QR49" i="1"/>
  <c r="QR81" i="1"/>
  <c r="QR112" i="1"/>
  <c r="QS49" i="1"/>
  <c r="QS81" i="1"/>
  <c r="QS112" i="1"/>
  <c r="QT49" i="1"/>
  <c r="QT81" i="1"/>
  <c r="QT112" i="1"/>
  <c r="QU49" i="1"/>
  <c r="QU81" i="1"/>
  <c r="QU112" i="1"/>
  <c r="QV49" i="1"/>
  <c r="QV81" i="1"/>
  <c r="QV112" i="1"/>
  <c r="QW49" i="1"/>
  <c r="QW81" i="1"/>
  <c r="QW112" i="1"/>
  <c r="QX49" i="1"/>
  <c r="QX81" i="1"/>
  <c r="QX112" i="1"/>
  <c r="QY49" i="1"/>
  <c r="QY81" i="1"/>
  <c r="QY112" i="1"/>
  <c r="QZ49" i="1"/>
  <c r="QZ81" i="1"/>
  <c r="QZ112" i="1"/>
  <c r="RA49" i="1"/>
  <c r="RA81" i="1"/>
  <c r="RA112" i="1"/>
  <c r="RB49" i="1"/>
  <c r="RB81" i="1"/>
  <c r="RB112" i="1"/>
  <c r="RC49" i="1"/>
  <c r="RC81" i="1"/>
  <c r="RC112" i="1"/>
  <c r="RD49" i="1"/>
  <c r="RD81" i="1"/>
  <c r="RD112" i="1"/>
  <c r="RE49" i="1"/>
  <c r="RE81" i="1"/>
  <c r="RE112" i="1"/>
  <c r="RF49" i="1"/>
  <c r="RF81" i="1"/>
  <c r="RF112" i="1"/>
  <c r="RG49" i="1"/>
  <c r="RG81" i="1"/>
  <c r="RG112" i="1"/>
  <c r="RH49" i="1"/>
  <c r="RH81" i="1"/>
  <c r="RH112" i="1"/>
  <c r="RI49" i="1"/>
  <c r="RI81" i="1"/>
  <c r="RI112" i="1"/>
  <c r="RJ49" i="1"/>
  <c r="RJ81" i="1"/>
  <c r="RJ112" i="1"/>
  <c r="RK49" i="1"/>
  <c r="RK81" i="1"/>
  <c r="RK112" i="1"/>
  <c r="RL49" i="1"/>
  <c r="RL81" i="1"/>
  <c r="RL112" i="1"/>
  <c r="RM49" i="1"/>
  <c r="RM81" i="1"/>
  <c r="RM112" i="1"/>
  <c r="RN49" i="1"/>
  <c r="RN81" i="1"/>
  <c r="RN112" i="1"/>
  <c r="RO49" i="1"/>
  <c r="RO81" i="1"/>
  <c r="RO112" i="1"/>
  <c r="RP49" i="1"/>
  <c r="RP81" i="1"/>
  <c r="RP112" i="1"/>
  <c r="RQ49" i="1"/>
  <c r="RQ81" i="1"/>
  <c r="RQ112" i="1"/>
  <c r="RR49" i="1"/>
  <c r="RR81" i="1"/>
  <c r="RR112" i="1"/>
  <c r="RS49" i="1"/>
  <c r="RS81" i="1"/>
  <c r="RS112" i="1"/>
  <c r="RT49" i="1"/>
  <c r="RT81" i="1"/>
  <c r="RT112" i="1"/>
  <c r="RU49" i="1"/>
  <c r="RU81" i="1"/>
  <c r="RU112" i="1"/>
  <c r="RV49" i="1"/>
  <c r="RV81" i="1"/>
  <c r="RV112" i="1"/>
  <c r="RW49" i="1"/>
  <c r="RW81" i="1"/>
  <c r="RW112" i="1"/>
  <c r="RX49" i="1"/>
  <c r="RX81" i="1"/>
  <c r="RX112" i="1"/>
  <c r="RY49" i="1"/>
  <c r="RY81" i="1"/>
  <c r="RY112" i="1"/>
  <c r="RZ49" i="1"/>
  <c r="RZ81" i="1"/>
  <c r="RZ112" i="1"/>
  <c r="SA49" i="1"/>
  <c r="SA81" i="1"/>
  <c r="SA112" i="1"/>
  <c r="B50" i="1"/>
  <c r="B82" i="1"/>
  <c r="B113" i="1"/>
  <c r="C50" i="1"/>
  <c r="C82" i="1"/>
  <c r="C113" i="1"/>
  <c r="D50" i="1"/>
  <c r="D82" i="1"/>
  <c r="D113" i="1"/>
  <c r="E50" i="1"/>
  <c r="E82" i="1"/>
  <c r="E113" i="1"/>
  <c r="F50" i="1"/>
  <c r="F82" i="1"/>
  <c r="F113" i="1"/>
  <c r="G50" i="1"/>
  <c r="G82" i="1"/>
  <c r="G113" i="1"/>
  <c r="H50" i="1"/>
  <c r="H82" i="1"/>
  <c r="H113" i="1"/>
  <c r="I50" i="1"/>
  <c r="I82" i="1"/>
  <c r="I113" i="1"/>
  <c r="J50" i="1"/>
  <c r="J82" i="1"/>
  <c r="J113" i="1"/>
  <c r="K50" i="1"/>
  <c r="K82" i="1"/>
  <c r="K113" i="1"/>
  <c r="L50" i="1"/>
  <c r="L82" i="1"/>
  <c r="L113" i="1"/>
  <c r="M50" i="1"/>
  <c r="M82" i="1"/>
  <c r="M113" i="1"/>
  <c r="N50" i="1"/>
  <c r="N82" i="1"/>
  <c r="N113" i="1"/>
  <c r="O50" i="1"/>
  <c r="O82" i="1"/>
  <c r="O113" i="1"/>
  <c r="P50" i="1"/>
  <c r="P82" i="1"/>
  <c r="P113" i="1"/>
  <c r="Q50" i="1"/>
  <c r="Q82" i="1"/>
  <c r="Q113" i="1"/>
  <c r="R50" i="1"/>
  <c r="R82" i="1"/>
  <c r="R113" i="1"/>
  <c r="S50" i="1"/>
  <c r="S82" i="1"/>
  <c r="S113" i="1"/>
  <c r="T50" i="1"/>
  <c r="T82" i="1"/>
  <c r="T113" i="1"/>
  <c r="U50" i="1"/>
  <c r="U82" i="1"/>
  <c r="U113" i="1"/>
  <c r="V50" i="1"/>
  <c r="V82" i="1"/>
  <c r="V113" i="1"/>
  <c r="W50" i="1"/>
  <c r="W82" i="1"/>
  <c r="W113" i="1"/>
  <c r="X50" i="1"/>
  <c r="X82" i="1"/>
  <c r="X113" i="1"/>
  <c r="Y50" i="1"/>
  <c r="Y82" i="1"/>
  <c r="Y113" i="1"/>
  <c r="Z50" i="1"/>
  <c r="Z82" i="1"/>
  <c r="Z113" i="1"/>
  <c r="AA50" i="1"/>
  <c r="AA82" i="1"/>
  <c r="AA113" i="1"/>
  <c r="AB50" i="1"/>
  <c r="AB82" i="1"/>
  <c r="AB113" i="1"/>
  <c r="AC50" i="1"/>
  <c r="AC82" i="1"/>
  <c r="AC113" i="1"/>
  <c r="AD50" i="1"/>
  <c r="AD82" i="1"/>
  <c r="AD113" i="1"/>
  <c r="AE50" i="1"/>
  <c r="AE82" i="1"/>
  <c r="AE113" i="1"/>
  <c r="AF50" i="1"/>
  <c r="AF82" i="1"/>
  <c r="AF113" i="1"/>
  <c r="AG50" i="1"/>
  <c r="AG82" i="1"/>
  <c r="AG113" i="1"/>
  <c r="AH50" i="1"/>
  <c r="AH82" i="1"/>
  <c r="AH113" i="1"/>
  <c r="AI50" i="1"/>
  <c r="AI82" i="1"/>
  <c r="AI113" i="1"/>
  <c r="AJ50" i="1"/>
  <c r="AJ82" i="1"/>
  <c r="AJ113" i="1"/>
  <c r="AK50" i="1"/>
  <c r="AK82" i="1"/>
  <c r="AK113" i="1"/>
  <c r="AL50" i="1"/>
  <c r="AL82" i="1"/>
  <c r="AL113" i="1"/>
  <c r="AM50" i="1"/>
  <c r="AM82" i="1"/>
  <c r="AM113" i="1"/>
  <c r="AN50" i="1"/>
  <c r="AN82" i="1"/>
  <c r="AN113" i="1"/>
  <c r="AO50" i="1"/>
  <c r="AO82" i="1"/>
  <c r="AO113" i="1"/>
  <c r="AP50" i="1"/>
  <c r="AP82" i="1"/>
  <c r="AP113" i="1"/>
  <c r="AQ50" i="1"/>
  <c r="AQ82" i="1"/>
  <c r="AQ113" i="1"/>
  <c r="AR50" i="1"/>
  <c r="AR82" i="1"/>
  <c r="AR113" i="1"/>
  <c r="AS50" i="1"/>
  <c r="AS82" i="1"/>
  <c r="AS113" i="1"/>
  <c r="AT50" i="1"/>
  <c r="AT82" i="1"/>
  <c r="AT113" i="1"/>
  <c r="AU50" i="1"/>
  <c r="AU82" i="1"/>
  <c r="AU113" i="1"/>
  <c r="AV50" i="1"/>
  <c r="AV82" i="1"/>
  <c r="AV113" i="1"/>
  <c r="AW50" i="1"/>
  <c r="AW82" i="1"/>
  <c r="AW113" i="1"/>
  <c r="AX50" i="1"/>
  <c r="AX82" i="1"/>
  <c r="AX113" i="1"/>
  <c r="AY50" i="1"/>
  <c r="AY82" i="1"/>
  <c r="AY113" i="1"/>
  <c r="AZ50" i="1"/>
  <c r="AZ82" i="1"/>
  <c r="AZ113" i="1"/>
  <c r="BA50" i="1"/>
  <c r="BA82" i="1"/>
  <c r="BA113" i="1"/>
  <c r="BB50" i="1"/>
  <c r="BB82" i="1"/>
  <c r="BB113" i="1"/>
  <c r="BC50" i="1"/>
  <c r="BC82" i="1"/>
  <c r="BC113" i="1"/>
  <c r="BD50" i="1"/>
  <c r="BD82" i="1"/>
  <c r="BD113" i="1"/>
  <c r="BE50" i="1"/>
  <c r="BE82" i="1"/>
  <c r="BE113" i="1"/>
  <c r="BF50" i="1"/>
  <c r="BF82" i="1"/>
  <c r="BF113" i="1"/>
  <c r="BG50" i="1"/>
  <c r="BG82" i="1"/>
  <c r="BG113" i="1"/>
  <c r="BH50" i="1"/>
  <c r="BH82" i="1"/>
  <c r="BH113" i="1"/>
  <c r="BI50" i="1"/>
  <c r="BI82" i="1"/>
  <c r="BI113" i="1"/>
  <c r="BJ50" i="1"/>
  <c r="BJ82" i="1"/>
  <c r="BJ113" i="1"/>
  <c r="BK50" i="1"/>
  <c r="BK82" i="1"/>
  <c r="BK113" i="1"/>
  <c r="BL50" i="1"/>
  <c r="BL82" i="1"/>
  <c r="BL113" i="1"/>
  <c r="BM50" i="1"/>
  <c r="BM82" i="1"/>
  <c r="BM113" i="1"/>
  <c r="BN50" i="1"/>
  <c r="BN82" i="1"/>
  <c r="BN113" i="1"/>
  <c r="BO50" i="1"/>
  <c r="BO82" i="1"/>
  <c r="BO113" i="1"/>
  <c r="BP50" i="1"/>
  <c r="BP82" i="1"/>
  <c r="BP113" i="1"/>
  <c r="BQ50" i="1"/>
  <c r="BQ82" i="1"/>
  <c r="BQ113" i="1"/>
  <c r="BR50" i="1"/>
  <c r="BR82" i="1"/>
  <c r="BR113" i="1"/>
  <c r="BS50" i="1"/>
  <c r="BS82" i="1"/>
  <c r="BS113" i="1"/>
  <c r="BT50" i="1"/>
  <c r="BT82" i="1"/>
  <c r="BT113" i="1"/>
  <c r="BU50" i="1"/>
  <c r="BU82" i="1"/>
  <c r="BU113" i="1"/>
  <c r="BV50" i="1"/>
  <c r="BV82" i="1"/>
  <c r="BV113" i="1"/>
  <c r="BW50" i="1"/>
  <c r="BW82" i="1"/>
  <c r="BW113" i="1"/>
  <c r="BX50" i="1"/>
  <c r="BX82" i="1"/>
  <c r="BX113" i="1"/>
  <c r="BY50" i="1"/>
  <c r="BY82" i="1"/>
  <c r="BY113" i="1"/>
  <c r="BZ50" i="1"/>
  <c r="BZ82" i="1"/>
  <c r="BZ113" i="1"/>
  <c r="CA50" i="1"/>
  <c r="CA82" i="1"/>
  <c r="CA113" i="1"/>
  <c r="CB50" i="1"/>
  <c r="CB82" i="1"/>
  <c r="CB113" i="1"/>
  <c r="CC50" i="1"/>
  <c r="CC82" i="1"/>
  <c r="CC113" i="1"/>
  <c r="CD50" i="1"/>
  <c r="CD82" i="1"/>
  <c r="CD113" i="1"/>
  <c r="CE50" i="1"/>
  <c r="CE82" i="1"/>
  <c r="CE113" i="1"/>
  <c r="CF50" i="1"/>
  <c r="CF82" i="1"/>
  <c r="CF113" i="1"/>
  <c r="CG50" i="1"/>
  <c r="CG82" i="1"/>
  <c r="CG113" i="1"/>
  <c r="CH50" i="1"/>
  <c r="CH82" i="1"/>
  <c r="CH113" i="1"/>
  <c r="CI50" i="1"/>
  <c r="CI82" i="1"/>
  <c r="CI113" i="1"/>
  <c r="CJ50" i="1"/>
  <c r="CJ82" i="1"/>
  <c r="CJ113" i="1"/>
  <c r="CK50" i="1"/>
  <c r="CK82" i="1"/>
  <c r="CK113" i="1"/>
  <c r="CL50" i="1"/>
  <c r="CL82" i="1"/>
  <c r="CL113" i="1"/>
  <c r="CM50" i="1"/>
  <c r="CM82" i="1"/>
  <c r="CM113" i="1"/>
  <c r="CN50" i="1"/>
  <c r="CN82" i="1"/>
  <c r="CN113" i="1"/>
  <c r="CO50" i="1"/>
  <c r="CO82" i="1"/>
  <c r="CO113" i="1"/>
  <c r="CP50" i="1"/>
  <c r="CP82" i="1"/>
  <c r="CP113" i="1"/>
  <c r="CQ50" i="1"/>
  <c r="CQ82" i="1"/>
  <c r="CQ113" i="1"/>
  <c r="CR50" i="1"/>
  <c r="CR82" i="1"/>
  <c r="CR113" i="1"/>
  <c r="CS50" i="1"/>
  <c r="CS82" i="1"/>
  <c r="CS113" i="1"/>
  <c r="CT50" i="1"/>
  <c r="CT82" i="1"/>
  <c r="CT113" i="1"/>
  <c r="CU50" i="1"/>
  <c r="CU82" i="1"/>
  <c r="CU113" i="1"/>
  <c r="CV50" i="1"/>
  <c r="CV82" i="1"/>
  <c r="CV113" i="1"/>
  <c r="CW50" i="1"/>
  <c r="CW82" i="1"/>
  <c r="CW113" i="1"/>
  <c r="CX50" i="1"/>
  <c r="CX82" i="1"/>
  <c r="CX113" i="1"/>
  <c r="CY50" i="1"/>
  <c r="CY82" i="1"/>
  <c r="CY113" i="1"/>
  <c r="CZ50" i="1"/>
  <c r="CZ82" i="1"/>
  <c r="CZ113" i="1"/>
  <c r="DA50" i="1"/>
  <c r="DA82" i="1"/>
  <c r="DA113" i="1"/>
  <c r="DB50" i="1"/>
  <c r="DB82" i="1"/>
  <c r="DB113" i="1"/>
  <c r="DC50" i="1"/>
  <c r="DC82" i="1"/>
  <c r="DC113" i="1"/>
  <c r="DD50" i="1"/>
  <c r="DD82" i="1"/>
  <c r="DD113" i="1"/>
  <c r="DE50" i="1"/>
  <c r="DE82" i="1"/>
  <c r="DE113" i="1"/>
  <c r="DF50" i="1"/>
  <c r="DF82" i="1"/>
  <c r="DF113" i="1"/>
  <c r="DG50" i="1"/>
  <c r="DG82" i="1"/>
  <c r="DG113" i="1"/>
  <c r="DH50" i="1"/>
  <c r="DH82" i="1"/>
  <c r="DH113" i="1"/>
  <c r="DI50" i="1"/>
  <c r="DI82" i="1"/>
  <c r="DI113" i="1"/>
  <c r="DJ50" i="1"/>
  <c r="DJ82" i="1"/>
  <c r="DJ113" i="1"/>
  <c r="DK50" i="1"/>
  <c r="DK82" i="1"/>
  <c r="DK113" i="1"/>
  <c r="DL50" i="1"/>
  <c r="DL82" i="1"/>
  <c r="DL113" i="1"/>
  <c r="DM50" i="1"/>
  <c r="DM82" i="1"/>
  <c r="DM113" i="1"/>
  <c r="DN50" i="1"/>
  <c r="DN82" i="1"/>
  <c r="DN113" i="1"/>
  <c r="DO50" i="1"/>
  <c r="DO82" i="1"/>
  <c r="DO113" i="1"/>
  <c r="DP50" i="1"/>
  <c r="DP82" i="1"/>
  <c r="DP113" i="1"/>
  <c r="DQ50" i="1"/>
  <c r="DQ82" i="1"/>
  <c r="DQ113" i="1"/>
  <c r="DR50" i="1"/>
  <c r="DR82" i="1"/>
  <c r="DR113" i="1"/>
  <c r="DS50" i="1"/>
  <c r="DS82" i="1"/>
  <c r="DS113" i="1"/>
  <c r="DT50" i="1"/>
  <c r="DT82" i="1"/>
  <c r="DT113" i="1"/>
  <c r="DU50" i="1"/>
  <c r="DU82" i="1"/>
  <c r="DU113" i="1"/>
  <c r="DV50" i="1"/>
  <c r="DV82" i="1"/>
  <c r="DV113" i="1"/>
  <c r="DW50" i="1"/>
  <c r="DW82" i="1"/>
  <c r="DW113" i="1"/>
  <c r="DX50" i="1"/>
  <c r="DX82" i="1"/>
  <c r="DX113" i="1"/>
  <c r="DY50" i="1"/>
  <c r="DY82" i="1"/>
  <c r="DY113" i="1"/>
  <c r="DZ50" i="1"/>
  <c r="DZ82" i="1"/>
  <c r="DZ113" i="1"/>
  <c r="EA50" i="1"/>
  <c r="EA82" i="1"/>
  <c r="EA113" i="1"/>
  <c r="EB50" i="1"/>
  <c r="EB82" i="1"/>
  <c r="EB113" i="1"/>
  <c r="EC50" i="1"/>
  <c r="EC82" i="1"/>
  <c r="EC113" i="1"/>
  <c r="ED50" i="1"/>
  <c r="ED82" i="1"/>
  <c r="ED113" i="1"/>
  <c r="EE50" i="1"/>
  <c r="EE82" i="1"/>
  <c r="EE113" i="1"/>
  <c r="EF50" i="1"/>
  <c r="EF82" i="1"/>
  <c r="EF113" i="1"/>
  <c r="EG50" i="1"/>
  <c r="EG82" i="1"/>
  <c r="EG113" i="1"/>
  <c r="EH50" i="1"/>
  <c r="EH82" i="1"/>
  <c r="EH113" i="1"/>
  <c r="EI50" i="1"/>
  <c r="EI82" i="1"/>
  <c r="EI113" i="1"/>
  <c r="EJ50" i="1"/>
  <c r="EJ82" i="1"/>
  <c r="EJ113" i="1"/>
  <c r="EK50" i="1"/>
  <c r="EK82" i="1"/>
  <c r="EK113" i="1"/>
  <c r="EL50" i="1"/>
  <c r="EL82" i="1"/>
  <c r="EL113" i="1"/>
  <c r="EM50" i="1"/>
  <c r="EM82" i="1"/>
  <c r="EM113" i="1"/>
  <c r="EN50" i="1"/>
  <c r="EN82" i="1"/>
  <c r="EN113" i="1"/>
  <c r="EO50" i="1"/>
  <c r="EO82" i="1"/>
  <c r="EO113" i="1"/>
  <c r="EP50" i="1"/>
  <c r="EP82" i="1"/>
  <c r="EP113" i="1"/>
  <c r="EQ50" i="1"/>
  <c r="EQ82" i="1"/>
  <c r="EQ113" i="1"/>
  <c r="ER50" i="1"/>
  <c r="ER82" i="1"/>
  <c r="ER113" i="1"/>
  <c r="ES50" i="1"/>
  <c r="ES82" i="1"/>
  <c r="ES113" i="1"/>
  <c r="ET50" i="1"/>
  <c r="ET82" i="1"/>
  <c r="ET113" i="1"/>
  <c r="EU50" i="1"/>
  <c r="EU82" i="1"/>
  <c r="EU113" i="1"/>
  <c r="EV50" i="1"/>
  <c r="EV82" i="1"/>
  <c r="EV113" i="1"/>
  <c r="EW50" i="1"/>
  <c r="EW82" i="1"/>
  <c r="EW113" i="1"/>
  <c r="EX50" i="1"/>
  <c r="EX82" i="1"/>
  <c r="EX113" i="1"/>
  <c r="EY50" i="1"/>
  <c r="EY82" i="1"/>
  <c r="EY113" i="1"/>
  <c r="EZ50" i="1"/>
  <c r="EZ82" i="1"/>
  <c r="EZ113" i="1"/>
  <c r="FA50" i="1"/>
  <c r="FA82" i="1"/>
  <c r="FA113" i="1"/>
  <c r="FB50" i="1"/>
  <c r="FB82" i="1"/>
  <c r="FB113" i="1"/>
  <c r="FC50" i="1"/>
  <c r="FC82" i="1"/>
  <c r="FC113" i="1"/>
  <c r="FD50" i="1"/>
  <c r="FD82" i="1"/>
  <c r="FD113" i="1"/>
  <c r="FE50" i="1"/>
  <c r="FE82" i="1"/>
  <c r="FE113" i="1"/>
  <c r="FF50" i="1"/>
  <c r="FF82" i="1"/>
  <c r="FF113" i="1"/>
  <c r="FG50" i="1"/>
  <c r="FG82" i="1"/>
  <c r="FG113" i="1"/>
  <c r="FH50" i="1"/>
  <c r="FH82" i="1"/>
  <c r="FH113" i="1"/>
  <c r="FI50" i="1"/>
  <c r="FI82" i="1"/>
  <c r="FI113" i="1"/>
  <c r="FJ50" i="1"/>
  <c r="FJ82" i="1"/>
  <c r="FJ113" i="1"/>
  <c r="FK50" i="1"/>
  <c r="FK82" i="1"/>
  <c r="FK113" i="1"/>
  <c r="FL50" i="1"/>
  <c r="FL82" i="1"/>
  <c r="FL113" i="1"/>
  <c r="FM50" i="1"/>
  <c r="FM82" i="1"/>
  <c r="FM113" i="1"/>
  <c r="FN50" i="1"/>
  <c r="FN82" i="1"/>
  <c r="FN113" i="1"/>
  <c r="FO50" i="1"/>
  <c r="FO82" i="1"/>
  <c r="FO113" i="1"/>
  <c r="FP50" i="1"/>
  <c r="FP82" i="1"/>
  <c r="FP113" i="1"/>
  <c r="FQ50" i="1"/>
  <c r="FQ82" i="1"/>
  <c r="FQ113" i="1"/>
  <c r="FR50" i="1"/>
  <c r="FR82" i="1"/>
  <c r="FR113" i="1"/>
  <c r="FS50" i="1"/>
  <c r="FS82" i="1"/>
  <c r="FS113" i="1"/>
  <c r="FT50" i="1"/>
  <c r="FT82" i="1"/>
  <c r="FT113" i="1"/>
  <c r="FU50" i="1"/>
  <c r="FU82" i="1"/>
  <c r="FU113" i="1"/>
  <c r="FV50" i="1"/>
  <c r="FV82" i="1"/>
  <c r="FV113" i="1"/>
  <c r="FW50" i="1"/>
  <c r="FW82" i="1"/>
  <c r="FW113" i="1"/>
  <c r="FX50" i="1"/>
  <c r="FX82" i="1"/>
  <c r="FX113" i="1"/>
  <c r="FY50" i="1"/>
  <c r="FY82" i="1"/>
  <c r="FY113" i="1"/>
  <c r="FZ50" i="1"/>
  <c r="FZ82" i="1"/>
  <c r="FZ113" i="1"/>
  <c r="GA50" i="1"/>
  <c r="GA82" i="1"/>
  <c r="GA113" i="1"/>
  <c r="GB50" i="1"/>
  <c r="GB82" i="1"/>
  <c r="GB113" i="1"/>
  <c r="GC50" i="1"/>
  <c r="GC82" i="1"/>
  <c r="GC113" i="1"/>
  <c r="GD50" i="1"/>
  <c r="GD82" i="1"/>
  <c r="GD113" i="1"/>
  <c r="GE50" i="1"/>
  <c r="GE82" i="1"/>
  <c r="GE113" i="1"/>
  <c r="GF50" i="1"/>
  <c r="GF82" i="1"/>
  <c r="GF113" i="1"/>
  <c r="GG50" i="1"/>
  <c r="GG82" i="1"/>
  <c r="GG113" i="1"/>
  <c r="GH50" i="1"/>
  <c r="GH82" i="1"/>
  <c r="GH113" i="1"/>
  <c r="GI50" i="1"/>
  <c r="GI82" i="1"/>
  <c r="GI113" i="1"/>
  <c r="GJ50" i="1"/>
  <c r="GJ82" i="1"/>
  <c r="GJ113" i="1"/>
  <c r="GK50" i="1"/>
  <c r="GK82" i="1"/>
  <c r="GK113" i="1"/>
  <c r="GL50" i="1"/>
  <c r="GL82" i="1"/>
  <c r="GL113" i="1"/>
  <c r="GM50" i="1"/>
  <c r="GM82" i="1"/>
  <c r="GM113" i="1"/>
  <c r="GN50" i="1"/>
  <c r="GN82" i="1"/>
  <c r="GN113" i="1"/>
  <c r="GO50" i="1"/>
  <c r="GO82" i="1"/>
  <c r="GO113" i="1"/>
  <c r="GP50" i="1"/>
  <c r="GP82" i="1"/>
  <c r="GP113" i="1"/>
  <c r="GQ50" i="1"/>
  <c r="GQ82" i="1"/>
  <c r="GQ113" i="1"/>
  <c r="GR50" i="1"/>
  <c r="GR82" i="1"/>
  <c r="GR113" i="1"/>
  <c r="GS50" i="1"/>
  <c r="GS82" i="1"/>
  <c r="GS113" i="1"/>
  <c r="GT50" i="1"/>
  <c r="GT82" i="1"/>
  <c r="GT113" i="1"/>
  <c r="GU50" i="1"/>
  <c r="GU82" i="1"/>
  <c r="GU113" i="1"/>
  <c r="GV50" i="1"/>
  <c r="GV82" i="1"/>
  <c r="GV113" i="1"/>
  <c r="GW50" i="1"/>
  <c r="GW82" i="1"/>
  <c r="GW113" i="1"/>
  <c r="GX50" i="1"/>
  <c r="GX82" i="1"/>
  <c r="GX113" i="1"/>
  <c r="GY50" i="1"/>
  <c r="GY82" i="1"/>
  <c r="GY113" i="1"/>
  <c r="GZ50" i="1"/>
  <c r="GZ82" i="1"/>
  <c r="GZ113" i="1"/>
  <c r="HA50" i="1"/>
  <c r="HA82" i="1"/>
  <c r="HA113" i="1"/>
  <c r="HB50" i="1"/>
  <c r="HB82" i="1"/>
  <c r="HB113" i="1"/>
  <c r="HC50" i="1"/>
  <c r="HC82" i="1"/>
  <c r="HC113" i="1"/>
  <c r="HD50" i="1"/>
  <c r="HD82" i="1"/>
  <c r="HD113" i="1"/>
  <c r="HE50" i="1"/>
  <c r="HE82" i="1"/>
  <c r="HE113" i="1"/>
  <c r="HF50" i="1"/>
  <c r="HF82" i="1"/>
  <c r="HF113" i="1"/>
  <c r="HG50" i="1"/>
  <c r="HG82" i="1"/>
  <c r="HG113" i="1"/>
  <c r="HH50" i="1"/>
  <c r="HH82" i="1"/>
  <c r="HH113" i="1"/>
  <c r="HI50" i="1"/>
  <c r="HI82" i="1"/>
  <c r="HI113" i="1"/>
  <c r="HJ50" i="1"/>
  <c r="HJ82" i="1"/>
  <c r="HJ113" i="1"/>
  <c r="HK50" i="1"/>
  <c r="HK82" i="1"/>
  <c r="HK113" i="1"/>
  <c r="HL50" i="1"/>
  <c r="HL82" i="1"/>
  <c r="HL113" i="1"/>
  <c r="HM50" i="1"/>
  <c r="HM82" i="1"/>
  <c r="HM113" i="1"/>
  <c r="HN50" i="1"/>
  <c r="HN82" i="1"/>
  <c r="HN113" i="1"/>
  <c r="HO50" i="1"/>
  <c r="HO82" i="1"/>
  <c r="HO113" i="1"/>
  <c r="HP50" i="1"/>
  <c r="HP82" i="1"/>
  <c r="HP113" i="1"/>
  <c r="HQ50" i="1"/>
  <c r="HQ82" i="1"/>
  <c r="HQ113" i="1"/>
  <c r="HR50" i="1"/>
  <c r="HR82" i="1"/>
  <c r="HR113" i="1"/>
  <c r="HS50" i="1"/>
  <c r="HS82" i="1"/>
  <c r="HS113" i="1"/>
  <c r="HT50" i="1"/>
  <c r="HT82" i="1"/>
  <c r="HT113" i="1"/>
  <c r="HU50" i="1"/>
  <c r="HU82" i="1"/>
  <c r="HU113" i="1"/>
  <c r="HV50" i="1"/>
  <c r="HV82" i="1"/>
  <c r="HV113" i="1"/>
  <c r="HW50" i="1"/>
  <c r="HW82" i="1"/>
  <c r="HW113" i="1"/>
  <c r="HX50" i="1"/>
  <c r="HX82" i="1"/>
  <c r="HX113" i="1"/>
  <c r="HY50" i="1"/>
  <c r="HY82" i="1"/>
  <c r="HY113" i="1"/>
  <c r="HZ50" i="1"/>
  <c r="HZ82" i="1"/>
  <c r="HZ113" i="1"/>
  <c r="IA50" i="1"/>
  <c r="IA82" i="1"/>
  <c r="IA113" i="1"/>
  <c r="IB50" i="1"/>
  <c r="IB82" i="1"/>
  <c r="IB113" i="1"/>
  <c r="IC50" i="1"/>
  <c r="IC82" i="1"/>
  <c r="IC113" i="1"/>
  <c r="ID50" i="1"/>
  <c r="ID82" i="1"/>
  <c r="ID113" i="1"/>
  <c r="IE50" i="1"/>
  <c r="IE82" i="1"/>
  <c r="IE113" i="1"/>
  <c r="IF50" i="1"/>
  <c r="IF82" i="1"/>
  <c r="IF113" i="1"/>
  <c r="IG50" i="1"/>
  <c r="IG82" i="1"/>
  <c r="IG113" i="1"/>
  <c r="II50" i="1"/>
  <c r="II82" i="1"/>
  <c r="II113" i="1"/>
  <c r="IJ50" i="1"/>
  <c r="IJ82" i="1"/>
  <c r="IJ113" i="1"/>
  <c r="IK50" i="1"/>
  <c r="IK82" i="1"/>
  <c r="IK113" i="1"/>
  <c r="IL50" i="1"/>
  <c r="IL82" i="1"/>
  <c r="IL113" i="1"/>
  <c r="IM50" i="1"/>
  <c r="IM82" i="1"/>
  <c r="IM113" i="1"/>
  <c r="IN50" i="1"/>
  <c r="IN82" i="1"/>
  <c r="IN113" i="1"/>
  <c r="IO50" i="1"/>
  <c r="IO82" i="1"/>
  <c r="IO113" i="1"/>
  <c r="IP50" i="1"/>
  <c r="IP82" i="1"/>
  <c r="IP113" i="1"/>
  <c r="IQ50" i="1"/>
  <c r="IQ82" i="1"/>
  <c r="IQ113" i="1"/>
  <c r="IR50" i="1"/>
  <c r="IR82" i="1"/>
  <c r="IR113" i="1"/>
  <c r="IS50" i="1"/>
  <c r="IS82" i="1"/>
  <c r="IS113" i="1"/>
  <c r="IT50" i="1"/>
  <c r="IT82" i="1"/>
  <c r="IT113" i="1"/>
  <c r="IU50" i="1"/>
  <c r="IU82" i="1"/>
  <c r="IU113" i="1"/>
  <c r="IV50" i="1"/>
  <c r="IV82" i="1"/>
  <c r="IV113" i="1"/>
  <c r="IW50" i="1"/>
  <c r="IW82" i="1"/>
  <c r="IW113" i="1"/>
  <c r="IX50" i="1"/>
  <c r="IX82" i="1"/>
  <c r="IX113" i="1"/>
  <c r="IY50" i="1"/>
  <c r="IY82" i="1"/>
  <c r="IY113" i="1"/>
  <c r="IZ50" i="1"/>
  <c r="IZ82" i="1"/>
  <c r="IZ113" i="1"/>
  <c r="JA50" i="1"/>
  <c r="JA82" i="1"/>
  <c r="JA113" i="1"/>
  <c r="JB50" i="1"/>
  <c r="JB82" i="1"/>
  <c r="JB113" i="1"/>
  <c r="JC50" i="1"/>
  <c r="JC82" i="1"/>
  <c r="JC113" i="1"/>
  <c r="JD50" i="1"/>
  <c r="JD82" i="1"/>
  <c r="JD113" i="1"/>
  <c r="JE50" i="1"/>
  <c r="JE82" i="1"/>
  <c r="JE113" i="1"/>
  <c r="JF50" i="1"/>
  <c r="JF82" i="1"/>
  <c r="JF113" i="1"/>
  <c r="JG50" i="1"/>
  <c r="JG82" i="1"/>
  <c r="JG113" i="1"/>
  <c r="JH50" i="1"/>
  <c r="JH82" i="1"/>
  <c r="JH113" i="1"/>
  <c r="JI50" i="1"/>
  <c r="JI82" i="1"/>
  <c r="JI113" i="1"/>
  <c r="JJ50" i="1"/>
  <c r="JJ82" i="1"/>
  <c r="JJ113" i="1"/>
  <c r="JK50" i="1"/>
  <c r="JK82" i="1"/>
  <c r="JK113" i="1"/>
  <c r="JL50" i="1"/>
  <c r="JL82" i="1"/>
  <c r="JL113" i="1"/>
  <c r="JM50" i="1"/>
  <c r="JM82" i="1"/>
  <c r="JM113" i="1"/>
  <c r="JN50" i="1"/>
  <c r="JN82" i="1"/>
  <c r="JN113" i="1"/>
  <c r="JO50" i="1"/>
  <c r="JO82" i="1"/>
  <c r="JO113" i="1"/>
  <c r="JP50" i="1"/>
  <c r="JP82" i="1"/>
  <c r="JP113" i="1"/>
  <c r="JQ50" i="1"/>
  <c r="JQ82" i="1"/>
  <c r="JQ113" i="1"/>
  <c r="JR50" i="1"/>
  <c r="JR82" i="1"/>
  <c r="JR113" i="1"/>
  <c r="JS50" i="1"/>
  <c r="JS82" i="1"/>
  <c r="JS113" i="1"/>
  <c r="JT50" i="1"/>
  <c r="JT82" i="1"/>
  <c r="JT113" i="1"/>
  <c r="JU50" i="1"/>
  <c r="JU82" i="1"/>
  <c r="JU113" i="1"/>
  <c r="JV50" i="1"/>
  <c r="JV82" i="1"/>
  <c r="JV113" i="1"/>
  <c r="JW50" i="1"/>
  <c r="JW82" i="1"/>
  <c r="JW113" i="1"/>
  <c r="JX50" i="1"/>
  <c r="JX82" i="1"/>
  <c r="JX113" i="1"/>
  <c r="JY50" i="1"/>
  <c r="JY82" i="1"/>
  <c r="JY113" i="1"/>
  <c r="JZ50" i="1"/>
  <c r="JZ82" i="1"/>
  <c r="JZ113" i="1"/>
  <c r="KA50" i="1"/>
  <c r="KA82" i="1"/>
  <c r="KA113" i="1"/>
  <c r="KB50" i="1"/>
  <c r="KB82" i="1"/>
  <c r="KB113" i="1"/>
  <c r="KC50" i="1"/>
  <c r="KC82" i="1"/>
  <c r="KC113" i="1"/>
  <c r="KD50" i="1"/>
  <c r="KD82" i="1"/>
  <c r="KD113" i="1"/>
  <c r="KE50" i="1"/>
  <c r="KE82" i="1"/>
  <c r="KE113" i="1"/>
  <c r="KF50" i="1"/>
  <c r="KF82" i="1"/>
  <c r="KF113" i="1"/>
  <c r="KG50" i="1"/>
  <c r="KG82" i="1"/>
  <c r="KG113" i="1"/>
  <c r="KH50" i="1"/>
  <c r="KH82" i="1"/>
  <c r="KH113" i="1"/>
  <c r="KI50" i="1"/>
  <c r="KI82" i="1"/>
  <c r="KI113" i="1"/>
  <c r="KJ50" i="1"/>
  <c r="KJ82" i="1"/>
  <c r="KJ113" i="1"/>
  <c r="KK50" i="1"/>
  <c r="KK82" i="1"/>
  <c r="KK113" i="1"/>
  <c r="KL50" i="1"/>
  <c r="KL82" i="1"/>
  <c r="KL113" i="1"/>
  <c r="KM50" i="1"/>
  <c r="KM82" i="1"/>
  <c r="KM113" i="1"/>
  <c r="KN50" i="1"/>
  <c r="KN82" i="1"/>
  <c r="KN113" i="1"/>
  <c r="KO50" i="1"/>
  <c r="KO82" i="1"/>
  <c r="KO113" i="1"/>
  <c r="KP50" i="1"/>
  <c r="KP82" i="1"/>
  <c r="KP113" i="1"/>
  <c r="KQ50" i="1"/>
  <c r="KQ82" i="1"/>
  <c r="KQ113" i="1"/>
  <c r="KR50" i="1"/>
  <c r="KR82" i="1"/>
  <c r="KR113" i="1"/>
  <c r="KS50" i="1"/>
  <c r="KS82" i="1"/>
  <c r="KS113" i="1"/>
  <c r="KT50" i="1"/>
  <c r="KT82" i="1"/>
  <c r="KT113" i="1"/>
  <c r="KU50" i="1"/>
  <c r="KU82" i="1"/>
  <c r="KU113" i="1"/>
  <c r="KV50" i="1"/>
  <c r="KV82" i="1"/>
  <c r="KV113" i="1"/>
  <c r="KW50" i="1"/>
  <c r="KW82" i="1"/>
  <c r="KW113" i="1"/>
  <c r="KX50" i="1"/>
  <c r="KX82" i="1"/>
  <c r="KX113" i="1"/>
  <c r="KY50" i="1"/>
  <c r="KY82" i="1"/>
  <c r="KY113" i="1"/>
  <c r="KZ50" i="1"/>
  <c r="KZ82" i="1"/>
  <c r="KZ113" i="1"/>
  <c r="LA50" i="1"/>
  <c r="LA82" i="1"/>
  <c r="LA113" i="1"/>
  <c r="LB50" i="1"/>
  <c r="LB82" i="1"/>
  <c r="LB113" i="1"/>
  <c r="LC50" i="1"/>
  <c r="LC82" i="1"/>
  <c r="LC113" i="1"/>
  <c r="LD50" i="1"/>
  <c r="LD82" i="1"/>
  <c r="LD113" i="1"/>
  <c r="LE50" i="1"/>
  <c r="LE82" i="1"/>
  <c r="LE113" i="1"/>
  <c r="LF50" i="1"/>
  <c r="LF82" i="1"/>
  <c r="LF113" i="1"/>
  <c r="LG50" i="1"/>
  <c r="LG82" i="1"/>
  <c r="LG113" i="1"/>
  <c r="LH50" i="1"/>
  <c r="LH82" i="1"/>
  <c r="LH113" i="1"/>
  <c r="LI50" i="1"/>
  <c r="LI82" i="1"/>
  <c r="LI113" i="1"/>
  <c r="LJ50" i="1"/>
  <c r="LJ82" i="1"/>
  <c r="LJ113" i="1"/>
  <c r="LK50" i="1"/>
  <c r="LK82" i="1"/>
  <c r="LK113" i="1"/>
  <c r="LL50" i="1"/>
  <c r="LL82" i="1"/>
  <c r="LL113" i="1"/>
  <c r="LM50" i="1"/>
  <c r="LM82" i="1"/>
  <c r="LM113" i="1"/>
  <c r="LN50" i="1"/>
  <c r="LN82" i="1"/>
  <c r="LN113" i="1"/>
  <c r="LO50" i="1"/>
  <c r="LO82" i="1"/>
  <c r="LO113" i="1"/>
  <c r="LP50" i="1"/>
  <c r="LP82" i="1"/>
  <c r="LP113" i="1"/>
  <c r="LQ50" i="1"/>
  <c r="LQ82" i="1"/>
  <c r="LQ113" i="1"/>
  <c r="LR50" i="1"/>
  <c r="LR82" i="1"/>
  <c r="LR113" i="1"/>
  <c r="LS50" i="1"/>
  <c r="LS82" i="1"/>
  <c r="LS113" i="1"/>
  <c r="LT50" i="1"/>
  <c r="LT82" i="1"/>
  <c r="LT113" i="1"/>
  <c r="LU50" i="1"/>
  <c r="LU82" i="1"/>
  <c r="LU113" i="1"/>
  <c r="LV50" i="1"/>
  <c r="LV82" i="1"/>
  <c r="LV113" i="1"/>
  <c r="LW50" i="1"/>
  <c r="LW82" i="1"/>
  <c r="LW113" i="1"/>
  <c r="LX50" i="1"/>
  <c r="LX82" i="1"/>
  <c r="LX113" i="1"/>
  <c r="LY50" i="1"/>
  <c r="LY82" i="1"/>
  <c r="LY113" i="1"/>
  <c r="LZ50" i="1"/>
  <c r="LZ82" i="1"/>
  <c r="LZ113" i="1"/>
  <c r="MA50" i="1"/>
  <c r="MA82" i="1"/>
  <c r="MA113" i="1"/>
  <c r="MB50" i="1"/>
  <c r="MB82" i="1"/>
  <c r="MB113" i="1"/>
  <c r="MC50" i="1"/>
  <c r="MC82" i="1"/>
  <c r="MC113" i="1"/>
  <c r="MD50" i="1"/>
  <c r="MD82" i="1"/>
  <c r="MD113" i="1"/>
  <c r="ME50" i="1"/>
  <c r="ME82" i="1"/>
  <c r="ME113" i="1"/>
  <c r="MG50" i="1"/>
  <c r="MG82" i="1"/>
  <c r="MG113" i="1"/>
  <c r="MH50" i="1"/>
  <c r="MH82" i="1"/>
  <c r="MH113" i="1"/>
  <c r="MI50" i="1"/>
  <c r="MI82" i="1"/>
  <c r="MI113" i="1"/>
  <c r="MJ50" i="1"/>
  <c r="MJ82" i="1"/>
  <c r="MJ113" i="1"/>
  <c r="MK50" i="1"/>
  <c r="MK82" i="1"/>
  <c r="MK113" i="1"/>
  <c r="ML50" i="1"/>
  <c r="ML82" i="1"/>
  <c r="ML113" i="1"/>
  <c r="MM50" i="1"/>
  <c r="MM82" i="1"/>
  <c r="MM113" i="1"/>
  <c r="MN50" i="1"/>
  <c r="MN82" i="1"/>
  <c r="MN113" i="1"/>
  <c r="MO50" i="1"/>
  <c r="MO82" i="1"/>
  <c r="MO113" i="1"/>
  <c r="MP50" i="1"/>
  <c r="MP82" i="1"/>
  <c r="MP113" i="1"/>
  <c r="MQ50" i="1"/>
  <c r="MQ82" i="1"/>
  <c r="MQ113" i="1"/>
  <c r="MR50" i="1"/>
  <c r="MR82" i="1"/>
  <c r="MR113" i="1"/>
  <c r="MS50" i="1"/>
  <c r="MS82" i="1"/>
  <c r="MS113" i="1"/>
  <c r="MT50" i="1"/>
  <c r="MT82" i="1"/>
  <c r="MT113" i="1"/>
  <c r="MU50" i="1"/>
  <c r="MU82" i="1"/>
  <c r="MU113" i="1"/>
  <c r="MV50" i="1"/>
  <c r="MV82" i="1"/>
  <c r="MV113" i="1"/>
  <c r="MW50" i="1"/>
  <c r="MW82" i="1"/>
  <c r="MW113" i="1"/>
  <c r="MX50" i="1"/>
  <c r="MX82" i="1"/>
  <c r="MX113" i="1"/>
  <c r="MY50" i="1"/>
  <c r="MY82" i="1"/>
  <c r="MY113" i="1"/>
  <c r="MZ50" i="1"/>
  <c r="MZ82" i="1"/>
  <c r="MZ113" i="1"/>
  <c r="NA50" i="1"/>
  <c r="NA82" i="1"/>
  <c r="NA113" i="1"/>
  <c r="NB50" i="1"/>
  <c r="NB82" i="1"/>
  <c r="NB113" i="1"/>
  <c r="NC50" i="1"/>
  <c r="NC82" i="1"/>
  <c r="NC113" i="1"/>
  <c r="ND50" i="1"/>
  <c r="ND82" i="1"/>
  <c r="ND113" i="1"/>
  <c r="NE50" i="1"/>
  <c r="NE82" i="1"/>
  <c r="NE113" i="1"/>
  <c r="NF50" i="1"/>
  <c r="NF82" i="1"/>
  <c r="NF113" i="1"/>
  <c r="NG50" i="1"/>
  <c r="NG82" i="1"/>
  <c r="NG113" i="1"/>
  <c r="NH50" i="1"/>
  <c r="NH82" i="1"/>
  <c r="NH113" i="1"/>
  <c r="NI50" i="1"/>
  <c r="NI82" i="1"/>
  <c r="NI113" i="1"/>
  <c r="NJ50" i="1"/>
  <c r="NJ82" i="1"/>
  <c r="NJ113" i="1"/>
  <c r="NK50" i="1"/>
  <c r="NK82" i="1"/>
  <c r="NK113" i="1"/>
  <c r="NL50" i="1"/>
  <c r="NL82" i="1"/>
  <c r="NL113" i="1"/>
  <c r="NM50" i="1"/>
  <c r="NM82" i="1"/>
  <c r="NM113" i="1"/>
  <c r="NN50" i="1"/>
  <c r="NN82" i="1"/>
  <c r="NN113" i="1"/>
  <c r="NO50" i="1"/>
  <c r="NO82" i="1"/>
  <c r="NO113" i="1"/>
  <c r="NP50" i="1"/>
  <c r="NP82" i="1"/>
  <c r="NP113" i="1"/>
  <c r="NQ50" i="1"/>
  <c r="NQ82" i="1"/>
  <c r="NQ113" i="1"/>
  <c r="NR50" i="1"/>
  <c r="NR82" i="1"/>
  <c r="NR113" i="1"/>
  <c r="NS50" i="1"/>
  <c r="NS82" i="1"/>
  <c r="NS113" i="1"/>
  <c r="NT50" i="1"/>
  <c r="NT82" i="1"/>
  <c r="NT113" i="1"/>
  <c r="NU50" i="1"/>
  <c r="NU82" i="1"/>
  <c r="NU113" i="1"/>
  <c r="NV50" i="1"/>
  <c r="NV82" i="1"/>
  <c r="NV113" i="1"/>
  <c r="NW50" i="1"/>
  <c r="NW82" i="1"/>
  <c r="NW113" i="1"/>
  <c r="NX50" i="1"/>
  <c r="NX82" i="1"/>
  <c r="NX113" i="1"/>
  <c r="NY50" i="1"/>
  <c r="NY82" i="1"/>
  <c r="NY113" i="1"/>
  <c r="NZ50" i="1"/>
  <c r="NZ82" i="1"/>
  <c r="NZ113" i="1"/>
  <c r="OA50" i="1"/>
  <c r="OA82" i="1"/>
  <c r="OA113" i="1"/>
  <c r="OB50" i="1"/>
  <c r="OB82" i="1"/>
  <c r="OB113" i="1"/>
  <c r="OC50" i="1"/>
  <c r="OC82" i="1"/>
  <c r="OC113" i="1"/>
  <c r="OD50" i="1"/>
  <c r="OD82" i="1"/>
  <c r="OD113" i="1"/>
  <c r="OE50" i="1"/>
  <c r="OE82" i="1"/>
  <c r="OE113" i="1"/>
  <c r="OF50" i="1"/>
  <c r="OF82" i="1"/>
  <c r="OF113" i="1"/>
  <c r="OG50" i="1"/>
  <c r="OG82" i="1"/>
  <c r="OG113" i="1"/>
  <c r="OH50" i="1"/>
  <c r="OH82" i="1"/>
  <c r="OH113" i="1"/>
  <c r="OI50" i="1"/>
  <c r="OI82" i="1"/>
  <c r="OI113" i="1"/>
  <c r="OJ50" i="1"/>
  <c r="OJ82" i="1"/>
  <c r="OJ113" i="1"/>
  <c r="OK50" i="1"/>
  <c r="OK82" i="1"/>
  <c r="OK113" i="1"/>
  <c r="OL50" i="1"/>
  <c r="OL82" i="1"/>
  <c r="OL113" i="1"/>
  <c r="OM50" i="1"/>
  <c r="OM82" i="1"/>
  <c r="OM113" i="1"/>
  <c r="ON50" i="1"/>
  <c r="ON82" i="1"/>
  <c r="ON113" i="1"/>
  <c r="OO50" i="1"/>
  <c r="OO82" i="1"/>
  <c r="OO113" i="1"/>
  <c r="OP50" i="1"/>
  <c r="OP82" i="1"/>
  <c r="OP113" i="1"/>
  <c r="OQ50" i="1"/>
  <c r="OQ82" i="1"/>
  <c r="OQ113" i="1"/>
  <c r="OR50" i="1"/>
  <c r="OR82" i="1"/>
  <c r="OR113" i="1"/>
  <c r="OS50" i="1"/>
  <c r="OS82" i="1"/>
  <c r="OS113" i="1"/>
  <c r="OT50" i="1"/>
  <c r="OT82" i="1"/>
  <c r="OT113" i="1"/>
  <c r="OU50" i="1"/>
  <c r="OU82" i="1"/>
  <c r="OU113" i="1"/>
  <c r="OV50" i="1"/>
  <c r="OV82" i="1"/>
  <c r="OV113" i="1"/>
  <c r="OW50" i="1"/>
  <c r="OW82" i="1"/>
  <c r="OW113" i="1"/>
  <c r="OX50" i="1"/>
  <c r="OX82" i="1"/>
  <c r="OX113" i="1"/>
  <c r="OY50" i="1"/>
  <c r="OY82" i="1"/>
  <c r="OY113" i="1"/>
  <c r="OZ50" i="1"/>
  <c r="OZ82" i="1"/>
  <c r="OZ113" i="1"/>
  <c r="PA50" i="1"/>
  <c r="PA82" i="1"/>
  <c r="PA113" i="1"/>
  <c r="PB50" i="1"/>
  <c r="PB82" i="1"/>
  <c r="PB113" i="1"/>
  <c r="PC50" i="1"/>
  <c r="PC82" i="1"/>
  <c r="PC113" i="1"/>
  <c r="PD50" i="1"/>
  <c r="PD82" i="1"/>
  <c r="PD113" i="1"/>
  <c r="PE50" i="1"/>
  <c r="PE82" i="1"/>
  <c r="PE113" i="1"/>
  <c r="PF50" i="1"/>
  <c r="PF82" i="1"/>
  <c r="PF113" i="1"/>
  <c r="PG50" i="1"/>
  <c r="PG82" i="1"/>
  <c r="PG113" i="1"/>
  <c r="PH50" i="1"/>
  <c r="PH82" i="1"/>
  <c r="PH113" i="1"/>
  <c r="PI50" i="1"/>
  <c r="PI82" i="1"/>
  <c r="PI113" i="1"/>
  <c r="PJ50" i="1"/>
  <c r="PJ82" i="1"/>
  <c r="PJ113" i="1"/>
  <c r="PK50" i="1"/>
  <c r="PK82" i="1"/>
  <c r="PK113" i="1"/>
  <c r="PL50" i="1"/>
  <c r="PL82" i="1"/>
  <c r="PL113" i="1"/>
  <c r="PM50" i="1"/>
  <c r="PM82" i="1"/>
  <c r="PM113" i="1"/>
  <c r="PN50" i="1"/>
  <c r="PN82" i="1"/>
  <c r="PN113" i="1"/>
  <c r="PO50" i="1"/>
  <c r="PO82" i="1"/>
  <c r="PO113" i="1"/>
  <c r="PP50" i="1"/>
  <c r="PP82" i="1"/>
  <c r="PP113" i="1"/>
  <c r="PQ50" i="1"/>
  <c r="PQ82" i="1"/>
  <c r="PQ113" i="1"/>
  <c r="PR50" i="1"/>
  <c r="PR82" i="1"/>
  <c r="PR113" i="1"/>
  <c r="PS50" i="1"/>
  <c r="PS82" i="1"/>
  <c r="PS113" i="1"/>
  <c r="PT50" i="1"/>
  <c r="PT82" i="1"/>
  <c r="PT113" i="1"/>
  <c r="PU50" i="1"/>
  <c r="PU82" i="1"/>
  <c r="PU113" i="1"/>
  <c r="PV50" i="1"/>
  <c r="PV82" i="1"/>
  <c r="PV113" i="1"/>
  <c r="PW50" i="1"/>
  <c r="PW82" i="1"/>
  <c r="PW113" i="1"/>
  <c r="PX50" i="1"/>
  <c r="PX82" i="1"/>
  <c r="PX113" i="1"/>
  <c r="PY50" i="1"/>
  <c r="PY82" i="1"/>
  <c r="PY113" i="1"/>
  <c r="PZ50" i="1"/>
  <c r="PZ82" i="1"/>
  <c r="PZ113" i="1"/>
  <c r="QA50" i="1"/>
  <c r="QA82" i="1"/>
  <c r="QA113" i="1"/>
  <c r="QB50" i="1"/>
  <c r="QB82" i="1"/>
  <c r="QB113" i="1"/>
  <c r="QC50" i="1"/>
  <c r="QC82" i="1"/>
  <c r="QC113" i="1"/>
  <c r="QD50" i="1"/>
  <c r="QD82" i="1"/>
  <c r="QD113" i="1"/>
  <c r="QE50" i="1"/>
  <c r="QE82" i="1"/>
  <c r="QE113" i="1"/>
  <c r="QF50" i="1"/>
  <c r="QF82" i="1"/>
  <c r="QF113" i="1"/>
  <c r="QG50" i="1"/>
  <c r="QG82" i="1"/>
  <c r="QG113" i="1"/>
  <c r="QH50" i="1"/>
  <c r="QH82" i="1"/>
  <c r="QH113" i="1"/>
  <c r="QI50" i="1"/>
  <c r="QI82" i="1"/>
  <c r="QI113" i="1"/>
  <c r="QJ50" i="1"/>
  <c r="QJ82" i="1"/>
  <c r="QJ113" i="1"/>
  <c r="QK50" i="1"/>
  <c r="QK82" i="1"/>
  <c r="QK113" i="1"/>
  <c r="QL50" i="1"/>
  <c r="QL82" i="1"/>
  <c r="QL113" i="1"/>
  <c r="QM50" i="1"/>
  <c r="QM82" i="1"/>
  <c r="QM113" i="1"/>
  <c r="QN50" i="1"/>
  <c r="QN82" i="1"/>
  <c r="QN113" i="1"/>
  <c r="QP50" i="1"/>
  <c r="QP82" i="1"/>
  <c r="QP113" i="1"/>
  <c r="QQ50" i="1"/>
  <c r="QQ82" i="1"/>
  <c r="QQ113" i="1"/>
  <c r="QR50" i="1"/>
  <c r="QR82" i="1"/>
  <c r="QR113" i="1"/>
  <c r="QS50" i="1"/>
  <c r="QS82" i="1"/>
  <c r="QS113" i="1"/>
  <c r="QT50" i="1"/>
  <c r="QT82" i="1"/>
  <c r="QT113" i="1"/>
  <c r="QU50" i="1"/>
  <c r="QU82" i="1"/>
  <c r="QU113" i="1"/>
  <c r="QV50" i="1"/>
  <c r="QV82" i="1"/>
  <c r="QV113" i="1"/>
  <c r="QW50" i="1"/>
  <c r="QW82" i="1"/>
  <c r="QW113" i="1"/>
  <c r="QX50" i="1"/>
  <c r="QX82" i="1"/>
  <c r="QX113" i="1"/>
  <c r="QY50" i="1"/>
  <c r="QY82" i="1"/>
  <c r="QY113" i="1"/>
  <c r="QZ50" i="1"/>
  <c r="QZ82" i="1"/>
  <c r="QZ113" i="1"/>
  <c r="RA50" i="1"/>
  <c r="RA82" i="1"/>
  <c r="RA113" i="1"/>
  <c r="RB50" i="1"/>
  <c r="RB82" i="1"/>
  <c r="RB113" i="1"/>
  <c r="RC50" i="1"/>
  <c r="RC82" i="1"/>
  <c r="RC113" i="1"/>
  <c r="RD50" i="1"/>
  <c r="RD82" i="1"/>
  <c r="RD113" i="1"/>
  <c r="RE50" i="1"/>
  <c r="RE82" i="1"/>
  <c r="RE113" i="1"/>
  <c r="RF50" i="1"/>
  <c r="RF82" i="1"/>
  <c r="RF113" i="1"/>
  <c r="RG50" i="1"/>
  <c r="RG82" i="1"/>
  <c r="RG113" i="1"/>
  <c r="RH50" i="1"/>
  <c r="RH82" i="1"/>
  <c r="RH113" i="1"/>
  <c r="RI50" i="1"/>
  <c r="RI82" i="1"/>
  <c r="RI113" i="1"/>
  <c r="RJ50" i="1"/>
  <c r="RJ82" i="1"/>
  <c r="RJ113" i="1"/>
  <c r="RK50" i="1"/>
  <c r="RK82" i="1"/>
  <c r="RK113" i="1"/>
  <c r="RL50" i="1"/>
  <c r="RL82" i="1"/>
  <c r="RL113" i="1"/>
  <c r="RM50" i="1"/>
  <c r="RM82" i="1"/>
  <c r="RM113" i="1"/>
  <c r="RN50" i="1"/>
  <c r="RN82" i="1"/>
  <c r="RN113" i="1"/>
  <c r="RO50" i="1"/>
  <c r="RO82" i="1"/>
  <c r="RO113" i="1"/>
  <c r="RP50" i="1"/>
  <c r="RP82" i="1"/>
  <c r="RP113" i="1"/>
  <c r="RQ50" i="1"/>
  <c r="RQ82" i="1"/>
  <c r="RQ113" i="1"/>
  <c r="RR50" i="1"/>
  <c r="RR82" i="1"/>
  <c r="RR113" i="1"/>
  <c r="RS50" i="1"/>
  <c r="RS82" i="1"/>
  <c r="RS113" i="1"/>
  <c r="RT50" i="1"/>
  <c r="RT82" i="1"/>
  <c r="RT113" i="1"/>
  <c r="RU50" i="1"/>
  <c r="RU82" i="1"/>
  <c r="RU113" i="1"/>
  <c r="RV50" i="1"/>
  <c r="RV82" i="1"/>
  <c r="RV113" i="1"/>
  <c r="RW50" i="1"/>
  <c r="RW82" i="1"/>
  <c r="RW113" i="1"/>
  <c r="RX50" i="1"/>
  <c r="RX82" i="1"/>
  <c r="RX113" i="1"/>
  <c r="RY50" i="1"/>
  <c r="RY82" i="1"/>
  <c r="RY113" i="1"/>
  <c r="RZ50" i="1"/>
  <c r="RZ82" i="1"/>
  <c r="RZ113" i="1"/>
  <c r="SA50" i="1"/>
  <c r="SA82" i="1"/>
  <c r="SA113" i="1"/>
  <c r="B51" i="1"/>
  <c r="B83" i="1"/>
  <c r="B114" i="1"/>
  <c r="C51" i="1"/>
  <c r="C83" i="1"/>
  <c r="C114" i="1"/>
  <c r="D51" i="1"/>
  <c r="D83" i="1"/>
  <c r="D114" i="1"/>
  <c r="E51" i="1"/>
  <c r="E83" i="1"/>
  <c r="E114" i="1"/>
  <c r="F51" i="1"/>
  <c r="F83" i="1"/>
  <c r="F114" i="1"/>
  <c r="G51" i="1"/>
  <c r="G83" i="1"/>
  <c r="G114" i="1"/>
  <c r="H51" i="1"/>
  <c r="H83" i="1"/>
  <c r="H114" i="1"/>
  <c r="I51" i="1"/>
  <c r="I83" i="1"/>
  <c r="I114" i="1"/>
  <c r="J51" i="1"/>
  <c r="J83" i="1"/>
  <c r="J114" i="1"/>
  <c r="K51" i="1"/>
  <c r="K83" i="1"/>
  <c r="K114" i="1"/>
  <c r="L51" i="1"/>
  <c r="L83" i="1"/>
  <c r="L114" i="1"/>
  <c r="M51" i="1"/>
  <c r="M83" i="1"/>
  <c r="M114" i="1"/>
  <c r="N51" i="1"/>
  <c r="N83" i="1"/>
  <c r="N114" i="1"/>
  <c r="O51" i="1"/>
  <c r="O83" i="1"/>
  <c r="O114" i="1"/>
  <c r="P51" i="1"/>
  <c r="P83" i="1"/>
  <c r="P114" i="1"/>
  <c r="Q51" i="1"/>
  <c r="Q83" i="1"/>
  <c r="Q114" i="1"/>
  <c r="R51" i="1"/>
  <c r="R83" i="1"/>
  <c r="R114" i="1"/>
  <c r="S51" i="1"/>
  <c r="S83" i="1"/>
  <c r="S114" i="1"/>
  <c r="T51" i="1"/>
  <c r="T83" i="1"/>
  <c r="T114" i="1"/>
  <c r="U51" i="1"/>
  <c r="U83" i="1"/>
  <c r="U114" i="1"/>
  <c r="V51" i="1"/>
  <c r="V83" i="1"/>
  <c r="V114" i="1"/>
  <c r="W51" i="1"/>
  <c r="W83" i="1"/>
  <c r="W114" i="1"/>
  <c r="X51" i="1"/>
  <c r="X83" i="1"/>
  <c r="X114" i="1"/>
  <c r="Y51" i="1"/>
  <c r="Y83" i="1"/>
  <c r="Y114" i="1"/>
  <c r="Z51" i="1"/>
  <c r="Z83" i="1"/>
  <c r="Z114" i="1"/>
  <c r="AA51" i="1"/>
  <c r="AA83" i="1"/>
  <c r="AA114" i="1"/>
  <c r="AB51" i="1"/>
  <c r="AB83" i="1"/>
  <c r="AB114" i="1"/>
  <c r="AC51" i="1"/>
  <c r="AC83" i="1"/>
  <c r="AC114" i="1"/>
  <c r="AD51" i="1"/>
  <c r="AD83" i="1"/>
  <c r="AD114" i="1"/>
  <c r="AE51" i="1"/>
  <c r="AE83" i="1"/>
  <c r="AE114" i="1"/>
  <c r="AF51" i="1"/>
  <c r="AF83" i="1"/>
  <c r="AF114" i="1"/>
  <c r="AG51" i="1"/>
  <c r="AG83" i="1"/>
  <c r="AG114" i="1"/>
  <c r="AH51" i="1"/>
  <c r="AH83" i="1"/>
  <c r="AH114" i="1"/>
  <c r="AI51" i="1"/>
  <c r="AI83" i="1"/>
  <c r="AI114" i="1"/>
  <c r="AJ51" i="1"/>
  <c r="AJ83" i="1"/>
  <c r="AJ114" i="1"/>
  <c r="AK51" i="1"/>
  <c r="AK83" i="1"/>
  <c r="AK114" i="1"/>
  <c r="AL51" i="1"/>
  <c r="AL83" i="1"/>
  <c r="AL114" i="1"/>
  <c r="AM51" i="1"/>
  <c r="AM83" i="1"/>
  <c r="AM114" i="1"/>
  <c r="AN51" i="1"/>
  <c r="AN83" i="1"/>
  <c r="AN114" i="1"/>
  <c r="AO51" i="1"/>
  <c r="AO83" i="1"/>
  <c r="AO114" i="1"/>
  <c r="AP51" i="1"/>
  <c r="AP83" i="1"/>
  <c r="AP114" i="1"/>
  <c r="AQ51" i="1"/>
  <c r="AQ83" i="1"/>
  <c r="AQ114" i="1"/>
  <c r="AR51" i="1"/>
  <c r="AR83" i="1"/>
  <c r="AR114" i="1"/>
  <c r="AS51" i="1"/>
  <c r="AS83" i="1"/>
  <c r="AS114" i="1"/>
  <c r="AT51" i="1"/>
  <c r="AT83" i="1"/>
  <c r="AT114" i="1"/>
  <c r="AU51" i="1"/>
  <c r="AU83" i="1"/>
  <c r="AU114" i="1"/>
  <c r="AV51" i="1"/>
  <c r="AV83" i="1"/>
  <c r="AV114" i="1"/>
  <c r="AW51" i="1"/>
  <c r="AW83" i="1"/>
  <c r="AW114" i="1"/>
  <c r="AX51" i="1"/>
  <c r="AX83" i="1"/>
  <c r="AX114" i="1"/>
  <c r="AY51" i="1"/>
  <c r="AY83" i="1"/>
  <c r="AY114" i="1"/>
  <c r="AZ51" i="1"/>
  <c r="AZ83" i="1"/>
  <c r="AZ114" i="1"/>
  <c r="BA51" i="1"/>
  <c r="BA83" i="1"/>
  <c r="BA114" i="1"/>
  <c r="BB51" i="1"/>
  <c r="BB83" i="1"/>
  <c r="BB114" i="1"/>
  <c r="BC51" i="1"/>
  <c r="BC83" i="1"/>
  <c r="BC114" i="1"/>
  <c r="BD51" i="1"/>
  <c r="BD83" i="1"/>
  <c r="BD114" i="1"/>
  <c r="BE51" i="1"/>
  <c r="BE83" i="1"/>
  <c r="BE114" i="1"/>
  <c r="BF51" i="1"/>
  <c r="BF83" i="1"/>
  <c r="BF114" i="1"/>
  <c r="BG51" i="1"/>
  <c r="BG83" i="1"/>
  <c r="BG114" i="1"/>
  <c r="BH51" i="1"/>
  <c r="BH83" i="1"/>
  <c r="BH114" i="1"/>
  <c r="BI51" i="1"/>
  <c r="BI83" i="1"/>
  <c r="BI114" i="1"/>
  <c r="BJ51" i="1"/>
  <c r="BJ83" i="1"/>
  <c r="BJ114" i="1"/>
  <c r="BK51" i="1"/>
  <c r="BK83" i="1"/>
  <c r="BK114" i="1"/>
  <c r="BL51" i="1"/>
  <c r="BL83" i="1"/>
  <c r="BL114" i="1"/>
  <c r="BM51" i="1"/>
  <c r="BM83" i="1"/>
  <c r="BM114" i="1"/>
  <c r="BN51" i="1"/>
  <c r="BN83" i="1"/>
  <c r="BN114" i="1"/>
  <c r="BO51" i="1"/>
  <c r="BO83" i="1"/>
  <c r="BO114" i="1"/>
  <c r="BP51" i="1"/>
  <c r="BP83" i="1"/>
  <c r="BP114" i="1"/>
  <c r="BQ51" i="1"/>
  <c r="BQ83" i="1"/>
  <c r="BQ114" i="1"/>
  <c r="BR51" i="1"/>
  <c r="BR83" i="1"/>
  <c r="BR114" i="1"/>
  <c r="BS51" i="1"/>
  <c r="BS83" i="1"/>
  <c r="BS114" i="1"/>
  <c r="BT51" i="1"/>
  <c r="BT83" i="1"/>
  <c r="BT114" i="1"/>
  <c r="BU51" i="1"/>
  <c r="BU83" i="1"/>
  <c r="BU114" i="1"/>
  <c r="BV51" i="1"/>
  <c r="BV83" i="1"/>
  <c r="BV114" i="1"/>
  <c r="BW51" i="1"/>
  <c r="BW83" i="1"/>
  <c r="BW114" i="1"/>
  <c r="BX51" i="1"/>
  <c r="BX83" i="1"/>
  <c r="BX114" i="1"/>
  <c r="BY51" i="1"/>
  <c r="BY83" i="1"/>
  <c r="BY114" i="1"/>
  <c r="BZ51" i="1"/>
  <c r="BZ83" i="1"/>
  <c r="BZ114" i="1"/>
  <c r="CA51" i="1"/>
  <c r="CA83" i="1"/>
  <c r="CA114" i="1"/>
  <c r="CB51" i="1"/>
  <c r="CB83" i="1"/>
  <c r="CB114" i="1"/>
  <c r="CC51" i="1"/>
  <c r="CC83" i="1"/>
  <c r="CC114" i="1"/>
  <c r="CD51" i="1"/>
  <c r="CD83" i="1"/>
  <c r="CD114" i="1"/>
  <c r="CE51" i="1"/>
  <c r="CE83" i="1"/>
  <c r="CE114" i="1"/>
  <c r="CF51" i="1"/>
  <c r="CF83" i="1"/>
  <c r="CF114" i="1"/>
  <c r="CG51" i="1"/>
  <c r="CG83" i="1"/>
  <c r="CG114" i="1"/>
  <c r="CH51" i="1"/>
  <c r="CH83" i="1"/>
  <c r="CH114" i="1"/>
  <c r="CI51" i="1"/>
  <c r="CI83" i="1"/>
  <c r="CI114" i="1"/>
  <c r="CJ51" i="1"/>
  <c r="CJ83" i="1"/>
  <c r="CJ114" i="1"/>
  <c r="CK51" i="1"/>
  <c r="CK83" i="1"/>
  <c r="CK114" i="1"/>
  <c r="CL51" i="1"/>
  <c r="CL83" i="1"/>
  <c r="CL114" i="1"/>
  <c r="CM51" i="1"/>
  <c r="CM83" i="1"/>
  <c r="CM114" i="1"/>
  <c r="CN51" i="1"/>
  <c r="CN83" i="1"/>
  <c r="CN114" i="1"/>
  <c r="CO51" i="1"/>
  <c r="CO83" i="1"/>
  <c r="CO114" i="1"/>
  <c r="CP51" i="1"/>
  <c r="CP83" i="1"/>
  <c r="CP114" i="1"/>
  <c r="CQ51" i="1"/>
  <c r="CQ83" i="1"/>
  <c r="CQ114" i="1"/>
  <c r="CR51" i="1"/>
  <c r="CR83" i="1"/>
  <c r="CR114" i="1"/>
  <c r="CS51" i="1"/>
  <c r="CS83" i="1"/>
  <c r="CS114" i="1"/>
  <c r="CT51" i="1"/>
  <c r="CT83" i="1"/>
  <c r="CT114" i="1"/>
  <c r="CU51" i="1"/>
  <c r="CU83" i="1"/>
  <c r="CU114" i="1"/>
  <c r="CV51" i="1"/>
  <c r="CV83" i="1"/>
  <c r="CV114" i="1"/>
  <c r="CW51" i="1"/>
  <c r="CW83" i="1"/>
  <c r="CW114" i="1"/>
  <c r="CX51" i="1"/>
  <c r="CX83" i="1"/>
  <c r="CX114" i="1"/>
  <c r="CY51" i="1"/>
  <c r="CY83" i="1"/>
  <c r="CY114" i="1"/>
  <c r="CZ51" i="1"/>
  <c r="CZ83" i="1"/>
  <c r="CZ114" i="1"/>
  <c r="DA51" i="1"/>
  <c r="DA83" i="1"/>
  <c r="DA114" i="1"/>
  <c r="DB51" i="1"/>
  <c r="DB83" i="1"/>
  <c r="DB114" i="1"/>
  <c r="DC51" i="1"/>
  <c r="DC83" i="1"/>
  <c r="DC114" i="1"/>
  <c r="DD51" i="1"/>
  <c r="DD83" i="1"/>
  <c r="DD114" i="1"/>
  <c r="DE51" i="1"/>
  <c r="DE83" i="1"/>
  <c r="DE114" i="1"/>
  <c r="DF51" i="1"/>
  <c r="DF83" i="1"/>
  <c r="DF114" i="1"/>
  <c r="DG51" i="1"/>
  <c r="DG83" i="1"/>
  <c r="DG114" i="1"/>
  <c r="DH51" i="1"/>
  <c r="DH83" i="1"/>
  <c r="DH114" i="1"/>
  <c r="DI51" i="1"/>
  <c r="DI83" i="1"/>
  <c r="DI114" i="1"/>
  <c r="DJ51" i="1"/>
  <c r="DJ83" i="1"/>
  <c r="DJ114" i="1"/>
  <c r="DK51" i="1"/>
  <c r="DK83" i="1"/>
  <c r="DK114" i="1"/>
  <c r="DL51" i="1"/>
  <c r="DL83" i="1"/>
  <c r="DL114" i="1"/>
  <c r="DM51" i="1"/>
  <c r="DM83" i="1"/>
  <c r="DM114" i="1"/>
  <c r="DN51" i="1"/>
  <c r="DN83" i="1"/>
  <c r="DN114" i="1"/>
  <c r="DO51" i="1"/>
  <c r="DO83" i="1"/>
  <c r="DO114" i="1"/>
  <c r="DP51" i="1"/>
  <c r="DP83" i="1"/>
  <c r="DP114" i="1"/>
  <c r="DQ51" i="1"/>
  <c r="DQ83" i="1"/>
  <c r="DQ114" i="1"/>
  <c r="DR51" i="1"/>
  <c r="DR83" i="1"/>
  <c r="DR114" i="1"/>
  <c r="DS51" i="1"/>
  <c r="DS83" i="1"/>
  <c r="DS114" i="1"/>
  <c r="DT51" i="1"/>
  <c r="DT83" i="1"/>
  <c r="DT114" i="1"/>
  <c r="DU51" i="1"/>
  <c r="DU83" i="1"/>
  <c r="DU114" i="1"/>
  <c r="DV51" i="1"/>
  <c r="DV83" i="1"/>
  <c r="DV114" i="1"/>
  <c r="DW51" i="1"/>
  <c r="DW83" i="1"/>
  <c r="DW114" i="1"/>
  <c r="DX51" i="1"/>
  <c r="DX83" i="1"/>
  <c r="DX114" i="1"/>
  <c r="DY51" i="1"/>
  <c r="DY83" i="1"/>
  <c r="DY114" i="1"/>
  <c r="DZ51" i="1"/>
  <c r="DZ83" i="1"/>
  <c r="DZ114" i="1"/>
  <c r="EA51" i="1"/>
  <c r="EA83" i="1"/>
  <c r="EA114" i="1"/>
  <c r="EB51" i="1"/>
  <c r="EB83" i="1"/>
  <c r="EB114" i="1"/>
  <c r="EC51" i="1"/>
  <c r="EC83" i="1"/>
  <c r="EC114" i="1"/>
  <c r="ED51" i="1"/>
  <c r="ED83" i="1"/>
  <c r="ED114" i="1"/>
  <c r="EE51" i="1"/>
  <c r="EE83" i="1"/>
  <c r="EE114" i="1"/>
  <c r="EF51" i="1"/>
  <c r="EF83" i="1"/>
  <c r="EF114" i="1"/>
  <c r="EG51" i="1"/>
  <c r="EG83" i="1"/>
  <c r="EG114" i="1"/>
  <c r="EH51" i="1"/>
  <c r="EH83" i="1"/>
  <c r="EH114" i="1"/>
  <c r="EI51" i="1"/>
  <c r="EI83" i="1"/>
  <c r="EI114" i="1"/>
  <c r="EJ51" i="1"/>
  <c r="EJ83" i="1"/>
  <c r="EJ114" i="1"/>
  <c r="EK51" i="1"/>
  <c r="EK83" i="1"/>
  <c r="EK114" i="1"/>
  <c r="EL51" i="1"/>
  <c r="EL83" i="1"/>
  <c r="EL114" i="1"/>
  <c r="EM51" i="1"/>
  <c r="EM83" i="1"/>
  <c r="EM114" i="1"/>
  <c r="EN51" i="1"/>
  <c r="EN83" i="1"/>
  <c r="EN114" i="1"/>
  <c r="EO51" i="1"/>
  <c r="EO83" i="1"/>
  <c r="EO114" i="1"/>
  <c r="EP51" i="1"/>
  <c r="EP83" i="1"/>
  <c r="EP114" i="1"/>
  <c r="EQ51" i="1"/>
  <c r="EQ83" i="1"/>
  <c r="EQ114" i="1"/>
  <c r="ER51" i="1"/>
  <c r="ER83" i="1"/>
  <c r="ER114" i="1"/>
  <c r="ES51" i="1"/>
  <c r="ES83" i="1"/>
  <c r="ES114" i="1"/>
  <c r="ET51" i="1"/>
  <c r="ET83" i="1"/>
  <c r="ET114" i="1"/>
  <c r="EU51" i="1"/>
  <c r="EU83" i="1"/>
  <c r="EU114" i="1"/>
  <c r="EV51" i="1"/>
  <c r="EV83" i="1"/>
  <c r="EV114" i="1"/>
  <c r="EW51" i="1"/>
  <c r="EW83" i="1"/>
  <c r="EW114" i="1"/>
  <c r="EX51" i="1"/>
  <c r="EX83" i="1"/>
  <c r="EX114" i="1"/>
  <c r="EY51" i="1"/>
  <c r="EY83" i="1"/>
  <c r="EY114" i="1"/>
  <c r="EZ51" i="1"/>
  <c r="EZ83" i="1"/>
  <c r="EZ114" i="1"/>
  <c r="FA51" i="1"/>
  <c r="FA83" i="1"/>
  <c r="FA114" i="1"/>
  <c r="FB51" i="1"/>
  <c r="FB83" i="1"/>
  <c r="FB114" i="1"/>
  <c r="FC51" i="1"/>
  <c r="FC83" i="1"/>
  <c r="FC114" i="1"/>
  <c r="FD51" i="1"/>
  <c r="FD83" i="1"/>
  <c r="FD114" i="1"/>
  <c r="FE51" i="1"/>
  <c r="FE83" i="1"/>
  <c r="FE114" i="1"/>
  <c r="FF51" i="1"/>
  <c r="FF83" i="1"/>
  <c r="FF114" i="1"/>
  <c r="FG51" i="1"/>
  <c r="FG83" i="1"/>
  <c r="FG114" i="1"/>
  <c r="FH51" i="1"/>
  <c r="FH83" i="1"/>
  <c r="FH114" i="1"/>
  <c r="FI51" i="1"/>
  <c r="FI83" i="1"/>
  <c r="FI114" i="1"/>
  <c r="FJ51" i="1"/>
  <c r="FJ83" i="1"/>
  <c r="FJ114" i="1"/>
  <c r="FK51" i="1"/>
  <c r="FK83" i="1"/>
  <c r="FK114" i="1"/>
  <c r="FL51" i="1"/>
  <c r="FL83" i="1"/>
  <c r="FL114" i="1"/>
  <c r="FM51" i="1"/>
  <c r="FM83" i="1"/>
  <c r="FM114" i="1"/>
  <c r="FN51" i="1"/>
  <c r="FN83" i="1"/>
  <c r="FN114" i="1"/>
  <c r="FO51" i="1"/>
  <c r="FO83" i="1"/>
  <c r="FO114" i="1"/>
  <c r="FP51" i="1"/>
  <c r="FP83" i="1"/>
  <c r="FP114" i="1"/>
  <c r="FQ51" i="1"/>
  <c r="FQ83" i="1"/>
  <c r="FQ114" i="1"/>
  <c r="FR51" i="1"/>
  <c r="FR83" i="1"/>
  <c r="FR114" i="1"/>
  <c r="FS51" i="1"/>
  <c r="FS83" i="1"/>
  <c r="FS114" i="1"/>
  <c r="FT51" i="1"/>
  <c r="FT83" i="1"/>
  <c r="FT114" i="1"/>
  <c r="FU51" i="1"/>
  <c r="FU83" i="1"/>
  <c r="FU114" i="1"/>
  <c r="FV51" i="1"/>
  <c r="FV83" i="1"/>
  <c r="FV114" i="1"/>
  <c r="FW51" i="1"/>
  <c r="FW83" i="1"/>
  <c r="FW114" i="1"/>
  <c r="FX51" i="1"/>
  <c r="FX83" i="1"/>
  <c r="FX114" i="1"/>
  <c r="FY51" i="1"/>
  <c r="FY83" i="1"/>
  <c r="FY114" i="1"/>
  <c r="FZ51" i="1"/>
  <c r="FZ83" i="1"/>
  <c r="FZ114" i="1"/>
  <c r="GA51" i="1"/>
  <c r="GA83" i="1"/>
  <c r="GA114" i="1"/>
  <c r="GB51" i="1"/>
  <c r="GB83" i="1"/>
  <c r="GB114" i="1"/>
  <c r="GC51" i="1"/>
  <c r="GC83" i="1"/>
  <c r="GC114" i="1"/>
  <c r="GD51" i="1"/>
  <c r="GD83" i="1"/>
  <c r="GD114" i="1"/>
  <c r="GE51" i="1"/>
  <c r="GE83" i="1"/>
  <c r="GE114" i="1"/>
  <c r="GF51" i="1"/>
  <c r="GF83" i="1"/>
  <c r="GF114" i="1"/>
  <c r="GG51" i="1"/>
  <c r="GG83" i="1"/>
  <c r="GG114" i="1"/>
  <c r="GH51" i="1"/>
  <c r="GH83" i="1"/>
  <c r="GH114" i="1"/>
  <c r="GI51" i="1"/>
  <c r="GI83" i="1"/>
  <c r="GI114" i="1"/>
  <c r="GJ51" i="1"/>
  <c r="GJ83" i="1"/>
  <c r="GJ114" i="1"/>
  <c r="GK51" i="1"/>
  <c r="GK83" i="1"/>
  <c r="GK114" i="1"/>
  <c r="GL51" i="1"/>
  <c r="GL83" i="1"/>
  <c r="GL114" i="1"/>
  <c r="GM51" i="1"/>
  <c r="GM83" i="1"/>
  <c r="GM114" i="1"/>
  <c r="GN51" i="1"/>
  <c r="GN83" i="1"/>
  <c r="GN114" i="1"/>
  <c r="GO51" i="1"/>
  <c r="GO83" i="1"/>
  <c r="GO114" i="1"/>
  <c r="GP51" i="1"/>
  <c r="GP83" i="1"/>
  <c r="GP114" i="1"/>
  <c r="GQ51" i="1"/>
  <c r="GQ83" i="1"/>
  <c r="GQ114" i="1"/>
  <c r="GR51" i="1"/>
  <c r="GR83" i="1"/>
  <c r="GR114" i="1"/>
  <c r="GS51" i="1"/>
  <c r="GS83" i="1"/>
  <c r="GS114" i="1"/>
  <c r="GT51" i="1"/>
  <c r="GT83" i="1"/>
  <c r="GT114" i="1"/>
  <c r="GU51" i="1"/>
  <c r="GU83" i="1"/>
  <c r="GU114" i="1"/>
  <c r="GV51" i="1"/>
  <c r="GV83" i="1"/>
  <c r="GV114" i="1"/>
  <c r="GW51" i="1"/>
  <c r="GW83" i="1"/>
  <c r="GW114" i="1"/>
  <c r="GX51" i="1"/>
  <c r="GX83" i="1"/>
  <c r="GX114" i="1"/>
  <c r="GY51" i="1"/>
  <c r="GY83" i="1"/>
  <c r="GY114" i="1"/>
  <c r="GZ51" i="1"/>
  <c r="GZ83" i="1"/>
  <c r="GZ114" i="1"/>
  <c r="HA51" i="1"/>
  <c r="HA83" i="1"/>
  <c r="HA114" i="1"/>
  <c r="HB51" i="1"/>
  <c r="HB83" i="1"/>
  <c r="HB114" i="1"/>
  <c r="HD51" i="1"/>
  <c r="HD83" i="1"/>
  <c r="HD114" i="1"/>
  <c r="HE51" i="1"/>
  <c r="HE83" i="1"/>
  <c r="HE114" i="1"/>
  <c r="HF51" i="1"/>
  <c r="HF83" i="1"/>
  <c r="HF114" i="1"/>
  <c r="HG51" i="1"/>
  <c r="HG83" i="1"/>
  <c r="HG114" i="1"/>
  <c r="HH51" i="1"/>
  <c r="HH83" i="1"/>
  <c r="HH114" i="1"/>
  <c r="HI51" i="1"/>
  <c r="HI83" i="1"/>
  <c r="HI114" i="1"/>
  <c r="HJ51" i="1"/>
  <c r="HJ83" i="1"/>
  <c r="HJ114" i="1"/>
  <c r="HK51" i="1"/>
  <c r="HK83" i="1"/>
  <c r="HK114" i="1"/>
  <c r="HL51" i="1"/>
  <c r="HL83" i="1"/>
  <c r="HL114" i="1"/>
  <c r="HM51" i="1"/>
  <c r="HM83" i="1"/>
  <c r="HM114" i="1"/>
  <c r="HN51" i="1"/>
  <c r="HN83" i="1"/>
  <c r="HN114" i="1"/>
  <c r="HO51" i="1"/>
  <c r="HO83" i="1"/>
  <c r="HO114" i="1"/>
  <c r="HP51" i="1"/>
  <c r="HP83" i="1"/>
  <c r="HP114" i="1"/>
  <c r="HQ51" i="1"/>
  <c r="HQ83" i="1"/>
  <c r="HQ114" i="1"/>
  <c r="HR51" i="1"/>
  <c r="HR83" i="1"/>
  <c r="HR114" i="1"/>
  <c r="HS51" i="1"/>
  <c r="HS83" i="1"/>
  <c r="HS114" i="1"/>
  <c r="HT51" i="1"/>
  <c r="HT83" i="1"/>
  <c r="HT114" i="1"/>
  <c r="HU51" i="1"/>
  <c r="HU83" i="1"/>
  <c r="HU114" i="1"/>
  <c r="HV51" i="1"/>
  <c r="HV83" i="1"/>
  <c r="HV114" i="1"/>
  <c r="HW51" i="1"/>
  <c r="HW83" i="1"/>
  <c r="HW114" i="1"/>
  <c r="HX51" i="1"/>
  <c r="HX83" i="1"/>
  <c r="HX114" i="1"/>
  <c r="HY51" i="1"/>
  <c r="HY83" i="1"/>
  <c r="HY114" i="1"/>
  <c r="HZ51" i="1"/>
  <c r="HZ83" i="1"/>
  <c r="HZ114" i="1"/>
  <c r="IA51" i="1"/>
  <c r="IA83" i="1"/>
  <c r="IA114" i="1"/>
  <c r="IB51" i="1"/>
  <c r="IB83" i="1"/>
  <c r="IB114" i="1"/>
  <c r="IC51" i="1"/>
  <c r="IC83" i="1"/>
  <c r="IC114" i="1"/>
  <c r="ID51" i="1"/>
  <c r="ID83" i="1"/>
  <c r="ID114" i="1"/>
  <c r="IE51" i="1"/>
  <c r="IE83" i="1"/>
  <c r="IE114" i="1"/>
  <c r="IF51" i="1"/>
  <c r="IF83" i="1"/>
  <c r="IF114" i="1"/>
  <c r="IG51" i="1"/>
  <c r="IG83" i="1"/>
  <c r="IG114" i="1"/>
  <c r="IH51" i="1"/>
  <c r="IH83" i="1"/>
  <c r="IH114" i="1"/>
  <c r="II51" i="1"/>
  <c r="II83" i="1"/>
  <c r="II114" i="1"/>
  <c r="IJ51" i="1"/>
  <c r="IJ83" i="1"/>
  <c r="IJ114" i="1"/>
  <c r="IK51" i="1"/>
  <c r="IK83" i="1"/>
  <c r="IK114" i="1"/>
  <c r="IL51" i="1"/>
  <c r="IL83" i="1"/>
  <c r="IL114" i="1"/>
  <c r="IM51" i="1"/>
  <c r="IM83" i="1"/>
  <c r="IM114" i="1"/>
  <c r="IN51" i="1"/>
  <c r="IN83" i="1"/>
  <c r="IN114" i="1"/>
  <c r="IO51" i="1"/>
  <c r="IO83" i="1"/>
  <c r="IO114" i="1"/>
  <c r="IP51" i="1"/>
  <c r="IP83" i="1"/>
  <c r="IP114" i="1"/>
  <c r="IQ51" i="1"/>
  <c r="IQ83" i="1"/>
  <c r="IQ114" i="1"/>
  <c r="IR51" i="1"/>
  <c r="IR83" i="1"/>
  <c r="IR114" i="1"/>
  <c r="IS51" i="1"/>
  <c r="IS83" i="1"/>
  <c r="IS114" i="1"/>
  <c r="IT51" i="1"/>
  <c r="IT83" i="1"/>
  <c r="IT114" i="1"/>
  <c r="IU51" i="1"/>
  <c r="IU83" i="1"/>
  <c r="IU114" i="1"/>
  <c r="IV51" i="1"/>
  <c r="IV83" i="1"/>
  <c r="IV114" i="1"/>
  <c r="IW51" i="1"/>
  <c r="IW83" i="1"/>
  <c r="IW114" i="1"/>
  <c r="IX51" i="1"/>
  <c r="IX83" i="1"/>
  <c r="IX114" i="1"/>
  <c r="IY51" i="1"/>
  <c r="IY83" i="1"/>
  <c r="IY114" i="1"/>
  <c r="IZ51" i="1"/>
  <c r="IZ83" i="1"/>
  <c r="IZ114" i="1"/>
  <c r="JA51" i="1"/>
  <c r="JA83" i="1"/>
  <c r="JA114" i="1"/>
  <c r="JB51" i="1"/>
  <c r="JB83" i="1"/>
  <c r="JB114" i="1"/>
  <c r="JC51" i="1"/>
  <c r="JC83" i="1"/>
  <c r="JC114" i="1"/>
  <c r="JD51" i="1"/>
  <c r="JD83" i="1"/>
  <c r="JD114" i="1"/>
  <c r="JE51" i="1"/>
  <c r="JE83" i="1"/>
  <c r="JE114" i="1"/>
  <c r="JF51" i="1"/>
  <c r="JF83" i="1"/>
  <c r="JF114" i="1"/>
  <c r="JG51" i="1"/>
  <c r="JG83" i="1"/>
  <c r="JG114" i="1"/>
  <c r="JH51" i="1"/>
  <c r="JH83" i="1"/>
  <c r="JH114" i="1"/>
  <c r="JI51" i="1"/>
  <c r="JI83" i="1"/>
  <c r="JI114" i="1"/>
  <c r="JJ51" i="1"/>
  <c r="JJ83" i="1"/>
  <c r="JJ114" i="1"/>
  <c r="JK51" i="1"/>
  <c r="JK83" i="1"/>
  <c r="JK114" i="1"/>
  <c r="JL51" i="1"/>
  <c r="JL83" i="1"/>
  <c r="JL114" i="1"/>
  <c r="JM51" i="1"/>
  <c r="JM83" i="1"/>
  <c r="JM114" i="1"/>
  <c r="JN51" i="1"/>
  <c r="JN83" i="1"/>
  <c r="JN114" i="1"/>
  <c r="JO51" i="1"/>
  <c r="JO83" i="1"/>
  <c r="JO114" i="1"/>
  <c r="JP51" i="1"/>
  <c r="JP83" i="1"/>
  <c r="JP114" i="1"/>
  <c r="JQ51" i="1"/>
  <c r="JQ83" i="1"/>
  <c r="JQ114" i="1"/>
  <c r="JR51" i="1"/>
  <c r="JR83" i="1"/>
  <c r="JR114" i="1"/>
  <c r="JS51" i="1"/>
  <c r="JS83" i="1"/>
  <c r="JS114" i="1"/>
  <c r="JT51" i="1"/>
  <c r="JT83" i="1"/>
  <c r="JT114" i="1"/>
  <c r="JU51" i="1"/>
  <c r="JU83" i="1"/>
  <c r="JU114" i="1"/>
  <c r="JV51" i="1"/>
  <c r="JV83" i="1"/>
  <c r="JV114" i="1"/>
  <c r="JW51" i="1"/>
  <c r="JW83" i="1"/>
  <c r="JW114" i="1"/>
  <c r="JX51" i="1"/>
  <c r="JX83" i="1"/>
  <c r="JX114" i="1"/>
  <c r="JY51" i="1"/>
  <c r="JY83" i="1"/>
  <c r="JY114" i="1"/>
  <c r="JZ51" i="1"/>
  <c r="JZ83" i="1"/>
  <c r="JZ114" i="1"/>
  <c r="KA51" i="1"/>
  <c r="KA83" i="1"/>
  <c r="KA114" i="1"/>
  <c r="KB51" i="1"/>
  <c r="KB83" i="1"/>
  <c r="KB114" i="1"/>
  <c r="KC51" i="1"/>
  <c r="KC83" i="1"/>
  <c r="KC114" i="1"/>
  <c r="KD51" i="1"/>
  <c r="KD83" i="1"/>
  <c r="KD114" i="1"/>
  <c r="KE51" i="1"/>
  <c r="KE83" i="1"/>
  <c r="KE114" i="1"/>
  <c r="KF51" i="1"/>
  <c r="KF83" i="1"/>
  <c r="KF114" i="1"/>
  <c r="KG51" i="1"/>
  <c r="KG83" i="1"/>
  <c r="KG114" i="1"/>
  <c r="KH51" i="1"/>
  <c r="KH83" i="1"/>
  <c r="KH114" i="1"/>
  <c r="KI51" i="1"/>
  <c r="KI83" i="1"/>
  <c r="KI114" i="1"/>
  <c r="KJ51" i="1"/>
  <c r="KJ83" i="1"/>
  <c r="KJ114" i="1"/>
  <c r="KK51" i="1"/>
  <c r="KK83" i="1"/>
  <c r="KK114" i="1"/>
  <c r="KL51" i="1"/>
  <c r="KL83" i="1"/>
  <c r="KL114" i="1"/>
  <c r="KM51" i="1"/>
  <c r="KM83" i="1"/>
  <c r="KM114" i="1"/>
  <c r="KN51" i="1"/>
  <c r="KN83" i="1"/>
  <c r="KN114" i="1"/>
  <c r="KO51" i="1"/>
  <c r="KO83" i="1"/>
  <c r="KO114" i="1"/>
  <c r="KP51" i="1"/>
  <c r="KP83" i="1"/>
  <c r="KP114" i="1"/>
  <c r="KQ51" i="1"/>
  <c r="KQ83" i="1"/>
  <c r="KQ114" i="1"/>
  <c r="KR51" i="1"/>
  <c r="KR83" i="1"/>
  <c r="KR114" i="1"/>
  <c r="KS51" i="1"/>
  <c r="KS83" i="1"/>
  <c r="KS114" i="1"/>
  <c r="KT51" i="1"/>
  <c r="KT83" i="1"/>
  <c r="KT114" i="1"/>
  <c r="KU51" i="1"/>
  <c r="KU83" i="1"/>
  <c r="KU114" i="1"/>
  <c r="KV51" i="1"/>
  <c r="KV83" i="1"/>
  <c r="KV114" i="1"/>
  <c r="KW51" i="1"/>
  <c r="KW83" i="1"/>
  <c r="KW114" i="1"/>
  <c r="KX51" i="1"/>
  <c r="KX83" i="1"/>
  <c r="KX114" i="1"/>
  <c r="KY51" i="1"/>
  <c r="KY83" i="1"/>
  <c r="KY114" i="1"/>
  <c r="KZ51" i="1"/>
  <c r="KZ83" i="1"/>
  <c r="KZ114" i="1"/>
  <c r="LA51" i="1"/>
  <c r="LA83" i="1"/>
  <c r="LA114" i="1"/>
  <c r="LB51" i="1"/>
  <c r="LB83" i="1"/>
  <c r="LB114" i="1"/>
  <c r="LC51" i="1"/>
  <c r="LC83" i="1"/>
  <c r="LC114" i="1"/>
  <c r="LD51" i="1"/>
  <c r="LD83" i="1"/>
  <c r="LD114" i="1"/>
  <c r="LE51" i="1"/>
  <c r="LE83" i="1"/>
  <c r="LE114" i="1"/>
  <c r="LF51" i="1"/>
  <c r="LF83" i="1"/>
  <c r="LF114" i="1"/>
  <c r="LG51" i="1"/>
  <c r="LG83" i="1"/>
  <c r="LG114" i="1"/>
  <c r="LH51" i="1"/>
  <c r="LH83" i="1"/>
  <c r="LH114" i="1"/>
  <c r="LI51" i="1"/>
  <c r="LI83" i="1"/>
  <c r="LI114" i="1"/>
  <c r="LJ51" i="1"/>
  <c r="LJ83" i="1"/>
  <c r="LJ114" i="1"/>
  <c r="LK51" i="1"/>
  <c r="LK83" i="1"/>
  <c r="LK114" i="1"/>
  <c r="LL51" i="1"/>
  <c r="LL83" i="1"/>
  <c r="LL114" i="1"/>
  <c r="LM51" i="1"/>
  <c r="LM83" i="1"/>
  <c r="LM114" i="1"/>
  <c r="LN51" i="1"/>
  <c r="LN83" i="1"/>
  <c r="LN114" i="1"/>
  <c r="LO51" i="1"/>
  <c r="LO83" i="1"/>
  <c r="LO114" i="1"/>
  <c r="LP51" i="1"/>
  <c r="LP83" i="1"/>
  <c r="LP114" i="1"/>
  <c r="LQ51" i="1"/>
  <c r="LQ83" i="1"/>
  <c r="LQ114" i="1"/>
  <c r="LR51" i="1"/>
  <c r="LR83" i="1"/>
  <c r="LR114" i="1"/>
  <c r="LS51" i="1"/>
  <c r="LS83" i="1"/>
  <c r="LS114" i="1"/>
  <c r="LT51" i="1"/>
  <c r="LT83" i="1"/>
  <c r="LT114" i="1"/>
  <c r="LU51" i="1"/>
  <c r="LU83" i="1"/>
  <c r="LU114" i="1"/>
  <c r="LV51" i="1"/>
  <c r="LV83" i="1"/>
  <c r="LV114" i="1"/>
  <c r="LW51" i="1"/>
  <c r="LW83" i="1"/>
  <c r="LW114" i="1"/>
  <c r="LX51" i="1"/>
  <c r="LX83" i="1"/>
  <c r="LX114" i="1"/>
  <c r="LY51" i="1"/>
  <c r="LY83" i="1"/>
  <c r="LY114" i="1"/>
  <c r="LZ51" i="1"/>
  <c r="LZ83" i="1"/>
  <c r="LZ114" i="1"/>
  <c r="MA51" i="1"/>
  <c r="MA83" i="1"/>
  <c r="MA114" i="1"/>
  <c r="MB51" i="1"/>
  <c r="MB83" i="1"/>
  <c r="MB114" i="1"/>
  <c r="MC51" i="1"/>
  <c r="MC83" i="1"/>
  <c r="MC114" i="1"/>
  <c r="MD51" i="1"/>
  <c r="MD83" i="1"/>
  <c r="MD114" i="1"/>
  <c r="ME51" i="1"/>
  <c r="ME83" i="1"/>
  <c r="ME114" i="1"/>
  <c r="MF51" i="1"/>
  <c r="MF83" i="1"/>
  <c r="MF114" i="1"/>
  <c r="MG51" i="1"/>
  <c r="MG83" i="1"/>
  <c r="MG114" i="1"/>
  <c r="MH51" i="1"/>
  <c r="MH83" i="1"/>
  <c r="MH114" i="1"/>
  <c r="MI51" i="1"/>
  <c r="MI83" i="1"/>
  <c r="MI114" i="1"/>
  <c r="MJ51" i="1"/>
  <c r="MJ83" i="1"/>
  <c r="MJ114" i="1"/>
  <c r="MK51" i="1"/>
  <c r="MK83" i="1"/>
  <c r="MK114" i="1"/>
  <c r="ML51" i="1"/>
  <c r="ML83" i="1"/>
  <c r="ML114" i="1"/>
  <c r="MM51" i="1"/>
  <c r="MM83" i="1"/>
  <c r="MM114" i="1"/>
  <c r="MN51" i="1"/>
  <c r="MN83" i="1"/>
  <c r="MN114" i="1"/>
  <c r="MO51" i="1"/>
  <c r="MO83" i="1"/>
  <c r="MO114" i="1"/>
  <c r="MP51" i="1"/>
  <c r="MP83" i="1"/>
  <c r="MP114" i="1"/>
  <c r="MQ51" i="1"/>
  <c r="MQ83" i="1"/>
  <c r="MQ114" i="1"/>
  <c r="MR51" i="1"/>
  <c r="MR83" i="1"/>
  <c r="MR114" i="1"/>
  <c r="MS51" i="1"/>
  <c r="MS83" i="1"/>
  <c r="MS114" i="1"/>
  <c r="MT51" i="1"/>
  <c r="MT83" i="1"/>
  <c r="MT114" i="1"/>
  <c r="MU51" i="1"/>
  <c r="MU83" i="1"/>
  <c r="MU114" i="1"/>
  <c r="MV51" i="1"/>
  <c r="MV83" i="1"/>
  <c r="MV114" i="1"/>
  <c r="MW51" i="1"/>
  <c r="MW83" i="1"/>
  <c r="MW114" i="1"/>
  <c r="MX51" i="1"/>
  <c r="MX83" i="1"/>
  <c r="MX114" i="1"/>
  <c r="MY51" i="1"/>
  <c r="MY83" i="1"/>
  <c r="MY114" i="1"/>
  <c r="MZ51" i="1"/>
  <c r="MZ83" i="1"/>
  <c r="MZ114" i="1"/>
  <c r="NA51" i="1"/>
  <c r="NA83" i="1"/>
  <c r="NA114" i="1"/>
  <c r="NB51" i="1"/>
  <c r="NB83" i="1"/>
  <c r="NB114" i="1"/>
  <c r="NC51" i="1"/>
  <c r="NC83" i="1"/>
  <c r="NC114" i="1"/>
  <c r="ND51" i="1"/>
  <c r="ND83" i="1"/>
  <c r="ND114" i="1"/>
  <c r="NE51" i="1"/>
  <c r="NE83" i="1"/>
  <c r="NE114" i="1"/>
  <c r="NF51" i="1"/>
  <c r="NF83" i="1"/>
  <c r="NF114" i="1"/>
  <c r="NG51" i="1"/>
  <c r="NG83" i="1"/>
  <c r="NG114" i="1"/>
  <c r="NH51" i="1"/>
  <c r="NH83" i="1"/>
  <c r="NH114" i="1"/>
  <c r="NI51" i="1"/>
  <c r="NI83" i="1"/>
  <c r="NI114" i="1"/>
  <c r="NJ51" i="1"/>
  <c r="NJ83" i="1"/>
  <c r="NJ114" i="1"/>
  <c r="NK51" i="1"/>
  <c r="NK83" i="1"/>
  <c r="NK114" i="1"/>
  <c r="NL51" i="1"/>
  <c r="NL83" i="1"/>
  <c r="NL114" i="1"/>
  <c r="NM51" i="1"/>
  <c r="NM83" i="1"/>
  <c r="NM114" i="1"/>
  <c r="NN51" i="1"/>
  <c r="NN83" i="1"/>
  <c r="NN114" i="1"/>
  <c r="NO51" i="1"/>
  <c r="NO83" i="1"/>
  <c r="NO114" i="1"/>
  <c r="NP51" i="1"/>
  <c r="NP83" i="1"/>
  <c r="NP114" i="1"/>
  <c r="NQ51" i="1"/>
  <c r="NQ83" i="1"/>
  <c r="NQ114" i="1"/>
  <c r="NR51" i="1"/>
  <c r="NR83" i="1"/>
  <c r="NR114" i="1"/>
  <c r="NS51" i="1"/>
  <c r="NS83" i="1"/>
  <c r="NS114" i="1"/>
  <c r="NT51" i="1"/>
  <c r="NT83" i="1"/>
  <c r="NT114" i="1"/>
  <c r="NU51" i="1"/>
  <c r="NU83" i="1"/>
  <c r="NU114" i="1"/>
  <c r="NV51" i="1"/>
  <c r="NV83" i="1"/>
  <c r="NV114" i="1"/>
  <c r="NW51" i="1"/>
  <c r="NW83" i="1"/>
  <c r="NW114" i="1"/>
  <c r="NX51" i="1"/>
  <c r="NX83" i="1"/>
  <c r="NX114" i="1"/>
  <c r="NY51" i="1"/>
  <c r="NY83" i="1"/>
  <c r="NY114" i="1"/>
  <c r="NZ51" i="1"/>
  <c r="NZ83" i="1"/>
  <c r="NZ114" i="1"/>
  <c r="OA51" i="1"/>
  <c r="OA83" i="1"/>
  <c r="OA114" i="1"/>
  <c r="OB51" i="1"/>
  <c r="OB83" i="1"/>
  <c r="OB114" i="1"/>
  <c r="OC51" i="1"/>
  <c r="OC83" i="1"/>
  <c r="OC114" i="1"/>
  <c r="OD51" i="1"/>
  <c r="OD83" i="1"/>
  <c r="OD114" i="1"/>
  <c r="OE51" i="1"/>
  <c r="OE83" i="1"/>
  <c r="OE114" i="1"/>
  <c r="OF51" i="1"/>
  <c r="OF83" i="1"/>
  <c r="OF114" i="1"/>
  <c r="OG51" i="1"/>
  <c r="OG83" i="1"/>
  <c r="OG114" i="1"/>
  <c r="OH51" i="1"/>
  <c r="OH83" i="1"/>
  <c r="OH114" i="1"/>
  <c r="OI51" i="1"/>
  <c r="OI83" i="1"/>
  <c r="OI114" i="1"/>
  <c r="OJ51" i="1"/>
  <c r="OJ83" i="1"/>
  <c r="OJ114" i="1"/>
  <c r="OK51" i="1"/>
  <c r="OK83" i="1"/>
  <c r="OK114" i="1"/>
  <c r="OL51" i="1"/>
  <c r="OL83" i="1"/>
  <c r="OL114" i="1"/>
  <c r="OM51" i="1"/>
  <c r="OM83" i="1"/>
  <c r="OM114" i="1"/>
  <c r="ON51" i="1"/>
  <c r="ON83" i="1"/>
  <c r="ON114" i="1"/>
  <c r="OO51" i="1"/>
  <c r="OO83" i="1"/>
  <c r="OO114" i="1"/>
  <c r="OP51" i="1"/>
  <c r="OP83" i="1"/>
  <c r="OP114" i="1"/>
  <c r="OQ51" i="1"/>
  <c r="OQ83" i="1"/>
  <c r="OQ114" i="1"/>
  <c r="OR51" i="1"/>
  <c r="OR83" i="1"/>
  <c r="OR114" i="1"/>
  <c r="OS51" i="1"/>
  <c r="OS83" i="1"/>
  <c r="OS114" i="1"/>
  <c r="OT51" i="1"/>
  <c r="OT83" i="1"/>
  <c r="OT114" i="1"/>
  <c r="OU51" i="1"/>
  <c r="OU83" i="1"/>
  <c r="OU114" i="1"/>
  <c r="OV51" i="1"/>
  <c r="OV83" i="1"/>
  <c r="OV114" i="1"/>
  <c r="OW51" i="1"/>
  <c r="OW83" i="1"/>
  <c r="OW114" i="1"/>
  <c r="OX51" i="1"/>
  <c r="OX83" i="1"/>
  <c r="OX114" i="1"/>
  <c r="OY51" i="1"/>
  <c r="OY83" i="1"/>
  <c r="OY114" i="1"/>
  <c r="OZ51" i="1"/>
  <c r="OZ83" i="1"/>
  <c r="OZ114" i="1"/>
  <c r="PA51" i="1"/>
  <c r="PA83" i="1"/>
  <c r="PA114" i="1"/>
  <c r="PB51" i="1"/>
  <c r="PB83" i="1"/>
  <c r="PB114" i="1"/>
  <c r="PC51" i="1"/>
  <c r="PC83" i="1"/>
  <c r="PC114" i="1"/>
  <c r="PD51" i="1"/>
  <c r="PD83" i="1"/>
  <c r="PD114" i="1"/>
  <c r="PE51" i="1"/>
  <c r="PE83" i="1"/>
  <c r="PE114" i="1"/>
  <c r="PF51" i="1"/>
  <c r="PF83" i="1"/>
  <c r="PF114" i="1"/>
  <c r="PG51" i="1"/>
  <c r="PG83" i="1"/>
  <c r="PG114" i="1"/>
  <c r="PH51" i="1"/>
  <c r="PH83" i="1"/>
  <c r="PH114" i="1"/>
  <c r="PI51" i="1"/>
  <c r="PI83" i="1"/>
  <c r="PI114" i="1"/>
  <c r="PJ51" i="1"/>
  <c r="PJ83" i="1"/>
  <c r="PJ114" i="1"/>
  <c r="PK51" i="1"/>
  <c r="PK83" i="1"/>
  <c r="PK114" i="1"/>
  <c r="PL51" i="1"/>
  <c r="PL83" i="1"/>
  <c r="PL114" i="1"/>
  <c r="PM51" i="1"/>
  <c r="PM83" i="1"/>
  <c r="PM114" i="1"/>
  <c r="PN51" i="1"/>
  <c r="PN83" i="1"/>
  <c r="PN114" i="1"/>
  <c r="PO51" i="1"/>
  <c r="PO83" i="1"/>
  <c r="PO114" i="1"/>
  <c r="PP51" i="1"/>
  <c r="PP83" i="1"/>
  <c r="PP114" i="1"/>
  <c r="PQ51" i="1"/>
  <c r="PQ83" i="1"/>
  <c r="PQ114" i="1"/>
  <c r="PR51" i="1"/>
  <c r="PR83" i="1"/>
  <c r="PR114" i="1"/>
  <c r="PS51" i="1"/>
  <c r="PS83" i="1"/>
  <c r="PS114" i="1"/>
  <c r="PT51" i="1"/>
  <c r="PT83" i="1"/>
  <c r="PT114" i="1"/>
  <c r="PU51" i="1"/>
  <c r="PU83" i="1"/>
  <c r="PU114" i="1"/>
  <c r="PV51" i="1"/>
  <c r="PV83" i="1"/>
  <c r="PV114" i="1"/>
  <c r="PW51" i="1"/>
  <c r="PW83" i="1"/>
  <c r="PW114" i="1"/>
  <c r="PX51" i="1"/>
  <c r="PX83" i="1"/>
  <c r="PX114" i="1"/>
  <c r="PY51" i="1"/>
  <c r="PY83" i="1"/>
  <c r="PY114" i="1"/>
  <c r="PZ51" i="1"/>
  <c r="PZ83" i="1"/>
  <c r="PZ114" i="1"/>
  <c r="QA51" i="1"/>
  <c r="QA83" i="1"/>
  <c r="QA114" i="1"/>
  <c r="QB51" i="1"/>
  <c r="QB83" i="1"/>
  <c r="QB114" i="1"/>
  <c r="QC51" i="1"/>
  <c r="QC83" i="1"/>
  <c r="QC114" i="1"/>
  <c r="QD51" i="1"/>
  <c r="QD83" i="1"/>
  <c r="QD114" i="1"/>
  <c r="QE51" i="1"/>
  <c r="QE83" i="1"/>
  <c r="QE114" i="1"/>
  <c r="QF51" i="1"/>
  <c r="QF83" i="1"/>
  <c r="QF114" i="1"/>
  <c r="QG51" i="1"/>
  <c r="QG83" i="1"/>
  <c r="QG114" i="1"/>
  <c r="QH51" i="1"/>
  <c r="QH83" i="1"/>
  <c r="QH114" i="1"/>
  <c r="QI51" i="1"/>
  <c r="QI83" i="1"/>
  <c r="QI114" i="1"/>
  <c r="QJ51" i="1"/>
  <c r="QJ83" i="1"/>
  <c r="QJ114" i="1"/>
  <c r="QK51" i="1"/>
  <c r="QK83" i="1"/>
  <c r="QK114" i="1"/>
  <c r="QL51" i="1"/>
  <c r="QL83" i="1"/>
  <c r="QL114" i="1"/>
  <c r="QM51" i="1"/>
  <c r="QM83" i="1"/>
  <c r="QM114" i="1"/>
  <c r="QN51" i="1"/>
  <c r="QN83" i="1"/>
  <c r="QN114" i="1"/>
  <c r="QO51" i="1"/>
  <c r="QO83" i="1"/>
  <c r="QO114" i="1"/>
  <c r="QP51" i="1"/>
  <c r="QP83" i="1"/>
  <c r="QP114" i="1"/>
  <c r="QQ51" i="1"/>
  <c r="QQ83" i="1"/>
  <c r="QQ114" i="1"/>
  <c r="QR51" i="1"/>
  <c r="QR83" i="1"/>
  <c r="QR114" i="1"/>
  <c r="QS51" i="1"/>
  <c r="QS83" i="1"/>
  <c r="QS114" i="1"/>
  <c r="QT51" i="1"/>
  <c r="QT83" i="1"/>
  <c r="QT114" i="1"/>
  <c r="QU51" i="1"/>
  <c r="QU83" i="1"/>
  <c r="QU114" i="1"/>
  <c r="QV51" i="1"/>
  <c r="QV83" i="1"/>
  <c r="QV114" i="1"/>
  <c r="QW51" i="1"/>
  <c r="QW83" i="1"/>
  <c r="QW114" i="1"/>
  <c r="QX51" i="1"/>
  <c r="QX83" i="1"/>
  <c r="QX114" i="1"/>
  <c r="QY51" i="1"/>
  <c r="QY83" i="1"/>
  <c r="QY114" i="1"/>
  <c r="QZ51" i="1"/>
  <c r="QZ83" i="1"/>
  <c r="QZ114" i="1"/>
  <c r="RA51" i="1"/>
  <c r="RA83" i="1"/>
  <c r="RA114" i="1"/>
  <c r="RB51" i="1"/>
  <c r="RB83" i="1"/>
  <c r="RB114" i="1"/>
  <c r="RC51" i="1"/>
  <c r="RC83" i="1"/>
  <c r="RC114" i="1"/>
  <c r="RE51" i="1"/>
  <c r="RE83" i="1"/>
  <c r="RE114" i="1"/>
  <c r="RF51" i="1"/>
  <c r="RF83" i="1"/>
  <c r="RF114" i="1"/>
  <c r="RG51" i="1"/>
  <c r="RG83" i="1"/>
  <c r="RG114" i="1"/>
  <c r="RH51" i="1"/>
  <c r="RH83" i="1"/>
  <c r="RH114" i="1"/>
  <c r="RI51" i="1"/>
  <c r="RI83" i="1"/>
  <c r="RI114" i="1"/>
  <c r="RJ51" i="1"/>
  <c r="RJ83" i="1"/>
  <c r="RJ114" i="1"/>
  <c r="RK51" i="1"/>
  <c r="RK83" i="1"/>
  <c r="RK114" i="1"/>
  <c r="RL51" i="1"/>
  <c r="RL83" i="1"/>
  <c r="RL114" i="1"/>
  <c r="RM51" i="1"/>
  <c r="RM83" i="1"/>
  <c r="RM114" i="1"/>
  <c r="RN51" i="1"/>
  <c r="RN83" i="1"/>
  <c r="RN114" i="1"/>
  <c r="RO51" i="1"/>
  <c r="RO83" i="1"/>
  <c r="RO114" i="1"/>
  <c r="RP51" i="1"/>
  <c r="RP83" i="1"/>
  <c r="RP114" i="1"/>
  <c r="RQ51" i="1"/>
  <c r="RQ83" i="1"/>
  <c r="RQ114" i="1"/>
  <c r="RR51" i="1"/>
  <c r="RR83" i="1"/>
  <c r="RR114" i="1"/>
  <c r="RS51" i="1"/>
  <c r="RS83" i="1"/>
  <c r="RS114" i="1"/>
  <c r="RT51" i="1"/>
  <c r="RT83" i="1"/>
  <c r="RT114" i="1"/>
  <c r="RU51" i="1"/>
  <c r="RU83" i="1"/>
  <c r="RU114" i="1"/>
  <c r="RV51" i="1"/>
  <c r="RV83" i="1"/>
  <c r="RV114" i="1"/>
  <c r="RW51" i="1"/>
  <c r="RW83" i="1"/>
  <c r="RW114" i="1"/>
  <c r="RX51" i="1"/>
  <c r="RX83" i="1"/>
  <c r="RX114" i="1"/>
  <c r="RY51" i="1"/>
  <c r="RY83" i="1"/>
  <c r="RY114" i="1"/>
  <c r="RZ51" i="1"/>
  <c r="RZ83" i="1"/>
  <c r="RZ114" i="1"/>
  <c r="SA51" i="1"/>
  <c r="SA83" i="1"/>
  <c r="SA114" i="1"/>
  <c r="B52" i="1"/>
  <c r="B84" i="1"/>
  <c r="B115" i="1"/>
  <c r="C52" i="1"/>
  <c r="C84" i="1"/>
  <c r="C115" i="1"/>
  <c r="D52" i="1"/>
  <c r="D84" i="1"/>
  <c r="D115" i="1"/>
  <c r="E52" i="1"/>
  <c r="E84" i="1"/>
  <c r="E115" i="1"/>
  <c r="F52" i="1"/>
  <c r="F84" i="1"/>
  <c r="F115" i="1"/>
  <c r="G52" i="1"/>
  <c r="G84" i="1"/>
  <c r="G115" i="1"/>
  <c r="H52" i="1"/>
  <c r="H84" i="1"/>
  <c r="H115" i="1"/>
  <c r="I52" i="1"/>
  <c r="I84" i="1"/>
  <c r="I115" i="1"/>
  <c r="J52" i="1"/>
  <c r="J84" i="1"/>
  <c r="J115" i="1"/>
  <c r="K52" i="1"/>
  <c r="K84" i="1"/>
  <c r="K115" i="1"/>
  <c r="L52" i="1"/>
  <c r="L84" i="1"/>
  <c r="L115" i="1"/>
  <c r="M52" i="1"/>
  <c r="M84" i="1"/>
  <c r="M115" i="1"/>
  <c r="N52" i="1"/>
  <c r="N84" i="1"/>
  <c r="N115" i="1"/>
  <c r="O52" i="1"/>
  <c r="O84" i="1"/>
  <c r="O115" i="1"/>
  <c r="P52" i="1"/>
  <c r="P84" i="1"/>
  <c r="P115" i="1"/>
  <c r="Q52" i="1"/>
  <c r="Q84" i="1"/>
  <c r="Q115" i="1"/>
  <c r="R52" i="1"/>
  <c r="R84" i="1"/>
  <c r="R115" i="1"/>
  <c r="S52" i="1"/>
  <c r="S84" i="1"/>
  <c r="S115" i="1"/>
  <c r="T52" i="1"/>
  <c r="T84" i="1"/>
  <c r="T115" i="1"/>
  <c r="U52" i="1"/>
  <c r="U84" i="1"/>
  <c r="U115" i="1"/>
  <c r="V52" i="1"/>
  <c r="V84" i="1"/>
  <c r="V115" i="1"/>
  <c r="W52" i="1"/>
  <c r="W84" i="1"/>
  <c r="W115" i="1"/>
  <c r="X52" i="1"/>
  <c r="X84" i="1"/>
  <c r="X115" i="1"/>
  <c r="Y52" i="1"/>
  <c r="Y84" i="1"/>
  <c r="Y115" i="1"/>
  <c r="Z52" i="1"/>
  <c r="Z84" i="1"/>
  <c r="Z115" i="1"/>
  <c r="AA52" i="1"/>
  <c r="AA84" i="1"/>
  <c r="AA115" i="1"/>
  <c r="AB52" i="1"/>
  <c r="AB84" i="1"/>
  <c r="AB115" i="1"/>
  <c r="AC52" i="1"/>
  <c r="AC84" i="1"/>
  <c r="AC115" i="1"/>
  <c r="AD52" i="1"/>
  <c r="AD84" i="1"/>
  <c r="AD115" i="1"/>
  <c r="AE52" i="1"/>
  <c r="AE84" i="1"/>
  <c r="AE115" i="1"/>
  <c r="AF52" i="1"/>
  <c r="AF84" i="1"/>
  <c r="AF115" i="1"/>
  <c r="AG52" i="1"/>
  <c r="AG84" i="1"/>
  <c r="AG115" i="1"/>
  <c r="AH52" i="1"/>
  <c r="AH84" i="1"/>
  <c r="AH115" i="1"/>
  <c r="AI52" i="1"/>
  <c r="AI84" i="1"/>
  <c r="AI115" i="1"/>
  <c r="AJ52" i="1"/>
  <c r="AJ84" i="1"/>
  <c r="AJ115" i="1"/>
  <c r="AK52" i="1"/>
  <c r="AK84" i="1"/>
  <c r="AK115" i="1"/>
  <c r="AL52" i="1"/>
  <c r="AL84" i="1"/>
  <c r="AL115" i="1"/>
  <c r="AM52" i="1"/>
  <c r="AM84" i="1"/>
  <c r="AM115" i="1"/>
  <c r="AN52" i="1"/>
  <c r="AN84" i="1"/>
  <c r="AN115" i="1"/>
  <c r="AO52" i="1"/>
  <c r="AO84" i="1"/>
  <c r="AO115" i="1"/>
  <c r="AP52" i="1"/>
  <c r="AP84" i="1"/>
  <c r="AP115" i="1"/>
  <c r="AQ52" i="1"/>
  <c r="AQ84" i="1"/>
  <c r="AQ115" i="1"/>
  <c r="AR52" i="1"/>
  <c r="AR84" i="1"/>
  <c r="AR115" i="1"/>
  <c r="AS52" i="1"/>
  <c r="AS84" i="1"/>
  <c r="AS115" i="1"/>
  <c r="AT52" i="1"/>
  <c r="AT84" i="1"/>
  <c r="AT115" i="1"/>
  <c r="AU52" i="1"/>
  <c r="AU84" i="1"/>
  <c r="AU115" i="1"/>
  <c r="AV52" i="1"/>
  <c r="AV84" i="1"/>
  <c r="AV115" i="1"/>
  <c r="AW52" i="1"/>
  <c r="AW84" i="1"/>
  <c r="AW115" i="1"/>
  <c r="AX52" i="1"/>
  <c r="AX84" i="1"/>
  <c r="AX115" i="1"/>
  <c r="AY52" i="1"/>
  <c r="AY84" i="1"/>
  <c r="AY115" i="1"/>
  <c r="AZ52" i="1"/>
  <c r="AZ84" i="1"/>
  <c r="AZ115" i="1"/>
  <c r="BA52" i="1"/>
  <c r="BA84" i="1"/>
  <c r="BA115" i="1"/>
  <c r="BB52" i="1"/>
  <c r="BB84" i="1"/>
  <c r="BB115" i="1"/>
  <c r="BC52" i="1"/>
  <c r="BC84" i="1"/>
  <c r="BC115" i="1"/>
  <c r="BD52" i="1"/>
  <c r="BD84" i="1"/>
  <c r="BD115" i="1"/>
  <c r="BE52" i="1"/>
  <c r="BE84" i="1"/>
  <c r="BE115" i="1"/>
  <c r="BF52" i="1"/>
  <c r="BF84" i="1"/>
  <c r="BF115" i="1"/>
  <c r="BG52" i="1"/>
  <c r="BG84" i="1"/>
  <c r="BG115" i="1"/>
  <c r="BH52" i="1"/>
  <c r="BH84" i="1"/>
  <c r="BH115" i="1"/>
  <c r="BI52" i="1"/>
  <c r="BI84" i="1"/>
  <c r="BI115" i="1"/>
  <c r="BJ52" i="1"/>
  <c r="BJ84" i="1"/>
  <c r="BJ115" i="1"/>
  <c r="BK52" i="1"/>
  <c r="BK84" i="1"/>
  <c r="BK115" i="1"/>
  <c r="BL52" i="1"/>
  <c r="BL84" i="1"/>
  <c r="BL115" i="1"/>
  <c r="BM52" i="1"/>
  <c r="BM84" i="1"/>
  <c r="BM115" i="1"/>
  <c r="BN52" i="1"/>
  <c r="BN84" i="1"/>
  <c r="BN115" i="1"/>
  <c r="BO52" i="1"/>
  <c r="BO84" i="1"/>
  <c r="BO115" i="1"/>
  <c r="BP52" i="1"/>
  <c r="BP84" i="1"/>
  <c r="BP115" i="1"/>
  <c r="BQ52" i="1"/>
  <c r="BQ84" i="1"/>
  <c r="BQ115" i="1"/>
  <c r="BR52" i="1"/>
  <c r="BR84" i="1"/>
  <c r="BR115" i="1"/>
  <c r="BS52" i="1"/>
  <c r="BS84" i="1"/>
  <c r="BS115" i="1"/>
  <c r="BT52" i="1"/>
  <c r="BT84" i="1"/>
  <c r="BT115" i="1"/>
  <c r="BU52" i="1"/>
  <c r="BU84" i="1"/>
  <c r="BU115" i="1"/>
  <c r="BV52" i="1"/>
  <c r="BV84" i="1"/>
  <c r="BV115" i="1"/>
  <c r="BW52" i="1"/>
  <c r="BW84" i="1"/>
  <c r="BW115" i="1"/>
  <c r="BX52" i="1"/>
  <c r="BX84" i="1"/>
  <c r="BX115" i="1"/>
  <c r="BY52" i="1"/>
  <c r="BY84" i="1"/>
  <c r="BY115" i="1"/>
  <c r="BZ52" i="1"/>
  <c r="BZ84" i="1"/>
  <c r="BZ115" i="1"/>
  <c r="CA52" i="1"/>
  <c r="CA84" i="1"/>
  <c r="CA115" i="1"/>
  <c r="CB52" i="1"/>
  <c r="CB84" i="1"/>
  <c r="CB115" i="1"/>
  <c r="CC52" i="1"/>
  <c r="CC84" i="1"/>
  <c r="CC115" i="1"/>
  <c r="CD52" i="1"/>
  <c r="CD84" i="1"/>
  <c r="CD115" i="1"/>
  <c r="CE52" i="1"/>
  <c r="CE84" i="1"/>
  <c r="CE115" i="1"/>
  <c r="CF52" i="1"/>
  <c r="CF84" i="1"/>
  <c r="CF115" i="1"/>
  <c r="CG52" i="1"/>
  <c r="CG84" i="1"/>
  <c r="CG115" i="1"/>
  <c r="CH52" i="1"/>
  <c r="CH84" i="1"/>
  <c r="CH115" i="1"/>
  <c r="CI52" i="1"/>
  <c r="CI84" i="1"/>
  <c r="CI115" i="1"/>
  <c r="CJ52" i="1"/>
  <c r="CJ84" i="1"/>
  <c r="CJ115" i="1"/>
  <c r="CK52" i="1"/>
  <c r="CK84" i="1"/>
  <c r="CK115" i="1"/>
  <c r="CL52" i="1"/>
  <c r="CL84" i="1"/>
  <c r="CL115" i="1"/>
  <c r="CM52" i="1"/>
  <c r="CM84" i="1"/>
  <c r="CM115" i="1"/>
  <c r="CN52" i="1"/>
  <c r="CN84" i="1"/>
  <c r="CN115" i="1"/>
  <c r="CO52" i="1"/>
  <c r="CO84" i="1"/>
  <c r="CO115" i="1"/>
  <c r="CP52" i="1"/>
  <c r="CP84" i="1"/>
  <c r="CP115" i="1"/>
  <c r="CQ52" i="1"/>
  <c r="CQ84" i="1"/>
  <c r="CQ115" i="1"/>
  <c r="CR52" i="1"/>
  <c r="CR84" i="1"/>
  <c r="CR115" i="1"/>
  <c r="CS52" i="1"/>
  <c r="CS84" i="1"/>
  <c r="CS115" i="1"/>
  <c r="CT52" i="1"/>
  <c r="CT84" i="1"/>
  <c r="CT115" i="1"/>
  <c r="CU52" i="1"/>
  <c r="CU84" i="1"/>
  <c r="CU115" i="1"/>
  <c r="CV52" i="1"/>
  <c r="CV84" i="1"/>
  <c r="CV115" i="1"/>
  <c r="CW52" i="1"/>
  <c r="CW84" i="1"/>
  <c r="CW115" i="1"/>
  <c r="CX52" i="1"/>
  <c r="CX84" i="1"/>
  <c r="CX115" i="1"/>
  <c r="CY52" i="1"/>
  <c r="CY84" i="1"/>
  <c r="CY115" i="1"/>
  <c r="CZ52" i="1"/>
  <c r="CZ84" i="1"/>
  <c r="CZ115" i="1"/>
  <c r="DA52" i="1"/>
  <c r="DA84" i="1"/>
  <c r="DA115" i="1"/>
  <c r="DB52" i="1"/>
  <c r="DB84" i="1"/>
  <c r="DB115" i="1"/>
  <c r="DC52" i="1"/>
  <c r="DC84" i="1"/>
  <c r="DC115" i="1"/>
  <c r="DD52" i="1"/>
  <c r="DD84" i="1"/>
  <c r="DD115" i="1"/>
  <c r="DE52" i="1"/>
  <c r="DE84" i="1"/>
  <c r="DE115" i="1"/>
  <c r="DF52" i="1"/>
  <c r="DF84" i="1"/>
  <c r="DF115" i="1"/>
  <c r="DG52" i="1"/>
  <c r="DG84" i="1"/>
  <c r="DG115" i="1"/>
  <c r="DH52" i="1"/>
  <c r="DH84" i="1"/>
  <c r="DH115" i="1"/>
  <c r="DI52" i="1"/>
  <c r="DI84" i="1"/>
  <c r="DI115" i="1"/>
  <c r="DJ52" i="1"/>
  <c r="DJ84" i="1"/>
  <c r="DJ115" i="1"/>
  <c r="DK52" i="1"/>
  <c r="DK84" i="1"/>
  <c r="DK115" i="1"/>
  <c r="DL52" i="1"/>
  <c r="DL84" i="1"/>
  <c r="DL115" i="1"/>
  <c r="DM52" i="1"/>
  <c r="DM84" i="1"/>
  <c r="DM115" i="1"/>
  <c r="DN52" i="1"/>
  <c r="DN84" i="1"/>
  <c r="DN115" i="1"/>
  <c r="DO52" i="1"/>
  <c r="DO84" i="1"/>
  <c r="DO115" i="1"/>
  <c r="DP52" i="1"/>
  <c r="DP84" i="1"/>
  <c r="DP115" i="1"/>
  <c r="DQ52" i="1"/>
  <c r="DQ84" i="1"/>
  <c r="DQ115" i="1"/>
  <c r="DR52" i="1"/>
  <c r="DR84" i="1"/>
  <c r="DR115" i="1"/>
  <c r="DS52" i="1"/>
  <c r="DS84" i="1"/>
  <c r="DS115" i="1"/>
  <c r="DT52" i="1"/>
  <c r="DT84" i="1"/>
  <c r="DT115" i="1"/>
  <c r="DU52" i="1"/>
  <c r="DU84" i="1"/>
  <c r="DU115" i="1"/>
  <c r="DV52" i="1"/>
  <c r="DV84" i="1"/>
  <c r="DV115" i="1"/>
  <c r="DW52" i="1"/>
  <c r="DW84" i="1"/>
  <c r="DW115" i="1"/>
  <c r="DX52" i="1"/>
  <c r="DX84" i="1"/>
  <c r="DX115" i="1"/>
  <c r="DY52" i="1"/>
  <c r="DY84" i="1"/>
  <c r="DY115" i="1"/>
  <c r="DZ52" i="1"/>
  <c r="DZ84" i="1"/>
  <c r="DZ115" i="1"/>
  <c r="EA52" i="1"/>
  <c r="EA84" i="1"/>
  <c r="EA115" i="1"/>
  <c r="EB52" i="1"/>
  <c r="EB84" i="1"/>
  <c r="EB115" i="1"/>
  <c r="EC52" i="1"/>
  <c r="EC84" i="1"/>
  <c r="EC115" i="1"/>
  <c r="ED52" i="1"/>
  <c r="ED84" i="1"/>
  <c r="ED115" i="1"/>
  <c r="EE52" i="1"/>
  <c r="EE84" i="1"/>
  <c r="EE115" i="1"/>
  <c r="EF52" i="1"/>
  <c r="EF84" i="1"/>
  <c r="EF115" i="1"/>
  <c r="EG52" i="1"/>
  <c r="EG84" i="1"/>
  <c r="EG115" i="1"/>
  <c r="EH52" i="1"/>
  <c r="EH84" i="1"/>
  <c r="EH115" i="1"/>
  <c r="EI52" i="1"/>
  <c r="EI84" i="1"/>
  <c r="EI115" i="1"/>
  <c r="EJ52" i="1"/>
  <c r="EJ84" i="1"/>
  <c r="EJ115" i="1"/>
  <c r="EK52" i="1"/>
  <c r="EK84" i="1"/>
  <c r="EK115" i="1"/>
  <c r="EL52" i="1"/>
  <c r="EL84" i="1"/>
  <c r="EL115" i="1"/>
  <c r="EM52" i="1"/>
  <c r="EM84" i="1"/>
  <c r="EM115" i="1"/>
  <c r="EN52" i="1"/>
  <c r="EN84" i="1"/>
  <c r="EN115" i="1"/>
  <c r="EO52" i="1"/>
  <c r="EO84" i="1"/>
  <c r="EO115" i="1"/>
  <c r="EP52" i="1"/>
  <c r="EP84" i="1"/>
  <c r="EP115" i="1"/>
  <c r="EQ52" i="1"/>
  <c r="EQ84" i="1"/>
  <c r="EQ115" i="1"/>
  <c r="ER52" i="1"/>
  <c r="ER84" i="1"/>
  <c r="ER115" i="1"/>
  <c r="ES52" i="1"/>
  <c r="ES84" i="1"/>
  <c r="ES115" i="1"/>
  <c r="ET52" i="1"/>
  <c r="ET84" i="1"/>
  <c r="ET115" i="1"/>
  <c r="EU52" i="1"/>
  <c r="EU84" i="1"/>
  <c r="EU115" i="1"/>
  <c r="EV52" i="1"/>
  <c r="EV84" i="1"/>
  <c r="EV115" i="1"/>
  <c r="EW52" i="1"/>
  <c r="EW84" i="1"/>
  <c r="EW115" i="1"/>
  <c r="EX52" i="1"/>
  <c r="EX84" i="1"/>
  <c r="EX115" i="1"/>
  <c r="EY52" i="1"/>
  <c r="EY84" i="1"/>
  <c r="EY115" i="1"/>
  <c r="EZ52" i="1"/>
  <c r="EZ84" i="1"/>
  <c r="EZ115" i="1"/>
  <c r="FA52" i="1"/>
  <c r="FA84" i="1"/>
  <c r="FA115" i="1"/>
  <c r="FB52" i="1"/>
  <c r="FB84" i="1"/>
  <c r="FB115" i="1"/>
  <c r="FC52" i="1"/>
  <c r="FC84" i="1"/>
  <c r="FC115" i="1"/>
  <c r="FD52" i="1"/>
  <c r="FD84" i="1"/>
  <c r="FD115" i="1"/>
  <c r="FE52" i="1"/>
  <c r="FE84" i="1"/>
  <c r="FE115" i="1"/>
  <c r="FF52" i="1"/>
  <c r="FF84" i="1"/>
  <c r="FF115" i="1"/>
  <c r="FG52" i="1"/>
  <c r="FG84" i="1"/>
  <c r="FG115" i="1"/>
  <c r="FH52" i="1"/>
  <c r="FH84" i="1"/>
  <c r="FH115" i="1"/>
  <c r="FI52" i="1"/>
  <c r="FI84" i="1"/>
  <c r="FI115" i="1"/>
  <c r="FJ52" i="1"/>
  <c r="FJ84" i="1"/>
  <c r="FJ115" i="1"/>
  <c r="FK52" i="1"/>
  <c r="FK84" i="1"/>
  <c r="FK115" i="1"/>
  <c r="FL52" i="1"/>
  <c r="FL84" i="1"/>
  <c r="FL115" i="1"/>
  <c r="FM52" i="1"/>
  <c r="FM84" i="1"/>
  <c r="FM115" i="1"/>
  <c r="FN52" i="1"/>
  <c r="FN84" i="1"/>
  <c r="FN115" i="1"/>
  <c r="FO52" i="1"/>
  <c r="FO84" i="1"/>
  <c r="FO115" i="1"/>
  <c r="FP52" i="1"/>
  <c r="FP84" i="1"/>
  <c r="FP115" i="1"/>
  <c r="FQ52" i="1"/>
  <c r="FQ84" i="1"/>
  <c r="FQ115" i="1"/>
  <c r="FR52" i="1"/>
  <c r="FR84" i="1"/>
  <c r="FR115" i="1"/>
  <c r="FS52" i="1"/>
  <c r="FS84" i="1"/>
  <c r="FS115" i="1"/>
  <c r="FT52" i="1"/>
  <c r="FT84" i="1"/>
  <c r="FT115" i="1"/>
  <c r="FU52" i="1"/>
  <c r="FU84" i="1"/>
  <c r="FU115" i="1"/>
  <c r="FV52" i="1"/>
  <c r="FV84" i="1"/>
  <c r="FV115" i="1"/>
  <c r="FW52" i="1"/>
  <c r="FW84" i="1"/>
  <c r="FW115" i="1"/>
  <c r="FX52" i="1"/>
  <c r="FX84" i="1"/>
  <c r="FX115" i="1"/>
  <c r="FY52" i="1"/>
  <c r="FY84" i="1"/>
  <c r="FY115" i="1"/>
  <c r="FZ52" i="1"/>
  <c r="FZ84" i="1"/>
  <c r="FZ115" i="1"/>
  <c r="GA52" i="1"/>
  <c r="GA84" i="1"/>
  <c r="GA115" i="1"/>
  <c r="GB52" i="1"/>
  <c r="GB84" i="1"/>
  <c r="GB115" i="1"/>
  <c r="GC52" i="1"/>
  <c r="GC84" i="1"/>
  <c r="GC115" i="1"/>
  <c r="GD52" i="1"/>
  <c r="GD84" i="1"/>
  <c r="GD115" i="1"/>
  <c r="GE52" i="1"/>
  <c r="GE84" i="1"/>
  <c r="GE115" i="1"/>
  <c r="GF52" i="1"/>
  <c r="GF84" i="1"/>
  <c r="GF115" i="1"/>
  <c r="GG52" i="1"/>
  <c r="GG84" i="1"/>
  <c r="GG115" i="1"/>
  <c r="GH52" i="1"/>
  <c r="GH84" i="1"/>
  <c r="GH115" i="1"/>
  <c r="GI52" i="1"/>
  <c r="GI84" i="1"/>
  <c r="GI115" i="1"/>
  <c r="GJ52" i="1"/>
  <c r="GJ84" i="1"/>
  <c r="GJ115" i="1"/>
  <c r="GK52" i="1"/>
  <c r="GK84" i="1"/>
  <c r="GK115" i="1"/>
  <c r="GL52" i="1"/>
  <c r="GL84" i="1"/>
  <c r="GL115" i="1"/>
  <c r="GM52" i="1"/>
  <c r="GM84" i="1"/>
  <c r="GM115" i="1"/>
  <c r="GN52" i="1"/>
  <c r="GN84" i="1"/>
  <c r="GN115" i="1"/>
  <c r="GO52" i="1"/>
  <c r="GO84" i="1"/>
  <c r="GO115" i="1"/>
  <c r="GP52" i="1"/>
  <c r="GP84" i="1"/>
  <c r="GP115" i="1"/>
  <c r="GQ52" i="1"/>
  <c r="GQ84" i="1"/>
  <c r="GQ115" i="1"/>
  <c r="GR52" i="1"/>
  <c r="GR84" i="1"/>
  <c r="GR115" i="1"/>
  <c r="GS52" i="1"/>
  <c r="GS84" i="1"/>
  <c r="GS115" i="1"/>
  <c r="GT52" i="1"/>
  <c r="GT84" i="1"/>
  <c r="GT115" i="1"/>
  <c r="GU52" i="1"/>
  <c r="GU84" i="1"/>
  <c r="GU115" i="1"/>
  <c r="GV52" i="1"/>
  <c r="GV84" i="1"/>
  <c r="GV115" i="1"/>
  <c r="GW52" i="1"/>
  <c r="GW84" i="1"/>
  <c r="GW115" i="1"/>
  <c r="GX52" i="1"/>
  <c r="GX84" i="1"/>
  <c r="GX115" i="1"/>
  <c r="GY52" i="1"/>
  <c r="GY84" i="1"/>
  <c r="GY115" i="1"/>
  <c r="GZ52" i="1"/>
  <c r="GZ84" i="1"/>
  <c r="GZ115" i="1"/>
  <c r="HA52" i="1"/>
  <c r="HA84" i="1"/>
  <c r="HA115" i="1"/>
  <c r="HB52" i="1"/>
  <c r="HB84" i="1"/>
  <c r="HB115" i="1"/>
  <c r="HC52" i="1"/>
  <c r="HC84" i="1"/>
  <c r="HC115" i="1"/>
  <c r="HD52" i="1"/>
  <c r="HD84" i="1"/>
  <c r="HD115" i="1"/>
  <c r="HE52" i="1"/>
  <c r="HE84" i="1"/>
  <c r="HE115" i="1"/>
  <c r="HF52" i="1"/>
  <c r="HF84" i="1"/>
  <c r="HF115" i="1"/>
  <c r="HG52" i="1"/>
  <c r="HG84" i="1"/>
  <c r="HG115" i="1"/>
  <c r="HH52" i="1"/>
  <c r="HH84" i="1"/>
  <c r="HH115" i="1"/>
  <c r="HI52" i="1"/>
  <c r="HI84" i="1"/>
  <c r="HI115" i="1"/>
  <c r="HJ52" i="1"/>
  <c r="HJ84" i="1"/>
  <c r="HJ115" i="1"/>
  <c r="HK52" i="1"/>
  <c r="HK84" i="1"/>
  <c r="HK115" i="1"/>
  <c r="HL52" i="1"/>
  <c r="HL84" i="1"/>
  <c r="HL115" i="1"/>
  <c r="HM52" i="1"/>
  <c r="HM84" i="1"/>
  <c r="HM115" i="1"/>
  <c r="HN52" i="1"/>
  <c r="HN84" i="1"/>
  <c r="HN115" i="1"/>
  <c r="HO52" i="1"/>
  <c r="HO84" i="1"/>
  <c r="HO115" i="1"/>
  <c r="HP52" i="1"/>
  <c r="HP84" i="1"/>
  <c r="HP115" i="1"/>
  <c r="HQ52" i="1"/>
  <c r="HQ84" i="1"/>
  <c r="HQ115" i="1"/>
  <c r="HR52" i="1"/>
  <c r="HR84" i="1"/>
  <c r="HR115" i="1"/>
  <c r="HS52" i="1"/>
  <c r="HS84" i="1"/>
  <c r="HS115" i="1"/>
  <c r="HT52" i="1"/>
  <c r="HT84" i="1"/>
  <c r="HT115" i="1"/>
  <c r="HU52" i="1"/>
  <c r="HU84" i="1"/>
  <c r="HU115" i="1"/>
  <c r="HV52" i="1"/>
  <c r="HV84" i="1"/>
  <c r="HV115" i="1"/>
  <c r="HW52" i="1"/>
  <c r="HW84" i="1"/>
  <c r="HW115" i="1"/>
  <c r="HX52" i="1"/>
  <c r="HX84" i="1"/>
  <c r="HX115" i="1"/>
  <c r="HY52" i="1"/>
  <c r="HY84" i="1"/>
  <c r="HY115" i="1"/>
  <c r="HZ52" i="1"/>
  <c r="HZ84" i="1"/>
  <c r="HZ115" i="1"/>
  <c r="IA52" i="1"/>
  <c r="IA84" i="1"/>
  <c r="IA115" i="1"/>
  <c r="IB52" i="1"/>
  <c r="IB84" i="1"/>
  <c r="IB115" i="1"/>
  <c r="IC52" i="1"/>
  <c r="IC84" i="1"/>
  <c r="IC115" i="1"/>
  <c r="ID52" i="1"/>
  <c r="ID84" i="1"/>
  <c r="ID115" i="1"/>
  <c r="IE52" i="1"/>
  <c r="IE84" i="1"/>
  <c r="IE115" i="1"/>
  <c r="IF52" i="1"/>
  <c r="IF84" i="1"/>
  <c r="IF115" i="1"/>
  <c r="IG52" i="1"/>
  <c r="IG84" i="1"/>
  <c r="IG115" i="1"/>
  <c r="IH52" i="1"/>
  <c r="IH50" i="1"/>
  <c r="IH84" i="1"/>
  <c r="IH115" i="1"/>
  <c r="II52" i="1"/>
  <c r="II84" i="1"/>
  <c r="II115" i="1"/>
  <c r="IJ52" i="1"/>
  <c r="IJ84" i="1"/>
  <c r="IJ115" i="1"/>
  <c r="IK52" i="1"/>
  <c r="IK84" i="1"/>
  <c r="IK115" i="1"/>
  <c r="IL52" i="1"/>
  <c r="IL84" i="1"/>
  <c r="IL115" i="1"/>
  <c r="IM52" i="1"/>
  <c r="IM84" i="1"/>
  <c r="IM115" i="1"/>
  <c r="IN52" i="1"/>
  <c r="IN84" i="1"/>
  <c r="IN115" i="1"/>
  <c r="IO52" i="1"/>
  <c r="IO84" i="1"/>
  <c r="IO115" i="1"/>
  <c r="IP52" i="1"/>
  <c r="IP84" i="1"/>
  <c r="IP115" i="1"/>
  <c r="IQ52" i="1"/>
  <c r="IQ84" i="1"/>
  <c r="IQ115" i="1"/>
  <c r="IR52" i="1"/>
  <c r="IR84" i="1"/>
  <c r="IR115" i="1"/>
  <c r="IS52" i="1"/>
  <c r="IS84" i="1"/>
  <c r="IS115" i="1"/>
  <c r="IT52" i="1"/>
  <c r="IT84" i="1"/>
  <c r="IT115" i="1"/>
  <c r="IU52" i="1"/>
  <c r="IU84" i="1"/>
  <c r="IU115" i="1"/>
  <c r="IV52" i="1"/>
  <c r="IV84" i="1"/>
  <c r="IV115" i="1"/>
  <c r="IW52" i="1"/>
  <c r="IW84" i="1"/>
  <c r="IW115" i="1"/>
  <c r="IX52" i="1"/>
  <c r="IX84" i="1"/>
  <c r="IX115" i="1"/>
  <c r="IY52" i="1"/>
  <c r="IY84" i="1"/>
  <c r="IY115" i="1"/>
  <c r="IZ52" i="1"/>
  <c r="IZ84" i="1"/>
  <c r="IZ115" i="1"/>
  <c r="JA52" i="1"/>
  <c r="JA84" i="1"/>
  <c r="JA115" i="1"/>
  <c r="JB52" i="1"/>
  <c r="JB84" i="1"/>
  <c r="JB115" i="1"/>
  <c r="JC52" i="1"/>
  <c r="JC84" i="1"/>
  <c r="JC115" i="1"/>
  <c r="JD52" i="1"/>
  <c r="JD84" i="1"/>
  <c r="JD115" i="1"/>
  <c r="JE52" i="1"/>
  <c r="JE84" i="1"/>
  <c r="JE115" i="1"/>
  <c r="JF52" i="1"/>
  <c r="JF84" i="1"/>
  <c r="JF115" i="1"/>
  <c r="JG52" i="1"/>
  <c r="JG84" i="1"/>
  <c r="JG115" i="1"/>
  <c r="JH52" i="1"/>
  <c r="JH84" i="1"/>
  <c r="JH115" i="1"/>
  <c r="JI52" i="1"/>
  <c r="JI84" i="1"/>
  <c r="JI115" i="1"/>
  <c r="JJ52" i="1"/>
  <c r="JJ84" i="1"/>
  <c r="JJ115" i="1"/>
  <c r="JK52" i="1"/>
  <c r="JK84" i="1"/>
  <c r="JK115" i="1"/>
  <c r="JL52" i="1"/>
  <c r="JL84" i="1"/>
  <c r="JL115" i="1"/>
  <c r="JM52" i="1"/>
  <c r="JM84" i="1"/>
  <c r="JM115" i="1"/>
  <c r="JN52" i="1"/>
  <c r="JN84" i="1"/>
  <c r="JN115" i="1"/>
  <c r="JO52" i="1"/>
  <c r="JO84" i="1"/>
  <c r="JO115" i="1"/>
  <c r="JP52" i="1"/>
  <c r="JP84" i="1"/>
  <c r="JP115" i="1"/>
  <c r="JQ52" i="1"/>
  <c r="JQ84" i="1"/>
  <c r="JQ115" i="1"/>
  <c r="JR52" i="1"/>
  <c r="JR84" i="1"/>
  <c r="JR115" i="1"/>
  <c r="JS52" i="1"/>
  <c r="JS84" i="1"/>
  <c r="JS115" i="1"/>
  <c r="JT52" i="1"/>
  <c r="JT84" i="1"/>
  <c r="JT115" i="1"/>
  <c r="JU52" i="1"/>
  <c r="JU84" i="1"/>
  <c r="JU115" i="1"/>
  <c r="JV52" i="1"/>
  <c r="JV84" i="1"/>
  <c r="JV115" i="1"/>
  <c r="JW52" i="1"/>
  <c r="JW84" i="1"/>
  <c r="JW115" i="1"/>
  <c r="JX52" i="1"/>
  <c r="JX84" i="1"/>
  <c r="JX115" i="1"/>
  <c r="JY52" i="1"/>
  <c r="JY84" i="1"/>
  <c r="JY115" i="1"/>
  <c r="JZ52" i="1"/>
  <c r="JZ84" i="1"/>
  <c r="JZ115" i="1"/>
  <c r="KA52" i="1"/>
  <c r="KA84" i="1"/>
  <c r="KA115" i="1"/>
  <c r="KB52" i="1"/>
  <c r="KB84" i="1"/>
  <c r="KB115" i="1"/>
  <c r="KC52" i="1"/>
  <c r="KC84" i="1"/>
  <c r="KC115" i="1"/>
  <c r="KD52" i="1"/>
  <c r="KD84" i="1"/>
  <c r="KD115" i="1"/>
  <c r="KE52" i="1"/>
  <c r="KE84" i="1"/>
  <c r="KE115" i="1"/>
  <c r="KF52" i="1"/>
  <c r="KF84" i="1"/>
  <c r="KF115" i="1"/>
  <c r="KG52" i="1"/>
  <c r="KG84" i="1"/>
  <c r="KG115" i="1"/>
  <c r="KH52" i="1"/>
  <c r="KH84" i="1"/>
  <c r="KH115" i="1"/>
  <c r="KI52" i="1"/>
  <c r="KI84" i="1"/>
  <c r="KI115" i="1"/>
  <c r="KJ52" i="1"/>
  <c r="KJ84" i="1"/>
  <c r="KJ115" i="1"/>
  <c r="KK52" i="1"/>
  <c r="KK84" i="1"/>
  <c r="KK115" i="1"/>
  <c r="KL52" i="1"/>
  <c r="KL84" i="1"/>
  <c r="KL115" i="1"/>
  <c r="KM52" i="1"/>
  <c r="KM84" i="1"/>
  <c r="KM115" i="1"/>
  <c r="KN52" i="1"/>
  <c r="KN84" i="1"/>
  <c r="KN115" i="1"/>
  <c r="KO52" i="1"/>
  <c r="KO84" i="1"/>
  <c r="KO115" i="1"/>
  <c r="KP52" i="1"/>
  <c r="KP84" i="1"/>
  <c r="KP115" i="1"/>
  <c r="KQ52" i="1"/>
  <c r="KQ84" i="1"/>
  <c r="KQ115" i="1"/>
  <c r="KR52" i="1"/>
  <c r="KR84" i="1"/>
  <c r="KR115" i="1"/>
  <c r="KS52" i="1"/>
  <c r="KS84" i="1"/>
  <c r="KS115" i="1"/>
  <c r="KT52" i="1"/>
  <c r="KT84" i="1"/>
  <c r="KT115" i="1"/>
  <c r="KU52" i="1"/>
  <c r="KU84" i="1"/>
  <c r="KU115" i="1"/>
  <c r="KV52" i="1"/>
  <c r="KV84" i="1"/>
  <c r="KV115" i="1"/>
  <c r="KW52" i="1"/>
  <c r="KW84" i="1"/>
  <c r="KW115" i="1"/>
  <c r="KX52" i="1"/>
  <c r="KX84" i="1"/>
  <c r="KX115" i="1"/>
  <c r="KY52" i="1"/>
  <c r="KY84" i="1"/>
  <c r="KY115" i="1"/>
  <c r="KZ52" i="1"/>
  <c r="KZ84" i="1"/>
  <c r="KZ115" i="1"/>
  <c r="LA52" i="1"/>
  <c r="LA84" i="1"/>
  <c r="LA115" i="1"/>
  <c r="LB52" i="1"/>
  <c r="LB84" i="1"/>
  <c r="LB115" i="1"/>
  <c r="LC52" i="1"/>
  <c r="LC84" i="1"/>
  <c r="LC115" i="1"/>
  <c r="LD52" i="1"/>
  <c r="LD84" i="1"/>
  <c r="LD115" i="1"/>
  <c r="LE52" i="1"/>
  <c r="LE84" i="1"/>
  <c r="LE115" i="1"/>
  <c r="LF52" i="1"/>
  <c r="LF84" i="1"/>
  <c r="LF115" i="1"/>
  <c r="LG52" i="1"/>
  <c r="LG84" i="1"/>
  <c r="LG115" i="1"/>
  <c r="LH52" i="1"/>
  <c r="LH84" i="1"/>
  <c r="LH115" i="1"/>
  <c r="LI52" i="1"/>
  <c r="LI84" i="1"/>
  <c r="LI115" i="1"/>
  <c r="LJ52" i="1"/>
  <c r="LJ84" i="1"/>
  <c r="LJ115" i="1"/>
  <c r="LK52" i="1"/>
  <c r="LK84" i="1"/>
  <c r="LK115" i="1"/>
  <c r="LL52" i="1"/>
  <c r="LL84" i="1"/>
  <c r="LL115" i="1"/>
  <c r="LM52" i="1"/>
  <c r="LM84" i="1"/>
  <c r="LM115" i="1"/>
  <c r="LN52" i="1"/>
  <c r="LN84" i="1"/>
  <c r="LN115" i="1"/>
  <c r="LO52" i="1"/>
  <c r="LO84" i="1"/>
  <c r="LO115" i="1"/>
  <c r="LP52" i="1"/>
  <c r="LP84" i="1"/>
  <c r="LP115" i="1"/>
  <c r="LQ52" i="1"/>
  <c r="LQ84" i="1"/>
  <c r="LQ115" i="1"/>
  <c r="LR52" i="1"/>
  <c r="LR84" i="1"/>
  <c r="LR115" i="1"/>
  <c r="LS52" i="1"/>
  <c r="LS84" i="1"/>
  <c r="LS115" i="1"/>
  <c r="LT52" i="1"/>
  <c r="LT84" i="1"/>
  <c r="LT115" i="1"/>
  <c r="LU52" i="1"/>
  <c r="LU84" i="1"/>
  <c r="LU115" i="1"/>
  <c r="LV52" i="1"/>
  <c r="LV84" i="1"/>
  <c r="LV115" i="1"/>
  <c r="LW52" i="1"/>
  <c r="LW84" i="1"/>
  <c r="LW115" i="1"/>
  <c r="LX52" i="1"/>
  <c r="LX84" i="1"/>
  <c r="LX115" i="1"/>
  <c r="LY52" i="1"/>
  <c r="LY84" i="1"/>
  <c r="LY115" i="1"/>
  <c r="LZ52" i="1"/>
  <c r="LZ84" i="1"/>
  <c r="LZ115" i="1"/>
  <c r="MA52" i="1"/>
  <c r="MA84" i="1"/>
  <c r="MA115" i="1"/>
  <c r="MB52" i="1"/>
  <c r="MB84" i="1"/>
  <c r="MB115" i="1"/>
  <c r="MC52" i="1"/>
  <c r="MC84" i="1"/>
  <c r="MC115" i="1"/>
  <c r="MD52" i="1"/>
  <c r="MD84" i="1"/>
  <c r="MD115" i="1"/>
  <c r="ME52" i="1"/>
  <c r="ME84" i="1"/>
  <c r="ME115" i="1"/>
  <c r="MF52" i="1"/>
  <c r="MF50" i="1"/>
  <c r="MF84" i="1"/>
  <c r="MF115" i="1"/>
  <c r="MG52" i="1"/>
  <c r="MG84" i="1"/>
  <c r="MG115" i="1"/>
  <c r="MH52" i="1"/>
  <c r="MH84" i="1"/>
  <c r="MH115" i="1"/>
  <c r="MI52" i="1"/>
  <c r="MI84" i="1"/>
  <c r="MI115" i="1"/>
  <c r="MJ52" i="1"/>
  <c r="MJ84" i="1"/>
  <c r="MJ115" i="1"/>
  <c r="MK52" i="1"/>
  <c r="MK84" i="1"/>
  <c r="MK115" i="1"/>
  <c r="ML52" i="1"/>
  <c r="ML84" i="1"/>
  <c r="ML115" i="1"/>
  <c r="MM52" i="1"/>
  <c r="MM84" i="1"/>
  <c r="MM115" i="1"/>
  <c r="MN52" i="1"/>
  <c r="MN84" i="1"/>
  <c r="MN115" i="1"/>
  <c r="MO52" i="1"/>
  <c r="MO84" i="1"/>
  <c r="MO115" i="1"/>
  <c r="MP52" i="1"/>
  <c r="MP84" i="1"/>
  <c r="MP115" i="1"/>
  <c r="MQ52" i="1"/>
  <c r="MQ84" i="1"/>
  <c r="MQ115" i="1"/>
  <c r="MR52" i="1"/>
  <c r="MR84" i="1"/>
  <c r="MR115" i="1"/>
  <c r="MS52" i="1"/>
  <c r="MS84" i="1"/>
  <c r="MS115" i="1"/>
  <c r="MT52" i="1"/>
  <c r="MT84" i="1"/>
  <c r="MT115" i="1"/>
  <c r="MU52" i="1"/>
  <c r="MU84" i="1"/>
  <c r="MU115" i="1"/>
  <c r="MV52" i="1"/>
  <c r="MV84" i="1"/>
  <c r="MV115" i="1"/>
  <c r="MW52" i="1"/>
  <c r="MW84" i="1"/>
  <c r="MW115" i="1"/>
  <c r="MX52" i="1"/>
  <c r="MX84" i="1"/>
  <c r="MX115" i="1"/>
  <c r="MY52" i="1"/>
  <c r="MY84" i="1"/>
  <c r="MY115" i="1"/>
  <c r="MZ52" i="1"/>
  <c r="MZ84" i="1"/>
  <c r="MZ115" i="1"/>
  <c r="NA52" i="1"/>
  <c r="NA84" i="1"/>
  <c r="NA115" i="1"/>
  <c r="NB52" i="1"/>
  <c r="NB84" i="1"/>
  <c r="NB115" i="1"/>
  <c r="NC52" i="1"/>
  <c r="NC84" i="1"/>
  <c r="NC115" i="1"/>
  <c r="ND52" i="1"/>
  <c r="ND84" i="1"/>
  <c r="ND115" i="1"/>
  <c r="NE52" i="1"/>
  <c r="NE84" i="1"/>
  <c r="NE115" i="1"/>
  <c r="NF52" i="1"/>
  <c r="NF84" i="1"/>
  <c r="NF115" i="1"/>
  <c r="NG52" i="1"/>
  <c r="NG84" i="1"/>
  <c r="NG115" i="1"/>
  <c r="NH52" i="1"/>
  <c r="NH84" i="1"/>
  <c r="NH115" i="1"/>
  <c r="NI52" i="1"/>
  <c r="NI84" i="1"/>
  <c r="NI115" i="1"/>
  <c r="NJ52" i="1"/>
  <c r="NJ84" i="1"/>
  <c r="NJ115" i="1"/>
  <c r="NK52" i="1"/>
  <c r="NK84" i="1"/>
  <c r="NK115" i="1"/>
  <c r="NL52" i="1"/>
  <c r="NL84" i="1"/>
  <c r="NL115" i="1"/>
  <c r="NM52" i="1"/>
  <c r="NM84" i="1"/>
  <c r="NM115" i="1"/>
  <c r="NN52" i="1"/>
  <c r="NN84" i="1"/>
  <c r="NN115" i="1"/>
  <c r="NO52" i="1"/>
  <c r="NO84" i="1"/>
  <c r="NO115" i="1"/>
  <c r="NP52" i="1"/>
  <c r="NP84" i="1"/>
  <c r="NP115" i="1"/>
  <c r="NQ52" i="1"/>
  <c r="NQ84" i="1"/>
  <c r="NQ115" i="1"/>
  <c r="NR52" i="1"/>
  <c r="NR84" i="1"/>
  <c r="NR115" i="1"/>
  <c r="NS52" i="1"/>
  <c r="NS84" i="1"/>
  <c r="NS115" i="1"/>
  <c r="NT52" i="1"/>
  <c r="NT84" i="1"/>
  <c r="NT115" i="1"/>
  <c r="NU52" i="1"/>
  <c r="NU84" i="1"/>
  <c r="NU115" i="1"/>
  <c r="NV52" i="1"/>
  <c r="NV84" i="1"/>
  <c r="NV115" i="1"/>
  <c r="NW52" i="1"/>
  <c r="NW84" i="1"/>
  <c r="NW115" i="1"/>
  <c r="NX52" i="1"/>
  <c r="NX84" i="1"/>
  <c r="NX115" i="1"/>
  <c r="NY52" i="1"/>
  <c r="NY84" i="1"/>
  <c r="NY115" i="1"/>
  <c r="NZ52" i="1"/>
  <c r="NZ84" i="1"/>
  <c r="NZ115" i="1"/>
  <c r="OA52" i="1"/>
  <c r="OA84" i="1"/>
  <c r="OA115" i="1"/>
  <c r="OB52" i="1"/>
  <c r="OB84" i="1"/>
  <c r="OB115" i="1"/>
  <c r="OC52" i="1"/>
  <c r="OC84" i="1"/>
  <c r="OC115" i="1"/>
  <c r="OD52" i="1"/>
  <c r="OD84" i="1"/>
  <c r="OD115" i="1"/>
  <c r="OE52" i="1"/>
  <c r="OE84" i="1"/>
  <c r="OE115" i="1"/>
  <c r="OF52" i="1"/>
  <c r="OF84" i="1"/>
  <c r="OF115" i="1"/>
  <c r="OG52" i="1"/>
  <c r="OG84" i="1"/>
  <c r="OG115" i="1"/>
  <c r="OH52" i="1"/>
  <c r="OH84" i="1"/>
  <c r="OH115" i="1"/>
  <c r="OI52" i="1"/>
  <c r="OI84" i="1"/>
  <c r="OI115" i="1"/>
  <c r="OJ52" i="1"/>
  <c r="OJ84" i="1"/>
  <c r="OJ115" i="1"/>
  <c r="OK52" i="1"/>
  <c r="OK84" i="1"/>
  <c r="OK115" i="1"/>
  <c r="OL52" i="1"/>
  <c r="OL84" i="1"/>
  <c r="OL115" i="1"/>
  <c r="OM52" i="1"/>
  <c r="OM84" i="1"/>
  <c r="OM115" i="1"/>
  <c r="ON52" i="1"/>
  <c r="ON84" i="1"/>
  <c r="ON115" i="1"/>
  <c r="OO52" i="1"/>
  <c r="OO84" i="1"/>
  <c r="OO115" i="1"/>
  <c r="OP52" i="1"/>
  <c r="OP84" i="1"/>
  <c r="OP115" i="1"/>
  <c r="OQ52" i="1"/>
  <c r="OQ84" i="1"/>
  <c r="OQ115" i="1"/>
  <c r="OR52" i="1"/>
  <c r="OR84" i="1"/>
  <c r="OR115" i="1"/>
  <c r="OS52" i="1"/>
  <c r="OS84" i="1"/>
  <c r="OS115" i="1"/>
  <c r="OT52" i="1"/>
  <c r="OT84" i="1"/>
  <c r="OT115" i="1"/>
  <c r="OU52" i="1"/>
  <c r="OU84" i="1"/>
  <c r="OU115" i="1"/>
  <c r="OV52" i="1"/>
  <c r="OV84" i="1"/>
  <c r="OV115" i="1"/>
  <c r="OW52" i="1"/>
  <c r="OW84" i="1"/>
  <c r="OW115" i="1"/>
  <c r="OX52" i="1"/>
  <c r="OX84" i="1"/>
  <c r="OX115" i="1"/>
  <c r="OY52" i="1"/>
  <c r="OY84" i="1"/>
  <c r="OY115" i="1"/>
  <c r="OZ52" i="1"/>
  <c r="OZ84" i="1"/>
  <c r="OZ115" i="1"/>
  <c r="PA52" i="1"/>
  <c r="PA84" i="1"/>
  <c r="PA115" i="1"/>
  <c r="PB52" i="1"/>
  <c r="PB84" i="1"/>
  <c r="PB115" i="1"/>
  <c r="PC52" i="1"/>
  <c r="PC84" i="1"/>
  <c r="PC115" i="1"/>
  <c r="PD52" i="1"/>
  <c r="PD84" i="1"/>
  <c r="PD115" i="1"/>
  <c r="PE52" i="1"/>
  <c r="PE84" i="1"/>
  <c r="PE115" i="1"/>
  <c r="PF52" i="1"/>
  <c r="PF84" i="1"/>
  <c r="PF115" i="1"/>
  <c r="PG52" i="1"/>
  <c r="PG84" i="1"/>
  <c r="PG115" i="1"/>
  <c r="PH52" i="1"/>
  <c r="PH84" i="1"/>
  <c r="PH115" i="1"/>
  <c r="PI52" i="1"/>
  <c r="PI84" i="1"/>
  <c r="PI115" i="1"/>
  <c r="PJ52" i="1"/>
  <c r="PJ84" i="1"/>
  <c r="PJ115" i="1"/>
  <c r="PK52" i="1"/>
  <c r="PK84" i="1"/>
  <c r="PK115" i="1"/>
  <c r="PL52" i="1"/>
  <c r="PL84" i="1"/>
  <c r="PL115" i="1"/>
  <c r="PM52" i="1"/>
  <c r="PM84" i="1"/>
  <c r="PM115" i="1"/>
  <c r="PN52" i="1"/>
  <c r="PN84" i="1"/>
  <c r="PN115" i="1"/>
  <c r="PO52" i="1"/>
  <c r="PO84" i="1"/>
  <c r="PO115" i="1"/>
  <c r="PP52" i="1"/>
  <c r="PP84" i="1"/>
  <c r="PP115" i="1"/>
  <c r="PQ52" i="1"/>
  <c r="PQ84" i="1"/>
  <c r="PQ115" i="1"/>
  <c r="PR52" i="1"/>
  <c r="PR84" i="1"/>
  <c r="PR115" i="1"/>
  <c r="PS52" i="1"/>
  <c r="PS84" i="1"/>
  <c r="PS115" i="1"/>
  <c r="PT52" i="1"/>
  <c r="PT84" i="1"/>
  <c r="PT115" i="1"/>
  <c r="PU52" i="1"/>
  <c r="PU84" i="1"/>
  <c r="PU115" i="1"/>
  <c r="PV52" i="1"/>
  <c r="PV84" i="1"/>
  <c r="PV115" i="1"/>
  <c r="PW52" i="1"/>
  <c r="PW84" i="1"/>
  <c r="PW115" i="1"/>
  <c r="PX52" i="1"/>
  <c r="PX84" i="1"/>
  <c r="PX115" i="1"/>
  <c r="PY52" i="1"/>
  <c r="PY84" i="1"/>
  <c r="PY115" i="1"/>
  <c r="PZ52" i="1"/>
  <c r="PZ84" i="1"/>
  <c r="PZ115" i="1"/>
  <c r="QA52" i="1"/>
  <c r="QA84" i="1"/>
  <c r="QA115" i="1"/>
  <c r="QB52" i="1"/>
  <c r="QB84" i="1"/>
  <c r="QB115" i="1"/>
  <c r="QC52" i="1"/>
  <c r="QC84" i="1"/>
  <c r="QC115" i="1"/>
  <c r="QD52" i="1"/>
  <c r="QD84" i="1"/>
  <c r="QD115" i="1"/>
  <c r="QE52" i="1"/>
  <c r="QE84" i="1"/>
  <c r="QE115" i="1"/>
  <c r="QF52" i="1"/>
  <c r="QF84" i="1"/>
  <c r="QF115" i="1"/>
  <c r="QG52" i="1"/>
  <c r="QG84" i="1"/>
  <c r="QG115" i="1"/>
  <c r="QH52" i="1"/>
  <c r="QH84" i="1"/>
  <c r="QH115" i="1"/>
  <c r="QI52" i="1"/>
  <c r="QI84" i="1"/>
  <c r="QI115" i="1"/>
  <c r="QJ52" i="1"/>
  <c r="QJ84" i="1"/>
  <c r="QJ115" i="1"/>
  <c r="QK52" i="1"/>
  <c r="QK84" i="1"/>
  <c r="QK115" i="1"/>
  <c r="QL52" i="1"/>
  <c r="QL84" i="1"/>
  <c r="QL115" i="1"/>
  <c r="QM52" i="1"/>
  <c r="QM84" i="1"/>
  <c r="QM115" i="1"/>
  <c r="QN52" i="1"/>
  <c r="QN84" i="1"/>
  <c r="QN115" i="1"/>
  <c r="QO52" i="1"/>
  <c r="QO50" i="1"/>
  <c r="QO84" i="1"/>
  <c r="QO115" i="1"/>
  <c r="QP52" i="1"/>
  <c r="QP84" i="1"/>
  <c r="QP115" i="1"/>
  <c r="QQ52" i="1"/>
  <c r="QQ84" i="1"/>
  <c r="QQ115" i="1"/>
  <c r="QR52" i="1"/>
  <c r="QR84" i="1"/>
  <c r="QR115" i="1"/>
  <c r="QS52" i="1"/>
  <c r="QS84" i="1"/>
  <c r="QS115" i="1"/>
  <c r="QT52" i="1"/>
  <c r="QT84" i="1"/>
  <c r="QT115" i="1"/>
  <c r="QU52" i="1"/>
  <c r="QU84" i="1"/>
  <c r="QU115" i="1"/>
  <c r="QV52" i="1"/>
  <c r="QV84" i="1"/>
  <c r="QV115" i="1"/>
  <c r="QW52" i="1"/>
  <c r="QW84" i="1"/>
  <c r="QW115" i="1"/>
  <c r="QX52" i="1"/>
  <c r="QX84" i="1"/>
  <c r="QX115" i="1"/>
  <c r="QY52" i="1"/>
  <c r="QY84" i="1"/>
  <c r="QY115" i="1"/>
  <c r="QZ52" i="1"/>
  <c r="QZ84" i="1"/>
  <c r="QZ115" i="1"/>
  <c r="RA52" i="1"/>
  <c r="RA84" i="1"/>
  <c r="RA115" i="1"/>
  <c r="RB52" i="1"/>
  <c r="RB84" i="1"/>
  <c r="RB115" i="1"/>
  <c r="RC52" i="1"/>
  <c r="RC84" i="1"/>
  <c r="RC115" i="1"/>
  <c r="RD52" i="1"/>
  <c r="RD84" i="1"/>
  <c r="RD115" i="1"/>
  <c r="RE52" i="1"/>
  <c r="RE84" i="1"/>
  <c r="RE115" i="1"/>
  <c r="RF52" i="1"/>
  <c r="RF84" i="1"/>
  <c r="RF115" i="1"/>
  <c r="RG52" i="1"/>
  <c r="RG84" i="1"/>
  <c r="RG115" i="1"/>
  <c r="RH52" i="1"/>
  <c r="RH84" i="1"/>
  <c r="RH115" i="1"/>
  <c r="RI52" i="1"/>
  <c r="RI84" i="1"/>
  <c r="RI115" i="1"/>
  <c r="RJ52" i="1"/>
  <c r="RJ84" i="1"/>
  <c r="RJ115" i="1"/>
  <c r="RK52" i="1"/>
  <c r="RK84" i="1"/>
  <c r="RK115" i="1"/>
  <c r="RL52" i="1"/>
  <c r="RL84" i="1"/>
  <c r="RL115" i="1"/>
  <c r="RM52" i="1"/>
  <c r="RM84" i="1"/>
  <c r="RM115" i="1"/>
  <c r="RN52" i="1"/>
  <c r="RN84" i="1"/>
  <c r="RN115" i="1"/>
  <c r="RO52" i="1"/>
  <c r="RO84" i="1"/>
  <c r="RO115" i="1"/>
  <c r="RP52" i="1"/>
  <c r="RP84" i="1"/>
  <c r="RP115" i="1"/>
  <c r="RQ52" i="1"/>
  <c r="RQ84" i="1"/>
  <c r="RQ115" i="1"/>
  <c r="RR52" i="1"/>
  <c r="RR84" i="1"/>
  <c r="RR115" i="1"/>
  <c r="RS52" i="1"/>
  <c r="RS84" i="1"/>
  <c r="RS115" i="1"/>
  <c r="RT52" i="1"/>
  <c r="RT84" i="1"/>
  <c r="RT115" i="1"/>
  <c r="RU52" i="1"/>
  <c r="RU84" i="1"/>
  <c r="RU115" i="1"/>
  <c r="RV52" i="1"/>
  <c r="RV84" i="1"/>
  <c r="RV115" i="1"/>
  <c r="RW52" i="1"/>
  <c r="RW84" i="1"/>
  <c r="RW115" i="1"/>
  <c r="RX52" i="1"/>
  <c r="RX84" i="1"/>
  <c r="RX115" i="1"/>
  <c r="RY52" i="1"/>
  <c r="RY84" i="1"/>
  <c r="RY115" i="1"/>
  <c r="RZ52" i="1"/>
  <c r="RZ84" i="1"/>
  <c r="RZ115" i="1"/>
  <c r="SA52" i="1"/>
  <c r="SA84" i="1"/>
  <c r="SA115" i="1"/>
  <c r="B53" i="1"/>
  <c r="B85" i="1"/>
  <c r="B116" i="1"/>
  <c r="C53" i="1"/>
  <c r="C85" i="1"/>
  <c r="C116" i="1"/>
  <c r="D53" i="1"/>
  <c r="D85" i="1"/>
  <c r="D116" i="1"/>
  <c r="E53" i="1"/>
  <c r="E85" i="1"/>
  <c r="E116" i="1"/>
  <c r="F53" i="1"/>
  <c r="F85" i="1"/>
  <c r="F116" i="1"/>
  <c r="G53" i="1"/>
  <c r="G85" i="1"/>
  <c r="G116" i="1"/>
  <c r="H53" i="1"/>
  <c r="H85" i="1"/>
  <c r="H116" i="1"/>
  <c r="I53" i="1"/>
  <c r="I85" i="1"/>
  <c r="I116" i="1"/>
  <c r="J53" i="1"/>
  <c r="J85" i="1"/>
  <c r="J116" i="1"/>
  <c r="K53" i="1"/>
  <c r="K85" i="1"/>
  <c r="K116" i="1"/>
  <c r="L53" i="1"/>
  <c r="L85" i="1"/>
  <c r="L116" i="1"/>
  <c r="M53" i="1"/>
  <c r="M85" i="1"/>
  <c r="M116" i="1"/>
  <c r="N53" i="1"/>
  <c r="N85" i="1"/>
  <c r="N116" i="1"/>
  <c r="O53" i="1"/>
  <c r="O85" i="1"/>
  <c r="O116" i="1"/>
  <c r="P53" i="1"/>
  <c r="P85" i="1"/>
  <c r="P116" i="1"/>
  <c r="Q53" i="1"/>
  <c r="Q85" i="1"/>
  <c r="Q116" i="1"/>
  <c r="R53" i="1"/>
  <c r="R85" i="1"/>
  <c r="R116" i="1"/>
  <c r="S53" i="1"/>
  <c r="S85" i="1"/>
  <c r="S116" i="1"/>
  <c r="T53" i="1"/>
  <c r="T85" i="1"/>
  <c r="T116" i="1"/>
  <c r="U53" i="1"/>
  <c r="U85" i="1"/>
  <c r="U116" i="1"/>
  <c r="V53" i="1"/>
  <c r="V85" i="1"/>
  <c r="V116" i="1"/>
  <c r="W53" i="1"/>
  <c r="W85" i="1"/>
  <c r="W116" i="1"/>
  <c r="X53" i="1"/>
  <c r="X85" i="1"/>
  <c r="X116" i="1"/>
  <c r="Y53" i="1"/>
  <c r="Y85" i="1"/>
  <c r="Y116" i="1"/>
  <c r="Z53" i="1"/>
  <c r="Z85" i="1"/>
  <c r="Z116" i="1"/>
  <c r="AA53" i="1"/>
  <c r="AA85" i="1"/>
  <c r="AA116" i="1"/>
  <c r="AB53" i="1"/>
  <c r="AB85" i="1"/>
  <c r="AB116" i="1"/>
  <c r="AC53" i="1"/>
  <c r="AC85" i="1"/>
  <c r="AC116" i="1"/>
  <c r="AD53" i="1"/>
  <c r="AD85" i="1"/>
  <c r="AD116" i="1"/>
  <c r="AE53" i="1"/>
  <c r="AE85" i="1"/>
  <c r="AE116" i="1"/>
  <c r="AF53" i="1"/>
  <c r="AF85" i="1"/>
  <c r="AF116" i="1"/>
  <c r="AG53" i="1"/>
  <c r="AG85" i="1"/>
  <c r="AG116" i="1"/>
  <c r="AH53" i="1"/>
  <c r="AH85" i="1"/>
  <c r="AH116" i="1"/>
  <c r="AI53" i="1"/>
  <c r="AI85" i="1"/>
  <c r="AI116" i="1"/>
  <c r="AJ53" i="1"/>
  <c r="AJ85" i="1"/>
  <c r="AJ116" i="1"/>
  <c r="AK53" i="1"/>
  <c r="AK85" i="1"/>
  <c r="AK116" i="1"/>
  <c r="AL53" i="1"/>
  <c r="AL85" i="1"/>
  <c r="AL116" i="1"/>
  <c r="AM53" i="1"/>
  <c r="AM85" i="1"/>
  <c r="AM116" i="1"/>
  <c r="AN53" i="1"/>
  <c r="AN85" i="1"/>
  <c r="AN116" i="1"/>
  <c r="AO53" i="1"/>
  <c r="AO85" i="1"/>
  <c r="AO116" i="1"/>
  <c r="AP53" i="1"/>
  <c r="AP85" i="1"/>
  <c r="AP116" i="1"/>
  <c r="AQ53" i="1"/>
  <c r="AQ85" i="1"/>
  <c r="AQ116" i="1"/>
  <c r="AR53" i="1"/>
  <c r="AR85" i="1"/>
  <c r="AR116" i="1"/>
  <c r="AS53" i="1"/>
  <c r="AS85" i="1"/>
  <c r="AS116" i="1"/>
  <c r="AT53" i="1"/>
  <c r="AT85" i="1"/>
  <c r="AT116" i="1"/>
  <c r="AU53" i="1"/>
  <c r="AU85" i="1"/>
  <c r="AU116" i="1"/>
  <c r="AV53" i="1"/>
  <c r="AV85" i="1"/>
  <c r="AV116" i="1"/>
  <c r="AW53" i="1"/>
  <c r="AW85" i="1"/>
  <c r="AW116" i="1"/>
  <c r="AX53" i="1"/>
  <c r="AX85" i="1"/>
  <c r="AX116" i="1"/>
  <c r="AY53" i="1"/>
  <c r="AY85" i="1"/>
  <c r="AY116" i="1"/>
  <c r="AZ53" i="1"/>
  <c r="AZ85" i="1"/>
  <c r="AZ116" i="1"/>
  <c r="BA53" i="1"/>
  <c r="BA85" i="1"/>
  <c r="BA116" i="1"/>
  <c r="BB53" i="1"/>
  <c r="BB85" i="1"/>
  <c r="BB116" i="1"/>
  <c r="BC53" i="1"/>
  <c r="BC85" i="1"/>
  <c r="BC116" i="1"/>
  <c r="BD53" i="1"/>
  <c r="BD85" i="1"/>
  <c r="BD116" i="1"/>
  <c r="BE53" i="1"/>
  <c r="BE85" i="1"/>
  <c r="BE116" i="1"/>
  <c r="BF53" i="1"/>
  <c r="BF85" i="1"/>
  <c r="BF116" i="1"/>
  <c r="BG53" i="1"/>
  <c r="BG85" i="1"/>
  <c r="BG116" i="1"/>
  <c r="BH53" i="1"/>
  <c r="BH85" i="1"/>
  <c r="BH116" i="1"/>
  <c r="BI53" i="1"/>
  <c r="BI85" i="1"/>
  <c r="BI116" i="1"/>
  <c r="BJ53" i="1"/>
  <c r="BJ85" i="1"/>
  <c r="BJ116" i="1"/>
  <c r="BK53" i="1"/>
  <c r="BK85" i="1"/>
  <c r="BK116" i="1"/>
  <c r="BL53" i="1"/>
  <c r="BL85" i="1"/>
  <c r="BL116" i="1"/>
  <c r="BM53" i="1"/>
  <c r="BM85" i="1"/>
  <c r="BM116" i="1"/>
  <c r="BN53" i="1"/>
  <c r="BN85" i="1"/>
  <c r="BN116" i="1"/>
  <c r="BO53" i="1"/>
  <c r="BO85" i="1"/>
  <c r="BO116" i="1"/>
  <c r="BP53" i="1"/>
  <c r="BP85" i="1"/>
  <c r="BP116" i="1"/>
  <c r="BQ53" i="1"/>
  <c r="BQ85" i="1"/>
  <c r="BQ116" i="1"/>
  <c r="BR53" i="1"/>
  <c r="BR85" i="1"/>
  <c r="BR116" i="1"/>
  <c r="BS53" i="1"/>
  <c r="BS85" i="1"/>
  <c r="BS116" i="1"/>
  <c r="BT53" i="1"/>
  <c r="BT85" i="1"/>
  <c r="BT116" i="1"/>
  <c r="BU53" i="1"/>
  <c r="BU85" i="1"/>
  <c r="BU116" i="1"/>
  <c r="BV53" i="1"/>
  <c r="BV85" i="1"/>
  <c r="BV116" i="1"/>
  <c r="BW53" i="1"/>
  <c r="BW85" i="1"/>
  <c r="BW116" i="1"/>
  <c r="BX53" i="1"/>
  <c r="BX85" i="1"/>
  <c r="BX116" i="1"/>
  <c r="BY53" i="1"/>
  <c r="BY85" i="1"/>
  <c r="BY116" i="1"/>
  <c r="BZ53" i="1"/>
  <c r="BZ85" i="1"/>
  <c r="BZ116" i="1"/>
  <c r="CA53" i="1"/>
  <c r="CA85" i="1"/>
  <c r="CA116" i="1"/>
  <c r="CB53" i="1"/>
  <c r="CB85" i="1"/>
  <c r="CB116" i="1"/>
  <c r="CC53" i="1"/>
  <c r="CC85" i="1"/>
  <c r="CC116" i="1"/>
  <c r="CD53" i="1"/>
  <c r="CD85" i="1"/>
  <c r="CD116" i="1"/>
  <c r="CE53" i="1"/>
  <c r="CE85" i="1"/>
  <c r="CE116" i="1"/>
  <c r="CF53" i="1"/>
  <c r="CF85" i="1"/>
  <c r="CF116" i="1"/>
  <c r="CG53" i="1"/>
  <c r="CG85" i="1"/>
  <c r="CG116" i="1"/>
  <c r="CH53" i="1"/>
  <c r="CH85" i="1"/>
  <c r="CH116" i="1"/>
  <c r="CI53" i="1"/>
  <c r="CI85" i="1"/>
  <c r="CI116" i="1"/>
  <c r="CJ53" i="1"/>
  <c r="CJ85" i="1"/>
  <c r="CJ116" i="1"/>
  <c r="CK53" i="1"/>
  <c r="CK85" i="1"/>
  <c r="CK116" i="1"/>
  <c r="CL53" i="1"/>
  <c r="CL85" i="1"/>
  <c r="CL116" i="1"/>
  <c r="CM53" i="1"/>
  <c r="CM85" i="1"/>
  <c r="CM116" i="1"/>
  <c r="CN53" i="1"/>
  <c r="CN85" i="1"/>
  <c r="CN116" i="1"/>
  <c r="CO53" i="1"/>
  <c r="CO85" i="1"/>
  <c r="CO116" i="1"/>
  <c r="CP53" i="1"/>
  <c r="CP85" i="1"/>
  <c r="CP116" i="1"/>
  <c r="CQ53" i="1"/>
  <c r="CQ85" i="1"/>
  <c r="CQ116" i="1"/>
  <c r="CR53" i="1"/>
  <c r="CR85" i="1"/>
  <c r="CR116" i="1"/>
  <c r="CS53" i="1"/>
  <c r="CS85" i="1"/>
  <c r="CS116" i="1"/>
  <c r="CT53" i="1"/>
  <c r="CT85" i="1"/>
  <c r="CT116" i="1"/>
  <c r="CU53" i="1"/>
  <c r="CU85" i="1"/>
  <c r="CU116" i="1"/>
  <c r="CV53" i="1"/>
  <c r="CV85" i="1"/>
  <c r="CV116" i="1"/>
  <c r="CW53" i="1"/>
  <c r="CW85" i="1"/>
  <c r="CW116" i="1"/>
  <c r="CX53" i="1"/>
  <c r="CX85" i="1"/>
  <c r="CX116" i="1"/>
  <c r="CY53" i="1"/>
  <c r="CY85" i="1"/>
  <c r="CY116" i="1"/>
  <c r="CZ53" i="1"/>
  <c r="CZ85" i="1"/>
  <c r="CZ116" i="1"/>
  <c r="DA53" i="1"/>
  <c r="DA85" i="1"/>
  <c r="DA116" i="1"/>
  <c r="DB53" i="1"/>
  <c r="DB85" i="1"/>
  <c r="DB116" i="1"/>
  <c r="DC53" i="1"/>
  <c r="DC85" i="1"/>
  <c r="DC116" i="1"/>
  <c r="DD53" i="1"/>
  <c r="DD85" i="1"/>
  <c r="DD116" i="1"/>
  <c r="DE53" i="1"/>
  <c r="DE85" i="1"/>
  <c r="DE116" i="1"/>
  <c r="DF53" i="1"/>
  <c r="DF85" i="1"/>
  <c r="DF116" i="1"/>
  <c r="DG53" i="1"/>
  <c r="DG85" i="1"/>
  <c r="DG116" i="1"/>
  <c r="DH53" i="1"/>
  <c r="DH85" i="1"/>
  <c r="DH116" i="1"/>
  <c r="DI53" i="1"/>
  <c r="DI85" i="1"/>
  <c r="DI116" i="1"/>
  <c r="DJ53" i="1"/>
  <c r="DJ85" i="1"/>
  <c r="DJ116" i="1"/>
  <c r="DK53" i="1"/>
  <c r="DK85" i="1"/>
  <c r="DK116" i="1"/>
  <c r="DL53" i="1"/>
  <c r="DL85" i="1"/>
  <c r="DL116" i="1"/>
  <c r="DM53" i="1"/>
  <c r="DM85" i="1"/>
  <c r="DM116" i="1"/>
  <c r="DN53" i="1"/>
  <c r="DN85" i="1"/>
  <c r="DN116" i="1"/>
  <c r="DO53" i="1"/>
  <c r="DO85" i="1"/>
  <c r="DO116" i="1"/>
  <c r="DP53" i="1"/>
  <c r="DP85" i="1"/>
  <c r="DP116" i="1"/>
  <c r="DQ53" i="1"/>
  <c r="DQ85" i="1"/>
  <c r="DQ116" i="1"/>
  <c r="DR53" i="1"/>
  <c r="DR85" i="1"/>
  <c r="DR116" i="1"/>
  <c r="DS53" i="1"/>
  <c r="DS85" i="1"/>
  <c r="DS116" i="1"/>
  <c r="DT53" i="1"/>
  <c r="DT85" i="1"/>
  <c r="DT116" i="1"/>
  <c r="DU53" i="1"/>
  <c r="DU85" i="1"/>
  <c r="DU116" i="1"/>
  <c r="DV53" i="1"/>
  <c r="DV85" i="1"/>
  <c r="DV116" i="1"/>
  <c r="DW53" i="1"/>
  <c r="DW85" i="1"/>
  <c r="DW116" i="1"/>
  <c r="DX53" i="1"/>
  <c r="DX85" i="1"/>
  <c r="DX116" i="1"/>
  <c r="DY53" i="1"/>
  <c r="DY85" i="1"/>
  <c r="DY116" i="1"/>
  <c r="DZ53" i="1"/>
  <c r="DZ85" i="1"/>
  <c r="DZ116" i="1"/>
  <c r="EA53" i="1"/>
  <c r="EA85" i="1"/>
  <c r="EA116" i="1"/>
  <c r="EB53" i="1"/>
  <c r="EB85" i="1"/>
  <c r="EB116" i="1"/>
  <c r="EC53" i="1"/>
  <c r="EC85" i="1"/>
  <c r="EC116" i="1"/>
  <c r="ED53" i="1"/>
  <c r="ED85" i="1"/>
  <c r="ED116" i="1"/>
  <c r="EE53" i="1"/>
  <c r="EE85" i="1"/>
  <c r="EE116" i="1"/>
  <c r="EF53" i="1"/>
  <c r="EF85" i="1"/>
  <c r="EF116" i="1"/>
  <c r="EG53" i="1"/>
  <c r="EG85" i="1"/>
  <c r="EG116" i="1"/>
  <c r="EH53" i="1"/>
  <c r="EH85" i="1"/>
  <c r="EH116" i="1"/>
  <c r="EI53" i="1"/>
  <c r="EI85" i="1"/>
  <c r="EI116" i="1"/>
  <c r="EJ53" i="1"/>
  <c r="EJ85" i="1"/>
  <c r="EJ116" i="1"/>
  <c r="EK53" i="1"/>
  <c r="EK85" i="1"/>
  <c r="EK116" i="1"/>
  <c r="EL53" i="1"/>
  <c r="EL85" i="1"/>
  <c r="EL116" i="1"/>
  <c r="EM53" i="1"/>
  <c r="EM85" i="1"/>
  <c r="EM116" i="1"/>
  <c r="EN53" i="1"/>
  <c r="EN85" i="1"/>
  <c r="EN116" i="1"/>
  <c r="EO53" i="1"/>
  <c r="EO85" i="1"/>
  <c r="EO116" i="1"/>
  <c r="EP53" i="1"/>
  <c r="EP85" i="1"/>
  <c r="EP116" i="1"/>
  <c r="EQ53" i="1"/>
  <c r="EQ85" i="1"/>
  <c r="EQ116" i="1"/>
  <c r="ER53" i="1"/>
  <c r="ER85" i="1"/>
  <c r="ER116" i="1"/>
  <c r="ES53" i="1"/>
  <c r="ES85" i="1"/>
  <c r="ES116" i="1"/>
  <c r="ET53" i="1"/>
  <c r="ET85" i="1"/>
  <c r="ET116" i="1"/>
  <c r="EU53" i="1"/>
  <c r="EU85" i="1"/>
  <c r="EU116" i="1"/>
  <c r="EV53" i="1"/>
  <c r="EV85" i="1"/>
  <c r="EV116" i="1"/>
  <c r="EW53" i="1"/>
  <c r="EW85" i="1"/>
  <c r="EW116" i="1"/>
  <c r="EX53" i="1"/>
  <c r="EX85" i="1"/>
  <c r="EX116" i="1"/>
  <c r="EY53" i="1"/>
  <c r="EY85" i="1"/>
  <c r="EY116" i="1"/>
  <c r="EZ53" i="1"/>
  <c r="EZ85" i="1"/>
  <c r="EZ116" i="1"/>
  <c r="FA53" i="1"/>
  <c r="FA85" i="1"/>
  <c r="FA116" i="1"/>
  <c r="FB53" i="1"/>
  <c r="FB85" i="1"/>
  <c r="FB116" i="1"/>
  <c r="FC53" i="1"/>
  <c r="FC85" i="1"/>
  <c r="FC116" i="1"/>
  <c r="FD53" i="1"/>
  <c r="FD85" i="1"/>
  <c r="FD116" i="1"/>
  <c r="FE53" i="1"/>
  <c r="FE85" i="1"/>
  <c r="FE116" i="1"/>
  <c r="FF53" i="1"/>
  <c r="FF85" i="1"/>
  <c r="FF116" i="1"/>
  <c r="FG53" i="1"/>
  <c r="FG85" i="1"/>
  <c r="FG116" i="1"/>
  <c r="FH53" i="1"/>
  <c r="FH85" i="1"/>
  <c r="FH116" i="1"/>
  <c r="FI53" i="1"/>
  <c r="FI85" i="1"/>
  <c r="FI116" i="1"/>
  <c r="FJ53" i="1"/>
  <c r="FJ85" i="1"/>
  <c r="FJ116" i="1"/>
  <c r="FK53" i="1"/>
  <c r="FK85" i="1"/>
  <c r="FK116" i="1"/>
  <c r="FL53" i="1"/>
  <c r="FL85" i="1"/>
  <c r="FL116" i="1"/>
  <c r="FM53" i="1"/>
  <c r="FM85" i="1"/>
  <c r="FM116" i="1"/>
  <c r="FN53" i="1"/>
  <c r="FN85" i="1"/>
  <c r="FN116" i="1"/>
  <c r="FO53" i="1"/>
  <c r="FO85" i="1"/>
  <c r="FO116" i="1"/>
  <c r="FP53" i="1"/>
  <c r="FP85" i="1"/>
  <c r="FP116" i="1"/>
  <c r="FQ53" i="1"/>
  <c r="FQ85" i="1"/>
  <c r="FQ116" i="1"/>
  <c r="FR53" i="1"/>
  <c r="FR85" i="1"/>
  <c r="FR116" i="1"/>
  <c r="FS53" i="1"/>
  <c r="FS85" i="1"/>
  <c r="FS116" i="1"/>
  <c r="FU53" i="1"/>
  <c r="FU85" i="1"/>
  <c r="FU116" i="1"/>
  <c r="FV53" i="1"/>
  <c r="FV85" i="1"/>
  <c r="FV116" i="1"/>
  <c r="FW53" i="1"/>
  <c r="FW85" i="1"/>
  <c r="FW116" i="1"/>
  <c r="FX53" i="1"/>
  <c r="FX85" i="1"/>
  <c r="FX116" i="1"/>
  <c r="FY53" i="1"/>
  <c r="FY85" i="1"/>
  <c r="FY116" i="1"/>
  <c r="FZ53" i="1"/>
  <c r="FZ85" i="1"/>
  <c r="FZ116" i="1"/>
  <c r="GA53" i="1"/>
  <c r="GA85" i="1"/>
  <c r="GA116" i="1"/>
  <c r="GB53" i="1"/>
  <c r="GB85" i="1"/>
  <c r="GB116" i="1"/>
  <c r="GC53" i="1"/>
  <c r="GC85" i="1"/>
  <c r="GC116" i="1"/>
  <c r="GD53" i="1"/>
  <c r="GD85" i="1"/>
  <c r="GD116" i="1"/>
  <c r="GE53" i="1"/>
  <c r="GE85" i="1"/>
  <c r="GE116" i="1"/>
  <c r="GF53" i="1"/>
  <c r="GF85" i="1"/>
  <c r="GF116" i="1"/>
  <c r="GG53" i="1"/>
  <c r="GG85" i="1"/>
  <c r="GG116" i="1"/>
  <c r="GH53" i="1"/>
  <c r="GH85" i="1"/>
  <c r="GH116" i="1"/>
  <c r="GI53" i="1"/>
  <c r="GI85" i="1"/>
  <c r="GI116" i="1"/>
  <c r="GJ53" i="1"/>
  <c r="GJ85" i="1"/>
  <c r="GJ116" i="1"/>
  <c r="GK53" i="1"/>
  <c r="GK85" i="1"/>
  <c r="GK116" i="1"/>
  <c r="GL53" i="1"/>
  <c r="GL85" i="1"/>
  <c r="GL116" i="1"/>
  <c r="GM53" i="1"/>
  <c r="GM85" i="1"/>
  <c r="GM116" i="1"/>
  <c r="GN53" i="1"/>
  <c r="GN85" i="1"/>
  <c r="GN116" i="1"/>
  <c r="GO53" i="1"/>
  <c r="GO85" i="1"/>
  <c r="GO116" i="1"/>
  <c r="GP53" i="1"/>
  <c r="GP85" i="1"/>
  <c r="GP116" i="1"/>
  <c r="GQ53" i="1"/>
  <c r="GQ85" i="1"/>
  <c r="GQ116" i="1"/>
  <c r="GR53" i="1"/>
  <c r="GR85" i="1"/>
  <c r="GR116" i="1"/>
  <c r="GS53" i="1"/>
  <c r="GS85" i="1"/>
  <c r="GS116" i="1"/>
  <c r="GT53" i="1"/>
  <c r="GT85" i="1"/>
  <c r="GT116" i="1"/>
  <c r="GU53" i="1"/>
  <c r="GU85" i="1"/>
  <c r="GU116" i="1"/>
  <c r="GV53" i="1"/>
  <c r="GV85" i="1"/>
  <c r="GV116" i="1"/>
  <c r="GW53" i="1"/>
  <c r="GW85" i="1"/>
  <c r="GW116" i="1"/>
  <c r="GX53" i="1"/>
  <c r="GX85" i="1"/>
  <c r="GX116" i="1"/>
  <c r="GY53" i="1"/>
  <c r="GY85" i="1"/>
  <c r="GY116" i="1"/>
  <c r="GZ53" i="1"/>
  <c r="GZ85" i="1"/>
  <c r="GZ116" i="1"/>
  <c r="HA53" i="1"/>
  <c r="HA85" i="1"/>
  <c r="HA116" i="1"/>
  <c r="HB53" i="1"/>
  <c r="HB85" i="1"/>
  <c r="HB116" i="1"/>
  <c r="HC53" i="1"/>
  <c r="HC51" i="1"/>
  <c r="HC85" i="1"/>
  <c r="HC116" i="1"/>
  <c r="HD53" i="1"/>
  <c r="HD85" i="1"/>
  <c r="HD116" i="1"/>
  <c r="HE53" i="1"/>
  <c r="HE85" i="1"/>
  <c r="HE116" i="1"/>
  <c r="HF53" i="1"/>
  <c r="HF85" i="1"/>
  <c r="HF116" i="1"/>
  <c r="HG53" i="1"/>
  <c r="HG85" i="1"/>
  <c r="HG116" i="1"/>
  <c r="HH53" i="1"/>
  <c r="HH85" i="1"/>
  <c r="HH116" i="1"/>
  <c r="HI53" i="1"/>
  <c r="HI85" i="1"/>
  <c r="HI116" i="1"/>
  <c r="HJ53" i="1"/>
  <c r="HJ85" i="1"/>
  <c r="HJ116" i="1"/>
  <c r="HK53" i="1"/>
  <c r="HK85" i="1"/>
  <c r="HK116" i="1"/>
  <c r="HL53" i="1"/>
  <c r="HL85" i="1"/>
  <c r="HL116" i="1"/>
  <c r="HM53" i="1"/>
  <c r="HM85" i="1"/>
  <c r="HM116" i="1"/>
  <c r="HN53" i="1"/>
  <c r="HN85" i="1"/>
  <c r="HN116" i="1"/>
  <c r="HO53" i="1"/>
  <c r="HO85" i="1"/>
  <c r="HO116" i="1"/>
  <c r="HP53" i="1"/>
  <c r="HP85" i="1"/>
  <c r="HP116" i="1"/>
  <c r="HQ53" i="1"/>
  <c r="HQ85" i="1"/>
  <c r="HQ116" i="1"/>
  <c r="HR53" i="1"/>
  <c r="HR85" i="1"/>
  <c r="HR116" i="1"/>
  <c r="HS53" i="1"/>
  <c r="HS85" i="1"/>
  <c r="HS116" i="1"/>
  <c r="HT53" i="1"/>
  <c r="HT85" i="1"/>
  <c r="HT116" i="1"/>
  <c r="HU53" i="1"/>
  <c r="HU85" i="1"/>
  <c r="HU116" i="1"/>
  <c r="HV53" i="1"/>
  <c r="HV85" i="1"/>
  <c r="HV116" i="1"/>
  <c r="HW53" i="1"/>
  <c r="HW85" i="1"/>
  <c r="HW116" i="1"/>
  <c r="HX53" i="1"/>
  <c r="HX85" i="1"/>
  <c r="HX116" i="1"/>
  <c r="HY53" i="1"/>
  <c r="HY85" i="1"/>
  <c r="HY116" i="1"/>
  <c r="HZ53" i="1"/>
  <c r="HZ85" i="1"/>
  <c r="HZ116" i="1"/>
  <c r="IA53" i="1"/>
  <c r="IA85" i="1"/>
  <c r="IA116" i="1"/>
  <c r="IB53" i="1"/>
  <c r="IB85" i="1"/>
  <c r="IB116" i="1"/>
  <c r="IC53" i="1"/>
  <c r="IC85" i="1"/>
  <c r="IC116" i="1"/>
  <c r="ID53" i="1"/>
  <c r="ID85" i="1"/>
  <c r="ID116" i="1"/>
  <c r="IE53" i="1"/>
  <c r="IE85" i="1"/>
  <c r="IE116" i="1"/>
  <c r="IF53" i="1"/>
  <c r="IF85" i="1"/>
  <c r="IF116" i="1"/>
  <c r="IG53" i="1"/>
  <c r="IG85" i="1"/>
  <c r="IG116" i="1"/>
  <c r="IH53" i="1"/>
  <c r="IH85" i="1"/>
  <c r="IH116" i="1"/>
  <c r="II53" i="1"/>
  <c r="II85" i="1"/>
  <c r="II116" i="1"/>
  <c r="IJ53" i="1"/>
  <c r="IJ85" i="1"/>
  <c r="IJ116" i="1"/>
  <c r="IK53" i="1"/>
  <c r="IK85" i="1"/>
  <c r="IK116" i="1"/>
  <c r="IL53" i="1"/>
  <c r="IL85" i="1"/>
  <c r="IL116" i="1"/>
  <c r="IM53" i="1"/>
  <c r="IM85" i="1"/>
  <c r="IM116" i="1"/>
  <c r="IN53" i="1"/>
  <c r="IN85" i="1"/>
  <c r="IN116" i="1"/>
  <c r="IO53" i="1"/>
  <c r="IO85" i="1"/>
  <c r="IO116" i="1"/>
  <c r="IP53" i="1"/>
  <c r="IP85" i="1"/>
  <c r="IP116" i="1"/>
  <c r="IQ53" i="1"/>
  <c r="IQ85" i="1"/>
  <c r="IQ116" i="1"/>
  <c r="IR53" i="1"/>
  <c r="IR85" i="1"/>
  <c r="IR116" i="1"/>
  <c r="IS53" i="1"/>
  <c r="IS85" i="1"/>
  <c r="IS116" i="1"/>
  <c r="IT53" i="1"/>
  <c r="IT85" i="1"/>
  <c r="IT116" i="1"/>
  <c r="IU53" i="1"/>
  <c r="IU85" i="1"/>
  <c r="IU116" i="1"/>
  <c r="IV53" i="1"/>
  <c r="IV85" i="1"/>
  <c r="IV116" i="1"/>
  <c r="IW53" i="1"/>
  <c r="IW85" i="1"/>
  <c r="IW116" i="1"/>
  <c r="IX53" i="1"/>
  <c r="IX85" i="1"/>
  <c r="IX116" i="1"/>
  <c r="IY53" i="1"/>
  <c r="IY85" i="1"/>
  <c r="IY116" i="1"/>
  <c r="IZ53" i="1"/>
  <c r="IZ85" i="1"/>
  <c r="IZ116" i="1"/>
  <c r="JA53" i="1"/>
  <c r="JA85" i="1"/>
  <c r="JA116" i="1"/>
  <c r="JB53" i="1"/>
  <c r="JB85" i="1"/>
  <c r="JB116" i="1"/>
  <c r="JC53" i="1"/>
  <c r="JC85" i="1"/>
  <c r="JC116" i="1"/>
  <c r="JD53" i="1"/>
  <c r="JD85" i="1"/>
  <c r="JD116" i="1"/>
  <c r="JE53" i="1"/>
  <c r="JE85" i="1"/>
  <c r="JE116" i="1"/>
  <c r="JF53" i="1"/>
  <c r="JF85" i="1"/>
  <c r="JF116" i="1"/>
  <c r="JG53" i="1"/>
  <c r="JG85" i="1"/>
  <c r="JG116" i="1"/>
  <c r="JH53" i="1"/>
  <c r="JH85" i="1"/>
  <c r="JH116" i="1"/>
  <c r="JI53" i="1"/>
  <c r="JI85" i="1"/>
  <c r="JI116" i="1"/>
  <c r="JJ53" i="1"/>
  <c r="JJ85" i="1"/>
  <c r="JJ116" i="1"/>
  <c r="JK53" i="1"/>
  <c r="JK85" i="1"/>
  <c r="JK116" i="1"/>
  <c r="JL53" i="1"/>
  <c r="JL85" i="1"/>
  <c r="JL116" i="1"/>
  <c r="JM53" i="1"/>
  <c r="JM85" i="1"/>
  <c r="JM116" i="1"/>
  <c r="JN53" i="1"/>
  <c r="JN85" i="1"/>
  <c r="JN116" i="1"/>
  <c r="JO53" i="1"/>
  <c r="JO85" i="1"/>
  <c r="JO116" i="1"/>
  <c r="JP53" i="1"/>
  <c r="JP85" i="1"/>
  <c r="JP116" i="1"/>
  <c r="JQ53" i="1"/>
  <c r="JQ85" i="1"/>
  <c r="JQ116" i="1"/>
  <c r="JR53" i="1"/>
  <c r="JR85" i="1"/>
  <c r="JR116" i="1"/>
  <c r="JS53" i="1"/>
  <c r="JS85" i="1"/>
  <c r="JS116" i="1"/>
  <c r="JT53" i="1"/>
  <c r="JT85" i="1"/>
  <c r="JT116" i="1"/>
  <c r="JU53" i="1"/>
  <c r="JU85" i="1"/>
  <c r="JU116" i="1"/>
  <c r="JV53" i="1"/>
  <c r="JV85" i="1"/>
  <c r="JV116" i="1"/>
  <c r="JW53" i="1"/>
  <c r="JW85" i="1"/>
  <c r="JW116" i="1"/>
  <c r="JX53" i="1"/>
  <c r="JX85" i="1"/>
  <c r="JX116" i="1"/>
  <c r="JY53" i="1"/>
  <c r="JY85" i="1"/>
  <c r="JY116" i="1"/>
  <c r="JZ53" i="1"/>
  <c r="JZ85" i="1"/>
  <c r="JZ116" i="1"/>
  <c r="KA53" i="1"/>
  <c r="KA85" i="1"/>
  <c r="KA116" i="1"/>
  <c r="KB53" i="1"/>
  <c r="KB85" i="1"/>
  <c r="KB116" i="1"/>
  <c r="KC53" i="1"/>
  <c r="KC85" i="1"/>
  <c r="KC116" i="1"/>
  <c r="KD53" i="1"/>
  <c r="KD85" i="1"/>
  <c r="KD116" i="1"/>
  <c r="KE53" i="1"/>
  <c r="KE85" i="1"/>
  <c r="KE116" i="1"/>
  <c r="KF53" i="1"/>
  <c r="KF85" i="1"/>
  <c r="KF116" i="1"/>
  <c r="KG53" i="1"/>
  <c r="KG85" i="1"/>
  <c r="KG116" i="1"/>
  <c r="KH53" i="1"/>
  <c r="KH85" i="1"/>
  <c r="KH116" i="1"/>
  <c r="KI53" i="1"/>
  <c r="KI85" i="1"/>
  <c r="KI116" i="1"/>
  <c r="KJ53" i="1"/>
  <c r="KJ85" i="1"/>
  <c r="KJ116" i="1"/>
  <c r="KK53" i="1"/>
  <c r="KK85" i="1"/>
  <c r="KK116" i="1"/>
  <c r="KL53" i="1"/>
  <c r="KL85" i="1"/>
  <c r="KL116" i="1"/>
  <c r="KM53" i="1"/>
  <c r="KM85" i="1"/>
  <c r="KM116" i="1"/>
  <c r="KN53" i="1"/>
  <c r="KN85" i="1"/>
  <c r="KN116" i="1"/>
  <c r="KO53" i="1"/>
  <c r="KO85" i="1"/>
  <c r="KO116" i="1"/>
  <c r="KP53" i="1"/>
  <c r="KP85" i="1"/>
  <c r="KP116" i="1"/>
  <c r="KQ53" i="1"/>
  <c r="KQ85" i="1"/>
  <c r="KQ116" i="1"/>
  <c r="KR53" i="1"/>
  <c r="KR85" i="1"/>
  <c r="KR116" i="1"/>
  <c r="KS53" i="1"/>
  <c r="KS85" i="1"/>
  <c r="KS116" i="1"/>
  <c r="KT53" i="1"/>
  <c r="KT85" i="1"/>
  <c r="KT116" i="1"/>
  <c r="KU53" i="1"/>
  <c r="KU85" i="1"/>
  <c r="KU116" i="1"/>
  <c r="KV53" i="1"/>
  <c r="KV85" i="1"/>
  <c r="KV116" i="1"/>
  <c r="KW53" i="1"/>
  <c r="KW85" i="1"/>
  <c r="KW116" i="1"/>
  <c r="KX53" i="1"/>
  <c r="KX85" i="1"/>
  <c r="KX116" i="1"/>
  <c r="KY53" i="1"/>
  <c r="KY85" i="1"/>
  <c r="KY116" i="1"/>
  <c r="KZ53" i="1"/>
  <c r="KZ85" i="1"/>
  <c r="KZ116" i="1"/>
  <c r="LA53" i="1"/>
  <c r="LA85" i="1"/>
  <c r="LA116" i="1"/>
  <c r="LB53" i="1"/>
  <c r="LB85" i="1"/>
  <c r="LB116" i="1"/>
  <c r="LC53" i="1"/>
  <c r="LC85" i="1"/>
  <c r="LC116" i="1"/>
  <c r="LD53" i="1"/>
  <c r="LD85" i="1"/>
  <c r="LD116" i="1"/>
  <c r="LE53" i="1"/>
  <c r="LE85" i="1"/>
  <c r="LE116" i="1"/>
  <c r="LF53" i="1"/>
  <c r="LF85" i="1"/>
  <c r="LF116" i="1"/>
  <c r="LG53" i="1"/>
  <c r="LG85" i="1"/>
  <c r="LG116" i="1"/>
  <c r="LH53" i="1"/>
  <c r="LH85" i="1"/>
  <c r="LH116" i="1"/>
  <c r="LI53" i="1"/>
  <c r="LI85" i="1"/>
  <c r="LI116" i="1"/>
  <c r="LJ53" i="1"/>
  <c r="LJ85" i="1"/>
  <c r="LJ116" i="1"/>
  <c r="LK53" i="1"/>
  <c r="LK85" i="1"/>
  <c r="LK116" i="1"/>
  <c r="LL53" i="1"/>
  <c r="LL85" i="1"/>
  <c r="LL116" i="1"/>
  <c r="LM53" i="1"/>
  <c r="LM85" i="1"/>
  <c r="LM116" i="1"/>
  <c r="LN53" i="1"/>
  <c r="LN85" i="1"/>
  <c r="LN116" i="1"/>
  <c r="LO53" i="1"/>
  <c r="LO85" i="1"/>
  <c r="LO116" i="1"/>
  <c r="LP53" i="1"/>
  <c r="LP85" i="1"/>
  <c r="LP116" i="1"/>
  <c r="LQ53" i="1"/>
  <c r="LQ85" i="1"/>
  <c r="LQ116" i="1"/>
  <c r="LR53" i="1"/>
  <c r="LR85" i="1"/>
  <c r="LR116" i="1"/>
  <c r="LS53" i="1"/>
  <c r="LS85" i="1"/>
  <c r="LS116" i="1"/>
  <c r="LT53" i="1"/>
  <c r="LT85" i="1"/>
  <c r="LT116" i="1"/>
  <c r="LU53" i="1"/>
  <c r="LU85" i="1"/>
  <c r="LU116" i="1"/>
  <c r="LV53" i="1"/>
  <c r="LV85" i="1"/>
  <c r="LV116" i="1"/>
  <c r="LW53" i="1"/>
  <c r="LW85" i="1"/>
  <c r="LW116" i="1"/>
  <c r="LX53" i="1"/>
  <c r="LX85" i="1"/>
  <c r="LX116" i="1"/>
  <c r="LY53" i="1"/>
  <c r="LY85" i="1"/>
  <c r="LY116" i="1"/>
  <c r="LZ53" i="1"/>
  <c r="LZ85" i="1"/>
  <c r="LZ116" i="1"/>
  <c r="MA53" i="1"/>
  <c r="MA85" i="1"/>
  <c r="MA116" i="1"/>
  <c r="MB53" i="1"/>
  <c r="MB85" i="1"/>
  <c r="MB116" i="1"/>
  <c r="MC53" i="1"/>
  <c r="MC85" i="1"/>
  <c r="MC116" i="1"/>
  <c r="MD53" i="1"/>
  <c r="MD85" i="1"/>
  <c r="MD116" i="1"/>
  <c r="ME53" i="1"/>
  <c r="ME85" i="1"/>
  <c r="ME116" i="1"/>
  <c r="MF53" i="1"/>
  <c r="MF85" i="1"/>
  <c r="MF116" i="1"/>
  <c r="MG53" i="1"/>
  <c r="MG85" i="1"/>
  <c r="MG116" i="1"/>
  <c r="MH53" i="1"/>
  <c r="MH85" i="1"/>
  <c r="MH116" i="1"/>
  <c r="MI53" i="1"/>
  <c r="MI85" i="1"/>
  <c r="MI116" i="1"/>
  <c r="MJ53" i="1"/>
  <c r="MJ85" i="1"/>
  <c r="MJ116" i="1"/>
  <c r="MK53" i="1"/>
  <c r="MK85" i="1"/>
  <c r="MK116" i="1"/>
  <c r="ML53" i="1"/>
  <c r="ML85" i="1"/>
  <c r="ML116" i="1"/>
  <c r="MM53" i="1"/>
  <c r="MM85" i="1"/>
  <c r="MM116" i="1"/>
  <c r="MN53" i="1"/>
  <c r="MN85" i="1"/>
  <c r="MN116" i="1"/>
  <c r="MO53" i="1"/>
  <c r="MO85" i="1"/>
  <c r="MO116" i="1"/>
  <c r="MP53" i="1"/>
  <c r="MP85" i="1"/>
  <c r="MP116" i="1"/>
  <c r="MQ53" i="1"/>
  <c r="MQ85" i="1"/>
  <c r="MQ116" i="1"/>
  <c r="MR53" i="1"/>
  <c r="MR85" i="1"/>
  <c r="MR116" i="1"/>
  <c r="MS53" i="1"/>
  <c r="MS85" i="1"/>
  <c r="MS116" i="1"/>
  <c r="MT53" i="1"/>
  <c r="MT85" i="1"/>
  <c r="MT116" i="1"/>
  <c r="MU53" i="1"/>
  <c r="MU85" i="1"/>
  <c r="MU116" i="1"/>
  <c r="MV53" i="1"/>
  <c r="MV85" i="1"/>
  <c r="MV116" i="1"/>
  <c r="MW53" i="1"/>
  <c r="MW85" i="1"/>
  <c r="MW116" i="1"/>
  <c r="MX53" i="1"/>
  <c r="MX85" i="1"/>
  <c r="MX116" i="1"/>
  <c r="MY53" i="1"/>
  <c r="MY85" i="1"/>
  <c r="MY116" i="1"/>
  <c r="MZ53" i="1"/>
  <c r="MZ85" i="1"/>
  <c r="MZ116" i="1"/>
  <c r="NA53" i="1"/>
  <c r="NA85" i="1"/>
  <c r="NA116" i="1"/>
  <c r="NB53" i="1"/>
  <c r="NB85" i="1"/>
  <c r="NB116" i="1"/>
  <c r="NC53" i="1"/>
  <c r="NC85" i="1"/>
  <c r="NC116" i="1"/>
  <c r="ND53" i="1"/>
  <c r="ND85" i="1"/>
  <c r="ND116" i="1"/>
  <c r="NE53" i="1"/>
  <c r="NE85" i="1"/>
  <c r="NE116" i="1"/>
  <c r="NF53" i="1"/>
  <c r="NF85" i="1"/>
  <c r="NF116" i="1"/>
  <c r="NG53" i="1"/>
  <c r="NG85" i="1"/>
  <c r="NG116" i="1"/>
  <c r="NH53" i="1"/>
  <c r="NH85" i="1"/>
  <c r="NH116" i="1"/>
  <c r="NI53" i="1"/>
  <c r="NI85" i="1"/>
  <c r="NI116" i="1"/>
  <c r="NJ53" i="1"/>
  <c r="NJ85" i="1"/>
  <c r="NJ116" i="1"/>
  <c r="NK53" i="1"/>
  <c r="NK85" i="1"/>
  <c r="NK116" i="1"/>
  <c r="NL53" i="1"/>
  <c r="NL85" i="1"/>
  <c r="NL116" i="1"/>
  <c r="NM53" i="1"/>
  <c r="NM85" i="1"/>
  <c r="NM116" i="1"/>
  <c r="NN53" i="1"/>
  <c r="NN85" i="1"/>
  <c r="NN116" i="1"/>
  <c r="NO53" i="1"/>
  <c r="NO85" i="1"/>
  <c r="NO116" i="1"/>
  <c r="NP53" i="1"/>
  <c r="NP85" i="1"/>
  <c r="NP116" i="1"/>
  <c r="NQ53" i="1"/>
  <c r="NQ85" i="1"/>
  <c r="NQ116" i="1"/>
  <c r="NR53" i="1"/>
  <c r="NR85" i="1"/>
  <c r="NR116" i="1"/>
  <c r="NS53" i="1"/>
  <c r="NS85" i="1"/>
  <c r="NS116" i="1"/>
  <c r="NT53" i="1"/>
  <c r="NT85" i="1"/>
  <c r="NT116" i="1"/>
  <c r="NU53" i="1"/>
  <c r="NU85" i="1"/>
  <c r="NU116" i="1"/>
  <c r="NV53" i="1"/>
  <c r="NV85" i="1"/>
  <c r="NV116" i="1"/>
  <c r="NW53" i="1"/>
  <c r="NW85" i="1"/>
  <c r="NW116" i="1"/>
  <c r="NX53" i="1"/>
  <c r="NX85" i="1"/>
  <c r="NX116" i="1"/>
  <c r="NY53" i="1"/>
  <c r="NY85" i="1"/>
  <c r="NY116" i="1"/>
  <c r="NZ53" i="1"/>
  <c r="NZ85" i="1"/>
  <c r="NZ116" i="1"/>
  <c r="OA53" i="1"/>
  <c r="OA85" i="1"/>
  <c r="OA116" i="1"/>
  <c r="OB53" i="1"/>
  <c r="OB85" i="1"/>
  <c r="OB116" i="1"/>
  <c r="OC53" i="1"/>
  <c r="OC85" i="1"/>
  <c r="OC116" i="1"/>
  <c r="OE53" i="1"/>
  <c r="OE85" i="1"/>
  <c r="OE116" i="1"/>
  <c r="OF53" i="1"/>
  <c r="OF85" i="1"/>
  <c r="OF116" i="1"/>
  <c r="OG53" i="1"/>
  <c r="OG85" i="1"/>
  <c r="OG116" i="1"/>
  <c r="OH53" i="1"/>
  <c r="OH85" i="1"/>
  <c r="OH116" i="1"/>
  <c r="OI53" i="1"/>
  <c r="OI85" i="1"/>
  <c r="OI116" i="1"/>
  <c r="OJ53" i="1"/>
  <c r="OJ85" i="1"/>
  <c r="OJ116" i="1"/>
  <c r="OK53" i="1"/>
  <c r="OK85" i="1"/>
  <c r="OK116" i="1"/>
  <c r="OL53" i="1"/>
  <c r="OL85" i="1"/>
  <c r="OL116" i="1"/>
  <c r="OM53" i="1"/>
  <c r="OM85" i="1"/>
  <c r="OM116" i="1"/>
  <c r="ON53" i="1"/>
  <c r="ON85" i="1"/>
  <c r="ON116" i="1"/>
  <c r="OO53" i="1"/>
  <c r="OO85" i="1"/>
  <c r="OO116" i="1"/>
  <c r="OP53" i="1"/>
  <c r="OP85" i="1"/>
  <c r="OP116" i="1"/>
  <c r="OQ53" i="1"/>
  <c r="OQ85" i="1"/>
  <c r="OQ116" i="1"/>
  <c r="OR53" i="1"/>
  <c r="OR85" i="1"/>
  <c r="OR116" i="1"/>
  <c r="OS53" i="1"/>
  <c r="OS85" i="1"/>
  <c r="OS116" i="1"/>
  <c r="OT53" i="1"/>
  <c r="OT85" i="1"/>
  <c r="OT116" i="1"/>
  <c r="OU53" i="1"/>
  <c r="OU85" i="1"/>
  <c r="OU116" i="1"/>
  <c r="OV53" i="1"/>
  <c r="OV85" i="1"/>
  <c r="OV116" i="1"/>
  <c r="OW53" i="1"/>
  <c r="OW85" i="1"/>
  <c r="OW116" i="1"/>
  <c r="OX53" i="1"/>
  <c r="OX85" i="1"/>
  <c r="OX116" i="1"/>
  <c r="OY53" i="1"/>
  <c r="OY85" i="1"/>
  <c r="OY116" i="1"/>
  <c r="OZ53" i="1"/>
  <c r="OZ85" i="1"/>
  <c r="OZ116" i="1"/>
  <c r="PA53" i="1"/>
  <c r="PA85" i="1"/>
  <c r="PA116" i="1"/>
  <c r="PB53" i="1"/>
  <c r="PB85" i="1"/>
  <c r="PB116" i="1"/>
  <c r="PC53" i="1"/>
  <c r="PC85" i="1"/>
  <c r="PC116" i="1"/>
  <c r="PD53" i="1"/>
  <c r="PD85" i="1"/>
  <c r="PD116" i="1"/>
  <c r="PE53" i="1"/>
  <c r="PE85" i="1"/>
  <c r="PE116" i="1"/>
  <c r="PF53" i="1"/>
  <c r="PF85" i="1"/>
  <c r="PF116" i="1"/>
  <c r="PG53" i="1"/>
  <c r="PG85" i="1"/>
  <c r="PG116" i="1"/>
  <c r="PH53" i="1"/>
  <c r="PH85" i="1"/>
  <c r="PH116" i="1"/>
  <c r="PI53" i="1"/>
  <c r="PI85" i="1"/>
  <c r="PI116" i="1"/>
  <c r="PJ53" i="1"/>
  <c r="PJ85" i="1"/>
  <c r="PJ116" i="1"/>
  <c r="PK53" i="1"/>
  <c r="PK85" i="1"/>
  <c r="PK116" i="1"/>
  <c r="PL53" i="1"/>
  <c r="PL85" i="1"/>
  <c r="PL116" i="1"/>
  <c r="PM53" i="1"/>
  <c r="PM85" i="1"/>
  <c r="PM116" i="1"/>
  <c r="PN53" i="1"/>
  <c r="PN85" i="1"/>
  <c r="PN116" i="1"/>
  <c r="PO53" i="1"/>
  <c r="PO85" i="1"/>
  <c r="PO116" i="1"/>
  <c r="PP53" i="1"/>
  <c r="PP85" i="1"/>
  <c r="PP116" i="1"/>
  <c r="PQ53" i="1"/>
  <c r="PQ85" i="1"/>
  <c r="PQ116" i="1"/>
  <c r="PR53" i="1"/>
  <c r="PR85" i="1"/>
  <c r="PR116" i="1"/>
  <c r="PS53" i="1"/>
  <c r="PS85" i="1"/>
  <c r="PS116" i="1"/>
  <c r="PT53" i="1"/>
  <c r="PT85" i="1"/>
  <c r="PT116" i="1"/>
  <c r="PU53" i="1"/>
  <c r="PU85" i="1"/>
  <c r="PU116" i="1"/>
  <c r="PV53" i="1"/>
  <c r="PV85" i="1"/>
  <c r="PV116" i="1"/>
  <c r="PW53" i="1"/>
  <c r="PW85" i="1"/>
  <c r="PW116" i="1"/>
  <c r="PX53" i="1"/>
  <c r="PX85" i="1"/>
  <c r="PX116" i="1"/>
  <c r="PY53" i="1"/>
  <c r="PY85" i="1"/>
  <c r="PY116" i="1"/>
  <c r="PZ53" i="1"/>
  <c r="PZ85" i="1"/>
  <c r="PZ116" i="1"/>
  <c r="QA53" i="1"/>
  <c r="QA85" i="1"/>
  <c r="QA116" i="1"/>
  <c r="QB53" i="1"/>
  <c r="QB85" i="1"/>
  <c r="QB116" i="1"/>
  <c r="QC53" i="1"/>
  <c r="QC85" i="1"/>
  <c r="QC116" i="1"/>
  <c r="QD53" i="1"/>
  <c r="QD85" i="1"/>
  <c r="QD116" i="1"/>
  <c r="QE53" i="1"/>
  <c r="QE85" i="1"/>
  <c r="QE116" i="1"/>
  <c r="QF53" i="1"/>
  <c r="QF85" i="1"/>
  <c r="QF116" i="1"/>
  <c r="QG53" i="1"/>
  <c r="QG85" i="1"/>
  <c r="QG116" i="1"/>
  <c r="QH53" i="1"/>
  <c r="QH85" i="1"/>
  <c r="QH116" i="1"/>
  <c r="QI53" i="1"/>
  <c r="QI85" i="1"/>
  <c r="QI116" i="1"/>
  <c r="QJ53" i="1"/>
  <c r="QJ85" i="1"/>
  <c r="QJ116" i="1"/>
  <c r="QK53" i="1"/>
  <c r="QK85" i="1"/>
  <c r="QK116" i="1"/>
  <c r="QL53" i="1"/>
  <c r="QL85" i="1"/>
  <c r="QL116" i="1"/>
  <c r="QM53" i="1"/>
  <c r="QM85" i="1"/>
  <c r="QM116" i="1"/>
  <c r="QN53" i="1"/>
  <c r="QN85" i="1"/>
  <c r="QN116" i="1"/>
  <c r="QO53" i="1"/>
  <c r="QO85" i="1"/>
  <c r="QO116" i="1"/>
  <c r="QP53" i="1"/>
  <c r="QP85" i="1"/>
  <c r="QP116" i="1"/>
  <c r="QQ53" i="1"/>
  <c r="QQ85" i="1"/>
  <c r="QQ116" i="1"/>
  <c r="QR53" i="1"/>
  <c r="QR85" i="1"/>
  <c r="QR116" i="1"/>
  <c r="QS53" i="1"/>
  <c r="QS85" i="1"/>
  <c r="QS116" i="1"/>
  <c r="QT53" i="1"/>
  <c r="QT85" i="1"/>
  <c r="QT116" i="1"/>
  <c r="QU53" i="1"/>
  <c r="QU85" i="1"/>
  <c r="QU116" i="1"/>
  <c r="QV53" i="1"/>
  <c r="QV85" i="1"/>
  <c r="QV116" i="1"/>
  <c r="QW53" i="1"/>
  <c r="QW85" i="1"/>
  <c r="QW116" i="1"/>
  <c r="QX53" i="1"/>
  <c r="QX85" i="1"/>
  <c r="QX116" i="1"/>
  <c r="QY53" i="1"/>
  <c r="QY85" i="1"/>
  <c r="QY116" i="1"/>
  <c r="QZ53" i="1"/>
  <c r="QZ85" i="1"/>
  <c r="QZ116" i="1"/>
  <c r="RA53" i="1"/>
  <c r="RA85" i="1"/>
  <c r="RA116" i="1"/>
  <c r="RB53" i="1"/>
  <c r="RB85" i="1"/>
  <c r="RB116" i="1"/>
  <c r="RC53" i="1"/>
  <c r="RC85" i="1"/>
  <c r="RC116" i="1"/>
  <c r="RD53" i="1"/>
  <c r="RD51" i="1"/>
  <c r="RD85" i="1"/>
  <c r="RD116" i="1"/>
  <c r="RE53" i="1"/>
  <c r="RE85" i="1"/>
  <c r="RE116" i="1"/>
  <c r="RF53" i="1"/>
  <c r="RF85" i="1"/>
  <c r="RF116" i="1"/>
  <c r="RG53" i="1"/>
  <c r="RG85" i="1"/>
  <c r="RG116" i="1"/>
  <c r="RH53" i="1"/>
  <c r="RH85" i="1"/>
  <c r="RH116" i="1"/>
  <c r="RI53" i="1"/>
  <c r="RI85" i="1"/>
  <c r="RI116" i="1"/>
  <c r="RJ53" i="1"/>
  <c r="RJ85" i="1"/>
  <c r="RJ116" i="1"/>
  <c r="RK53" i="1"/>
  <c r="RK85" i="1"/>
  <c r="RK116" i="1"/>
  <c r="RL53" i="1"/>
  <c r="RL85" i="1"/>
  <c r="RL116" i="1"/>
  <c r="RM53" i="1"/>
  <c r="RM85" i="1"/>
  <c r="RM116" i="1"/>
  <c r="RN53" i="1"/>
  <c r="RN85" i="1"/>
  <c r="RN116" i="1"/>
  <c r="RO53" i="1"/>
  <c r="RO85" i="1"/>
  <c r="RO116" i="1"/>
  <c r="RP53" i="1"/>
  <c r="RP85" i="1"/>
  <c r="RP116" i="1"/>
  <c r="RQ53" i="1"/>
  <c r="RQ85" i="1"/>
  <c r="RQ116" i="1"/>
  <c r="RR53" i="1"/>
  <c r="RR85" i="1"/>
  <c r="RR116" i="1"/>
  <c r="RS53" i="1"/>
  <c r="RS85" i="1"/>
  <c r="RS116" i="1"/>
  <c r="RT53" i="1"/>
  <c r="RT85" i="1"/>
  <c r="RT116" i="1"/>
  <c r="RU53" i="1"/>
  <c r="RU85" i="1"/>
  <c r="RU116" i="1"/>
  <c r="RV53" i="1"/>
  <c r="RV85" i="1"/>
  <c r="RV116" i="1"/>
  <c r="RW53" i="1"/>
  <c r="RW85" i="1"/>
  <c r="RW116" i="1"/>
  <c r="RX53" i="1"/>
  <c r="RX85" i="1"/>
  <c r="RX116" i="1"/>
  <c r="RY53" i="1"/>
  <c r="RY85" i="1"/>
  <c r="RY116" i="1"/>
  <c r="RZ53" i="1"/>
  <c r="RZ85" i="1"/>
  <c r="RZ116" i="1"/>
  <c r="SA53" i="1"/>
  <c r="SA85" i="1"/>
  <c r="SA116" i="1"/>
  <c r="B54" i="1"/>
  <c r="B86" i="1"/>
  <c r="B117" i="1"/>
  <c r="C54" i="1"/>
  <c r="C86" i="1"/>
  <c r="C117" i="1"/>
  <c r="D54" i="1"/>
  <c r="D86" i="1"/>
  <c r="D117" i="1"/>
  <c r="E54" i="1"/>
  <c r="E86" i="1"/>
  <c r="E117" i="1"/>
  <c r="F54" i="1"/>
  <c r="F86" i="1"/>
  <c r="F117" i="1"/>
  <c r="G54" i="1"/>
  <c r="G86" i="1"/>
  <c r="G117" i="1"/>
  <c r="H54" i="1"/>
  <c r="H86" i="1"/>
  <c r="H117" i="1"/>
  <c r="I54" i="1"/>
  <c r="I86" i="1"/>
  <c r="I117" i="1"/>
  <c r="J54" i="1"/>
  <c r="J86" i="1"/>
  <c r="J117" i="1"/>
  <c r="K54" i="1"/>
  <c r="K86" i="1"/>
  <c r="K117" i="1"/>
  <c r="L54" i="1"/>
  <c r="L86" i="1"/>
  <c r="L117" i="1"/>
  <c r="M54" i="1"/>
  <c r="M86" i="1"/>
  <c r="M117" i="1"/>
  <c r="N54" i="1"/>
  <c r="N86" i="1"/>
  <c r="N117" i="1"/>
  <c r="O54" i="1"/>
  <c r="O86" i="1"/>
  <c r="O117" i="1"/>
  <c r="P54" i="1"/>
  <c r="P86" i="1"/>
  <c r="P117" i="1"/>
  <c r="Q54" i="1"/>
  <c r="Q86" i="1"/>
  <c r="Q117" i="1"/>
  <c r="R54" i="1"/>
  <c r="R86" i="1"/>
  <c r="R117" i="1"/>
  <c r="S54" i="1"/>
  <c r="S86" i="1"/>
  <c r="S117" i="1"/>
  <c r="T54" i="1"/>
  <c r="T86" i="1"/>
  <c r="T117" i="1"/>
  <c r="U54" i="1"/>
  <c r="U86" i="1"/>
  <c r="U117" i="1"/>
  <c r="V54" i="1"/>
  <c r="V86" i="1"/>
  <c r="V117" i="1"/>
  <c r="W54" i="1"/>
  <c r="W86" i="1"/>
  <c r="W117" i="1"/>
  <c r="X54" i="1"/>
  <c r="X86" i="1"/>
  <c r="X117" i="1"/>
  <c r="Y54" i="1"/>
  <c r="Y86" i="1"/>
  <c r="Y117" i="1"/>
  <c r="Z54" i="1"/>
  <c r="Z86" i="1"/>
  <c r="Z117" i="1"/>
  <c r="AA54" i="1"/>
  <c r="AA86" i="1"/>
  <c r="AA117" i="1"/>
  <c r="AB54" i="1"/>
  <c r="AB86" i="1"/>
  <c r="AB117" i="1"/>
  <c r="AC54" i="1"/>
  <c r="AC86" i="1"/>
  <c r="AC117" i="1"/>
  <c r="AD54" i="1"/>
  <c r="AD86" i="1"/>
  <c r="AD117" i="1"/>
  <c r="AE54" i="1"/>
  <c r="AE86" i="1"/>
  <c r="AE117" i="1"/>
  <c r="AF54" i="1"/>
  <c r="AF86" i="1"/>
  <c r="AF117" i="1"/>
  <c r="AG54" i="1"/>
  <c r="AG86" i="1"/>
  <c r="AG117" i="1"/>
  <c r="AH54" i="1"/>
  <c r="AH86" i="1"/>
  <c r="AH117" i="1"/>
  <c r="AI54" i="1"/>
  <c r="AI86" i="1"/>
  <c r="AI117" i="1"/>
  <c r="AJ54" i="1"/>
  <c r="AJ86" i="1"/>
  <c r="AJ117" i="1"/>
  <c r="AK54" i="1"/>
  <c r="AK86" i="1"/>
  <c r="AK117" i="1"/>
  <c r="AL54" i="1"/>
  <c r="AL86" i="1"/>
  <c r="AL117" i="1"/>
  <c r="AM54" i="1"/>
  <c r="AM86" i="1"/>
  <c r="AM117" i="1"/>
  <c r="AN54" i="1"/>
  <c r="AN86" i="1"/>
  <c r="AN117" i="1"/>
  <c r="AO54" i="1"/>
  <c r="AO86" i="1"/>
  <c r="AO117" i="1"/>
  <c r="AP54" i="1"/>
  <c r="AP86" i="1"/>
  <c r="AP117" i="1"/>
  <c r="AQ54" i="1"/>
  <c r="AQ86" i="1"/>
  <c r="AQ117" i="1"/>
  <c r="AR54" i="1"/>
  <c r="AR86" i="1"/>
  <c r="AR117" i="1"/>
  <c r="AS54" i="1"/>
  <c r="AS86" i="1"/>
  <c r="AS117" i="1"/>
  <c r="AT54" i="1"/>
  <c r="AT86" i="1"/>
  <c r="AT117" i="1"/>
  <c r="AU54" i="1"/>
  <c r="AU86" i="1"/>
  <c r="AU117" i="1"/>
  <c r="AV54" i="1"/>
  <c r="AV86" i="1"/>
  <c r="AV117" i="1"/>
  <c r="AW54" i="1"/>
  <c r="AW86" i="1"/>
  <c r="AW117" i="1"/>
  <c r="AX54" i="1"/>
  <c r="AX86" i="1"/>
  <c r="AX117" i="1"/>
  <c r="AY54" i="1"/>
  <c r="AY86" i="1"/>
  <c r="AY117" i="1"/>
  <c r="AZ54" i="1"/>
  <c r="AZ86" i="1"/>
  <c r="AZ117" i="1"/>
  <c r="BA54" i="1"/>
  <c r="BA86" i="1"/>
  <c r="BA117" i="1"/>
  <c r="BB54" i="1"/>
  <c r="BB86" i="1"/>
  <c r="BB117" i="1"/>
  <c r="BC54" i="1"/>
  <c r="BC86" i="1"/>
  <c r="BC117" i="1"/>
  <c r="BD54" i="1"/>
  <c r="BD86" i="1"/>
  <c r="BD117" i="1"/>
  <c r="BE54" i="1"/>
  <c r="BE86" i="1"/>
  <c r="BE117" i="1"/>
  <c r="BF54" i="1"/>
  <c r="BF86" i="1"/>
  <c r="BF117" i="1"/>
  <c r="BG54" i="1"/>
  <c r="BG86" i="1"/>
  <c r="BG117" i="1"/>
  <c r="BH54" i="1"/>
  <c r="BH86" i="1"/>
  <c r="BH117" i="1"/>
  <c r="BI54" i="1"/>
  <c r="BI86" i="1"/>
  <c r="BI117" i="1"/>
  <c r="BJ54" i="1"/>
  <c r="BJ86" i="1"/>
  <c r="BJ117" i="1"/>
  <c r="BK54" i="1"/>
  <c r="BK86" i="1"/>
  <c r="BK117" i="1"/>
  <c r="BL54" i="1"/>
  <c r="BL86" i="1"/>
  <c r="BL117" i="1"/>
  <c r="BM54" i="1"/>
  <c r="BM86" i="1"/>
  <c r="BM117" i="1"/>
  <c r="BN54" i="1"/>
  <c r="BN86" i="1"/>
  <c r="BN117" i="1"/>
  <c r="BO54" i="1"/>
  <c r="BO86" i="1"/>
  <c r="BO117" i="1"/>
  <c r="BP54" i="1"/>
  <c r="BP86" i="1"/>
  <c r="BP117" i="1"/>
  <c r="BQ54" i="1"/>
  <c r="BQ86" i="1"/>
  <c r="BQ117" i="1"/>
  <c r="BR54" i="1"/>
  <c r="BR86" i="1"/>
  <c r="BR117" i="1"/>
  <c r="BS54" i="1"/>
  <c r="BS86" i="1"/>
  <c r="BS117" i="1"/>
  <c r="BT54" i="1"/>
  <c r="BT86" i="1"/>
  <c r="BT117" i="1"/>
  <c r="BU54" i="1"/>
  <c r="BU86" i="1"/>
  <c r="BU117" i="1"/>
  <c r="BV54" i="1"/>
  <c r="BV86" i="1"/>
  <c r="BV117" i="1"/>
  <c r="BW54" i="1"/>
  <c r="BW86" i="1"/>
  <c r="BW117" i="1"/>
  <c r="BX54" i="1"/>
  <c r="BX86" i="1"/>
  <c r="BX117" i="1"/>
  <c r="BZ54" i="1"/>
  <c r="BZ86" i="1"/>
  <c r="BZ117" i="1"/>
  <c r="CA54" i="1"/>
  <c r="CA86" i="1"/>
  <c r="CA117" i="1"/>
  <c r="CB54" i="1"/>
  <c r="CB86" i="1"/>
  <c r="CB117" i="1"/>
  <c r="CC54" i="1"/>
  <c r="CC86" i="1"/>
  <c r="CC117" i="1"/>
  <c r="CD54" i="1"/>
  <c r="CD86" i="1"/>
  <c r="CD117" i="1"/>
  <c r="CE54" i="1"/>
  <c r="CE86" i="1"/>
  <c r="CE117" i="1"/>
  <c r="CF54" i="1"/>
  <c r="CF86" i="1"/>
  <c r="CF117" i="1"/>
  <c r="CG54" i="1"/>
  <c r="CG86" i="1"/>
  <c r="CG117" i="1"/>
  <c r="CH54" i="1"/>
  <c r="CH86" i="1"/>
  <c r="CH117" i="1"/>
  <c r="CI54" i="1"/>
  <c r="CI86" i="1"/>
  <c r="CI117" i="1"/>
  <c r="CJ54" i="1"/>
  <c r="CJ86" i="1"/>
  <c r="CJ117" i="1"/>
  <c r="CK54" i="1"/>
  <c r="CK86" i="1"/>
  <c r="CK117" i="1"/>
  <c r="CL54" i="1"/>
  <c r="CL86" i="1"/>
  <c r="CL117" i="1"/>
  <c r="CM54" i="1"/>
  <c r="CM86" i="1"/>
  <c r="CM117" i="1"/>
  <c r="CN54" i="1"/>
  <c r="CN86" i="1"/>
  <c r="CN117" i="1"/>
  <c r="CO54" i="1"/>
  <c r="CO86" i="1"/>
  <c r="CO117" i="1"/>
  <c r="CP54" i="1"/>
  <c r="CP86" i="1"/>
  <c r="CP117" i="1"/>
  <c r="CQ54" i="1"/>
  <c r="CQ86" i="1"/>
  <c r="CQ117" i="1"/>
  <c r="CR54" i="1"/>
  <c r="CR86" i="1"/>
  <c r="CR117" i="1"/>
  <c r="CS54" i="1"/>
  <c r="CS86" i="1"/>
  <c r="CS117" i="1"/>
  <c r="CT54" i="1"/>
  <c r="CT86" i="1"/>
  <c r="CT117" i="1"/>
  <c r="CU54" i="1"/>
  <c r="CU86" i="1"/>
  <c r="CU117" i="1"/>
  <c r="CV54" i="1"/>
  <c r="CV86" i="1"/>
  <c r="CV117" i="1"/>
  <c r="CW54" i="1"/>
  <c r="CW86" i="1"/>
  <c r="CW117" i="1"/>
  <c r="CX54" i="1"/>
  <c r="CX86" i="1"/>
  <c r="CX117" i="1"/>
  <c r="CY54" i="1"/>
  <c r="CY86" i="1"/>
  <c r="CY117" i="1"/>
  <c r="CZ54" i="1"/>
  <c r="CZ86" i="1"/>
  <c r="CZ117" i="1"/>
  <c r="DA54" i="1"/>
  <c r="DA86" i="1"/>
  <c r="DA117" i="1"/>
  <c r="DB54" i="1"/>
  <c r="DB86" i="1"/>
  <c r="DB117" i="1"/>
  <c r="DC54" i="1"/>
  <c r="DC86" i="1"/>
  <c r="DC117" i="1"/>
  <c r="DD54" i="1"/>
  <c r="DD86" i="1"/>
  <c r="DD117" i="1"/>
  <c r="DE54" i="1"/>
  <c r="DE86" i="1"/>
  <c r="DE117" i="1"/>
  <c r="DF54" i="1"/>
  <c r="DF86" i="1"/>
  <c r="DF117" i="1"/>
  <c r="DG54" i="1"/>
  <c r="DG86" i="1"/>
  <c r="DG117" i="1"/>
  <c r="DH54" i="1"/>
  <c r="DH86" i="1"/>
  <c r="DH117" i="1"/>
  <c r="DI54" i="1"/>
  <c r="DI86" i="1"/>
  <c r="DI117" i="1"/>
  <c r="DJ54" i="1"/>
  <c r="DJ86" i="1"/>
  <c r="DJ117" i="1"/>
  <c r="DK54" i="1"/>
  <c r="DK86" i="1"/>
  <c r="DK117" i="1"/>
  <c r="DL54" i="1"/>
  <c r="DL86" i="1"/>
  <c r="DL117" i="1"/>
  <c r="DM54" i="1"/>
  <c r="DM86" i="1"/>
  <c r="DM117" i="1"/>
  <c r="DN54" i="1"/>
  <c r="DN86" i="1"/>
  <c r="DN117" i="1"/>
  <c r="DO54" i="1"/>
  <c r="DO86" i="1"/>
  <c r="DO117" i="1"/>
  <c r="DP54" i="1"/>
  <c r="DP86" i="1"/>
  <c r="DP117" i="1"/>
  <c r="DQ54" i="1"/>
  <c r="DQ86" i="1"/>
  <c r="DQ117" i="1"/>
  <c r="DR54" i="1"/>
  <c r="DR86" i="1"/>
  <c r="DR117" i="1"/>
  <c r="DS54" i="1"/>
  <c r="DS86" i="1"/>
  <c r="DS117" i="1"/>
  <c r="DT54" i="1"/>
  <c r="DT86" i="1"/>
  <c r="DT117" i="1"/>
  <c r="DU54" i="1"/>
  <c r="DU86" i="1"/>
  <c r="DU117" i="1"/>
  <c r="DV54" i="1"/>
  <c r="DV86" i="1"/>
  <c r="DV117" i="1"/>
  <c r="DW54" i="1"/>
  <c r="DW86" i="1"/>
  <c r="DW117" i="1"/>
  <c r="DX54" i="1"/>
  <c r="DX86" i="1"/>
  <c r="DX117" i="1"/>
  <c r="DY54" i="1"/>
  <c r="DY86" i="1"/>
  <c r="DY117" i="1"/>
  <c r="DZ54" i="1"/>
  <c r="DZ86" i="1"/>
  <c r="DZ117" i="1"/>
  <c r="EA54" i="1"/>
  <c r="EA86" i="1"/>
  <c r="EA117" i="1"/>
  <c r="EB54" i="1"/>
  <c r="EB86" i="1"/>
  <c r="EB117" i="1"/>
  <c r="EC54" i="1"/>
  <c r="EC86" i="1"/>
  <c r="EC117" i="1"/>
  <c r="ED54" i="1"/>
  <c r="ED86" i="1"/>
  <c r="ED117" i="1"/>
  <c r="EE54" i="1"/>
  <c r="EE86" i="1"/>
  <c r="EE117" i="1"/>
  <c r="EF54" i="1"/>
  <c r="EF86" i="1"/>
  <c r="EF117" i="1"/>
  <c r="EG54" i="1"/>
  <c r="EG86" i="1"/>
  <c r="EG117" i="1"/>
  <c r="EH54" i="1"/>
  <c r="EH86" i="1"/>
  <c r="EH117" i="1"/>
  <c r="EI54" i="1"/>
  <c r="EI86" i="1"/>
  <c r="EI117" i="1"/>
  <c r="EJ54" i="1"/>
  <c r="EJ86" i="1"/>
  <c r="EJ117" i="1"/>
  <c r="EK54" i="1"/>
  <c r="EK86" i="1"/>
  <c r="EK117" i="1"/>
  <c r="EL54" i="1"/>
  <c r="EL86" i="1"/>
  <c r="EL117" i="1"/>
  <c r="EM54" i="1"/>
  <c r="EM86" i="1"/>
  <c r="EM117" i="1"/>
  <c r="EN54" i="1"/>
  <c r="EN86" i="1"/>
  <c r="EN117" i="1"/>
  <c r="EO54" i="1"/>
  <c r="EO86" i="1"/>
  <c r="EO117" i="1"/>
  <c r="EP54" i="1"/>
  <c r="EP86" i="1"/>
  <c r="EP117" i="1"/>
  <c r="EQ54" i="1"/>
  <c r="EQ86" i="1"/>
  <c r="EQ117" i="1"/>
  <c r="ER54" i="1"/>
  <c r="ER86" i="1"/>
  <c r="ER117" i="1"/>
  <c r="ES54" i="1"/>
  <c r="ES86" i="1"/>
  <c r="ES117" i="1"/>
  <c r="ET54" i="1"/>
  <c r="ET86" i="1"/>
  <c r="ET117" i="1"/>
  <c r="EU54" i="1"/>
  <c r="EU86" i="1"/>
  <c r="EU117" i="1"/>
  <c r="EV54" i="1"/>
  <c r="EV86" i="1"/>
  <c r="EV117" i="1"/>
  <c r="EW54" i="1"/>
  <c r="EW86" i="1"/>
  <c r="EW117" i="1"/>
  <c r="EX54" i="1"/>
  <c r="EX86" i="1"/>
  <c r="EX117" i="1"/>
  <c r="EY54" i="1"/>
  <c r="EY86" i="1"/>
  <c r="EY117" i="1"/>
  <c r="EZ54" i="1"/>
  <c r="EZ86" i="1"/>
  <c r="EZ117" i="1"/>
  <c r="FA54" i="1"/>
  <c r="FA86" i="1"/>
  <c r="FA117" i="1"/>
  <c r="FB54" i="1"/>
  <c r="FB86" i="1"/>
  <c r="FB117" i="1"/>
  <c r="FC54" i="1"/>
  <c r="FC86" i="1"/>
  <c r="FC117" i="1"/>
  <c r="FD54" i="1"/>
  <c r="FD86" i="1"/>
  <c r="FD117" i="1"/>
  <c r="FE54" i="1"/>
  <c r="FE86" i="1"/>
  <c r="FE117" i="1"/>
  <c r="FF54" i="1"/>
  <c r="FF86" i="1"/>
  <c r="FF117" i="1"/>
  <c r="FG54" i="1"/>
  <c r="FG86" i="1"/>
  <c r="FG117" i="1"/>
  <c r="FH54" i="1"/>
  <c r="FH86" i="1"/>
  <c r="FH117" i="1"/>
  <c r="FI54" i="1"/>
  <c r="FI86" i="1"/>
  <c r="FI117" i="1"/>
  <c r="FJ54" i="1"/>
  <c r="FJ86" i="1"/>
  <c r="FJ117" i="1"/>
  <c r="FK54" i="1"/>
  <c r="FK86" i="1"/>
  <c r="FK117" i="1"/>
  <c r="FL54" i="1"/>
  <c r="FL86" i="1"/>
  <c r="FL117" i="1"/>
  <c r="FM54" i="1"/>
  <c r="FM86" i="1"/>
  <c r="FM117" i="1"/>
  <c r="FN54" i="1"/>
  <c r="FN86" i="1"/>
  <c r="FN117" i="1"/>
  <c r="FO54" i="1"/>
  <c r="FO86" i="1"/>
  <c r="FO117" i="1"/>
  <c r="FP54" i="1"/>
  <c r="FP86" i="1"/>
  <c r="FP117" i="1"/>
  <c r="FQ54" i="1"/>
  <c r="FQ86" i="1"/>
  <c r="FQ117" i="1"/>
  <c r="FR54" i="1"/>
  <c r="FR86" i="1"/>
  <c r="FR117" i="1"/>
  <c r="FS54" i="1"/>
  <c r="FS86" i="1"/>
  <c r="FS117" i="1"/>
  <c r="FT54" i="1"/>
  <c r="FT86" i="1"/>
  <c r="FT117" i="1"/>
  <c r="FU54" i="1"/>
  <c r="FU86" i="1"/>
  <c r="FU117" i="1"/>
  <c r="FV54" i="1"/>
  <c r="FV86" i="1"/>
  <c r="FV117" i="1"/>
  <c r="FW54" i="1"/>
  <c r="FW86" i="1"/>
  <c r="FW117" i="1"/>
  <c r="FX54" i="1"/>
  <c r="FX86" i="1"/>
  <c r="FX117" i="1"/>
  <c r="FY54" i="1"/>
  <c r="FY86" i="1"/>
  <c r="FY117" i="1"/>
  <c r="FZ54" i="1"/>
  <c r="FZ86" i="1"/>
  <c r="FZ117" i="1"/>
  <c r="GA54" i="1"/>
  <c r="GA86" i="1"/>
  <c r="GA117" i="1"/>
  <c r="GB54" i="1"/>
  <c r="GB86" i="1"/>
  <c r="GB117" i="1"/>
  <c r="GC54" i="1"/>
  <c r="GC86" i="1"/>
  <c r="GC117" i="1"/>
  <c r="GD54" i="1"/>
  <c r="GD86" i="1"/>
  <c r="GD117" i="1"/>
  <c r="GE54" i="1"/>
  <c r="GE86" i="1"/>
  <c r="GE117" i="1"/>
  <c r="GF54" i="1"/>
  <c r="GF86" i="1"/>
  <c r="GF117" i="1"/>
  <c r="GG54" i="1"/>
  <c r="GG86" i="1"/>
  <c r="GG117" i="1"/>
  <c r="GH54" i="1"/>
  <c r="GH86" i="1"/>
  <c r="GH117" i="1"/>
  <c r="GI54" i="1"/>
  <c r="GI86" i="1"/>
  <c r="GI117" i="1"/>
  <c r="GJ54" i="1"/>
  <c r="GJ86" i="1"/>
  <c r="GJ117" i="1"/>
  <c r="GK54" i="1"/>
  <c r="GK86" i="1"/>
  <c r="GK117" i="1"/>
  <c r="GL54" i="1"/>
  <c r="GL86" i="1"/>
  <c r="GL117" i="1"/>
  <c r="GM54" i="1"/>
  <c r="GM86" i="1"/>
  <c r="GM117" i="1"/>
  <c r="GN54" i="1"/>
  <c r="GN86" i="1"/>
  <c r="GN117" i="1"/>
  <c r="GO54" i="1"/>
  <c r="GO86" i="1"/>
  <c r="GO117" i="1"/>
  <c r="GP54" i="1"/>
  <c r="GP86" i="1"/>
  <c r="GP117" i="1"/>
  <c r="GQ54" i="1"/>
  <c r="GQ86" i="1"/>
  <c r="GQ117" i="1"/>
  <c r="GR54" i="1"/>
  <c r="GR86" i="1"/>
  <c r="GR117" i="1"/>
  <c r="GS54" i="1"/>
  <c r="GS86" i="1"/>
  <c r="GS117" i="1"/>
  <c r="GT54" i="1"/>
  <c r="GT86" i="1"/>
  <c r="GT117" i="1"/>
  <c r="GU54" i="1"/>
  <c r="GU86" i="1"/>
  <c r="GU117" i="1"/>
  <c r="GV54" i="1"/>
  <c r="GV86" i="1"/>
  <c r="GV117" i="1"/>
  <c r="GW54" i="1"/>
  <c r="GW86" i="1"/>
  <c r="GW117" i="1"/>
  <c r="GX54" i="1"/>
  <c r="GX86" i="1"/>
  <c r="GX117" i="1"/>
  <c r="GY54" i="1"/>
  <c r="GY86" i="1"/>
  <c r="GY117" i="1"/>
  <c r="GZ54" i="1"/>
  <c r="GZ86" i="1"/>
  <c r="GZ117" i="1"/>
  <c r="HA54" i="1"/>
  <c r="HA86" i="1"/>
  <c r="HA117" i="1"/>
  <c r="HB54" i="1"/>
  <c r="HB86" i="1"/>
  <c r="HB117" i="1"/>
  <c r="HC54" i="1"/>
  <c r="HC86" i="1"/>
  <c r="HC117" i="1"/>
  <c r="HD54" i="1"/>
  <c r="HD86" i="1"/>
  <c r="HD117" i="1"/>
  <c r="HE54" i="1"/>
  <c r="HE86" i="1"/>
  <c r="HE117" i="1"/>
  <c r="HF54" i="1"/>
  <c r="HF86" i="1"/>
  <c r="HF117" i="1"/>
  <c r="HG54" i="1"/>
  <c r="HG86" i="1"/>
  <c r="HG117" i="1"/>
  <c r="HH54" i="1"/>
  <c r="HH86" i="1"/>
  <c r="HH117" i="1"/>
  <c r="HI54" i="1"/>
  <c r="HI86" i="1"/>
  <c r="HI117" i="1"/>
  <c r="HJ54" i="1"/>
  <c r="HJ86" i="1"/>
  <c r="HJ117" i="1"/>
  <c r="HK54" i="1"/>
  <c r="HK86" i="1"/>
  <c r="HK117" i="1"/>
  <c r="HL54" i="1"/>
  <c r="HL86" i="1"/>
  <c r="HL117" i="1"/>
  <c r="HM54" i="1"/>
  <c r="HM86" i="1"/>
  <c r="HM117" i="1"/>
  <c r="HN54" i="1"/>
  <c r="HN86" i="1"/>
  <c r="HN117" i="1"/>
  <c r="HO54" i="1"/>
  <c r="HO86" i="1"/>
  <c r="HO117" i="1"/>
  <c r="HP54" i="1"/>
  <c r="HP86" i="1"/>
  <c r="HP117" i="1"/>
  <c r="HQ54" i="1"/>
  <c r="HQ86" i="1"/>
  <c r="HQ117" i="1"/>
  <c r="HR54" i="1"/>
  <c r="HR86" i="1"/>
  <c r="HR117" i="1"/>
  <c r="HS54" i="1"/>
  <c r="HS86" i="1"/>
  <c r="HS117" i="1"/>
  <c r="HT54" i="1"/>
  <c r="HT86" i="1"/>
  <c r="HT117" i="1"/>
  <c r="HU54" i="1"/>
  <c r="HU86" i="1"/>
  <c r="HU117" i="1"/>
  <c r="HV54" i="1"/>
  <c r="HV86" i="1"/>
  <c r="HV117" i="1"/>
  <c r="HW54" i="1"/>
  <c r="HW86" i="1"/>
  <c r="HW117" i="1"/>
  <c r="HX54" i="1"/>
  <c r="HX86" i="1"/>
  <c r="HX117" i="1"/>
  <c r="HY54" i="1"/>
  <c r="HY86" i="1"/>
  <c r="HY117" i="1"/>
  <c r="HZ54" i="1"/>
  <c r="HZ86" i="1"/>
  <c r="HZ117" i="1"/>
  <c r="IA54" i="1"/>
  <c r="IA86" i="1"/>
  <c r="IA117" i="1"/>
  <c r="IB54" i="1"/>
  <c r="IB86" i="1"/>
  <c r="IB117" i="1"/>
  <c r="IC54" i="1"/>
  <c r="IC86" i="1"/>
  <c r="IC117" i="1"/>
  <c r="ID54" i="1"/>
  <c r="ID86" i="1"/>
  <c r="ID117" i="1"/>
  <c r="IE54" i="1"/>
  <c r="IE86" i="1"/>
  <c r="IE117" i="1"/>
  <c r="IF54" i="1"/>
  <c r="IF86" i="1"/>
  <c r="IF117" i="1"/>
  <c r="IG54" i="1"/>
  <c r="IG86" i="1"/>
  <c r="IG117" i="1"/>
  <c r="IH54" i="1"/>
  <c r="IH86" i="1"/>
  <c r="IH117" i="1"/>
  <c r="II54" i="1"/>
  <c r="II86" i="1"/>
  <c r="II117" i="1"/>
  <c r="IJ54" i="1"/>
  <c r="IJ86" i="1"/>
  <c r="IJ117" i="1"/>
  <c r="IK54" i="1"/>
  <c r="IK86" i="1"/>
  <c r="IK117" i="1"/>
  <c r="IL54" i="1"/>
  <c r="IL86" i="1"/>
  <c r="IL117" i="1"/>
  <c r="IM54" i="1"/>
  <c r="IM86" i="1"/>
  <c r="IM117" i="1"/>
  <c r="IN54" i="1"/>
  <c r="IN86" i="1"/>
  <c r="IN117" i="1"/>
  <c r="IO54" i="1"/>
  <c r="IO86" i="1"/>
  <c r="IO117" i="1"/>
  <c r="IP54" i="1"/>
  <c r="IP86" i="1"/>
  <c r="IP117" i="1"/>
  <c r="IQ54" i="1"/>
  <c r="IQ86" i="1"/>
  <c r="IQ117" i="1"/>
  <c r="IR54" i="1"/>
  <c r="IR86" i="1"/>
  <c r="IR117" i="1"/>
  <c r="IS54" i="1"/>
  <c r="IS86" i="1"/>
  <c r="IS117" i="1"/>
  <c r="IT54" i="1"/>
  <c r="IT86" i="1"/>
  <c r="IT117" i="1"/>
  <c r="IU54" i="1"/>
  <c r="IU86" i="1"/>
  <c r="IU117" i="1"/>
  <c r="IV54" i="1"/>
  <c r="IV86" i="1"/>
  <c r="IV117" i="1"/>
  <c r="IW54" i="1"/>
  <c r="IW86" i="1"/>
  <c r="IW117" i="1"/>
  <c r="IX54" i="1"/>
  <c r="IX86" i="1"/>
  <c r="IX117" i="1"/>
  <c r="IY54" i="1"/>
  <c r="IY86" i="1"/>
  <c r="IY117" i="1"/>
  <c r="IZ54" i="1"/>
  <c r="IZ86" i="1"/>
  <c r="IZ117" i="1"/>
  <c r="JA54" i="1"/>
  <c r="JA86" i="1"/>
  <c r="JA117" i="1"/>
  <c r="JB54" i="1"/>
  <c r="JB86" i="1"/>
  <c r="JB117" i="1"/>
  <c r="JC54" i="1"/>
  <c r="JC86" i="1"/>
  <c r="JC117" i="1"/>
  <c r="JD54" i="1"/>
  <c r="JD86" i="1"/>
  <c r="JD117" i="1"/>
  <c r="JE54" i="1"/>
  <c r="JE86" i="1"/>
  <c r="JE117" i="1"/>
  <c r="JF54" i="1"/>
  <c r="JF86" i="1"/>
  <c r="JF117" i="1"/>
  <c r="JG54" i="1"/>
  <c r="JG86" i="1"/>
  <c r="JG117" i="1"/>
  <c r="JH54" i="1"/>
  <c r="JH86" i="1"/>
  <c r="JH117" i="1"/>
  <c r="JI54" i="1"/>
  <c r="JI86" i="1"/>
  <c r="JI117" i="1"/>
  <c r="JJ54" i="1"/>
  <c r="JJ86" i="1"/>
  <c r="JJ117" i="1"/>
  <c r="JK54" i="1"/>
  <c r="JK86" i="1"/>
  <c r="JK117" i="1"/>
  <c r="JL54" i="1"/>
  <c r="JL86" i="1"/>
  <c r="JL117" i="1"/>
  <c r="JM54" i="1"/>
  <c r="JM86" i="1"/>
  <c r="JM117" i="1"/>
  <c r="JN54" i="1"/>
  <c r="JN86" i="1"/>
  <c r="JN117" i="1"/>
  <c r="JO54" i="1"/>
  <c r="JO86" i="1"/>
  <c r="JO117" i="1"/>
  <c r="JP54" i="1"/>
  <c r="JP86" i="1"/>
  <c r="JP117" i="1"/>
  <c r="JQ54" i="1"/>
  <c r="JQ86" i="1"/>
  <c r="JQ117" i="1"/>
  <c r="JR54" i="1"/>
  <c r="JR86" i="1"/>
  <c r="JR117" i="1"/>
  <c r="JS54" i="1"/>
  <c r="JS86" i="1"/>
  <c r="JS117" i="1"/>
  <c r="JT54" i="1"/>
  <c r="JT86" i="1"/>
  <c r="JT117" i="1"/>
  <c r="JU54" i="1"/>
  <c r="JU86" i="1"/>
  <c r="JU117" i="1"/>
  <c r="JV54" i="1"/>
  <c r="JV86" i="1"/>
  <c r="JV117" i="1"/>
  <c r="JW54" i="1"/>
  <c r="JW86" i="1"/>
  <c r="JW117" i="1"/>
  <c r="JX54" i="1"/>
  <c r="JX86" i="1"/>
  <c r="JX117" i="1"/>
  <c r="JY54" i="1"/>
  <c r="JY86" i="1"/>
  <c r="JY117" i="1"/>
  <c r="JZ54" i="1"/>
  <c r="JZ86" i="1"/>
  <c r="JZ117" i="1"/>
  <c r="KA54" i="1"/>
  <c r="KA86" i="1"/>
  <c r="KA117" i="1"/>
  <c r="KB54" i="1"/>
  <c r="KB86" i="1"/>
  <c r="KB117" i="1"/>
  <c r="KC54" i="1"/>
  <c r="KC86" i="1"/>
  <c r="KC117" i="1"/>
  <c r="KD54" i="1"/>
  <c r="KD86" i="1"/>
  <c r="KD117" i="1"/>
  <c r="KE54" i="1"/>
  <c r="KE86" i="1"/>
  <c r="KE117" i="1"/>
  <c r="KF54" i="1"/>
  <c r="KF86" i="1"/>
  <c r="KF117" i="1"/>
  <c r="KG54" i="1"/>
  <c r="KG86" i="1"/>
  <c r="KG117" i="1"/>
  <c r="KH54" i="1"/>
  <c r="KH86" i="1"/>
  <c r="KH117" i="1"/>
  <c r="KI54" i="1"/>
  <c r="KI86" i="1"/>
  <c r="KI117" i="1"/>
  <c r="KJ54" i="1"/>
  <c r="KJ86" i="1"/>
  <c r="KJ117" i="1"/>
  <c r="KK54" i="1"/>
  <c r="KK86" i="1"/>
  <c r="KK117" i="1"/>
  <c r="KL54" i="1"/>
  <c r="KL86" i="1"/>
  <c r="KL117" i="1"/>
  <c r="KM54" i="1"/>
  <c r="KM86" i="1"/>
  <c r="KM117" i="1"/>
  <c r="KN54" i="1"/>
  <c r="KN86" i="1"/>
  <c r="KN117" i="1"/>
  <c r="KO54" i="1"/>
  <c r="KO86" i="1"/>
  <c r="KO117" i="1"/>
  <c r="KP54" i="1"/>
  <c r="KP86" i="1"/>
  <c r="KP117" i="1"/>
  <c r="KQ54" i="1"/>
  <c r="KQ86" i="1"/>
  <c r="KQ117" i="1"/>
  <c r="KR54" i="1"/>
  <c r="KR86" i="1"/>
  <c r="KR117" i="1"/>
  <c r="KS54" i="1"/>
  <c r="KS86" i="1"/>
  <c r="KS117" i="1"/>
  <c r="KT54" i="1"/>
  <c r="KT86" i="1"/>
  <c r="KT117" i="1"/>
  <c r="KU54" i="1"/>
  <c r="KU86" i="1"/>
  <c r="KU117" i="1"/>
  <c r="KV54" i="1"/>
  <c r="KV86" i="1"/>
  <c r="KV117" i="1"/>
  <c r="KW54" i="1"/>
  <c r="KW86" i="1"/>
  <c r="KW117" i="1"/>
  <c r="KX54" i="1"/>
  <c r="KX86" i="1"/>
  <c r="KX117" i="1"/>
  <c r="KY54" i="1"/>
  <c r="KY86" i="1"/>
  <c r="KY117" i="1"/>
  <c r="KZ54" i="1"/>
  <c r="KZ86" i="1"/>
  <c r="KZ117" i="1"/>
  <c r="LA54" i="1"/>
  <c r="LA86" i="1"/>
  <c r="LA117" i="1"/>
  <c r="LB54" i="1"/>
  <c r="LB86" i="1"/>
  <c r="LB117" i="1"/>
  <c r="LC54" i="1"/>
  <c r="LC86" i="1"/>
  <c r="LC117" i="1"/>
  <c r="LD54" i="1"/>
  <c r="LD86" i="1"/>
  <c r="LD117" i="1"/>
  <c r="LE54" i="1"/>
  <c r="LE86" i="1"/>
  <c r="LE117" i="1"/>
  <c r="LF54" i="1"/>
  <c r="LF86" i="1"/>
  <c r="LF117" i="1"/>
  <c r="LG54" i="1"/>
  <c r="LG86" i="1"/>
  <c r="LG117" i="1"/>
  <c r="LH54" i="1"/>
  <c r="LH86" i="1"/>
  <c r="LH117" i="1"/>
  <c r="LI54" i="1"/>
  <c r="LI86" i="1"/>
  <c r="LI117" i="1"/>
  <c r="LJ54" i="1"/>
  <c r="LJ86" i="1"/>
  <c r="LJ117" i="1"/>
  <c r="LK54" i="1"/>
  <c r="LK86" i="1"/>
  <c r="LK117" i="1"/>
  <c r="LL54" i="1"/>
  <c r="LL86" i="1"/>
  <c r="LL117" i="1"/>
  <c r="LM54" i="1"/>
  <c r="LM86" i="1"/>
  <c r="LM117" i="1"/>
  <c r="LN54" i="1"/>
  <c r="LN86" i="1"/>
  <c r="LN117" i="1"/>
  <c r="LO54" i="1"/>
  <c r="LO86" i="1"/>
  <c r="LO117" i="1"/>
  <c r="LP54" i="1"/>
  <c r="LP86" i="1"/>
  <c r="LP117" i="1"/>
  <c r="LQ54" i="1"/>
  <c r="LQ86" i="1"/>
  <c r="LQ117" i="1"/>
  <c r="LR54" i="1"/>
  <c r="LR86" i="1"/>
  <c r="LR117" i="1"/>
  <c r="LS54" i="1"/>
  <c r="LS86" i="1"/>
  <c r="LS117" i="1"/>
  <c r="LT54" i="1"/>
  <c r="LT86" i="1"/>
  <c r="LT117" i="1"/>
  <c r="LU54" i="1"/>
  <c r="LU86" i="1"/>
  <c r="LU117" i="1"/>
  <c r="LV54" i="1"/>
  <c r="LV86" i="1"/>
  <c r="LV117" i="1"/>
  <c r="LW54" i="1"/>
  <c r="LW86" i="1"/>
  <c r="LW117" i="1"/>
  <c r="LX54" i="1"/>
  <c r="LX86" i="1"/>
  <c r="LX117" i="1"/>
  <c r="LY54" i="1"/>
  <c r="LY86" i="1"/>
  <c r="LY117" i="1"/>
  <c r="LZ54" i="1"/>
  <c r="LZ86" i="1"/>
  <c r="LZ117" i="1"/>
  <c r="MA54" i="1"/>
  <c r="MA86" i="1"/>
  <c r="MA117" i="1"/>
  <c r="MB54" i="1"/>
  <c r="MB86" i="1"/>
  <c r="MB117" i="1"/>
  <c r="MC54" i="1"/>
  <c r="MC86" i="1"/>
  <c r="MC117" i="1"/>
  <c r="MD54" i="1"/>
  <c r="MD86" i="1"/>
  <c r="MD117" i="1"/>
  <c r="ME54" i="1"/>
  <c r="ME86" i="1"/>
  <c r="ME117" i="1"/>
  <c r="MF54" i="1"/>
  <c r="MF86" i="1"/>
  <c r="MF117" i="1"/>
  <c r="MG54" i="1"/>
  <c r="MG86" i="1"/>
  <c r="MG117" i="1"/>
  <c r="MH54" i="1"/>
  <c r="MH86" i="1"/>
  <c r="MH117" i="1"/>
  <c r="MI54" i="1"/>
  <c r="MI86" i="1"/>
  <c r="MI117" i="1"/>
  <c r="MJ54" i="1"/>
  <c r="MJ86" i="1"/>
  <c r="MJ117" i="1"/>
  <c r="MK54" i="1"/>
  <c r="MK86" i="1"/>
  <c r="MK117" i="1"/>
  <c r="ML54" i="1"/>
  <c r="ML86" i="1"/>
  <c r="ML117" i="1"/>
  <c r="MM54" i="1"/>
  <c r="MM86" i="1"/>
  <c r="MM117" i="1"/>
  <c r="MN54" i="1"/>
  <c r="MN86" i="1"/>
  <c r="MN117" i="1"/>
  <c r="MO54" i="1"/>
  <c r="MO86" i="1"/>
  <c r="MO117" i="1"/>
  <c r="MP54" i="1"/>
  <c r="MP86" i="1"/>
  <c r="MP117" i="1"/>
  <c r="MQ54" i="1"/>
  <c r="MQ86" i="1"/>
  <c r="MQ117" i="1"/>
  <c r="MR54" i="1"/>
  <c r="MR86" i="1"/>
  <c r="MR117" i="1"/>
  <c r="MS54" i="1"/>
  <c r="MS86" i="1"/>
  <c r="MS117" i="1"/>
  <c r="MT54" i="1"/>
  <c r="MT86" i="1"/>
  <c r="MT117" i="1"/>
  <c r="MU54" i="1"/>
  <c r="MU86" i="1"/>
  <c r="MU117" i="1"/>
  <c r="MV54" i="1"/>
  <c r="MV86" i="1"/>
  <c r="MV117" i="1"/>
  <c r="MW54" i="1"/>
  <c r="MW86" i="1"/>
  <c r="MW117" i="1"/>
  <c r="MX54" i="1"/>
  <c r="MX86" i="1"/>
  <c r="MX117" i="1"/>
  <c r="MY54" i="1"/>
  <c r="MY86" i="1"/>
  <c r="MY117" i="1"/>
  <c r="MZ54" i="1"/>
  <c r="MZ86" i="1"/>
  <c r="MZ117" i="1"/>
  <c r="NA54" i="1"/>
  <c r="NA86" i="1"/>
  <c r="NA117" i="1"/>
  <c r="NB54" i="1"/>
  <c r="NB86" i="1"/>
  <c r="NB117" i="1"/>
  <c r="NC54" i="1"/>
  <c r="NC86" i="1"/>
  <c r="NC117" i="1"/>
  <c r="ND54" i="1"/>
  <c r="ND86" i="1"/>
  <c r="ND117" i="1"/>
  <c r="NE54" i="1"/>
  <c r="NE86" i="1"/>
  <c r="NE117" i="1"/>
  <c r="NF54" i="1"/>
  <c r="NF86" i="1"/>
  <c r="NF117" i="1"/>
  <c r="NG54" i="1"/>
  <c r="NG86" i="1"/>
  <c r="NG117" i="1"/>
  <c r="NH54" i="1"/>
  <c r="NH86" i="1"/>
  <c r="NH117" i="1"/>
  <c r="NI54" i="1"/>
  <c r="NI86" i="1"/>
  <c r="NI117" i="1"/>
  <c r="NJ54" i="1"/>
  <c r="NJ86" i="1"/>
  <c r="NJ117" i="1"/>
  <c r="NK54" i="1"/>
  <c r="NK86" i="1"/>
  <c r="NK117" i="1"/>
  <c r="NL54" i="1"/>
  <c r="NL86" i="1"/>
  <c r="NL117" i="1"/>
  <c r="NM54" i="1"/>
  <c r="NM86" i="1"/>
  <c r="NM117" i="1"/>
  <c r="NN54" i="1"/>
  <c r="NN86" i="1"/>
  <c r="NN117" i="1"/>
  <c r="NO54" i="1"/>
  <c r="NO86" i="1"/>
  <c r="NO117" i="1"/>
  <c r="NP54" i="1"/>
  <c r="NP86" i="1"/>
  <c r="NP117" i="1"/>
  <c r="NQ54" i="1"/>
  <c r="NQ86" i="1"/>
  <c r="NQ117" i="1"/>
  <c r="NR54" i="1"/>
  <c r="NR86" i="1"/>
  <c r="NR117" i="1"/>
  <c r="NS54" i="1"/>
  <c r="NS86" i="1"/>
  <c r="NS117" i="1"/>
  <c r="NT54" i="1"/>
  <c r="NT86" i="1"/>
  <c r="NT117" i="1"/>
  <c r="NU54" i="1"/>
  <c r="NU86" i="1"/>
  <c r="NU117" i="1"/>
  <c r="NV54" i="1"/>
  <c r="NV86" i="1"/>
  <c r="NV117" i="1"/>
  <c r="NW54" i="1"/>
  <c r="NW86" i="1"/>
  <c r="NW117" i="1"/>
  <c r="NX54" i="1"/>
  <c r="NX86" i="1"/>
  <c r="NX117" i="1"/>
  <c r="NY54" i="1"/>
  <c r="NY86" i="1"/>
  <c r="NY117" i="1"/>
  <c r="NZ54" i="1"/>
  <c r="NZ86" i="1"/>
  <c r="NZ117" i="1"/>
  <c r="OA54" i="1"/>
  <c r="OA86" i="1"/>
  <c r="OA117" i="1"/>
  <c r="OB54" i="1"/>
  <c r="OB86" i="1"/>
  <c r="OB117" i="1"/>
  <c r="OC54" i="1"/>
  <c r="OC86" i="1"/>
  <c r="OC117" i="1"/>
  <c r="OD54" i="1"/>
  <c r="OD86" i="1"/>
  <c r="OD117" i="1"/>
  <c r="OE54" i="1"/>
  <c r="OE86" i="1"/>
  <c r="OE117" i="1"/>
  <c r="OF54" i="1"/>
  <c r="OF86" i="1"/>
  <c r="OF117" i="1"/>
  <c r="OG54" i="1"/>
  <c r="OG86" i="1"/>
  <c r="OG117" i="1"/>
  <c r="OH54" i="1"/>
  <c r="OH86" i="1"/>
  <c r="OH117" i="1"/>
  <c r="OI54" i="1"/>
  <c r="OI86" i="1"/>
  <c r="OI117" i="1"/>
  <c r="OJ54" i="1"/>
  <c r="OJ86" i="1"/>
  <c r="OJ117" i="1"/>
  <c r="OK54" i="1"/>
  <c r="OK86" i="1"/>
  <c r="OK117" i="1"/>
  <c r="OL54" i="1"/>
  <c r="OL86" i="1"/>
  <c r="OL117" i="1"/>
  <c r="OM54" i="1"/>
  <c r="OM86" i="1"/>
  <c r="OM117" i="1"/>
  <c r="ON54" i="1"/>
  <c r="ON86" i="1"/>
  <c r="ON117" i="1"/>
  <c r="OO54" i="1"/>
  <c r="OO86" i="1"/>
  <c r="OO117" i="1"/>
  <c r="OP54" i="1"/>
  <c r="OP86" i="1"/>
  <c r="OP117" i="1"/>
  <c r="OQ54" i="1"/>
  <c r="OQ86" i="1"/>
  <c r="OQ117" i="1"/>
  <c r="OR54" i="1"/>
  <c r="OR86" i="1"/>
  <c r="OR117" i="1"/>
  <c r="OS54" i="1"/>
  <c r="OS86" i="1"/>
  <c r="OS117" i="1"/>
  <c r="OT54" i="1"/>
  <c r="OT86" i="1"/>
  <c r="OT117" i="1"/>
  <c r="OU54" i="1"/>
  <c r="OU86" i="1"/>
  <c r="OU117" i="1"/>
  <c r="OV54" i="1"/>
  <c r="OV86" i="1"/>
  <c r="OV117" i="1"/>
  <c r="OW54" i="1"/>
  <c r="OW86" i="1"/>
  <c r="OW117" i="1"/>
  <c r="OX54" i="1"/>
  <c r="OX86" i="1"/>
  <c r="OX117" i="1"/>
  <c r="OY54" i="1"/>
  <c r="OY86" i="1"/>
  <c r="OY117" i="1"/>
  <c r="OZ54" i="1"/>
  <c r="OZ86" i="1"/>
  <c r="OZ117" i="1"/>
  <c r="PA54" i="1"/>
  <c r="PA86" i="1"/>
  <c r="PA117" i="1"/>
  <c r="PB54" i="1"/>
  <c r="PB86" i="1"/>
  <c r="PB117" i="1"/>
  <c r="PC54" i="1"/>
  <c r="PC86" i="1"/>
  <c r="PC117" i="1"/>
  <c r="PD54" i="1"/>
  <c r="PD86" i="1"/>
  <c r="PD117" i="1"/>
  <c r="PE54" i="1"/>
  <c r="PE86" i="1"/>
  <c r="PE117" i="1"/>
  <c r="PF54" i="1"/>
  <c r="PF86" i="1"/>
  <c r="PF117" i="1"/>
  <c r="PG54" i="1"/>
  <c r="PG86" i="1"/>
  <c r="PG117" i="1"/>
  <c r="PH54" i="1"/>
  <c r="PH86" i="1"/>
  <c r="PH117" i="1"/>
  <c r="PI54" i="1"/>
  <c r="PI86" i="1"/>
  <c r="PI117" i="1"/>
  <c r="PJ54" i="1"/>
  <c r="PJ86" i="1"/>
  <c r="PJ117" i="1"/>
  <c r="PK54" i="1"/>
  <c r="PK86" i="1"/>
  <c r="PK117" i="1"/>
  <c r="PL54" i="1"/>
  <c r="PL86" i="1"/>
  <c r="PL117" i="1"/>
  <c r="PM54" i="1"/>
  <c r="PM86" i="1"/>
  <c r="PM117" i="1"/>
  <c r="PN54" i="1"/>
  <c r="PN86" i="1"/>
  <c r="PN117" i="1"/>
  <c r="PO54" i="1"/>
  <c r="PO86" i="1"/>
  <c r="PO117" i="1"/>
  <c r="PP54" i="1"/>
  <c r="PP86" i="1"/>
  <c r="PP117" i="1"/>
  <c r="PQ54" i="1"/>
  <c r="PQ86" i="1"/>
  <c r="PQ117" i="1"/>
  <c r="PR54" i="1"/>
  <c r="PR86" i="1"/>
  <c r="PR117" i="1"/>
  <c r="PS54" i="1"/>
  <c r="PS86" i="1"/>
  <c r="PS117" i="1"/>
  <c r="PT54" i="1"/>
  <c r="PT86" i="1"/>
  <c r="PT117" i="1"/>
  <c r="PU54" i="1"/>
  <c r="PU86" i="1"/>
  <c r="PU117" i="1"/>
  <c r="PV54" i="1"/>
  <c r="PV86" i="1"/>
  <c r="PV117" i="1"/>
  <c r="PW54" i="1"/>
  <c r="PW86" i="1"/>
  <c r="PW117" i="1"/>
  <c r="PX54" i="1"/>
  <c r="PX86" i="1"/>
  <c r="PX117" i="1"/>
  <c r="PY54" i="1"/>
  <c r="PY86" i="1"/>
  <c r="PY117" i="1"/>
  <c r="PZ54" i="1"/>
  <c r="PZ86" i="1"/>
  <c r="PZ117" i="1"/>
  <c r="QA54" i="1"/>
  <c r="QA86" i="1"/>
  <c r="QA117" i="1"/>
  <c r="QB54" i="1"/>
  <c r="QB86" i="1"/>
  <c r="QB117" i="1"/>
  <c r="QC54" i="1"/>
  <c r="QC86" i="1"/>
  <c r="QC117" i="1"/>
  <c r="QD54" i="1"/>
  <c r="QD86" i="1"/>
  <c r="QD117" i="1"/>
  <c r="QE54" i="1"/>
  <c r="QE86" i="1"/>
  <c r="QE117" i="1"/>
  <c r="QF54" i="1"/>
  <c r="QF86" i="1"/>
  <c r="QF117" i="1"/>
  <c r="QG54" i="1"/>
  <c r="QG86" i="1"/>
  <c r="QG117" i="1"/>
  <c r="QH54" i="1"/>
  <c r="QH86" i="1"/>
  <c r="QH117" i="1"/>
  <c r="QI54" i="1"/>
  <c r="QI86" i="1"/>
  <c r="QI117" i="1"/>
  <c r="QJ54" i="1"/>
  <c r="QJ86" i="1"/>
  <c r="QJ117" i="1"/>
  <c r="QK54" i="1"/>
  <c r="QK86" i="1"/>
  <c r="QK117" i="1"/>
  <c r="QL54" i="1"/>
  <c r="QL86" i="1"/>
  <c r="QL117" i="1"/>
  <c r="QM54" i="1"/>
  <c r="QM86" i="1"/>
  <c r="QM117" i="1"/>
  <c r="QN54" i="1"/>
  <c r="QN86" i="1"/>
  <c r="QN117" i="1"/>
  <c r="QO54" i="1"/>
  <c r="QO86" i="1"/>
  <c r="QO117" i="1"/>
  <c r="QP54" i="1"/>
  <c r="QP86" i="1"/>
  <c r="QP117" i="1"/>
  <c r="QQ54" i="1"/>
  <c r="QQ86" i="1"/>
  <c r="QQ117" i="1"/>
  <c r="QR54" i="1"/>
  <c r="QR86" i="1"/>
  <c r="QR117" i="1"/>
  <c r="QS54" i="1"/>
  <c r="QS86" i="1"/>
  <c r="QS117" i="1"/>
  <c r="QT54" i="1"/>
  <c r="QT86" i="1"/>
  <c r="QT117" i="1"/>
  <c r="QU54" i="1"/>
  <c r="QU86" i="1"/>
  <c r="QU117" i="1"/>
  <c r="QV54" i="1"/>
  <c r="QV86" i="1"/>
  <c r="QV117" i="1"/>
  <c r="QW54" i="1"/>
  <c r="QW86" i="1"/>
  <c r="QW117" i="1"/>
  <c r="QX54" i="1"/>
  <c r="QX86" i="1"/>
  <c r="QX117" i="1"/>
  <c r="QY54" i="1"/>
  <c r="QY86" i="1"/>
  <c r="QY117" i="1"/>
  <c r="QZ54" i="1"/>
  <c r="QZ86" i="1"/>
  <c r="QZ117" i="1"/>
  <c r="RA54" i="1"/>
  <c r="RA86" i="1"/>
  <c r="RA117" i="1"/>
  <c r="RB54" i="1"/>
  <c r="RB86" i="1"/>
  <c r="RB117" i="1"/>
  <c r="RC54" i="1"/>
  <c r="RC86" i="1"/>
  <c r="RC117" i="1"/>
  <c r="RD54" i="1"/>
  <c r="RD86" i="1"/>
  <c r="RD117" i="1"/>
  <c r="RE54" i="1"/>
  <c r="RE86" i="1"/>
  <c r="RE117" i="1"/>
  <c r="RF54" i="1"/>
  <c r="RF86" i="1"/>
  <c r="RF117" i="1"/>
  <c r="RG54" i="1"/>
  <c r="RG86" i="1"/>
  <c r="RG117" i="1"/>
  <c r="RH54" i="1"/>
  <c r="RH86" i="1"/>
  <c r="RH117" i="1"/>
  <c r="RI54" i="1"/>
  <c r="RI86" i="1"/>
  <c r="RI117" i="1"/>
  <c r="RJ54" i="1"/>
  <c r="RJ86" i="1"/>
  <c r="RJ117" i="1"/>
  <c r="RK54" i="1"/>
  <c r="RK86" i="1"/>
  <c r="RK117" i="1"/>
  <c r="RL54" i="1"/>
  <c r="RL86" i="1"/>
  <c r="RL117" i="1"/>
  <c r="RM54" i="1"/>
  <c r="RM86" i="1"/>
  <c r="RM117" i="1"/>
  <c r="RN54" i="1"/>
  <c r="RN86" i="1"/>
  <c r="RN117" i="1"/>
  <c r="RO54" i="1"/>
  <c r="RO86" i="1"/>
  <c r="RO117" i="1"/>
  <c r="RP54" i="1"/>
  <c r="RP86" i="1"/>
  <c r="RP117" i="1"/>
  <c r="RQ54" i="1"/>
  <c r="RQ86" i="1"/>
  <c r="RQ117" i="1"/>
  <c r="RR54" i="1"/>
  <c r="RR86" i="1"/>
  <c r="RR117" i="1"/>
  <c r="RS54" i="1"/>
  <c r="RS86" i="1"/>
  <c r="RS117" i="1"/>
  <c r="RT54" i="1"/>
  <c r="RT86" i="1"/>
  <c r="RT117" i="1"/>
  <c r="RU54" i="1"/>
  <c r="RU86" i="1"/>
  <c r="RU117" i="1"/>
  <c r="RV54" i="1"/>
  <c r="RV86" i="1"/>
  <c r="RV117" i="1"/>
  <c r="RW54" i="1"/>
  <c r="RW86" i="1"/>
  <c r="RW117" i="1"/>
  <c r="RX54" i="1"/>
  <c r="RX86" i="1"/>
  <c r="RX117" i="1"/>
  <c r="RY54" i="1"/>
  <c r="RY86" i="1"/>
  <c r="RY117" i="1"/>
  <c r="RZ54" i="1"/>
  <c r="RZ86" i="1"/>
  <c r="RZ117" i="1"/>
  <c r="SA54" i="1"/>
  <c r="SA86" i="1"/>
  <c r="SA117" i="1"/>
  <c r="B55" i="1"/>
  <c r="B87" i="1"/>
  <c r="B118" i="1"/>
  <c r="C55" i="1"/>
  <c r="C87" i="1"/>
  <c r="C118" i="1"/>
  <c r="D55" i="1"/>
  <c r="D87" i="1"/>
  <c r="D118" i="1"/>
  <c r="E55" i="1"/>
  <c r="E87" i="1"/>
  <c r="E118" i="1"/>
  <c r="F55" i="1"/>
  <c r="F87" i="1"/>
  <c r="F118" i="1"/>
  <c r="G55" i="1"/>
  <c r="G87" i="1"/>
  <c r="G118" i="1"/>
  <c r="H55" i="1"/>
  <c r="H87" i="1"/>
  <c r="H118" i="1"/>
  <c r="I55" i="1"/>
  <c r="I87" i="1"/>
  <c r="I118" i="1"/>
  <c r="J55" i="1"/>
  <c r="J87" i="1"/>
  <c r="J118" i="1"/>
  <c r="K55" i="1"/>
  <c r="K87" i="1"/>
  <c r="K118" i="1"/>
  <c r="L55" i="1"/>
  <c r="L87" i="1"/>
  <c r="L118" i="1"/>
  <c r="M55" i="1"/>
  <c r="M87" i="1"/>
  <c r="M118" i="1"/>
  <c r="N55" i="1"/>
  <c r="N87" i="1"/>
  <c r="N118" i="1"/>
  <c r="O55" i="1"/>
  <c r="O87" i="1"/>
  <c r="O118" i="1"/>
  <c r="P55" i="1"/>
  <c r="P87" i="1"/>
  <c r="P118" i="1"/>
  <c r="Q55" i="1"/>
  <c r="Q87" i="1"/>
  <c r="Q118" i="1"/>
  <c r="R55" i="1"/>
  <c r="R87" i="1"/>
  <c r="R118" i="1"/>
  <c r="S55" i="1"/>
  <c r="S87" i="1"/>
  <c r="S118" i="1"/>
  <c r="T55" i="1"/>
  <c r="T87" i="1"/>
  <c r="T118" i="1"/>
  <c r="U55" i="1"/>
  <c r="U87" i="1"/>
  <c r="U118" i="1"/>
  <c r="V55" i="1"/>
  <c r="V87" i="1"/>
  <c r="V118" i="1"/>
  <c r="W55" i="1"/>
  <c r="W87" i="1"/>
  <c r="W118" i="1"/>
  <c r="X55" i="1"/>
  <c r="X87" i="1"/>
  <c r="X118" i="1"/>
  <c r="Y55" i="1"/>
  <c r="Y87" i="1"/>
  <c r="Y118" i="1"/>
  <c r="Z55" i="1"/>
  <c r="Z87" i="1"/>
  <c r="Z118" i="1"/>
  <c r="AA55" i="1"/>
  <c r="AA87" i="1"/>
  <c r="AA118" i="1"/>
  <c r="AB55" i="1"/>
  <c r="AB87" i="1"/>
  <c r="AB118" i="1"/>
  <c r="AC55" i="1"/>
  <c r="AC87" i="1"/>
  <c r="AC118" i="1"/>
  <c r="AD55" i="1"/>
  <c r="AD87" i="1"/>
  <c r="AD118" i="1"/>
  <c r="AE55" i="1"/>
  <c r="AE87" i="1"/>
  <c r="AE118" i="1"/>
  <c r="AF55" i="1"/>
  <c r="AF87" i="1"/>
  <c r="AF118" i="1"/>
  <c r="AG55" i="1"/>
  <c r="AG87" i="1"/>
  <c r="AG118" i="1"/>
  <c r="AH55" i="1"/>
  <c r="AH87" i="1"/>
  <c r="AH118" i="1"/>
  <c r="AI55" i="1"/>
  <c r="AI87" i="1"/>
  <c r="AI118" i="1"/>
  <c r="AJ55" i="1"/>
  <c r="AJ87" i="1"/>
  <c r="AJ118" i="1"/>
  <c r="AK55" i="1"/>
  <c r="AK87" i="1"/>
  <c r="AK118" i="1"/>
  <c r="AL55" i="1"/>
  <c r="AL87" i="1"/>
  <c r="AL118" i="1"/>
  <c r="AM55" i="1"/>
  <c r="AM87" i="1"/>
  <c r="AM118" i="1"/>
  <c r="AN55" i="1"/>
  <c r="AN87" i="1"/>
  <c r="AN118" i="1"/>
  <c r="AO55" i="1"/>
  <c r="AO87" i="1"/>
  <c r="AO118" i="1"/>
  <c r="AP55" i="1"/>
  <c r="AP87" i="1"/>
  <c r="AP118" i="1"/>
  <c r="AQ55" i="1"/>
  <c r="AQ87" i="1"/>
  <c r="AQ118" i="1"/>
  <c r="AR55" i="1"/>
  <c r="AR87" i="1"/>
  <c r="AR118" i="1"/>
  <c r="AS55" i="1"/>
  <c r="AS87" i="1"/>
  <c r="AS118" i="1"/>
  <c r="AT55" i="1"/>
  <c r="AT87" i="1"/>
  <c r="AT118" i="1"/>
  <c r="AU55" i="1"/>
  <c r="AU87" i="1"/>
  <c r="AU118" i="1"/>
  <c r="AV55" i="1"/>
  <c r="AV87" i="1"/>
  <c r="AV118" i="1"/>
  <c r="AW55" i="1"/>
  <c r="AW87" i="1"/>
  <c r="AW118" i="1"/>
  <c r="AX55" i="1"/>
  <c r="AX87" i="1"/>
  <c r="AX118" i="1"/>
  <c r="AY55" i="1"/>
  <c r="AY87" i="1"/>
  <c r="AY118" i="1"/>
  <c r="AZ55" i="1"/>
  <c r="AZ87" i="1"/>
  <c r="AZ118" i="1"/>
  <c r="BA55" i="1"/>
  <c r="BA87" i="1"/>
  <c r="BA118" i="1"/>
  <c r="BB55" i="1"/>
  <c r="BB87" i="1"/>
  <c r="BB118" i="1"/>
  <c r="BC55" i="1"/>
  <c r="BC87" i="1"/>
  <c r="BC118" i="1"/>
  <c r="BD55" i="1"/>
  <c r="BD87" i="1"/>
  <c r="BD118" i="1"/>
  <c r="BE55" i="1"/>
  <c r="BE87" i="1"/>
  <c r="BE118" i="1"/>
  <c r="BF55" i="1"/>
  <c r="BF87" i="1"/>
  <c r="BF118" i="1"/>
  <c r="BG55" i="1"/>
  <c r="BG87" i="1"/>
  <c r="BG118" i="1"/>
  <c r="BH55" i="1"/>
  <c r="BH87" i="1"/>
  <c r="BH118" i="1"/>
  <c r="BI55" i="1"/>
  <c r="BI87" i="1"/>
  <c r="BI118" i="1"/>
  <c r="BJ55" i="1"/>
  <c r="BJ87" i="1"/>
  <c r="BJ118" i="1"/>
  <c r="BK55" i="1"/>
  <c r="BK87" i="1"/>
  <c r="BK118" i="1"/>
  <c r="BL55" i="1"/>
  <c r="BL87" i="1"/>
  <c r="BL118" i="1"/>
  <c r="BM55" i="1"/>
  <c r="BM87" i="1"/>
  <c r="BM118" i="1"/>
  <c r="BN55" i="1"/>
  <c r="BN87" i="1"/>
  <c r="BN118" i="1"/>
  <c r="BO55" i="1"/>
  <c r="BO87" i="1"/>
  <c r="BO118" i="1"/>
  <c r="BP55" i="1"/>
  <c r="BP87" i="1"/>
  <c r="BP118" i="1"/>
  <c r="BQ55" i="1"/>
  <c r="BQ87" i="1"/>
  <c r="BQ118" i="1"/>
  <c r="BR55" i="1"/>
  <c r="BR87" i="1"/>
  <c r="BR118" i="1"/>
  <c r="BS55" i="1"/>
  <c r="BS87" i="1"/>
  <c r="BS118" i="1"/>
  <c r="BT55" i="1"/>
  <c r="BT87" i="1"/>
  <c r="BT118" i="1"/>
  <c r="BU55" i="1"/>
  <c r="BU87" i="1"/>
  <c r="BU118" i="1"/>
  <c r="BV55" i="1"/>
  <c r="BV87" i="1"/>
  <c r="BV118" i="1"/>
  <c r="BW55" i="1"/>
  <c r="BW87" i="1"/>
  <c r="BW118" i="1"/>
  <c r="BX55" i="1"/>
  <c r="BX87" i="1"/>
  <c r="BX118" i="1"/>
  <c r="BY55" i="1"/>
  <c r="BY87" i="1"/>
  <c r="BY118" i="1"/>
  <c r="BZ55" i="1"/>
  <c r="BZ87" i="1"/>
  <c r="BZ118" i="1"/>
  <c r="CA55" i="1"/>
  <c r="CA87" i="1"/>
  <c r="CA118" i="1"/>
  <c r="CB55" i="1"/>
  <c r="CB87" i="1"/>
  <c r="CB118" i="1"/>
  <c r="CC55" i="1"/>
  <c r="CC87" i="1"/>
  <c r="CC118" i="1"/>
  <c r="CD55" i="1"/>
  <c r="CD87" i="1"/>
  <c r="CD118" i="1"/>
  <c r="CE55" i="1"/>
  <c r="CE87" i="1"/>
  <c r="CE118" i="1"/>
  <c r="CF55" i="1"/>
  <c r="CF87" i="1"/>
  <c r="CF118" i="1"/>
  <c r="CG55" i="1"/>
  <c r="CG87" i="1"/>
  <c r="CG118" i="1"/>
  <c r="CH55" i="1"/>
  <c r="CH87" i="1"/>
  <c r="CH118" i="1"/>
  <c r="CI55" i="1"/>
  <c r="CI87" i="1"/>
  <c r="CI118" i="1"/>
  <c r="CJ55" i="1"/>
  <c r="CJ87" i="1"/>
  <c r="CJ118" i="1"/>
  <c r="CK55" i="1"/>
  <c r="CK87" i="1"/>
  <c r="CK118" i="1"/>
  <c r="CL55" i="1"/>
  <c r="CL87" i="1"/>
  <c r="CL118" i="1"/>
  <c r="CM55" i="1"/>
  <c r="CM87" i="1"/>
  <c r="CM118" i="1"/>
  <c r="CN55" i="1"/>
  <c r="CN87" i="1"/>
  <c r="CN118" i="1"/>
  <c r="CO55" i="1"/>
  <c r="CO87" i="1"/>
  <c r="CO118" i="1"/>
  <c r="CP55" i="1"/>
  <c r="CP87" i="1"/>
  <c r="CP118" i="1"/>
  <c r="CQ55" i="1"/>
  <c r="CQ87" i="1"/>
  <c r="CQ118" i="1"/>
  <c r="CR55" i="1"/>
  <c r="CR87" i="1"/>
  <c r="CR118" i="1"/>
  <c r="CS55" i="1"/>
  <c r="CS87" i="1"/>
  <c r="CS118" i="1"/>
  <c r="CT55" i="1"/>
  <c r="CT87" i="1"/>
  <c r="CT118" i="1"/>
  <c r="CU55" i="1"/>
  <c r="CU87" i="1"/>
  <c r="CU118" i="1"/>
  <c r="CV55" i="1"/>
  <c r="CV87" i="1"/>
  <c r="CV118" i="1"/>
  <c r="CW55" i="1"/>
  <c r="CW87" i="1"/>
  <c r="CW118" i="1"/>
  <c r="CX55" i="1"/>
  <c r="CX87" i="1"/>
  <c r="CX118" i="1"/>
  <c r="CY55" i="1"/>
  <c r="CY87" i="1"/>
  <c r="CY118" i="1"/>
  <c r="CZ55" i="1"/>
  <c r="CZ87" i="1"/>
  <c r="CZ118" i="1"/>
  <c r="DA55" i="1"/>
  <c r="DA87" i="1"/>
  <c r="DA118" i="1"/>
  <c r="DB55" i="1"/>
  <c r="DB87" i="1"/>
  <c r="DB118" i="1"/>
  <c r="DC55" i="1"/>
  <c r="DC87" i="1"/>
  <c r="DC118" i="1"/>
  <c r="DD55" i="1"/>
  <c r="DD87" i="1"/>
  <c r="DD118" i="1"/>
  <c r="DE55" i="1"/>
  <c r="DE87" i="1"/>
  <c r="DE118" i="1"/>
  <c r="DF55" i="1"/>
  <c r="DF87" i="1"/>
  <c r="DF118" i="1"/>
  <c r="DG55" i="1"/>
  <c r="DG87" i="1"/>
  <c r="DG118" i="1"/>
  <c r="DH55" i="1"/>
  <c r="DH87" i="1"/>
  <c r="DH118" i="1"/>
  <c r="DI55" i="1"/>
  <c r="DI87" i="1"/>
  <c r="DI118" i="1"/>
  <c r="DJ55" i="1"/>
  <c r="DJ87" i="1"/>
  <c r="DJ118" i="1"/>
  <c r="DK55" i="1"/>
  <c r="DK87" i="1"/>
  <c r="DK118" i="1"/>
  <c r="DL55" i="1"/>
  <c r="DL87" i="1"/>
  <c r="DL118" i="1"/>
  <c r="DM55" i="1"/>
  <c r="DM87" i="1"/>
  <c r="DM118" i="1"/>
  <c r="DN55" i="1"/>
  <c r="DN87" i="1"/>
  <c r="DN118" i="1"/>
  <c r="DO55" i="1"/>
  <c r="DO87" i="1"/>
  <c r="DO118" i="1"/>
  <c r="DP55" i="1"/>
  <c r="DP87" i="1"/>
  <c r="DP118" i="1"/>
  <c r="DQ55" i="1"/>
  <c r="DQ87" i="1"/>
  <c r="DQ118" i="1"/>
  <c r="DR55" i="1"/>
  <c r="DR87" i="1"/>
  <c r="DR118" i="1"/>
  <c r="DS55" i="1"/>
  <c r="DS87" i="1"/>
  <c r="DS118" i="1"/>
  <c r="DT55" i="1"/>
  <c r="DT87" i="1"/>
  <c r="DT118" i="1"/>
  <c r="DU55" i="1"/>
  <c r="DU87" i="1"/>
  <c r="DU118" i="1"/>
  <c r="DV55" i="1"/>
  <c r="DV87" i="1"/>
  <c r="DV118" i="1"/>
  <c r="DW55" i="1"/>
  <c r="DW87" i="1"/>
  <c r="DW118" i="1"/>
  <c r="DX55" i="1"/>
  <c r="DX87" i="1"/>
  <c r="DX118" i="1"/>
  <c r="DY55" i="1"/>
  <c r="DY87" i="1"/>
  <c r="DY118" i="1"/>
  <c r="DZ55" i="1"/>
  <c r="DZ87" i="1"/>
  <c r="DZ118" i="1"/>
  <c r="EA55" i="1"/>
  <c r="EA87" i="1"/>
  <c r="EA118" i="1"/>
  <c r="EB55" i="1"/>
  <c r="EB87" i="1"/>
  <c r="EB118" i="1"/>
  <c r="EC55" i="1"/>
  <c r="EC87" i="1"/>
  <c r="EC118" i="1"/>
  <c r="ED55" i="1"/>
  <c r="ED87" i="1"/>
  <c r="ED118" i="1"/>
  <c r="EE55" i="1"/>
  <c r="EE87" i="1"/>
  <c r="EE118" i="1"/>
  <c r="EF55" i="1"/>
  <c r="EF87" i="1"/>
  <c r="EF118" i="1"/>
  <c r="EG55" i="1"/>
  <c r="EG87" i="1"/>
  <c r="EG118" i="1"/>
  <c r="EH55" i="1"/>
  <c r="EH87" i="1"/>
  <c r="EH118" i="1"/>
  <c r="EI55" i="1"/>
  <c r="EI87" i="1"/>
  <c r="EI118" i="1"/>
  <c r="EJ55" i="1"/>
  <c r="EJ87" i="1"/>
  <c r="EJ118" i="1"/>
  <c r="EK55" i="1"/>
  <c r="EK87" i="1"/>
  <c r="EK118" i="1"/>
  <c r="EL55" i="1"/>
  <c r="EL87" i="1"/>
  <c r="EL118" i="1"/>
  <c r="EM55" i="1"/>
  <c r="EM87" i="1"/>
  <c r="EM118" i="1"/>
  <c r="EN55" i="1"/>
  <c r="EN87" i="1"/>
  <c r="EN118" i="1"/>
  <c r="EO55" i="1"/>
  <c r="EO87" i="1"/>
  <c r="EO118" i="1"/>
  <c r="EP55" i="1"/>
  <c r="EP87" i="1"/>
  <c r="EP118" i="1"/>
  <c r="EQ55" i="1"/>
  <c r="EQ87" i="1"/>
  <c r="EQ118" i="1"/>
  <c r="ER55" i="1"/>
  <c r="ER87" i="1"/>
  <c r="ER118" i="1"/>
  <c r="ES55" i="1"/>
  <c r="ES87" i="1"/>
  <c r="ES118" i="1"/>
  <c r="ET55" i="1"/>
  <c r="ET87" i="1"/>
  <c r="ET118" i="1"/>
  <c r="EU55" i="1"/>
  <c r="EU87" i="1"/>
  <c r="EU118" i="1"/>
  <c r="EV55" i="1"/>
  <c r="EV87" i="1"/>
  <c r="EV118" i="1"/>
  <c r="EW55" i="1"/>
  <c r="EW87" i="1"/>
  <c r="EW118" i="1"/>
  <c r="EX55" i="1"/>
  <c r="EX87" i="1"/>
  <c r="EX118" i="1"/>
  <c r="EY55" i="1"/>
  <c r="EY87" i="1"/>
  <c r="EY118" i="1"/>
  <c r="EZ55" i="1"/>
  <c r="EZ87" i="1"/>
  <c r="EZ118" i="1"/>
  <c r="FA55" i="1"/>
  <c r="FA87" i="1"/>
  <c r="FA118" i="1"/>
  <c r="FB55" i="1"/>
  <c r="FB87" i="1"/>
  <c r="FB118" i="1"/>
  <c r="FC55" i="1"/>
  <c r="FC87" i="1"/>
  <c r="FC118" i="1"/>
  <c r="FD55" i="1"/>
  <c r="FD87" i="1"/>
  <c r="FD118" i="1"/>
  <c r="FE55" i="1"/>
  <c r="FE87" i="1"/>
  <c r="FE118" i="1"/>
  <c r="FF55" i="1"/>
  <c r="FF87" i="1"/>
  <c r="FF118" i="1"/>
  <c r="FG55" i="1"/>
  <c r="FG87" i="1"/>
  <c r="FG118" i="1"/>
  <c r="FH55" i="1"/>
  <c r="FH87" i="1"/>
  <c r="FH118" i="1"/>
  <c r="FI55" i="1"/>
  <c r="FI87" i="1"/>
  <c r="FI118" i="1"/>
  <c r="FJ55" i="1"/>
  <c r="FJ87" i="1"/>
  <c r="FJ118" i="1"/>
  <c r="FK55" i="1"/>
  <c r="FK87" i="1"/>
  <c r="FK118" i="1"/>
  <c r="FL55" i="1"/>
  <c r="FL87" i="1"/>
  <c r="FL118" i="1"/>
  <c r="FM55" i="1"/>
  <c r="FM87" i="1"/>
  <c r="FM118" i="1"/>
  <c r="FN55" i="1"/>
  <c r="FN87" i="1"/>
  <c r="FN118" i="1"/>
  <c r="FO55" i="1"/>
  <c r="FO87" i="1"/>
  <c r="FO118" i="1"/>
  <c r="FP55" i="1"/>
  <c r="FP87" i="1"/>
  <c r="FP118" i="1"/>
  <c r="FQ55" i="1"/>
  <c r="FQ87" i="1"/>
  <c r="FQ118" i="1"/>
  <c r="FR55" i="1"/>
  <c r="FR87" i="1"/>
  <c r="FR118" i="1"/>
  <c r="FS55" i="1"/>
  <c r="FS87" i="1"/>
  <c r="FS118" i="1"/>
  <c r="FT55" i="1"/>
  <c r="FT53" i="1"/>
  <c r="FT87" i="1"/>
  <c r="FT118" i="1"/>
  <c r="FU55" i="1"/>
  <c r="FU87" i="1"/>
  <c r="FU118" i="1"/>
  <c r="FV55" i="1"/>
  <c r="FV87" i="1"/>
  <c r="FV118" i="1"/>
  <c r="FW55" i="1"/>
  <c r="FW87" i="1"/>
  <c r="FW118" i="1"/>
  <c r="FX55" i="1"/>
  <c r="FX87" i="1"/>
  <c r="FX118" i="1"/>
  <c r="FY55" i="1"/>
  <c r="FY87" i="1"/>
  <c r="FY118" i="1"/>
  <c r="FZ55" i="1"/>
  <c r="FZ87" i="1"/>
  <c r="FZ118" i="1"/>
  <c r="GA55" i="1"/>
  <c r="GA87" i="1"/>
  <c r="GA118" i="1"/>
  <c r="GB55" i="1"/>
  <c r="GB87" i="1"/>
  <c r="GB118" i="1"/>
  <c r="GC55" i="1"/>
  <c r="GC87" i="1"/>
  <c r="GC118" i="1"/>
  <c r="GD55" i="1"/>
  <c r="GD87" i="1"/>
  <c r="GD118" i="1"/>
  <c r="GE55" i="1"/>
  <c r="GE87" i="1"/>
  <c r="GE118" i="1"/>
  <c r="GF55" i="1"/>
  <c r="GF87" i="1"/>
  <c r="GF118" i="1"/>
  <c r="GG55" i="1"/>
  <c r="GG87" i="1"/>
  <c r="GG118" i="1"/>
  <c r="GH55" i="1"/>
  <c r="GH87" i="1"/>
  <c r="GH118" i="1"/>
  <c r="GI55" i="1"/>
  <c r="GI87" i="1"/>
  <c r="GI118" i="1"/>
  <c r="GJ55" i="1"/>
  <c r="GJ87" i="1"/>
  <c r="GJ118" i="1"/>
  <c r="GK55" i="1"/>
  <c r="GK87" i="1"/>
  <c r="GK118" i="1"/>
  <c r="GL55" i="1"/>
  <c r="GL87" i="1"/>
  <c r="GL118" i="1"/>
  <c r="GM55" i="1"/>
  <c r="GM87" i="1"/>
  <c r="GM118" i="1"/>
  <c r="GN55" i="1"/>
  <c r="GN87" i="1"/>
  <c r="GN118" i="1"/>
  <c r="GO55" i="1"/>
  <c r="GO87" i="1"/>
  <c r="GO118" i="1"/>
  <c r="GP55" i="1"/>
  <c r="GP87" i="1"/>
  <c r="GP118" i="1"/>
  <c r="GQ55" i="1"/>
  <c r="GQ87" i="1"/>
  <c r="GQ118" i="1"/>
  <c r="GR55" i="1"/>
  <c r="GR87" i="1"/>
  <c r="GR118" i="1"/>
  <c r="GS55" i="1"/>
  <c r="GS87" i="1"/>
  <c r="GS118" i="1"/>
  <c r="GT55" i="1"/>
  <c r="GT87" i="1"/>
  <c r="GT118" i="1"/>
  <c r="GU55" i="1"/>
  <c r="GU87" i="1"/>
  <c r="GU118" i="1"/>
  <c r="GV55" i="1"/>
  <c r="GV87" i="1"/>
  <c r="GV118" i="1"/>
  <c r="GW55" i="1"/>
  <c r="GW87" i="1"/>
  <c r="GW118" i="1"/>
  <c r="GX55" i="1"/>
  <c r="GX87" i="1"/>
  <c r="GX118" i="1"/>
  <c r="GY55" i="1"/>
  <c r="GY87" i="1"/>
  <c r="GY118" i="1"/>
  <c r="GZ55" i="1"/>
  <c r="GZ87" i="1"/>
  <c r="GZ118" i="1"/>
  <c r="HA55" i="1"/>
  <c r="HA87" i="1"/>
  <c r="HA118" i="1"/>
  <c r="HB55" i="1"/>
  <c r="HB87" i="1"/>
  <c r="HB118" i="1"/>
  <c r="HC55" i="1"/>
  <c r="HC87" i="1"/>
  <c r="HC118" i="1"/>
  <c r="HD55" i="1"/>
  <c r="HD87" i="1"/>
  <c r="HD118" i="1"/>
  <c r="HE55" i="1"/>
  <c r="HE87" i="1"/>
  <c r="HE118" i="1"/>
  <c r="HF55" i="1"/>
  <c r="HF87" i="1"/>
  <c r="HF118" i="1"/>
  <c r="HG55" i="1"/>
  <c r="HG87" i="1"/>
  <c r="HG118" i="1"/>
  <c r="HH55" i="1"/>
  <c r="HH87" i="1"/>
  <c r="HH118" i="1"/>
  <c r="HI55" i="1"/>
  <c r="HI87" i="1"/>
  <c r="HI118" i="1"/>
  <c r="HJ55" i="1"/>
  <c r="HJ87" i="1"/>
  <c r="HJ118" i="1"/>
  <c r="HK55" i="1"/>
  <c r="HK87" i="1"/>
  <c r="HK118" i="1"/>
  <c r="HL55" i="1"/>
  <c r="HL87" i="1"/>
  <c r="HL118" i="1"/>
  <c r="HN55" i="1"/>
  <c r="HN87" i="1"/>
  <c r="HN118" i="1"/>
  <c r="HO55" i="1"/>
  <c r="HO87" i="1"/>
  <c r="HO118" i="1"/>
  <c r="HP55" i="1"/>
  <c r="HP87" i="1"/>
  <c r="HP118" i="1"/>
  <c r="HQ55" i="1"/>
  <c r="HQ87" i="1"/>
  <c r="HQ118" i="1"/>
  <c r="HR55" i="1"/>
  <c r="HR87" i="1"/>
  <c r="HR118" i="1"/>
  <c r="HS55" i="1"/>
  <c r="HS87" i="1"/>
  <c r="HS118" i="1"/>
  <c r="HT55" i="1"/>
  <c r="HT87" i="1"/>
  <c r="HT118" i="1"/>
  <c r="HU55" i="1"/>
  <c r="HU87" i="1"/>
  <c r="HU118" i="1"/>
  <c r="HV55" i="1"/>
  <c r="HV87" i="1"/>
  <c r="HV118" i="1"/>
  <c r="HW55" i="1"/>
  <c r="HW87" i="1"/>
  <c r="HW118" i="1"/>
  <c r="HX55" i="1"/>
  <c r="HX87" i="1"/>
  <c r="HX118" i="1"/>
  <c r="HY55" i="1"/>
  <c r="HY87" i="1"/>
  <c r="HY118" i="1"/>
  <c r="HZ55" i="1"/>
  <c r="HZ87" i="1"/>
  <c r="HZ118" i="1"/>
  <c r="IA55" i="1"/>
  <c r="IA87" i="1"/>
  <c r="IA118" i="1"/>
  <c r="IB55" i="1"/>
  <c r="IB87" i="1"/>
  <c r="IB118" i="1"/>
  <c r="IC55" i="1"/>
  <c r="IC87" i="1"/>
  <c r="IC118" i="1"/>
  <c r="ID55" i="1"/>
  <c r="ID87" i="1"/>
  <c r="ID118" i="1"/>
  <c r="IE55" i="1"/>
  <c r="IE87" i="1"/>
  <c r="IE118" i="1"/>
  <c r="IF55" i="1"/>
  <c r="IF87" i="1"/>
  <c r="IF118" i="1"/>
  <c r="IG55" i="1"/>
  <c r="IG87" i="1"/>
  <c r="IG118" i="1"/>
  <c r="IH55" i="1"/>
  <c r="IH87" i="1"/>
  <c r="IH118" i="1"/>
  <c r="II55" i="1"/>
  <c r="II87" i="1"/>
  <c r="II118" i="1"/>
  <c r="IJ55" i="1"/>
  <c r="IJ87" i="1"/>
  <c r="IJ118" i="1"/>
  <c r="IK55" i="1"/>
  <c r="IK87" i="1"/>
  <c r="IK118" i="1"/>
  <c r="IL55" i="1"/>
  <c r="IL87" i="1"/>
  <c r="IL118" i="1"/>
  <c r="IM55" i="1"/>
  <c r="IM87" i="1"/>
  <c r="IM118" i="1"/>
  <c r="IN55" i="1"/>
  <c r="IN87" i="1"/>
  <c r="IN118" i="1"/>
  <c r="IO55" i="1"/>
  <c r="IO87" i="1"/>
  <c r="IO118" i="1"/>
  <c r="IP55" i="1"/>
  <c r="IP87" i="1"/>
  <c r="IP118" i="1"/>
  <c r="IQ55" i="1"/>
  <c r="IQ87" i="1"/>
  <c r="IQ118" i="1"/>
  <c r="IR55" i="1"/>
  <c r="IR87" i="1"/>
  <c r="IR118" i="1"/>
  <c r="IS55" i="1"/>
  <c r="IS87" i="1"/>
  <c r="IS118" i="1"/>
  <c r="IT55" i="1"/>
  <c r="IT87" i="1"/>
  <c r="IT118" i="1"/>
  <c r="IU55" i="1"/>
  <c r="IU87" i="1"/>
  <c r="IU118" i="1"/>
  <c r="IV55" i="1"/>
  <c r="IV87" i="1"/>
  <c r="IV118" i="1"/>
  <c r="IW55" i="1"/>
  <c r="IW87" i="1"/>
  <c r="IW118" i="1"/>
  <c r="IX55" i="1"/>
  <c r="IX87" i="1"/>
  <c r="IX118" i="1"/>
  <c r="IY55" i="1"/>
  <c r="IY87" i="1"/>
  <c r="IY118" i="1"/>
  <c r="IZ55" i="1"/>
  <c r="IZ87" i="1"/>
  <c r="IZ118" i="1"/>
  <c r="JA55" i="1"/>
  <c r="JA87" i="1"/>
  <c r="JA118" i="1"/>
  <c r="JB55" i="1"/>
  <c r="JB87" i="1"/>
  <c r="JB118" i="1"/>
  <c r="JC55" i="1"/>
  <c r="JC87" i="1"/>
  <c r="JC118" i="1"/>
  <c r="JD55" i="1"/>
  <c r="JD87" i="1"/>
  <c r="JD118" i="1"/>
  <c r="JE55" i="1"/>
  <c r="JE87" i="1"/>
  <c r="JE118" i="1"/>
  <c r="JF55" i="1"/>
  <c r="JF87" i="1"/>
  <c r="JF118" i="1"/>
  <c r="JG55" i="1"/>
  <c r="JG87" i="1"/>
  <c r="JG118" i="1"/>
  <c r="JH55" i="1"/>
  <c r="JH87" i="1"/>
  <c r="JH118" i="1"/>
  <c r="JI55" i="1"/>
  <c r="JI87" i="1"/>
  <c r="JI118" i="1"/>
  <c r="JJ55" i="1"/>
  <c r="JJ87" i="1"/>
  <c r="JJ118" i="1"/>
  <c r="JK55" i="1"/>
  <c r="JK87" i="1"/>
  <c r="JK118" i="1"/>
  <c r="JL55" i="1"/>
  <c r="JL87" i="1"/>
  <c r="JL118" i="1"/>
  <c r="JM55" i="1"/>
  <c r="JM87" i="1"/>
  <c r="JM118" i="1"/>
  <c r="JN55" i="1"/>
  <c r="JN87" i="1"/>
  <c r="JN118" i="1"/>
  <c r="JO55" i="1"/>
  <c r="JO87" i="1"/>
  <c r="JO118" i="1"/>
  <c r="JP55" i="1"/>
  <c r="JP87" i="1"/>
  <c r="JP118" i="1"/>
  <c r="JQ55" i="1"/>
  <c r="JQ87" i="1"/>
  <c r="JQ118" i="1"/>
  <c r="JR55" i="1"/>
  <c r="JR87" i="1"/>
  <c r="JR118" i="1"/>
  <c r="JS55" i="1"/>
  <c r="JS87" i="1"/>
  <c r="JS118" i="1"/>
  <c r="JT55" i="1"/>
  <c r="JT87" i="1"/>
  <c r="JT118" i="1"/>
  <c r="JU55" i="1"/>
  <c r="JU87" i="1"/>
  <c r="JU118" i="1"/>
  <c r="JV55" i="1"/>
  <c r="JV87" i="1"/>
  <c r="JV118" i="1"/>
  <c r="JW55" i="1"/>
  <c r="JW87" i="1"/>
  <c r="JW118" i="1"/>
  <c r="JX55" i="1"/>
  <c r="JX87" i="1"/>
  <c r="JX118" i="1"/>
  <c r="JY55" i="1"/>
  <c r="JY87" i="1"/>
  <c r="JY118" i="1"/>
  <c r="JZ55" i="1"/>
  <c r="JZ87" i="1"/>
  <c r="JZ118" i="1"/>
  <c r="KA55" i="1"/>
  <c r="KA87" i="1"/>
  <c r="KA118" i="1"/>
  <c r="KB55" i="1"/>
  <c r="KB87" i="1"/>
  <c r="KB118" i="1"/>
  <c r="KC55" i="1"/>
  <c r="KC87" i="1"/>
  <c r="KC118" i="1"/>
  <c r="KD55" i="1"/>
  <c r="KD87" i="1"/>
  <c r="KD118" i="1"/>
  <c r="KE55" i="1"/>
  <c r="KE87" i="1"/>
  <c r="KE118" i="1"/>
  <c r="KF55" i="1"/>
  <c r="KF87" i="1"/>
  <c r="KF118" i="1"/>
  <c r="KG55" i="1"/>
  <c r="KG87" i="1"/>
  <c r="KG118" i="1"/>
  <c r="KH55" i="1"/>
  <c r="KH87" i="1"/>
  <c r="KH118" i="1"/>
  <c r="KI55" i="1"/>
  <c r="KI87" i="1"/>
  <c r="KI118" i="1"/>
  <c r="KJ55" i="1"/>
  <c r="KJ87" i="1"/>
  <c r="KJ118" i="1"/>
  <c r="KK55" i="1"/>
  <c r="KK87" i="1"/>
  <c r="KK118" i="1"/>
  <c r="KL55" i="1"/>
  <c r="KL87" i="1"/>
  <c r="KL118" i="1"/>
  <c r="KM55" i="1"/>
  <c r="KM87" i="1"/>
  <c r="KM118" i="1"/>
  <c r="KN55" i="1"/>
  <c r="KN87" i="1"/>
  <c r="KN118" i="1"/>
  <c r="KO55" i="1"/>
  <c r="KO87" i="1"/>
  <c r="KO118" i="1"/>
  <c r="KP55" i="1"/>
  <c r="KP87" i="1"/>
  <c r="KP118" i="1"/>
  <c r="KQ55" i="1"/>
  <c r="KQ87" i="1"/>
  <c r="KQ118" i="1"/>
  <c r="KR55" i="1"/>
  <c r="KR87" i="1"/>
  <c r="KR118" i="1"/>
  <c r="KS55" i="1"/>
  <c r="KS87" i="1"/>
  <c r="KS118" i="1"/>
  <c r="KT55" i="1"/>
  <c r="KT87" i="1"/>
  <c r="KT118" i="1"/>
  <c r="KU55" i="1"/>
  <c r="KU87" i="1"/>
  <c r="KU118" i="1"/>
  <c r="KV55" i="1"/>
  <c r="KV87" i="1"/>
  <c r="KV118" i="1"/>
  <c r="KW55" i="1"/>
  <c r="KW87" i="1"/>
  <c r="KW118" i="1"/>
  <c r="KX55" i="1"/>
  <c r="KX87" i="1"/>
  <c r="KX118" i="1"/>
  <c r="KY55" i="1"/>
  <c r="KY87" i="1"/>
  <c r="KY118" i="1"/>
  <c r="KZ55" i="1"/>
  <c r="KZ87" i="1"/>
  <c r="KZ118" i="1"/>
  <c r="LA55" i="1"/>
  <c r="LA87" i="1"/>
  <c r="LA118" i="1"/>
  <c r="LB55" i="1"/>
  <c r="LB87" i="1"/>
  <c r="LB118" i="1"/>
  <c r="LC55" i="1"/>
  <c r="LC87" i="1"/>
  <c r="LC118" i="1"/>
  <c r="LD55" i="1"/>
  <c r="LD87" i="1"/>
  <c r="LD118" i="1"/>
  <c r="LE55" i="1"/>
  <c r="LE87" i="1"/>
  <c r="LE118" i="1"/>
  <c r="LF55" i="1"/>
  <c r="LF87" i="1"/>
  <c r="LF118" i="1"/>
  <c r="LG55" i="1"/>
  <c r="LG87" i="1"/>
  <c r="LG118" i="1"/>
  <c r="LH55" i="1"/>
  <c r="LH87" i="1"/>
  <c r="LH118" i="1"/>
  <c r="LI55" i="1"/>
  <c r="LI87" i="1"/>
  <c r="LI118" i="1"/>
  <c r="LJ55" i="1"/>
  <c r="LJ87" i="1"/>
  <c r="LJ118" i="1"/>
  <c r="LK55" i="1"/>
  <c r="LK87" i="1"/>
  <c r="LK118" i="1"/>
  <c r="LL55" i="1"/>
  <c r="LL87" i="1"/>
  <c r="LL118" i="1"/>
  <c r="LM55" i="1"/>
  <c r="LM87" i="1"/>
  <c r="LM118" i="1"/>
  <c r="LN55" i="1"/>
  <c r="LN87" i="1"/>
  <c r="LN118" i="1"/>
  <c r="LO55" i="1"/>
  <c r="LO87" i="1"/>
  <c r="LO118" i="1"/>
  <c r="LP55" i="1"/>
  <c r="LP87" i="1"/>
  <c r="LP118" i="1"/>
  <c r="LQ55" i="1"/>
  <c r="LQ87" i="1"/>
  <c r="LQ118" i="1"/>
  <c r="LR55" i="1"/>
  <c r="LR87" i="1"/>
  <c r="LR118" i="1"/>
  <c r="LS55" i="1"/>
  <c r="LS87" i="1"/>
  <c r="LS118" i="1"/>
  <c r="LT55" i="1"/>
  <c r="LT87" i="1"/>
  <c r="LT118" i="1"/>
  <c r="LU55" i="1"/>
  <c r="LU87" i="1"/>
  <c r="LU118" i="1"/>
  <c r="LV55" i="1"/>
  <c r="LV87" i="1"/>
  <c r="LV118" i="1"/>
  <c r="LW55" i="1"/>
  <c r="LW87" i="1"/>
  <c r="LW118" i="1"/>
  <c r="LX55" i="1"/>
  <c r="LX87" i="1"/>
  <c r="LX118" i="1"/>
  <c r="LY55" i="1"/>
  <c r="LY87" i="1"/>
  <c r="LY118" i="1"/>
  <c r="LZ55" i="1"/>
  <c r="LZ87" i="1"/>
  <c r="LZ118" i="1"/>
  <c r="MA55" i="1"/>
  <c r="MA87" i="1"/>
  <c r="MA118" i="1"/>
  <c r="MB55" i="1"/>
  <c r="MB87" i="1"/>
  <c r="MB118" i="1"/>
  <c r="MC55" i="1"/>
  <c r="MC87" i="1"/>
  <c r="MC118" i="1"/>
  <c r="MD55" i="1"/>
  <c r="MD87" i="1"/>
  <c r="MD118" i="1"/>
  <c r="ME55" i="1"/>
  <c r="ME87" i="1"/>
  <c r="ME118" i="1"/>
  <c r="MF55" i="1"/>
  <c r="MF87" i="1"/>
  <c r="MF118" i="1"/>
  <c r="MG55" i="1"/>
  <c r="MG87" i="1"/>
  <c r="MG118" i="1"/>
  <c r="MH55" i="1"/>
  <c r="MH87" i="1"/>
  <c r="MH118" i="1"/>
  <c r="MI55" i="1"/>
  <c r="MI87" i="1"/>
  <c r="MI118" i="1"/>
  <c r="MJ55" i="1"/>
  <c r="MJ87" i="1"/>
  <c r="MJ118" i="1"/>
  <c r="MK55" i="1"/>
  <c r="MK87" i="1"/>
  <c r="MK118" i="1"/>
  <c r="ML55" i="1"/>
  <c r="ML87" i="1"/>
  <c r="ML118" i="1"/>
  <c r="MM55" i="1"/>
  <c r="MM87" i="1"/>
  <c r="MM118" i="1"/>
  <c r="MN55" i="1"/>
  <c r="MN87" i="1"/>
  <c r="MN118" i="1"/>
  <c r="MO55" i="1"/>
  <c r="MO87" i="1"/>
  <c r="MO118" i="1"/>
  <c r="MP55" i="1"/>
  <c r="MP87" i="1"/>
  <c r="MP118" i="1"/>
  <c r="MQ55" i="1"/>
  <c r="MQ87" i="1"/>
  <c r="MQ118" i="1"/>
  <c r="MR55" i="1"/>
  <c r="MR87" i="1"/>
  <c r="MR118" i="1"/>
  <c r="MS55" i="1"/>
  <c r="MS87" i="1"/>
  <c r="MS118" i="1"/>
  <c r="MT55" i="1"/>
  <c r="MT87" i="1"/>
  <c r="MT118" i="1"/>
  <c r="MU55" i="1"/>
  <c r="MU87" i="1"/>
  <c r="MU118" i="1"/>
  <c r="MV55" i="1"/>
  <c r="MV87" i="1"/>
  <c r="MV118" i="1"/>
  <c r="MW55" i="1"/>
  <c r="MW87" i="1"/>
  <c r="MW118" i="1"/>
  <c r="MX55" i="1"/>
  <c r="MX87" i="1"/>
  <c r="MX118" i="1"/>
  <c r="MY55" i="1"/>
  <c r="MY87" i="1"/>
  <c r="MY118" i="1"/>
  <c r="MZ55" i="1"/>
  <c r="MZ87" i="1"/>
  <c r="MZ118" i="1"/>
  <c r="NA55" i="1"/>
  <c r="NA87" i="1"/>
  <c r="NA118" i="1"/>
  <c r="NB55" i="1"/>
  <c r="NB87" i="1"/>
  <c r="NB118" i="1"/>
  <c r="NC55" i="1"/>
  <c r="NC87" i="1"/>
  <c r="NC118" i="1"/>
  <c r="ND55" i="1"/>
  <c r="ND87" i="1"/>
  <c r="ND118" i="1"/>
  <c r="NE55" i="1"/>
  <c r="NE87" i="1"/>
  <c r="NE118" i="1"/>
  <c r="NF55" i="1"/>
  <c r="NF87" i="1"/>
  <c r="NF118" i="1"/>
  <c r="NG55" i="1"/>
  <c r="NG87" i="1"/>
  <c r="NG118" i="1"/>
  <c r="NH55" i="1"/>
  <c r="NH87" i="1"/>
  <c r="NH118" i="1"/>
  <c r="NI55" i="1"/>
  <c r="NI87" i="1"/>
  <c r="NI118" i="1"/>
  <c r="NJ55" i="1"/>
  <c r="NJ87" i="1"/>
  <c r="NJ118" i="1"/>
  <c r="NK55" i="1"/>
  <c r="NK87" i="1"/>
  <c r="NK118" i="1"/>
  <c r="NL55" i="1"/>
  <c r="NL87" i="1"/>
  <c r="NL118" i="1"/>
  <c r="NM55" i="1"/>
  <c r="NM87" i="1"/>
  <c r="NM118" i="1"/>
  <c r="NN55" i="1"/>
  <c r="NN87" i="1"/>
  <c r="NN118" i="1"/>
  <c r="NO55" i="1"/>
  <c r="NO87" i="1"/>
  <c r="NO118" i="1"/>
  <c r="NP55" i="1"/>
  <c r="NP87" i="1"/>
  <c r="NP118" i="1"/>
  <c r="NQ55" i="1"/>
  <c r="NQ87" i="1"/>
  <c r="NQ118" i="1"/>
  <c r="NR55" i="1"/>
  <c r="NR87" i="1"/>
  <c r="NR118" i="1"/>
  <c r="NS55" i="1"/>
  <c r="NS87" i="1"/>
  <c r="NS118" i="1"/>
  <c r="NT55" i="1"/>
  <c r="NT87" i="1"/>
  <c r="NT118" i="1"/>
  <c r="NU55" i="1"/>
  <c r="NU87" i="1"/>
  <c r="NU118" i="1"/>
  <c r="NV55" i="1"/>
  <c r="NV87" i="1"/>
  <c r="NV118" i="1"/>
  <c r="NW55" i="1"/>
  <c r="NW87" i="1"/>
  <c r="NW118" i="1"/>
  <c r="NX55" i="1"/>
  <c r="NX87" i="1"/>
  <c r="NX118" i="1"/>
  <c r="NY55" i="1"/>
  <c r="NY87" i="1"/>
  <c r="NY118" i="1"/>
  <c r="NZ55" i="1"/>
  <c r="NZ87" i="1"/>
  <c r="NZ118" i="1"/>
  <c r="OA55" i="1"/>
  <c r="OA87" i="1"/>
  <c r="OA118" i="1"/>
  <c r="OB55" i="1"/>
  <c r="OB87" i="1"/>
  <c r="OB118" i="1"/>
  <c r="OC55" i="1"/>
  <c r="OC87" i="1"/>
  <c r="OC118" i="1"/>
  <c r="OD55" i="1"/>
  <c r="OD53" i="1"/>
  <c r="OD87" i="1"/>
  <c r="OD118" i="1"/>
  <c r="OE55" i="1"/>
  <c r="OE87" i="1"/>
  <c r="OE118" i="1"/>
  <c r="OF55" i="1"/>
  <c r="OF87" i="1"/>
  <c r="OF118" i="1"/>
  <c r="OG55" i="1"/>
  <c r="OG87" i="1"/>
  <c r="OG118" i="1"/>
  <c r="OH55" i="1"/>
  <c r="OH87" i="1"/>
  <c r="OH118" i="1"/>
  <c r="OI55" i="1"/>
  <c r="OI87" i="1"/>
  <c r="OI118" i="1"/>
  <c r="OJ55" i="1"/>
  <c r="OJ87" i="1"/>
  <c r="OJ118" i="1"/>
  <c r="OK55" i="1"/>
  <c r="OK87" i="1"/>
  <c r="OK118" i="1"/>
  <c r="OL55" i="1"/>
  <c r="OL87" i="1"/>
  <c r="OL118" i="1"/>
  <c r="OM55" i="1"/>
  <c r="OM87" i="1"/>
  <c r="OM118" i="1"/>
  <c r="ON55" i="1"/>
  <c r="ON87" i="1"/>
  <c r="ON118" i="1"/>
  <c r="OO55" i="1"/>
  <c r="OO87" i="1"/>
  <c r="OO118" i="1"/>
  <c r="OP55" i="1"/>
  <c r="OP87" i="1"/>
  <c r="OP118" i="1"/>
  <c r="OQ55" i="1"/>
  <c r="OQ87" i="1"/>
  <c r="OQ118" i="1"/>
  <c r="OR55" i="1"/>
  <c r="OR87" i="1"/>
  <c r="OR118" i="1"/>
  <c r="OS55" i="1"/>
  <c r="OS87" i="1"/>
  <c r="OS118" i="1"/>
  <c r="OT55" i="1"/>
  <c r="OT87" i="1"/>
  <c r="OT118" i="1"/>
  <c r="OU55" i="1"/>
  <c r="OU87" i="1"/>
  <c r="OU118" i="1"/>
  <c r="OV55" i="1"/>
  <c r="OV87" i="1"/>
  <c r="OV118" i="1"/>
  <c r="OW55" i="1"/>
  <c r="OW87" i="1"/>
  <c r="OW118" i="1"/>
  <c r="OX55" i="1"/>
  <c r="OX87" i="1"/>
  <c r="OX118" i="1"/>
  <c r="OY55" i="1"/>
  <c r="OY87" i="1"/>
  <c r="OY118" i="1"/>
  <c r="OZ55" i="1"/>
  <c r="OZ87" i="1"/>
  <c r="OZ118" i="1"/>
  <c r="PA55" i="1"/>
  <c r="PA87" i="1"/>
  <c r="PA118" i="1"/>
  <c r="PB55" i="1"/>
  <c r="PB87" i="1"/>
  <c r="PB118" i="1"/>
  <c r="PC55" i="1"/>
  <c r="PC87" i="1"/>
  <c r="PC118" i="1"/>
  <c r="PD55" i="1"/>
  <c r="PD87" i="1"/>
  <c r="PD118" i="1"/>
  <c r="PE55" i="1"/>
  <c r="PE87" i="1"/>
  <c r="PE118" i="1"/>
  <c r="PF55" i="1"/>
  <c r="PF87" i="1"/>
  <c r="PF118" i="1"/>
  <c r="PG55" i="1"/>
  <c r="PG87" i="1"/>
  <c r="PG118" i="1"/>
  <c r="PH55" i="1"/>
  <c r="PH87" i="1"/>
  <c r="PH118" i="1"/>
  <c r="PI55" i="1"/>
  <c r="PI87" i="1"/>
  <c r="PI118" i="1"/>
  <c r="PJ55" i="1"/>
  <c r="PJ87" i="1"/>
  <c r="PJ118" i="1"/>
  <c r="PK55" i="1"/>
  <c r="PK87" i="1"/>
  <c r="PK118" i="1"/>
  <c r="PL55" i="1"/>
  <c r="PL87" i="1"/>
  <c r="PL118" i="1"/>
  <c r="PM55" i="1"/>
  <c r="PM87" i="1"/>
  <c r="PM118" i="1"/>
  <c r="PN55" i="1"/>
  <c r="PN87" i="1"/>
  <c r="PN118" i="1"/>
  <c r="PO55" i="1"/>
  <c r="PO87" i="1"/>
  <c r="PO118" i="1"/>
  <c r="PP55" i="1"/>
  <c r="PP87" i="1"/>
  <c r="PP118" i="1"/>
  <c r="PQ55" i="1"/>
  <c r="PQ87" i="1"/>
  <c r="PQ118" i="1"/>
  <c r="PR55" i="1"/>
  <c r="PR87" i="1"/>
  <c r="PR118" i="1"/>
  <c r="PS55" i="1"/>
  <c r="PS87" i="1"/>
  <c r="PS118" i="1"/>
  <c r="PT55" i="1"/>
  <c r="PT87" i="1"/>
  <c r="PT118" i="1"/>
  <c r="PU55" i="1"/>
  <c r="PU87" i="1"/>
  <c r="PU118" i="1"/>
  <c r="PV55" i="1"/>
  <c r="PV87" i="1"/>
  <c r="PV118" i="1"/>
  <c r="PW55" i="1"/>
  <c r="PW87" i="1"/>
  <c r="PW118" i="1"/>
  <c r="PX55" i="1"/>
  <c r="PX87" i="1"/>
  <c r="PX118" i="1"/>
  <c r="PY55" i="1"/>
  <c r="PY87" i="1"/>
  <c r="PY118" i="1"/>
  <c r="PZ55" i="1"/>
  <c r="PZ87" i="1"/>
  <c r="PZ118" i="1"/>
  <c r="QA55" i="1"/>
  <c r="QA87" i="1"/>
  <c r="QA118" i="1"/>
  <c r="QB55" i="1"/>
  <c r="QB87" i="1"/>
  <c r="QB118" i="1"/>
  <c r="QC55" i="1"/>
  <c r="QC87" i="1"/>
  <c r="QC118" i="1"/>
  <c r="QD55" i="1"/>
  <c r="QD87" i="1"/>
  <c r="QD118" i="1"/>
  <c r="QE55" i="1"/>
  <c r="QE87" i="1"/>
  <c r="QE118" i="1"/>
  <c r="QF55" i="1"/>
  <c r="QF87" i="1"/>
  <c r="QF118" i="1"/>
  <c r="QG55" i="1"/>
  <c r="QG87" i="1"/>
  <c r="QG118" i="1"/>
  <c r="QH55" i="1"/>
  <c r="QH87" i="1"/>
  <c r="QH118" i="1"/>
  <c r="QI55" i="1"/>
  <c r="QI87" i="1"/>
  <c r="QI118" i="1"/>
  <c r="QJ55" i="1"/>
  <c r="QJ87" i="1"/>
  <c r="QJ118" i="1"/>
  <c r="QK55" i="1"/>
  <c r="QK87" i="1"/>
  <c r="QK118" i="1"/>
  <c r="QL55" i="1"/>
  <c r="QL87" i="1"/>
  <c r="QL118" i="1"/>
  <c r="QM55" i="1"/>
  <c r="QM87" i="1"/>
  <c r="QM118" i="1"/>
  <c r="QN55" i="1"/>
  <c r="QN87" i="1"/>
  <c r="QN118" i="1"/>
  <c r="QO55" i="1"/>
  <c r="QO87" i="1"/>
  <c r="QO118" i="1"/>
  <c r="QP55" i="1"/>
  <c r="QP87" i="1"/>
  <c r="QP118" i="1"/>
  <c r="QQ55" i="1"/>
  <c r="QQ87" i="1"/>
  <c r="QQ118" i="1"/>
  <c r="QR55" i="1"/>
  <c r="QR87" i="1"/>
  <c r="QR118" i="1"/>
  <c r="QS55" i="1"/>
  <c r="QS87" i="1"/>
  <c r="QS118" i="1"/>
  <c r="QT55" i="1"/>
  <c r="QT87" i="1"/>
  <c r="QT118" i="1"/>
  <c r="QU55" i="1"/>
  <c r="QU87" i="1"/>
  <c r="QU118" i="1"/>
  <c r="QV55" i="1"/>
  <c r="QV87" i="1"/>
  <c r="QV118" i="1"/>
  <c r="QW55" i="1"/>
  <c r="QW87" i="1"/>
  <c r="QW118" i="1"/>
  <c r="QX55" i="1"/>
  <c r="QX87" i="1"/>
  <c r="QX118" i="1"/>
  <c r="QY55" i="1"/>
  <c r="QY87" i="1"/>
  <c r="QY118" i="1"/>
  <c r="QZ55" i="1"/>
  <c r="QZ87" i="1"/>
  <c r="QZ118" i="1"/>
  <c r="RA55" i="1"/>
  <c r="RA87" i="1"/>
  <c r="RA118" i="1"/>
  <c r="RB55" i="1"/>
  <c r="RB87" i="1"/>
  <c r="RB118" i="1"/>
  <c r="RC55" i="1"/>
  <c r="RC87" i="1"/>
  <c r="RC118" i="1"/>
  <c r="RD55" i="1"/>
  <c r="RD87" i="1"/>
  <c r="RD118" i="1"/>
  <c r="RE55" i="1"/>
  <c r="RE87" i="1"/>
  <c r="RE118" i="1"/>
  <c r="RF55" i="1"/>
  <c r="RF87" i="1"/>
  <c r="RF118" i="1"/>
  <c r="RG55" i="1"/>
  <c r="RG87" i="1"/>
  <c r="RG118" i="1"/>
  <c r="RH55" i="1"/>
  <c r="RH87" i="1"/>
  <c r="RH118" i="1"/>
  <c r="RI55" i="1"/>
  <c r="RI87" i="1"/>
  <c r="RI118" i="1"/>
  <c r="RJ55" i="1"/>
  <c r="RJ87" i="1"/>
  <c r="RJ118" i="1"/>
  <c r="RK55" i="1"/>
  <c r="RK87" i="1"/>
  <c r="RK118" i="1"/>
  <c r="RL55" i="1"/>
  <c r="RL87" i="1"/>
  <c r="RL118" i="1"/>
  <c r="RM55" i="1"/>
  <c r="RM87" i="1"/>
  <c r="RM118" i="1"/>
  <c r="RN55" i="1"/>
  <c r="RN87" i="1"/>
  <c r="RN118" i="1"/>
  <c r="RO55" i="1"/>
  <c r="RO87" i="1"/>
  <c r="RO118" i="1"/>
  <c r="RP55" i="1"/>
  <c r="RP87" i="1"/>
  <c r="RP118" i="1"/>
  <c r="RQ55" i="1"/>
  <c r="RQ87" i="1"/>
  <c r="RQ118" i="1"/>
  <c r="RR55" i="1"/>
  <c r="RR87" i="1"/>
  <c r="RR118" i="1"/>
  <c r="RS55" i="1"/>
  <c r="RS87" i="1"/>
  <c r="RS118" i="1"/>
  <c r="RT55" i="1"/>
  <c r="RT87" i="1"/>
  <c r="RT118" i="1"/>
  <c r="RU55" i="1"/>
  <c r="RU87" i="1"/>
  <c r="RU118" i="1"/>
  <c r="RV55" i="1"/>
  <c r="RV87" i="1"/>
  <c r="RV118" i="1"/>
  <c r="RW55" i="1"/>
  <c r="RW87" i="1"/>
  <c r="RW118" i="1"/>
  <c r="RX55" i="1"/>
  <c r="RX87" i="1"/>
  <c r="RX118" i="1"/>
  <c r="RY55" i="1"/>
  <c r="RY87" i="1"/>
  <c r="RY118" i="1"/>
  <c r="RZ55" i="1"/>
  <c r="RZ87" i="1"/>
  <c r="RZ118" i="1"/>
  <c r="SA55" i="1"/>
  <c r="SA87" i="1"/>
  <c r="SA118" i="1"/>
  <c r="B56" i="1"/>
  <c r="B88" i="1"/>
  <c r="B119" i="1"/>
  <c r="C56" i="1"/>
  <c r="C88" i="1"/>
  <c r="C119" i="1"/>
  <c r="D56" i="1"/>
  <c r="D88" i="1"/>
  <c r="D119" i="1"/>
  <c r="E56" i="1"/>
  <c r="E88" i="1"/>
  <c r="E119" i="1"/>
  <c r="F56" i="1"/>
  <c r="F88" i="1"/>
  <c r="F119" i="1"/>
  <c r="G56" i="1"/>
  <c r="G88" i="1"/>
  <c r="G119" i="1"/>
  <c r="H56" i="1"/>
  <c r="H88" i="1"/>
  <c r="H119" i="1"/>
  <c r="I56" i="1"/>
  <c r="I88" i="1"/>
  <c r="I119" i="1"/>
  <c r="J56" i="1"/>
  <c r="J88" i="1"/>
  <c r="J119" i="1"/>
  <c r="K56" i="1"/>
  <c r="K88" i="1"/>
  <c r="K119" i="1"/>
  <c r="L56" i="1"/>
  <c r="L88" i="1"/>
  <c r="L119" i="1"/>
  <c r="M56" i="1"/>
  <c r="M88" i="1"/>
  <c r="M119" i="1"/>
  <c r="N56" i="1"/>
  <c r="N88" i="1"/>
  <c r="N119" i="1"/>
  <c r="O56" i="1"/>
  <c r="O88" i="1"/>
  <c r="O119" i="1"/>
  <c r="P56" i="1"/>
  <c r="P88" i="1"/>
  <c r="P119" i="1"/>
  <c r="Q56" i="1"/>
  <c r="Q88" i="1"/>
  <c r="Q119" i="1"/>
  <c r="R56" i="1"/>
  <c r="R88" i="1"/>
  <c r="R119" i="1"/>
  <c r="S56" i="1"/>
  <c r="S88" i="1"/>
  <c r="S119" i="1"/>
  <c r="T56" i="1"/>
  <c r="T88" i="1"/>
  <c r="T119" i="1"/>
  <c r="U56" i="1"/>
  <c r="U88" i="1"/>
  <c r="U119" i="1"/>
  <c r="V56" i="1"/>
  <c r="V88" i="1"/>
  <c r="V119" i="1"/>
  <c r="W56" i="1"/>
  <c r="W88" i="1"/>
  <c r="W119" i="1"/>
  <c r="X56" i="1"/>
  <c r="X88" i="1"/>
  <c r="X119" i="1"/>
  <c r="Y56" i="1"/>
  <c r="Y88" i="1"/>
  <c r="Y119" i="1"/>
  <c r="Z56" i="1"/>
  <c r="Z88" i="1"/>
  <c r="Z119" i="1"/>
  <c r="AA56" i="1"/>
  <c r="AA88" i="1"/>
  <c r="AA119" i="1"/>
  <c r="AB56" i="1"/>
  <c r="AB88" i="1"/>
  <c r="AB119" i="1"/>
  <c r="AC56" i="1"/>
  <c r="AC88" i="1"/>
  <c r="AC119" i="1"/>
  <c r="AD56" i="1"/>
  <c r="AD88" i="1"/>
  <c r="AD119" i="1"/>
  <c r="AE56" i="1"/>
  <c r="AE88" i="1"/>
  <c r="AE119" i="1"/>
  <c r="AF56" i="1"/>
  <c r="AF88" i="1"/>
  <c r="AF119" i="1"/>
  <c r="AG56" i="1"/>
  <c r="AG88" i="1"/>
  <c r="AG119" i="1"/>
  <c r="AH56" i="1"/>
  <c r="AH88" i="1"/>
  <c r="AH119" i="1"/>
  <c r="AI56" i="1"/>
  <c r="AI88" i="1"/>
  <c r="AI119" i="1"/>
  <c r="AJ56" i="1"/>
  <c r="AJ88" i="1"/>
  <c r="AJ119" i="1"/>
  <c r="AK56" i="1"/>
  <c r="AK88" i="1"/>
  <c r="AK119" i="1"/>
  <c r="AL56" i="1"/>
  <c r="AL88" i="1"/>
  <c r="AL119" i="1"/>
  <c r="AM56" i="1"/>
  <c r="AM88" i="1"/>
  <c r="AM119" i="1"/>
  <c r="AN56" i="1"/>
  <c r="AN88" i="1"/>
  <c r="AN119" i="1"/>
  <c r="AO56" i="1"/>
  <c r="AO88" i="1"/>
  <c r="AO119" i="1"/>
  <c r="AP56" i="1"/>
  <c r="AP88" i="1"/>
  <c r="AP119" i="1"/>
  <c r="AQ56" i="1"/>
  <c r="AQ88" i="1"/>
  <c r="AQ119" i="1"/>
  <c r="AR56" i="1"/>
  <c r="AR88" i="1"/>
  <c r="AR119" i="1"/>
  <c r="AS56" i="1"/>
  <c r="AS88" i="1"/>
  <c r="AS119" i="1"/>
  <c r="AT56" i="1"/>
  <c r="AT88" i="1"/>
  <c r="AT119" i="1"/>
  <c r="AU56" i="1"/>
  <c r="AU88" i="1"/>
  <c r="AU119" i="1"/>
  <c r="AV56" i="1"/>
  <c r="AV88" i="1"/>
  <c r="AV119" i="1"/>
  <c r="AW56" i="1"/>
  <c r="AW88" i="1"/>
  <c r="AW119" i="1"/>
  <c r="AX56" i="1"/>
  <c r="AX88" i="1"/>
  <c r="AX119" i="1"/>
  <c r="AY56" i="1"/>
  <c r="AY88" i="1"/>
  <c r="AY119" i="1"/>
  <c r="AZ56" i="1"/>
  <c r="AZ88" i="1"/>
  <c r="AZ119" i="1"/>
  <c r="BA56" i="1"/>
  <c r="BA88" i="1"/>
  <c r="BA119" i="1"/>
  <c r="BB56" i="1"/>
  <c r="BB88" i="1"/>
  <c r="BB119" i="1"/>
  <c r="BC56" i="1"/>
  <c r="BC88" i="1"/>
  <c r="BC119" i="1"/>
  <c r="BD56" i="1"/>
  <c r="BD88" i="1"/>
  <c r="BD119" i="1"/>
  <c r="BE56" i="1"/>
  <c r="BE88" i="1"/>
  <c r="BE119" i="1"/>
  <c r="BF56" i="1"/>
  <c r="BF88" i="1"/>
  <c r="BF119" i="1"/>
  <c r="BG56" i="1"/>
  <c r="BG88" i="1"/>
  <c r="BG119" i="1"/>
  <c r="BH56" i="1"/>
  <c r="BH88" i="1"/>
  <c r="BH119" i="1"/>
  <c r="BI56" i="1"/>
  <c r="BI88" i="1"/>
  <c r="BI119" i="1"/>
  <c r="BJ56" i="1"/>
  <c r="BJ88" i="1"/>
  <c r="BJ119" i="1"/>
  <c r="BK56" i="1"/>
  <c r="BK88" i="1"/>
  <c r="BK119" i="1"/>
  <c r="BL56" i="1"/>
  <c r="BL88" i="1"/>
  <c r="BL119" i="1"/>
  <c r="BM56" i="1"/>
  <c r="BM88" i="1"/>
  <c r="BM119" i="1"/>
  <c r="BN56" i="1"/>
  <c r="BN88" i="1"/>
  <c r="BN119" i="1"/>
  <c r="BO56" i="1"/>
  <c r="BO88" i="1"/>
  <c r="BO119" i="1"/>
  <c r="BP56" i="1"/>
  <c r="BP88" i="1"/>
  <c r="BP119" i="1"/>
  <c r="BQ56" i="1"/>
  <c r="BQ88" i="1"/>
  <c r="BQ119" i="1"/>
  <c r="BR56" i="1"/>
  <c r="BR88" i="1"/>
  <c r="BR119" i="1"/>
  <c r="BS56" i="1"/>
  <c r="BS88" i="1"/>
  <c r="BS119" i="1"/>
  <c r="BT56" i="1"/>
  <c r="BT88" i="1"/>
  <c r="BT119" i="1"/>
  <c r="BU56" i="1"/>
  <c r="BU88" i="1"/>
  <c r="BU119" i="1"/>
  <c r="BV56" i="1"/>
  <c r="BV88" i="1"/>
  <c r="BV119" i="1"/>
  <c r="BW56" i="1"/>
  <c r="BW88" i="1"/>
  <c r="BW119" i="1"/>
  <c r="BX56" i="1"/>
  <c r="BX88" i="1"/>
  <c r="BX119" i="1"/>
  <c r="BY56" i="1"/>
  <c r="BY54" i="1"/>
  <c r="BY88" i="1"/>
  <c r="BY119" i="1"/>
  <c r="BZ56" i="1"/>
  <c r="BZ88" i="1"/>
  <c r="BZ119" i="1"/>
  <c r="CA56" i="1"/>
  <c r="CA88" i="1"/>
  <c r="CA119" i="1"/>
  <c r="CB56" i="1"/>
  <c r="CB88" i="1"/>
  <c r="CB119" i="1"/>
  <c r="CC56" i="1"/>
  <c r="CC88" i="1"/>
  <c r="CC119" i="1"/>
  <c r="CD56" i="1"/>
  <c r="CD88" i="1"/>
  <c r="CD119" i="1"/>
  <c r="CE56" i="1"/>
  <c r="CE88" i="1"/>
  <c r="CE119" i="1"/>
  <c r="CF56" i="1"/>
  <c r="CF88" i="1"/>
  <c r="CF119" i="1"/>
  <c r="CG56" i="1"/>
  <c r="CG88" i="1"/>
  <c r="CG119" i="1"/>
  <c r="CH56" i="1"/>
  <c r="CH88" i="1"/>
  <c r="CH119" i="1"/>
  <c r="CI56" i="1"/>
  <c r="CI88" i="1"/>
  <c r="CI119" i="1"/>
  <c r="CJ56" i="1"/>
  <c r="CJ88" i="1"/>
  <c r="CJ119" i="1"/>
  <c r="CK56" i="1"/>
  <c r="CK88" i="1"/>
  <c r="CK119" i="1"/>
  <c r="CL56" i="1"/>
  <c r="CL88" i="1"/>
  <c r="CL119" i="1"/>
  <c r="CM56" i="1"/>
  <c r="CM88" i="1"/>
  <c r="CM119" i="1"/>
  <c r="CN56" i="1"/>
  <c r="CN88" i="1"/>
  <c r="CN119" i="1"/>
  <c r="CO56" i="1"/>
  <c r="CO88" i="1"/>
  <c r="CO119" i="1"/>
  <c r="CP56" i="1"/>
  <c r="CP88" i="1"/>
  <c r="CP119" i="1"/>
  <c r="CQ56" i="1"/>
  <c r="CQ88" i="1"/>
  <c r="CQ119" i="1"/>
  <c r="CR56" i="1"/>
  <c r="CR88" i="1"/>
  <c r="CR119" i="1"/>
  <c r="CS56" i="1"/>
  <c r="CS88" i="1"/>
  <c r="CS119" i="1"/>
  <c r="CT56" i="1"/>
  <c r="CT88" i="1"/>
  <c r="CT119" i="1"/>
  <c r="CU56" i="1"/>
  <c r="CU88" i="1"/>
  <c r="CU119" i="1"/>
  <c r="CV56" i="1"/>
  <c r="CV88" i="1"/>
  <c r="CV119" i="1"/>
  <c r="CW56" i="1"/>
  <c r="CW88" i="1"/>
  <c r="CW119" i="1"/>
  <c r="CX56" i="1"/>
  <c r="CX88" i="1"/>
  <c r="CX119" i="1"/>
  <c r="CY56" i="1"/>
  <c r="CY88" i="1"/>
  <c r="CY119" i="1"/>
  <c r="CZ56" i="1"/>
  <c r="CZ88" i="1"/>
  <c r="CZ119" i="1"/>
  <c r="DA56" i="1"/>
  <c r="DA88" i="1"/>
  <c r="DA119" i="1"/>
  <c r="DB56" i="1"/>
  <c r="DB88" i="1"/>
  <c r="DB119" i="1"/>
  <c r="DC56" i="1"/>
  <c r="DC88" i="1"/>
  <c r="DC119" i="1"/>
  <c r="DD56" i="1"/>
  <c r="DD88" i="1"/>
  <c r="DD119" i="1"/>
  <c r="DE56" i="1"/>
  <c r="DE88" i="1"/>
  <c r="DE119" i="1"/>
  <c r="DF56" i="1"/>
  <c r="DF88" i="1"/>
  <c r="DF119" i="1"/>
  <c r="DG56" i="1"/>
  <c r="DG88" i="1"/>
  <c r="DG119" i="1"/>
  <c r="DH56" i="1"/>
  <c r="DH88" i="1"/>
  <c r="DH119" i="1"/>
  <c r="DI56" i="1"/>
  <c r="DI88" i="1"/>
  <c r="DI119" i="1"/>
  <c r="DJ56" i="1"/>
  <c r="DJ88" i="1"/>
  <c r="DJ119" i="1"/>
  <c r="DK56" i="1"/>
  <c r="DK88" i="1"/>
  <c r="DK119" i="1"/>
  <c r="DL56" i="1"/>
  <c r="DL88" i="1"/>
  <c r="DL119" i="1"/>
  <c r="DM56" i="1"/>
  <c r="DM88" i="1"/>
  <c r="DM119" i="1"/>
  <c r="DN56" i="1"/>
  <c r="DN88" i="1"/>
  <c r="DN119" i="1"/>
  <c r="DO56" i="1"/>
  <c r="DO88" i="1"/>
  <c r="DO119" i="1"/>
  <c r="DP56" i="1"/>
  <c r="DP88" i="1"/>
  <c r="DP119" i="1"/>
  <c r="DQ56" i="1"/>
  <c r="DQ88" i="1"/>
  <c r="DQ119" i="1"/>
  <c r="DR56" i="1"/>
  <c r="DR88" i="1"/>
  <c r="DR119" i="1"/>
  <c r="DS56" i="1"/>
  <c r="DS88" i="1"/>
  <c r="DS119" i="1"/>
  <c r="DT56" i="1"/>
  <c r="DT88" i="1"/>
  <c r="DT119" i="1"/>
  <c r="DU56" i="1"/>
  <c r="DU88" i="1"/>
  <c r="DU119" i="1"/>
  <c r="DV56" i="1"/>
  <c r="DV88" i="1"/>
  <c r="DV119" i="1"/>
  <c r="DW56" i="1"/>
  <c r="DW88" i="1"/>
  <c r="DW119" i="1"/>
  <c r="DX56" i="1"/>
  <c r="DX88" i="1"/>
  <c r="DX119" i="1"/>
  <c r="DY56" i="1"/>
  <c r="DY88" i="1"/>
  <c r="DY119" i="1"/>
  <c r="DZ56" i="1"/>
  <c r="DZ88" i="1"/>
  <c r="DZ119" i="1"/>
  <c r="EA56" i="1"/>
  <c r="EA88" i="1"/>
  <c r="EA119" i="1"/>
  <c r="EB56" i="1"/>
  <c r="EB88" i="1"/>
  <c r="EB119" i="1"/>
  <c r="EC56" i="1"/>
  <c r="EC88" i="1"/>
  <c r="EC119" i="1"/>
  <c r="ED56" i="1"/>
  <c r="ED88" i="1"/>
  <c r="ED119" i="1"/>
  <c r="EE56" i="1"/>
  <c r="EE88" i="1"/>
  <c r="EE119" i="1"/>
  <c r="EF56" i="1"/>
  <c r="EF88" i="1"/>
  <c r="EF119" i="1"/>
  <c r="EG56" i="1"/>
  <c r="EG88" i="1"/>
  <c r="EG119" i="1"/>
  <c r="EH56" i="1"/>
  <c r="EH88" i="1"/>
  <c r="EH119" i="1"/>
  <c r="EI56" i="1"/>
  <c r="EI88" i="1"/>
  <c r="EI119" i="1"/>
  <c r="EJ56" i="1"/>
  <c r="EJ88" i="1"/>
  <c r="EJ119" i="1"/>
  <c r="EK56" i="1"/>
  <c r="EK88" i="1"/>
  <c r="EK119" i="1"/>
  <c r="EL56" i="1"/>
  <c r="EL88" i="1"/>
  <c r="EL119" i="1"/>
  <c r="EM56" i="1"/>
  <c r="EM88" i="1"/>
  <c r="EM119" i="1"/>
  <c r="EN56" i="1"/>
  <c r="EN88" i="1"/>
  <c r="EN119" i="1"/>
  <c r="EO56" i="1"/>
  <c r="EO88" i="1"/>
  <c r="EO119" i="1"/>
  <c r="EP56" i="1"/>
  <c r="EP88" i="1"/>
  <c r="EP119" i="1"/>
  <c r="EQ56" i="1"/>
  <c r="EQ88" i="1"/>
  <c r="EQ119" i="1"/>
  <c r="ER56" i="1"/>
  <c r="ER88" i="1"/>
  <c r="ER119" i="1"/>
  <c r="ES56" i="1"/>
  <c r="ES88" i="1"/>
  <c r="ES119" i="1"/>
  <c r="ET56" i="1"/>
  <c r="ET88" i="1"/>
  <c r="ET119" i="1"/>
  <c r="EU56" i="1"/>
  <c r="EU88" i="1"/>
  <c r="EU119" i="1"/>
  <c r="EV56" i="1"/>
  <c r="EV88" i="1"/>
  <c r="EV119" i="1"/>
  <c r="EW56" i="1"/>
  <c r="EW88" i="1"/>
  <c r="EW119" i="1"/>
  <c r="EX56" i="1"/>
  <c r="EX88" i="1"/>
  <c r="EX119" i="1"/>
  <c r="EY56" i="1"/>
  <c r="EY88" i="1"/>
  <c r="EY119" i="1"/>
  <c r="EZ56" i="1"/>
  <c r="EZ88" i="1"/>
  <c r="EZ119" i="1"/>
  <c r="FA56" i="1"/>
  <c r="FA88" i="1"/>
  <c r="FA119" i="1"/>
  <c r="FB56" i="1"/>
  <c r="FB88" i="1"/>
  <c r="FB119" i="1"/>
  <c r="FC56" i="1"/>
  <c r="FC88" i="1"/>
  <c r="FC119" i="1"/>
  <c r="FD56" i="1"/>
  <c r="FD88" i="1"/>
  <c r="FD119" i="1"/>
  <c r="FE56" i="1"/>
  <c r="FE88" i="1"/>
  <c r="FE119" i="1"/>
  <c r="FF56" i="1"/>
  <c r="FF88" i="1"/>
  <c r="FF119" i="1"/>
  <c r="FG56" i="1"/>
  <c r="FG88" i="1"/>
  <c r="FG119" i="1"/>
  <c r="FH56" i="1"/>
  <c r="FH88" i="1"/>
  <c r="FH119" i="1"/>
  <c r="FI56" i="1"/>
  <c r="FI88" i="1"/>
  <c r="FI119" i="1"/>
  <c r="FJ56" i="1"/>
  <c r="FJ88" i="1"/>
  <c r="FJ119" i="1"/>
  <c r="FK56" i="1"/>
  <c r="FK88" i="1"/>
  <c r="FK119" i="1"/>
  <c r="FL56" i="1"/>
  <c r="FL88" i="1"/>
  <c r="FL119" i="1"/>
  <c r="FM56" i="1"/>
  <c r="FM88" i="1"/>
  <c r="FM119" i="1"/>
  <c r="FN56" i="1"/>
  <c r="FN88" i="1"/>
  <c r="FN119" i="1"/>
  <c r="FO56" i="1"/>
  <c r="FO88" i="1"/>
  <c r="FO119" i="1"/>
  <c r="FP56" i="1"/>
  <c r="FP88" i="1"/>
  <c r="FP119" i="1"/>
  <c r="FQ56" i="1"/>
  <c r="FQ88" i="1"/>
  <c r="FQ119" i="1"/>
  <c r="FR56" i="1"/>
  <c r="FR88" i="1"/>
  <c r="FR119" i="1"/>
  <c r="FS56" i="1"/>
  <c r="FS88" i="1"/>
  <c r="FS119" i="1"/>
  <c r="FT56" i="1"/>
  <c r="FT88" i="1"/>
  <c r="FT119" i="1"/>
  <c r="FU56" i="1"/>
  <c r="FU88" i="1"/>
  <c r="FU119" i="1"/>
  <c r="FV56" i="1"/>
  <c r="FV88" i="1"/>
  <c r="FV119" i="1"/>
  <c r="FW56" i="1"/>
  <c r="FW88" i="1"/>
  <c r="FW119" i="1"/>
  <c r="FX56" i="1"/>
  <c r="FX88" i="1"/>
  <c r="FX119" i="1"/>
  <c r="FY56" i="1"/>
  <c r="FY88" i="1"/>
  <c r="FY119" i="1"/>
  <c r="FZ56" i="1"/>
  <c r="FZ88" i="1"/>
  <c r="FZ119" i="1"/>
  <c r="GA56" i="1"/>
  <c r="GA88" i="1"/>
  <c r="GA119" i="1"/>
  <c r="GB56" i="1"/>
  <c r="GB88" i="1"/>
  <c r="GB119" i="1"/>
  <c r="GC56" i="1"/>
  <c r="GC88" i="1"/>
  <c r="GC119" i="1"/>
  <c r="GD56" i="1"/>
  <c r="GD88" i="1"/>
  <c r="GD119" i="1"/>
  <c r="GE56" i="1"/>
  <c r="GE88" i="1"/>
  <c r="GE119" i="1"/>
  <c r="GF56" i="1"/>
  <c r="GF88" i="1"/>
  <c r="GF119" i="1"/>
  <c r="GG56" i="1"/>
  <c r="GG88" i="1"/>
  <c r="GG119" i="1"/>
  <c r="GH56" i="1"/>
  <c r="GH88" i="1"/>
  <c r="GH119" i="1"/>
  <c r="GI56" i="1"/>
  <c r="GI88" i="1"/>
  <c r="GI119" i="1"/>
  <c r="GJ56" i="1"/>
  <c r="GJ88" i="1"/>
  <c r="GJ119" i="1"/>
  <c r="GK56" i="1"/>
  <c r="GK88" i="1"/>
  <c r="GK119" i="1"/>
  <c r="GL56" i="1"/>
  <c r="GL88" i="1"/>
  <c r="GL119" i="1"/>
  <c r="GM56" i="1"/>
  <c r="GM88" i="1"/>
  <c r="GM119" i="1"/>
  <c r="GN56" i="1"/>
  <c r="GN88" i="1"/>
  <c r="GN119" i="1"/>
  <c r="GO56" i="1"/>
  <c r="GO88" i="1"/>
  <c r="GO119" i="1"/>
  <c r="GP56" i="1"/>
  <c r="GP88" i="1"/>
  <c r="GP119" i="1"/>
  <c r="GQ56" i="1"/>
  <c r="GQ88" i="1"/>
  <c r="GQ119" i="1"/>
  <c r="GR56" i="1"/>
  <c r="GR88" i="1"/>
  <c r="GR119" i="1"/>
  <c r="GS56" i="1"/>
  <c r="GS88" i="1"/>
  <c r="GS119" i="1"/>
  <c r="GT56" i="1"/>
  <c r="GT88" i="1"/>
  <c r="GT119" i="1"/>
  <c r="GU56" i="1"/>
  <c r="GU88" i="1"/>
  <c r="GU119" i="1"/>
  <c r="GV56" i="1"/>
  <c r="GV88" i="1"/>
  <c r="GV119" i="1"/>
  <c r="GW56" i="1"/>
  <c r="GW88" i="1"/>
  <c r="GW119" i="1"/>
  <c r="GX56" i="1"/>
  <c r="GX88" i="1"/>
  <c r="GX119" i="1"/>
  <c r="GY56" i="1"/>
  <c r="GY88" i="1"/>
  <c r="GY119" i="1"/>
  <c r="GZ56" i="1"/>
  <c r="GZ88" i="1"/>
  <c r="GZ119" i="1"/>
  <c r="HA56" i="1"/>
  <c r="HA88" i="1"/>
  <c r="HA119" i="1"/>
  <c r="HB56" i="1"/>
  <c r="HB88" i="1"/>
  <c r="HB119" i="1"/>
  <c r="HC56" i="1"/>
  <c r="HC88" i="1"/>
  <c r="HC119" i="1"/>
  <c r="HD56" i="1"/>
  <c r="HD88" i="1"/>
  <c r="HD119" i="1"/>
  <c r="HE56" i="1"/>
  <c r="HE88" i="1"/>
  <c r="HE119" i="1"/>
  <c r="HF56" i="1"/>
  <c r="HF88" i="1"/>
  <c r="HF119" i="1"/>
  <c r="HG56" i="1"/>
  <c r="HG88" i="1"/>
  <c r="HG119" i="1"/>
  <c r="HH56" i="1"/>
  <c r="HH88" i="1"/>
  <c r="HH119" i="1"/>
  <c r="HI56" i="1"/>
  <c r="HI88" i="1"/>
  <c r="HI119" i="1"/>
  <c r="HJ56" i="1"/>
  <c r="HJ88" i="1"/>
  <c r="HJ119" i="1"/>
  <c r="HK56" i="1"/>
  <c r="HK88" i="1"/>
  <c r="HK119" i="1"/>
  <c r="HL56" i="1"/>
  <c r="HL88" i="1"/>
  <c r="HL119" i="1"/>
  <c r="HM56" i="1"/>
  <c r="HM88" i="1"/>
  <c r="HM119" i="1"/>
  <c r="HN56" i="1"/>
  <c r="HN88" i="1"/>
  <c r="HN119" i="1"/>
  <c r="HO56" i="1"/>
  <c r="HO88" i="1"/>
  <c r="HO119" i="1"/>
  <c r="HP56" i="1"/>
  <c r="HP88" i="1"/>
  <c r="HP119" i="1"/>
  <c r="HQ56" i="1"/>
  <c r="HQ88" i="1"/>
  <c r="HQ119" i="1"/>
  <c r="HR56" i="1"/>
  <c r="HR88" i="1"/>
  <c r="HR119" i="1"/>
  <c r="HS56" i="1"/>
  <c r="HS88" i="1"/>
  <c r="HS119" i="1"/>
  <c r="HT56" i="1"/>
  <c r="HT88" i="1"/>
  <c r="HT119" i="1"/>
  <c r="HU56" i="1"/>
  <c r="HU88" i="1"/>
  <c r="HU119" i="1"/>
  <c r="HV56" i="1"/>
  <c r="HV88" i="1"/>
  <c r="HV119" i="1"/>
  <c r="HW56" i="1"/>
  <c r="HW88" i="1"/>
  <c r="HW119" i="1"/>
  <c r="HX56" i="1"/>
  <c r="HX88" i="1"/>
  <c r="HX119" i="1"/>
  <c r="HY56" i="1"/>
  <c r="HY88" i="1"/>
  <c r="HY119" i="1"/>
  <c r="HZ56" i="1"/>
  <c r="HZ88" i="1"/>
  <c r="HZ119" i="1"/>
  <c r="IA56" i="1"/>
  <c r="IA88" i="1"/>
  <c r="IA119" i="1"/>
  <c r="IB56" i="1"/>
  <c r="IB88" i="1"/>
  <c r="IB119" i="1"/>
  <c r="IC56" i="1"/>
  <c r="IC88" i="1"/>
  <c r="IC119" i="1"/>
  <c r="ID56" i="1"/>
  <c r="ID88" i="1"/>
  <c r="ID119" i="1"/>
  <c r="IE56" i="1"/>
  <c r="IE88" i="1"/>
  <c r="IE119" i="1"/>
  <c r="IF56" i="1"/>
  <c r="IF88" i="1"/>
  <c r="IF119" i="1"/>
  <c r="IG56" i="1"/>
  <c r="IG88" i="1"/>
  <c r="IG119" i="1"/>
  <c r="IH56" i="1"/>
  <c r="IH88" i="1"/>
  <c r="IH119" i="1"/>
  <c r="II56" i="1"/>
  <c r="II88" i="1"/>
  <c r="II119" i="1"/>
  <c r="IJ56" i="1"/>
  <c r="IJ88" i="1"/>
  <c r="IJ119" i="1"/>
  <c r="IK56" i="1"/>
  <c r="IK88" i="1"/>
  <c r="IK119" i="1"/>
  <c r="IL56" i="1"/>
  <c r="IL88" i="1"/>
  <c r="IL119" i="1"/>
  <c r="IM56" i="1"/>
  <c r="IM88" i="1"/>
  <c r="IM119" i="1"/>
  <c r="IN56" i="1"/>
  <c r="IN88" i="1"/>
  <c r="IN119" i="1"/>
  <c r="IO56" i="1"/>
  <c r="IO88" i="1"/>
  <c r="IO119" i="1"/>
  <c r="IP56" i="1"/>
  <c r="IP88" i="1"/>
  <c r="IP119" i="1"/>
  <c r="IQ56" i="1"/>
  <c r="IQ88" i="1"/>
  <c r="IQ119" i="1"/>
  <c r="IR56" i="1"/>
  <c r="IR88" i="1"/>
  <c r="IR119" i="1"/>
  <c r="IS56" i="1"/>
  <c r="IS88" i="1"/>
  <c r="IS119" i="1"/>
  <c r="IT56" i="1"/>
  <c r="IT88" i="1"/>
  <c r="IT119" i="1"/>
  <c r="IU56" i="1"/>
  <c r="IU88" i="1"/>
  <c r="IU119" i="1"/>
  <c r="IV56" i="1"/>
  <c r="IV88" i="1"/>
  <c r="IV119" i="1"/>
  <c r="IW56" i="1"/>
  <c r="IW88" i="1"/>
  <c r="IW119" i="1"/>
  <c r="IX56" i="1"/>
  <c r="IX88" i="1"/>
  <c r="IX119" i="1"/>
  <c r="IY56" i="1"/>
  <c r="IY88" i="1"/>
  <c r="IY119" i="1"/>
  <c r="IZ56" i="1"/>
  <c r="IZ88" i="1"/>
  <c r="IZ119" i="1"/>
  <c r="JA56" i="1"/>
  <c r="JA88" i="1"/>
  <c r="JA119" i="1"/>
  <c r="JB56" i="1"/>
  <c r="JB88" i="1"/>
  <c r="JB119" i="1"/>
  <c r="JC56" i="1"/>
  <c r="JC88" i="1"/>
  <c r="JC119" i="1"/>
  <c r="JD56" i="1"/>
  <c r="JD88" i="1"/>
  <c r="JD119" i="1"/>
  <c r="JE56" i="1"/>
  <c r="JE88" i="1"/>
  <c r="JE119" i="1"/>
  <c r="JF56" i="1"/>
  <c r="JF88" i="1"/>
  <c r="JF119" i="1"/>
  <c r="JG56" i="1"/>
  <c r="JG88" i="1"/>
  <c r="JG119" i="1"/>
  <c r="JH56" i="1"/>
  <c r="JH88" i="1"/>
  <c r="JH119" i="1"/>
  <c r="JI56" i="1"/>
  <c r="JI88" i="1"/>
  <c r="JI119" i="1"/>
  <c r="JJ56" i="1"/>
  <c r="JJ88" i="1"/>
  <c r="JJ119" i="1"/>
  <c r="JK56" i="1"/>
  <c r="JK88" i="1"/>
  <c r="JK119" i="1"/>
  <c r="JL56" i="1"/>
  <c r="JL88" i="1"/>
  <c r="JL119" i="1"/>
  <c r="JM56" i="1"/>
  <c r="JM88" i="1"/>
  <c r="JM119" i="1"/>
  <c r="JN56" i="1"/>
  <c r="JN88" i="1"/>
  <c r="JN119" i="1"/>
  <c r="JO56" i="1"/>
  <c r="JO88" i="1"/>
  <c r="JO119" i="1"/>
  <c r="JP56" i="1"/>
  <c r="JP88" i="1"/>
  <c r="JP119" i="1"/>
  <c r="JQ56" i="1"/>
  <c r="JQ88" i="1"/>
  <c r="JQ119" i="1"/>
  <c r="JR56" i="1"/>
  <c r="JR88" i="1"/>
  <c r="JR119" i="1"/>
  <c r="JS56" i="1"/>
  <c r="JS88" i="1"/>
  <c r="JS119" i="1"/>
  <c r="JT56" i="1"/>
  <c r="JT88" i="1"/>
  <c r="JT119" i="1"/>
  <c r="JU56" i="1"/>
  <c r="JU88" i="1"/>
  <c r="JU119" i="1"/>
  <c r="JV56" i="1"/>
  <c r="JV88" i="1"/>
  <c r="JV119" i="1"/>
  <c r="JW56" i="1"/>
  <c r="JW88" i="1"/>
  <c r="JW119" i="1"/>
  <c r="JX56" i="1"/>
  <c r="JX88" i="1"/>
  <c r="JX119" i="1"/>
  <c r="JY56" i="1"/>
  <c r="JY88" i="1"/>
  <c r="JY119" i="1"/>
  <c r="JZ56" i="1"/>
  <c r="JZ88" i="1"/>
  <c r="JZ119" i="1"/>
  <c r="KA56" i="1"/>
  <c r="KA88" i="1"/>
  <c r="KA119" i="1"/>
  <c r="KB56" i="1"/>
  <c r="KB88" i="1"/>
  <c r="KB119" i="1"/>
  <c r="KC56" i="1"/>
  <c r="KC88" i="1"/>
  <c r="KC119" i="1"/>
  <c r="KD56" i="1"/>
  <c r="KD88" i="1"/>
  <c r="KD119" i="1"/>
  <c r="KE56" i="1"/>
  <c r="KE88" i="1"/>
  <c r="KE119" i="1"/>
  <c r="KF56" i="1"/>
  <c r="KF88" i="1"/>
  <c r="KF119" i="1"/>
  <c r="KG56" i="1"/>
  <c r="KG88" i="1"/>
  <c r="KG119" i="1"/>
  <c r="KH56" i="1"/>
  <c r="KH88" i="1"/>
  <c r="KH119" i="1"/>
  <c r="KI56" i="1"/>
  <c r="KI88" i="1"/>
  <c r="KI119" i="1"/>
  <c r="KJ56" i="1"/>
  <c r="KJ88" i="1"/>
  <c r="KJ119" i="1"/>
  <c r="KK56" i="1"/>
  <c r="KK88" i="1"/>
  <c r="KK119" i="1"/>
  <c r="KL56" i="1"/>
  <c r="KL88" i="1"/>
  <c r="KL119" i="1"/>
  <c r="KM56" i="1"/>
  <c r="KM88" i="1"/>
  <c r="KM119" i="1"/>
  <c r="KN56" i="1"/>
  <c r="KN88" i="1"/>
  <c r="KN119" i="1"/>
  <c r="KO56" i="1"/>
  <c r="KO88" i="1"/>
  <c r="KO119" i="1"/>
  <c r="KP56" i="1"/>
  <c r="KP88" i="1"/>
  <c r="KP119" i="1"/>
  <c r="KQ56" i="1"/>
  <c r="KQ88" i="1"/>
  <c r="KQ119" i="1"/>
  <c r="KR56" i="1"/>
  <c r="KR88" i="1"/>
  <c r="KR119" i="1"/>
  <c r="KS56" i="1"/>
  <c r="KS88" i="1"/>
  <c r="KS119" i="1"/>
  <c r="KT56" i="1"/>
  <c r="KT88" i="1"/>
  <c r="KT119" i="1"/>
  <c r="KU56" i="1"/>
  <c r="KU88" i="1"/>
  <c r="KU119" i="1"/>
  <c r="KV56" i="1"/>
  <c r="KV88" i="1"/>
  <c r="KV119" i="1"/>
  <c r="KW56" i="1"/>
  <c r="KW88" i="1"/>
  <c r="KW119" i="1"/>
  <c r="KX56" i="1"/>
  <c r="KX88" i="1"/>
  <c r="KX119" i="1"/>
  <c r="KY56" i="1"/>
  <c r="KY88" i="1"/>
  <c r="KY119" i="1"/>
  <c r="KZ56" i="1"/>
  <c r="KZ88" i="1"/>
  <c r="KZ119" i="1"/>
  <c r="LA56" i="1"/>
  <c r="LA88" i="1"/>
  <c r="LA119" i="1"/>
  <c r="LB56" i="1"/>
  <c r="LB88" i="1"/>
  <c r="LB119" i="1"/>
  <c r="LC56" i="1"/>
  <c r="LC88" i="1"/>
  <c r="LC119" i="1"/>
  <c r="LD56" i="1"/>
  <c r="LD88" i="1"/>
  <c r="LD119" i="1"/>
  <c r="LE56" i="1"/>
  <c r="LE88" i="1"/>
  <c r="LE119" i="1"/>
  <c r="LF56" i="1"/>
  <c r="LF88" i="1"/>
  <c r="LF119" i="1"/>
  <c r="LG56" i="1"/>
  <c r="LG88" i="1"/>
  <c r="LG119" i="1"/>
  <c r="LH56" i="1"/>
  <c r="LH88" i="1"/>
  <c r="LH119" i="1"/>
  <c r="LI56" i="1"/>
  <c r="LI88" i="1"/>
  <c r="LI119" i="1"/>
  <c r="LJ56" i="1"/>
  <c r="LJ88" i="1"/>
  <c r="LJ119" i="1"/>
  <c r="LK56" i="1"/>
  <c r="LK88" i="1"/>
  <c r="LK119" i="1"/>
  <c r="LL56" i="1"/>
  <c r="LL88" i="1"/>
  <c r="LL119" i="1"/>
  <c r="LM56" i="1"/>
  <c r="LM88" i="1"/>
  <c r="LM119" i="1"/>
  <c r="LN56" i="1"/>
  <c r="LN88" i="1"/>
  <c r="LN119" i="1"/>
  <c r="LO56" i="1"/>
  <c r="LO88" i="1"/>
  <c r="LO119" i="1"/>
  <c r="LP56" i="1"/>
  <c r="LP88" i="1"/>
  <c r="LP119" i="1"/>
  <c r="LQ56" i="1"/>
  <c r="LQ88" i="1"/>
  <c r="LQ119" i="1"/>
  <c r="LR56" i="1"/>
  <c r="LR88" i="1"/>
  <c r="LR119" i="1"/>
  <c r="LS56" i="1"/>
  <c r="LS88" i="1"/>
  <c r="LS119" i="1"/>
  <c r="LT56" i="1"/>
  <c r="LT88" i="1"/>
  <c r="LT119" i="1"/>
  <c r="LU56" i="1"/>
  <c r="LU88" i="1"/>
  <c r="LU119" i="1"/>
  <c r="LV56" i="1"/>
  <c r="LV88" i="1"/>
  <c r="LV119" i="1"/>
  <c r="LW56" i="1"/>
  <c r="LW88" i="1"/>
  <c r="LW119" i="1"/>
  <c r="LX56" i="1"/>
  <c r="LX88" i="1"/>
  <c r="LX119" i="1"/>
  <c r="LY56" i="1"/>
  <c r="LY88" i="1"/>
  <c r="LY119" i="1"/>
  <c r="LZ56" i="1"/>
  <c r="LZ88" i="1"/>
  <c r="LZ119" i="1"/>
  <c r="MA56" i="1"/>
  <c r="MA88" i="1"/>
  <c r="MA119" i="1"/>
  <c r="MB56" i="1"/>
  <c r="MB88" i="1"/>
  <c r="MB119" i="1"/>
  <c r="MC56" i="1"/>
  <c r="MC88" i="1"/>
  <c r="MC119" i="1"/>
  <c r="MD56" i="1"/>
  <c r="MD88" i="1"/>
  <c r="MD119" i="1"/>
  <c r="ME56" i="1"/>
  <c r="ME88" i="1"/>
  <c r="ME119" i="1"/>
  <c r="MF56" i="1"/>
  <c r="MF88" i="1"/>
  <c r="MF119" i="1"/>
  <c r="MH56" i="1"/>
  <c r="MH88" i="1"/>
  <c r="MH119" i="1"/>
  <c r="MI56" i="1"/>
  <c r="MI88" i="1"/>
  <c r="MI119" i="1"/>
  <c r="MJ56" i="1"/>
  <c r="MJ88" i="1"/>
  <c r="MJ119" i="1"/>
  <c r="MK56" i="1"/>
  <c r="MK88" i="1"/>
  <c r="MK119" i="1"/>
  <c r="ML56" i="1"/>
  <c r="ML88" i="1"/>
  <c r="ML119" i="1"/>
  <c r="MM56" i="1"/>
  <c r="MM88" i="1"/>
  <c r="MM119" i="1"/>
  <c r="MN56" i="1"/>
  <c r="MN88" i="1"/>
  <c r="MN119" i="1"/>
  <c r="MO56" i="1"/>
  <c r="MO88" i="1"/>
  <c r="MO119" i="1"/>
  <c r="MP56" i="1"/>
  <c r="MP88" i="1"/>
  <c r="MP119" i="1"/>
  <c r="MQ56" i="1"/>
  <c r="MQ88" i="1"/>
  <c r="MQ119" i="1"/>
  <c r="MR56" i="1"/>
  <c r="MR88" i="1"/>
  <c r="MR119" i="1"/>
  <c r="MS56" i="1"/>
  <c r="MS88" i="1"/>
  <c r="MS119" i="1"/>
  <c r="MT56" i="1"/>
  <c r="MT88" i="1"/>
  <c r="MT119" i="1"/>
  <c r="MU56" i="1"/>
  <c r="MU88" i="1"/>
  <c r="MU119" i="1"/>
  <c r="MV56" i="1"/>
  <c r="MV88" i="1"/>
  <c r="MV119" i="1"/>
  <c r="MW56" i="1"/>
  <c r="MW88" i="1"/>
  <c r="MW119" i="1"/>
  <c r="MX56" i="1"/>
  <c r="MX88" i="1"/>
  <c r="MX119" i="1"/>
  <c r="MY56" i="1"/>
  <c r="MY88" i="1"/>
  <c r="MY119" i="1"/>
  <c r="MZ56" i="1"/>
  <c r="MZ88" i="1"/>
  <c r="MZ119" i="1"/>
  <c r="NA56" i="1"/>
  <c r="NA88" i="1"/>
  <c r="NA119" i="1"/>
  <c r="NB56" i="1"/>
  <c r="NB88" i="1"/>
  <c r="NB119" i="1"/>
  <c r="NC56" i="1"/>
  <c r="NC88" i="1"/>
  <c r="NC119" i="1"/>
  <c r="ND56" i="1"/>
  <c r="ND88" i="1"/>
  <c r="ND119" i="1"/>
  <c r="NE56" i="1"/>
  <c r="NE88" i="1"/>
  <c r="NE119" i="1"/>
  <c r="NF56" i="1"/>
  <c r="NF88" i="1"/>
  <c r="NF119" i="1"/>
  <c r="NG56" i="1"/>
  <c r="NG88" i="1"/>
  <c r="NG119" i="1"/>
  <c r="NH56" i="1"/>
  <c r="NH88" i="1"/>
  <c r="NH119" i="1"/>
  <c r="NI56" i="1"/>
  <c r="NI88" i="1"/>
  <c r="NI119" i="1"/>
  <c r="NJ56" i="1"/>
  <c r="NJ88" i="1"/>
  <c r="NJ119" i="1"/>
  <c r="NK56" i="1"/>
  <c r="NK88" i="1"/>
  <c r="NK119" i="1"/>
  <c r="NL56" i="1"/>
  <c r="NL88" i="1"/>
  <c r="NL119" i="1"/>
  <c r="NM56" i="1"/>
  <c r="NM88" i="1"/>
  <c r="NM119" i="1"/>
  <c r="NN56" i="1"/>
  <c r="NN88" i="1"/>
  <c r="NN119" i="1"/>
  <c r="NO56" i="1"/>
  <c r="NO88" i="1"/>
  <c r="NO119" i="1"/>
  <c r="NP56" i="1"/>
  <c r="NP88" i="1"/>
  <c r="NP119" i="1"/>
  <c r="NQ56" i="1"/>
  <c r="NQ88" i="1"/>
  <c r="NQ119" i="1"/>
  <c r="NR56" i="1"/>
  <c r="NR88" i="1"/>
  <c r="NR119" i="1"/>
  <c r="NS56" i="1"/>
  <c r="NS88" i="1"/>
  <c r="NS119" i="1"/>
  <c r="NT56" i="1"/>
  <c r="NT88" i="1"/>
  <c r="NT119" i="1"/>
  <c r="NU56" i="1"/>
  <c r="NU88" i="1"/>
  <c r="NU119" i="1"/>
  <c r="NV56" i="1"/>
  <c r="NV88" i="1"/>
  <c r="NV119" i="1"/>
  <c r="NW56" i="1"/>
  <c r="NW88" i="1"/>
  <c r="NW119" i="1"/>
  <c r="NX56" i="1"/>
  <c r="NX88" i="1"/>
  <c r="NX119" i="1"/>
  <c r="NY56" i="1"/>
  <c r="NY88" i="1"/>
  <c r="NY119" i="1"/>
  <c r="NZ56" i="1"/>
  <c r="NZ88" i="1"/>
  <c r="NZ119" i="1"/>
  <c r="OA56" i="1"/>
  <c r="OA88" i="1"/>
  <c r="OA119" i="1"/>
  <c r="OB56" i="1"/>
  <c r="OB88" i="1"/>
  <c r="OB119" i="1"/>
  <c r="OC56" i="1"/>
  <c r="OC88" i="1"/>
  <c r="OC119" i="1"/>
  <c r="OD56" i="1"/>
  <c r="OD88" i="1"/>
  <c r="OD119" i="1"/>
  <c r="OE56" i="1"/>
  <c r="OE88" i="1"/>
  <c r="OE119" i="1"/>
  <c r="OF56" i="1"/>
  <c r="OF88" i="1"/>
  <c r="OF119" i="1"/>
  <c r="OG56" i="1"/>
  <c r="OG88" i="1"/>
  <c r="OG119" i="1"/>
  <c r="OH56" i="1"/>
  <c r="OH88" i="1"/>
  <c r="OH119" i="1"/>
  <c r="OI56" i="1"/>
  <c r="OI88" i="1"/>
  <c r="OI119" i="1"/>
  <c r="OJ56" i="1"/>
  <c r="OJ88" i="1"/>
  <c r="OJ119" i="1"/>
  <c r="OK56" i="1"/>
  <c r="OK88" i="1"/>
  <c r="OK119" i="1"/>
  <c r="OL56" i="1"/>
  <c r="OL88" i="1"/>
  <c r="OL119" i="1"/>
  <c r="OM56" i="1"/>
  <c r="OM88" i="1"/>
  <c r="OM119" i="1"/>
  <c r="ON56" i="1"/>
  <c r="ON88" i="1"/>
  <c r="ON119" i="1"/>
  <c r="OO56" i="1"/>
  <c r="OO88" i="1"/>
  <c r="OO119" i="1"/>
  <c r="OP56" i="1"/>
  <c r="OP88" i="1"/>
  <c r="OP119" i="1"/>
  <c r="OQ56" i="1"/>
  <c r="OQ88" i="1"/>
  <c r="OQ119" i="1"/>
  <c r="OR56" i="1"/>
  <c r="OR88" i="1"/>
  <c r="OR119" i="1"/>
  <c r="OS56" i="1"/>
  <c r="OS88" i="1"/>
  <c r="OS119" i="1"/>
  <c r="OT56" i="1"/>
  <c r="OT88" i="1"/>
  <c r="OT119" i="1"/>
  <c r="OU56" i="1"/>
  <c r="OU88" i="1"/>
  <c r="OU119" i="1"/>
  <c r="OV56" i="1"/>
  <c r="OV88" i="1"/>
  <c r="OV119" i="1"/>
  <c r="OW56" i="1"/>
  <c r="OW88" i="1"/>
  <c r="OW119" i="1"/>
  <c r="OX56" i="1"/>
  <c r="OX88" i="1"/>
  <c r="OX119" i="1"/>
  <c r="OY56" i="1"/>
  <c r="OY88" i="1"/>
  <c r="OY119" i="1"/>
  <c r="OZ56" i="1"/>
  <c r="OZ88" i="1"/>
  <c r="OZ119" i="1"/>
  <c r="PA56" i="1"/>
  <c r="PA88" i="1"/>
  <c r="PA119" i="1"/>
  <c r="PB56" i="1"/>
  <c r="PB88" i="1"/>
  <c r="PB119" i="1"/>
  <c r="PC56" i="1"/>
  <c r="PC88" i="1"/>
  <c r="PC119" i="1"/>
  <c r="PD56" i="1"/>
  <c r="PD88" i="1"/>
  <c r="PD119" i="1"/>
  <c r="PE56" i="1"/>
  <c r="PE88" i="1"/>
  <c r="PE119" i="1"/>
  <c r="PF56" i="1"/>
  <c r="PF88" i="1"/>
  <c r="PF119" i="1"/>
  <c r="PG56" i="1"/>
  <c r="PG88" i="1"/>
  <c r="PG119" i="1"/>
  <c r="PH56" i="1"/>
  <c r="PH88" i="1"/>
  <c r="PH119" i="1"/>
  <c r="PI56" i="1"/>
  <c r="PI88" i="1"/>
  <c r="PI119" i="1"/>
  <c r="PJ56" i="1"/>
  <c r="PJ88" i="1"/>
  <c r="PJ119" i="1"/>
  <c r="PK56" i="1"/>
  <c r="PK88" i="1"/>
  <c r="PK119" i="1"/>
  <c r="PL56" i="1"/>
  <c r="PL88" i="1"/>
  <c r="PL119" i="1"/>
  <c r="PM56" i="1"/>
  <c r="PM88" i="1"/>
  <c r="PM119" i="1"/>
  <c r="PN56" i="1"/>
  <c r="PN88" i="1"/>
  <c r="PN119" i="1"/>
  <c r="PO56" i="1"/>
  <c r="PO88" i="1"/>
  <c r="PO119" i="1"/>
  <c r="PP56" i="1"/>
  <c r="PP88" i="1"/>
  <c r="PP119" i="1"/>
  <c r="PQ56" i="1"/>
  <c r="PQ88" i="1"/>
  <c r="PQ119" i="1"/>
  <c r="PR56" i="1"/>
  <c r="PR88" i="1"/>
  <c r="PR119" i="1"/>
  <c r="PS56" i="1"/>
  <c r="PS88" i="1"/>
  <c r="PS119" i="1"/>
  <c r="PT56" i="1"/>
  <c r="PT88" i="1"/>
  <c r="PT119" i="1"/>
  <c r="PU56" i="1"/>
  <c r="PU88" i="1"/>
  <c r="PU119" i="1"/>
  <c r="PV56" i="1"/>
  <c r="PV88" i="1"/>
  <c r="PV119" i="1"/>
  <c r="PW56" i="1"/>
  <c r="PW88" i="1"/>
  <c r="PW119" i="1"/>
  <c r="PX56" i="1"/>
  <c r="PX88" i="1"/>
  <c r="PX119" i="1"/>
  <c r="PY56" i="1"/>
  <c r="PY88" i="1"/>
  <c r="PY119" i="1"/>
  <c r="PZ56" i="1"/>
  <c r="PZ88" i="1"/>
  <c r="PZ119" i="1"/>
  <c r="QA56" i="1"/>
  <c r="QA88" i="1"/>
  <c r="QA119" i="1"/>
  <c r="QB56" i="1"/>
  <c r="QB88" i="1"/>
  <c r="QB119" i="1"/>
  <c r="QC56" i="1"/>
  <c r="QC88" i="1"/>
  <c r="QC119" i="1"/>
  <c r="QD56" i="1"/>
  <c r="QD88" i="1"/>
  <c r="QD119" i="1"/>
  <c r="QE56" i="1"/>
  <c r="QE88" i="1"/>
  <c r="QE119" i="1"/>
  <c r="QF56" i="1"/>
  <c r="QF88" i="1"/>
  <c r="QF119" i="1"/>
  <c r="QG56" i="1"/>
  <c r="QG88" i="1"/>
  <c r="QG119" i="1"/>
  <c r="QH56" i="1"/>
  <c r="QH88" i="1"/>
  <c r="QH119" i="1"/>
  <c r="QI56" i="1"/>
  <c r="QI88" i="1"/>
  <c r="QI119" i="1"/>
  <c r="QJ56" i="1"/>
  <c r="QJ88" i="1"/>
  <c r="QJ119" i="1"/>
  <c r="QK56" i="1"/>
  <c r="QK88" i="1"/>
  <c r="QK119" i="1"/>
  <c r="QL56" i="1"/>
  <c r="QL88" i="1"/>
  <c r="QL119" i="1"/>
  <c r="QM56" i="1"/>
  <c r="QM88" i="1"/>
  <c r="QM119" i="1"/>
  <c r="QN56" i="1"/>
  <c r="QN88" i="1"/>
  <c r="QN119" i="1"/>
  <c r="QO56" i="1"/>
  <c r="QO88" i="1"/>
  <c r="QO119" i="1"/>
  <c r="QP56" i="1"/>
  <c r="QP88" i="1"/>
  <c r="QP119" i="1"/>
  <c r="QQ56" i="1"/>
  <c r="QQ88" i="1"/>
  <c r="QQ119" i="1"/>
  <c r="QR56" i="1"/>
  <c r="QR88" i="1"/>
  <c r="QR119" i="1"/>
  <c r="QS56" i="1"/>
  <c r="QS88" i="1"/>
  <c r="QS119" i="1"/>
  <c r="QT56" i="1"/>
  <c r="QT88" i="1"/>
  <c r="QT119" i="1"/>
  <c r="QU56" i="1"/>
  <c r="QU88" i="1"/>
  <c r="QU119" i="1"/>
  <c r="QV56" i="1"/>
  <c r="QV88" i="1"/>
  <c r="QV119" i="1"/>
  <c r="QW56" i="1"/>
  <c r="QW88" i="1"/>
  <c r="QW119" i="1"/>
  <c r="QX56" i="1"/>
  <c r="QX88" i="1"/>
  <c r="QX119" i="1"/>
  <c r="QY56" i="1"/>
  <c r="QY88" i="1"/>
  <c r="QY119" i="1"/>
  <c r="QZ56" i="1"/>
  <c r="QZ88" i="1"/>
  <c r="QZ119" i="1"/>
  <c r="RA56" i="1"/>
  <c r="RA88" i="1"/>
  <c r="RA119" i="1"/>
  <c r="RB56" i="1"/>
  <c r="RB88" i="1"/>
  <c r="RB119" i="1"/>
  <c r="RC56" i="1"/>
  <c r="RC88" i="1"/>
  <c r="RC119" i="1"/>
  <c r="RD56" i="1"/>
  <c r="RD88" i="1"/>
  <c r="RD119" i="1"/>
  <c r="RE56" i="1"/>
  <c r="RE88" i="1"/>
  <c r="RE119" i="1"/>
  <c r="RF56" i="1"/>
  <c r="RF88" i="1"/>
  <c r="RF119" i="1"/>
  <c r="RG56" i="1"/>
  <c r="RG88" i="1"/>
  <c r="RG119" i="1"/>
  <c r="RH56" i="1"/>
  <c r="RH88" i="1"/>
  <c r="RH119" i="1"/>
  <c r="RI56" i="1"/>
  <c r="RI88" i="1"/>
  <c r="RI119" i="1"/>
  <c r="RJ56" i="1"/>
  <c r="RJ88" i="1"/>
  <c r="RJ119" i="1"/>
  <c r="RK56" i="1"/>
  <c r="RK88" i="1"/>
  <c r="RK119" i="1"/>
  <c r="RL56" i="1"/>
  <c r="RL88" i="1"/>
  <c r="RL119" i="1"/>
  <c r="RM56" i="1"/>
  <c r="RM88" i="1"/>
  <c r="RM119" i="1"/>
  <c r="RN56" i="1"/>
  <c r="RN88" i="1"/>
  <c r="RN119" i="1"/>
  <c r="RO56" i="1"/>
  <c r="RO88" i="1"/>
  <c r="RO119" i="1"/>
  <c r="RP56" i="1"/>
  <c r="RP88" i="1"/>
  <c r="RP119" i="1"/>
  <c r="RQ56" i="1"/>
  <c r="RQ88" i="1"/>
  <c r="RQ119" i="1"/>
  <c r="RR56" i="1"/>
  <c r="RR88" i="1"/>
  <c r="RR119" i="1"/>
  <c r="RS56" i="1"/>
  <c r="RS88" i="1"/>
  <c r="RS119" i="1"/>
  <c r="RT56" i="1"/>
  <c r="RT88" i="1"/>
  <c r="RT119" i="1"/>
  <c r="RU56" i="1"/>
  <c r="RU88" i="1"/>
  <c r="RU119" i="1"/>
  <c r="RV56" i="1"/>
  <c r="RV88" i="1"/>
  <c r="RV119" i="1"/>
  <c r="RW56" i="1"/>
  <c r="RW88" i="1"/>
  <c r="RW119" i="1"/>
  <c r="RX56" i="1"/>
  <c r="RX88" i="1"/>
  <c r="RX119" i="1"/>
  <c r="RY56" i="1"/>
  <c r="RY88" i="1"/>
  <c r="RY119" i="1"/>
  <c r="RZ56" i="1"/>
  <c r="RZ88" i="1"/>
  <c r="RZ119" i="1"/>
  <c r="SA56" i="1"/>
  <c r="SA88" i="1"/>
  <c r="SA119" i="1"/>
  <c r="B57" i="1"/>
  <c r="B89" i="1"/>
  <c r="B120" i="1"/>
  <c r="C57" i="1"/>
  <c r="C89" i="1"/>
  <c r="C120" i="1"/>
  <c r="D57" i="1"/>
  <c r="D89" i="1"/>
  <c r="D120" i="1"/>
  <c r="E57" i="1"/>
  <c r="E89" i="1"/>
  <c r="E120" i="1"/>
  <c r="F57" i="1"/>
  <c r="F89" i="1"/>
  <c r="F120" i="1"/>
  <c r="G57" i="1"/>
  <c r="G89" i="1"/>
  <c r="G120" i="1"/>
  <c r="H57" i="1"/>
  <c r="H89" i="1"/>
  <c r="H120" i="1"/>
  <c r="I57" i="1"/>
  <c r="I89" i="1"/>
  <c r="I120" i="1"/>
  <c r="J57" i="1"/>
  <c r="J89" i="1"/>
  <c r="J120" i="1"/>
  <c r="K57" i="1"/>
  <c r="K89" i="1"/>
  <c r="K120" i="1"/>
  <c r="L57" i="1"/>
  <c r="L89" i="1"/>
  <c r="L120" i="1"/>
  <c r="M57" i="1"/>
  <c r="M89" i="1"/>
  <c r="M120" i="1"/>
  <c r="N57" i="1"/>
  <c r="N89" i="1"/>
  <c r="N120" i="1"/>
  <c r="O57" i="1"/>
  <c r="O89" i="1"/>
  <c r="O120" i="1"/>
  <c r="P57" i="1"/>
  <c r="P89" i="1"/>
  <c r="P120" i="1"/>
  <c r="Q57" i="1"/>
  <c r="Q89" i="1"/>
  <c r="Q120" i="1"/>
  <c r="R57" i="1"/>
  <c r="R89" i="1"/>
  <c r="R120" i="1"/>
  <c r="S57" i="1"/>
  <c r="S89" i="1"/>
  <c r="S120" i="1"/>
  <c r="T57" i="1"/>
  <c r="T89" i="1"/>
  <c r="T120" i="1"/>
  <c r="U57" i="1"/>
  <c r="U89" i="1"/>
  <c r="U120" i="1"/>
  <c r="V57" i="1"/>
  <c r="V89" i="1"/>
  <c r="V120" i="1"/>
  <c r="W57" i="1"/>
  <c r="W89" i="1"/>
  <c r="W120" i="1"/>
  <c r="X57" i="1"/>
  <c r="X89" i="1"/>
  <c r="X120" i="1"/>
  <c r="Y57" i="1"/>
  <c r="Y89" i="1"/>
  <c r="Y120" i="1"/>
  <c r="Z57" i="1"/>
  <c r="Z89" i="1"/>
  <c r="Z120" i="1"/>
  <c r="AA57" i="1"/>
  <c r="AA89" i="1"/>
  <c r="AA120" i="1"/>
  <c r="AB57" i="1"/>
  <c r="AB89" i="1"/>
  <c r="AB120" i="1"/>
  <c r="AC57" i="1"/>
  <c r="AC89" i="1"/>
  <c r="AC120" i="1"/>
  <c r="AD57" i="1"/>
  <c r="AD89" i="1"/>
  <c r="AD120" i="1"/>
  <c r="AE57" i="1"/>
  <c r="AE89" i="1"/>
  <c r="AE120" i="1"/>
  <c r="AF57" i="1"/>
  <c r="AF89" i="1"/>
  <c r="AF120" i="1"/>
  <c r="AG57" i="1"/>
  <c r="AG89" i="1"/>
  <c r="AG120" i="1"/>
  <c r="AH57" i="1"/>
  <c r="AH89" i="1"/>
  <c r="AH120" i="1"/>
  <c r="AI57" i="1"/>
  <c r="AI89" i="1"/>
  <c r="AI120" i="1"/>
  <c r="AJ57" i="1"/>
  <c r="AJ89" i="1"/>
  <c r="AJ120" i="1"/>
  <c r="AK57" i="1"/>
  <c r="AK89" i="1"/>
  <c r="AK120" i="1"/>
  <c r="AL57" i="1"/>
  <c r="AL89" i="1"/>
  <c r="AL120" i="1"/>
  <c r="AM57" i="1"/>
  <c r="AM89" i="1"/>
  <c r="AM120" i="1"/>
  <c r="AN57" i="1"/>
  <c r="AN89" i="1"/>
  <c r="AN120" i="1"/>
  <c r="AO57" i="1"/>
  <c r="AO89" i="1"/>
  <c r="AO120" i="1"/>
  <c r="AP57" i="1"/>
  <c r="AP89" i="1"/>
  <c r="AP120" i="1"/>
  <c r="AQ57" i="1"/>
  <c r="AQ89" i="1"/>
  <c r="AQ120" i="1"/>
  <c r="AR57" i="1"/>
  <c r="AR89" i="1"/>
  <c r="AR120" i="1"/>
  <c r="AS57" i="1"/>
  <c r="AS89" i="1"/>
  <c r="AS120" i="1"/>
  <c r="AT57" i="1"/>
  <c r="AT89" i="1"/>
  <c r="AT120" i="1"/>
  <c r="AU57" i="1"/>
  <c r="AU89" i="1"/>
  <c r="AU120" i="1"/>
  <c r="AV57" i="1"/>
  <c r="AV89" i="1"/>
  <c r="AV120" i="1"/>
  <c r="AW57" i="1"/>
  <c r="AW89" i="1"/>
  <c r="AW120" i="1"/>
  <c r="AX57" i="1"/>
  <c r="AX89" i="1"/>
  <c r="AX120" i="1"/>
  <c r="AY57" i="1"/>
  <c r="AY89" i="1"/>
  <c r="AY120" i="1"/>
  <c r="AZ57" i="1"/>
  <c r="AZ89" i="1"/>
  <c r="AZ120" i="1"/>
  <c r="BA57" i="1"/>
  <c r="BA89" i="1"/>
  <c r="BA120" i="1"/>
  <c r="BB57" i="1"/>
  <c r="BB89" i="1"/>
  <c r="BB120" i="1"/>
  <c r="BC57" i="1"/>
  <c r="BC89" i="1"/>
  <c r="BC120" i="1"/>
  <c r="BD57" i="1"/>
  <c r="BD89" i="1"/>
  <c r="BD120" i="1"/>
  <c r="BE57" i="1"/>
  <c r="BE89" i="1"/>
  <c r="BE120" i="1"/>
  <c r="BF57" i="1"/>
  <c r="BF89" i="1"/>
  <c r="BF120" i="1"/>
  <c r="BG57" i="1"/>
  <c r="BG89" i="1"/>
  <c r="BG120" i="1"/>
  <c r="BH57" i="1"/>
  <c r="BH89" i="1"/>
  <c r="BH120" i="1"/>
  <c r="BI57" i="1"/>
  <c r="BI89" i="1"/>
  <c r="BI120" i="1"/>
  <c r="BJ57" i="1"/>
  <c r="BJ89" i="1"/>
  <c r="BJ120" i="1"/>
  <c r="BK57" i="1"/>
  <c r="BK89" i="1"/>
  <c r="BK120" i="1"/>
  <c r="BL57" i="1"/>
  <c r="BL89" i="1"/>
  <c r="BL120" i="1"/>
  <c r="BM57" i="1"/>
  <c r="BM89" i="1"/>
  <c r="BM120" i="1"/>
  <c r="BN57" i="1"/>
  <c r="BN89" i="1"/>
  <c r="BN120" i="1"/>
  <c r="BO57" i="1"/>
  <c r="BO89" i="1"/>
  <c r="BO120" i="1"/>
  <c r="BP57" i="1"/>
  <c r="BP89" i="1"/>
  <c r="BP120" i="1"/>
  <c r="BQ57" i="1"/>
  <c r="BQ89" i="1"/>
  <c r="BQ120" i="1"/>
  <c r="BR57" i="1"/>
  <c r="BR89" i="1"/>
  <c r="BR120" i="1"/>
  <c r="BS57" i="1"/>
  <c r="BS89" i="1"/>
  <c r="BS120" i="1"/>
  <c r="BT57" i="1"/>
  <c r="BT89" i="1"/>
  <c r="BT120" i="1"/>
  <c r="BU57" i="1"/>
  <c r="BU89" i="1"/>
  <c r="BU120" i="1"/>
  <c r="BV57" i="1"/>
  <c r="BV89" i="1"/>
  <c r="BV120" i="1"/>
  <c r="BW57" i="1"/>
  <c r="BW89" i="1"/>
  <c r="BW120" i="1"/>
  <c r="BX57" i="1"/>
  <c r="BX89" i="1"/>
  <c r="BX120" i="1"/>
  <c r="BY57" i="1"/>
  <c r="BY89" i="1"/>
  <c r="BY120" i="1"/>
  <c r="BZ57" i="1"/>
  <c r="BZ89" i="1"/>
  <c r="BZ120" i="1"/>
  <c r="CA57" i="1"/>
  <c r="CA89" i="1"/>
  <c r="CA120" i="1"/>
  <c r="CB57" i="1"/>
  <c r="CB89" i="1"/>
  <c r="CB120" i="1"/>
  <c r="CC57" i="1"/>
  <c r="CC89" i="1"/>
  <c r="CC120" i="1"/>
  <c r="CD57" i="1"/>
  <c r="CD89" i="1"/>
  <c r="CD120" i="1"/>
  <c r="CE57" i="1"/>
  <c r="CE89" i="1"/>
  <c r="CE120" i="1"/>
  <c r="CF57" i="1"/>
  <c r="CF89" i="1"/>
  <c r="CF120" i="1"/>
  <c r="CG57" i="1"/>
  <c r="CG89" i="1"/>
  <c r="CG120" i="1"/>
  <c r="CH57" i="1"/>
  <c r="CH89" i="1"/>
  <c r="CH120" i="1"/>
  <c r="CI57" i="1"/>
  <c r="CI89" i="1"/>
  <c r="CI120" i="1"/>
  <c r="CJ57" i="1"/>
  <c r="CJ89" i="1"/>
  <c r="CJ120" i="1"/>
  <c r="CK57" i="1"/>
  <c r="CK89" i="1"/>
  <c r="CK120" i="1"/>
  <c r="CL57" i="1"/>
  <c r="CL89" i="1"/>
  <c r="CL120" i="1"/>
  <c r="CM57" i="1"/>
  <c r="CM89" i="1"/>
  <c r="CM120" i="1"/>
  <c r="CN57" i="1"/>
  <c r="CN89" i="1"/>
  <c r="CN120" i="1"/>
  <c r="CO57" i="1"/>
  <c r="CO89" i="1"/>
  <c r="CO120" i="1"/>
  <c r="CP57" i="1"/>
  <c r="CP89" i="1"/>
  <c r="CP120" i="1"/>
  <c r="CQ57" i="1"/>
  <c r="CQ89" i="1"/>
  <c r="CQ120" i="1"/>
  <c r="CR57" i="1"/>
  <c r="CR89" i="1"/>
  <c r="CR120" i="1"/>
  <c r="CS57" i="1"/>
  <c r="CS89" i="1"/>
  <c r="CS120" i="1"/>
  <c r="CT57" i="1"/>
  <c r="CT89" i="1"/>
  <c r="CT120" i="1"/>
  <c r="CU57" i="1"/>
  <c r="CU89" i="1"/>
  <c r="CU120" i="1"/>
  <c r="CV57" i="1"/>
  <c r="CV89" i="1"/>
  <c r="CV120" i="1"/>
  <c r="CW57" i="1"/>
  <c r="CW89" i="1"/>
  <c r="CW120" i="1"/>
  <c r="CX57" i="1"/>
  <c r="CX89" i="1"/>
  <c r="CX120" i="1"/>
  <c r="CY57" i="1"/>
  <c r="CY89" i="1"/>
  <c r="CY120" i="1"/>
  <c r="CZ57" i="1"/>
  <c r="CZ89" i="1"/>
  <c r="CZ120" i="1"/>
  <c r="DA57" i="1"/>
  <c r="DA89" i="1"/>
  <c r="DA120" i="1"/>
  <c r="DB57" i="1"/>
  <c r="DB89" i="1"/>
  <c r="DB120" i="1"/>
  <c r="DC57" i="1"/>
  <c r="DC89" i="1"/>
  <c r="DC120" i="1"/>
  <c r="DD57" i="1"/>
  <c r="DD89" i="1"/>
  <c r="DD120" i="1"/>
  <c r="DE57" i="1"/>
  <c r="DE89" i="1"/>
  <c r="DE120" i="1"/>
  <c r="DF57" i="1"/>
  <c r="DF89" i="1"/>
  <c r="DF120" i="1"/>
  <c r="DG57" i="1"/>
  <c r="DG89" i="1"/>
  <c r="DG120" i="1"/>
  <c r="DH57" i="1"/>
  <c r="DH89" i="1"/>
  <c r="DH120" i="1"/>
  <c r="DI57" i="1"/>
  <c r="DI89" i="1"/>
  <c r="DI120" i="1"/>
  <c r="DJ57" i="1"/>
  <c r="DJ89" i="1"/>
  <c r="DJ120" i="1"/>
  <c r="DK57" i="1"/>
  <c r="DK89" i="1"/>
  <c r="DK120" i="1"/>
  <c r="DL57" i="1"/>
  <c r="DL89" i="1"/>
  <c r="DL120" i="1"/>
  <c r="DM57" i="1"/>
  <c r="DM89" i="1"/>
  <c r="DM120" i="1"/>
  <c r="DN57" i="1"/>
  <c r="DN89" i="1"/>
  <c r="DN120" i="1"/>
  <c r="DO57" i="1"/>
  <c r="DO89" i="1"/>
  <c r="DO120" i="1"/>
  <c r="DP57" i="1"/>
  <c r="DP89" i="1"/>
  <c r="DP120" i="1"/>
  <c r="DQ57" i="1"/>
  <c r="DQ89" i="1"/>
  <c r="DQ120" i="1"/>
  <c r="DR57" i="1"/>
  <c r="DR89" i="1"/>
  <c r="DR120" i="1"/>
  <c r="DS57" i="1"/>
  <c r="DS89" i="1"/>
  <c r="DS120" i="1"/>
  <c r="DT57" i="1"/>
  <c r="DT89" i="1"/>
  <c r="DT120" i="1"/>
  <c r="DU57" i="1"/>
  <c r="DU89" i="1"/>
  <c r="DU120" i="1"/>
  <c r="DV57" i="1"/>
  <c r="DV89" i="1"/>
  <c r="DV120" i="1"/>
  <c r="DW57" i="1"/>
  <c r="DW89" i="1"/>
  <c r="DW120" i="1"/>
  <c r="DX57" i="1"/>
  <c r="DX89" i="1"/>
  <c r="DX120" i="1"/>
  <c r="DY57" i="1"/>
  <c r="DY89" i="1"/>
  <c r="DY120" i="1"/>
  <c r="DZ57" i="1"/>
  <c r="DZ89" i="1"/>
  <c r="DZ120" i="1"/>
  <c r="EA57" i="1"/>
  <c r="EA89" i="1"/>
  <c r="EA120" i="1"/>
  <c r="EB57" i="1"/>
  <c r="EB89" i="1"/>
  <c r="EB120" i="1"/>
  <c r="EC57" i="1"/>
  <c r="EC89" i="1"/>
  <c r="EC120" i="1"/>
  <c r="ED57" i="1"/>
  <c r="ED89" i="1"/>
  <c r="ED120" i="1"/>
  <c r="EE57" i="1"/>
  <c r="EE89" i="1"/>
  <c r="EE120" i="1"/>
  <c r="EF57" i="1"/>
  <c r="EF89" i="1"/>
  <c r="EF120" i="1"/>
  <c r="EG57" i="1"/>
  <c r="EG89" i="1"/>
  <c r="EG120" i="1"/>
  <c r="EH57" i="1"/>
  <c r="EH89" i="1"/>
  <c r="EH120" i="1"/>
  <c r="EI57" i="1"/>
  <c r="EI89" i="1"/>
  <c r="EI120" i="1"/>
  <c r="EJ57" i="1"/>
  <c r="EJ89" i="1"/>
  <c r="EJ120" i="1"/>
  <c r="EK57" i="1"/>
  <c r="EK89" i="1"/>
  <c r="EK120" i="1"/>
  <c r="EL57" i="1"/>
  <c r="EL89" i="1"/>
  <c r="EL120" i="1"/>
  <c r="EM57" i="1"/>
  <c r="EM89" i="1"/>
  <c r="EM120" i="1"/>
  <c r="EN57" i="1"/>
  <c r="EN89" i="1"/>
  <c r="EN120" i="1"/>
  <c r="EO57" i="1"/>
  <c r="EO89" i="1"/>
  <c r="EO120" i="1"/>
  <c r="EP57" i="1"/>
  <c r="EP89" i="1"/>
  <c r="EP120" i="1"/>
  <c r="EQ57" i="1"/>
  <c r="EQ89" i="1"/>
  <c r="EQ120" i="1"/>
  <c r="ER57" i="1"/>
  <c r="ER89" i="1"/>
  <c r="ER120" i="1"/>
  <c r="ES57" i="1"/>
  <c r="ES89" i="1"/>
  <c r="ES120" i="1"/>
  <c r="ET57" i="1"/>
  <c r="ET89" i="1"/>
  <c r="ET120" i="1"/>
  <c r="EU57" i="1"/>
  <c r="EU89" i="1"/>
  <c r="EU120" i="1"/>
  <c r="EV57" i="1"/>
  <c r="EV89" i="1"/>
  <c r="EV120" i="1"/>
  <c r="EW57" i="1"/>
  <c r="EW89" i="1"/>
  <c r="EW120" i="1"/>
  <c r="EX57" i="1"/>
  <c r="EX89" i="1"/>
  <c r="EX120" i="1"/>
  <c r="EY57" i="1"/>
  <c r="EY89" i="1"/>
  <c r="EY120" i="1"/>
  <c r="EZ57" i="1"/>
  <c r="EZ89" i="1"/>
  <c r="EZ120" i="1"/>
  <c r="FA57" i="1"/>
  <c r="FA89" i="1"/>
  <c r="FA120" i="1"/>
  <c r="FB57" i="1"/>
  <c r="FB89" i="1"/>
  <c r="FB120" i="1"/>
  <c r="FC57" i="1"/>
  <c r="FC89" i="1"/>
  <c r="FC120" i="1"/>
  <c r="FD57" i="1"/>
  <c r="FD89" i="1"/>
  <c r="FD120" i="1"/>
  <c r="FE57" i="1"/>
  <c r="FE89" i="1"/>
  <c r="FE120" i="1"/>
  <c r="FF57" i="1"/>
  <c r="FF89" i="1"/>
  <c r="FF120" i="1"/>
  <c r="FG57" i="1"/>
  <c r="FG89" i="1"/>
  <c r="FG120" i="1"/>
  <c r="FH57" i="1"/>
  <c r="FH89" i="1"/>
  <c r="FH120" i="1"/>
  <c r="FI57" i="1"/>
  <c r="FI89" i="1"/>
  <c r="FI120" i="1"/>
  <c r="FJ57" i="1"/>
  <c r="FJ89" i="1"/>
  <c r="FJ120" i="1"/>
  <c r="FK57" i="1"/>
  <c r="FK89" i="1"/>
  <c r="FK120" i="1"/>
  <c r="FL57" i="1"/>
  <c r="FL89" i="1"/>
  <c r="FL120" i="1"/>
  <c r="FM57" i="1"/>
  <c r="FM89" i="1"/>
  <c r="FM120" i="1"/>
  <c r="FN57" i="1"/>
  <c r="FN89" i="1"/>
  <c r="FN120" i="1"/>
  <c r="FO57" i="1"/>
  <c r="FO89" i="1"/>
  <c r="FO120" i="1"/>
  <c r="FP57" i="1"/>
  <c r="FP89" i="1"/>
  <c r="FP120" i="1"/>
  <c r="FQ57" i="1"/>
  <c r="FQ89" i="1"/>
  <c r="FQ120" i="1"/>
  <c r="FR57" i="1"/>
  <c r="FR89" i="1"/>
  <c r="FR120" i="1"/>
  <c r="FS57" i="1"/>
  <c r="FS89" i="1"/>
  <c r="FS120" i="1"/>
  <c r="FT57" i="1"/>
  <c r="FT89" i="1"/>
  <c r="FT120" i="1"/>
  <c r="FU57" i="1"/>
  <c r="FU89" i="1"/>
  <c r="FU120" i="1"/>
  <c r="FV57" i="1"/>
  <c r="FV89" i="1"/>
  <c r="FV120" i="1"/>
  <c r="FW57" i="1"/>
  <c r="FW89" i="1"/>
  <c r="FW120" i="1"/>
  <c r="FX57" i="1"/>
  <c r="FX89" i="1"/>
  <c r="FX120" i="1"/>
  <c r="FY57" i="1"/>
  <c r="FY89" i="1"/>
  <c r="FY120" i="1"/>
  <c r="FZ57" i="1"/>
  <c r="FZ89" i="1"/>
  <c r="FZ120" i="1"/>
  <c r="GA57" i="1"/>
  <c r="GA89" i="1"/>
  <c r="GA120" i="1"/>
  <c r="GB57" i="1"/>
  <c r="GB89" i="1"/>
  <c r="GB120" i="1"/>
  <c r="GC57" i="1"/>
  <c r="GC89" i="1"/>
  <c r="GC120" i="1"/>
  <c r="GD57" i="1"/>
  <c r="GD89" i="1"/>
  <c r="GD120" i="1"/>
  <c r="GE57" i="1"/>
  <c r="GE89" i="1"/>
  <c r="GE120" i="1"/>
  <c r="GF57" i="1"/>
  <c r="GF89" i="1"/>
  <c r="GF120" i="1"/>
  <c r="GG57" i="1"/>
  <c r="GG89" i="1"/>
  <c r="GG120" i="1"/>
  <c r="GH57" i="1"/>
  <c r="GH89" i="1"/>
  <c r="GH120" i="1"/>
  <c r="GI57" i="1"/>
  <c r="GI89" i="1"/>
  <c r="GI120" i="1"/>
  <c r="GJ57" i="1"/>
  <c r="GJ89" i="1"/>
  <c r="GJ120" i="1"/>
  <c r="GK57" i="1"/>
  <c r="GK89" i="1"/>
  <c r="GK120" i="1"/>
  <c r="GL57" i="1"/>
  <c r="GL89" i="1"/>
  <c r="GL120" i="1"/>
  <c r="GM57" i="1"/>
  <c r="GM89" i="1"/>
  <c r="GM120" i="1"/>
  <c r="GN57" i="1"/>
  <c r="GN89" i="1"/>
  <c r="GN120" i="1"/>
  <c r="GO57" i="1"/>
  <c r="GO89" i="1"/>
  <c r="GO120" i="1"/>
  <c r="GP57" i="1"/>
  <c r="GP89" i="1"/>
  <c r="GP120" i="1"/>
  <c r="GQ57" i="1"/>
  <c r="GQ89" i="1"/>
  <c r="GQ120" i="1"/>
  <c r="GR57" i="1"/>
  <c r="GR89" i="1"/>
  <c r="GR120" i="1"/>
  <c r="GS57" i="1"/>
  <c r="GS89" i="1"/>
  <c r="GS120" i="1"/>
  <c r="GT57" i="1"/>
  <c r="GT89" i="1"/>
  <c r="GT120" i="1"/>
  <c r="GU57" i="1"/>
  <c r="GU89" i="1"/>
  <c r="GU120" i="1"/>
  <c r="GV57" i="1"/>
  <c r="GV89" i="1"/>
  <c r="GV120" i="1"/>
  <c r="GW57" i="1"/>
  <c r="GW89" i="1"/>
  <c r="GW120" i="1"/>
  <c r="GX57" i="1"/>
  <c r="GX89" i="1"/>
  <c r="GX120" i="1"/>
  <c r="GY57" i="1"/>
  <c r="GY89" i="1"/>
  <c r="GY120" i="1"/>
  <c r="GZ57" i="1"/>
  <c r="GZ89" i="1"/>
  <c r="GZ120" i="1"/>
  <c r="HA57" i="1"/>
  <c r="HA89" i="1"/>
  <c r="HA120" i="1"/>
  <c r="HB57" i="1"/>
  <c r="HB89" i="1"/>
  <c r="HB120" i="1"/>
  <c r="HC57" i="1"/>
  <c r="HC89" i="1"/>
  <c r="HC120" i="1"/>
  <c r="HD57" i="1"/>
  <c r="HD89" i="1"/>
  <c r="HD120" i="1"/>
  <c r="HE57" i="1"/>
  <c r="HE89" i="1"/>
  <c r="HE120" i="1"/>
  <c r="HF57" i="1"/>
  <c r="HF89" i="1"/>
  <c r="HF120" i="1"/>
  <c r="HG57" i="1"/>
  <c r="HG89" i="1"/>
  <c r="HG120" i="1"/>
  <c r="HH57" i="1"/>
  <c r="HH89" i="1"/>
  <c r="HH120" i="1"/>
  <c r="HI57" i="1"/>
  <c r="HI89" i="1"/>
  <c r="HI120" i="1"/>
  <c r="HJ57" i="1"/>
  <c r="HJ89" i="1"/>
  <c r="HJ120" i="1"/>
  <c r="HK57" i="1"/>
  <c r="HK89" i="1"/>
  <c r="HK120" i="1"/>
  <c r="HL57" i="1"/>
  <c r="HL89" i="1"/>
  <c r="HL120" i="1"/>
  <c r="HM57" i="1"/>
  <c r="HM55" i="1"/>
  <c r="HM89" i="1"/>
  <c r="HM120" i="1"/>
  <c r="HN57" i="1"/>
  <c r="HN89" i="1"/>
  <c r="HN120" i="1"/>
  <c r="HO57" i="1"/>
  <c r="HO89" i="1"/>
  <c r="HO120" i="1"/>
  <c r="HP57" i="1"/>
  <c r="HP89" i="1"/>
  <c r="HP120" i="1"/>
  <c r="HQ57" i="1"/>
  <c r="HQ89" i="1"/>
  <c r="HQ120" i="1"/>
  <c r="HR57" i="1"/>
  <c r="HR89" i="1"/>
  <c r="HR120" i="1"/>
  <c r="HS57" i="1"/>
  <c r="HS89" i="1"/>
  <c r="HS120" i="1"/>
  <c r="HT57" i="1"/>
  <c r="HT89" i="1"/>
  <c r="HT120" i="1"/>
  <c r="HU57" i="1"/>
  <c r="HU89" i="1"/>
  <c r="HU120" i="1"/>
  <c r="HV57" i="1"/>
  <c r="HV89" i="1"/>
  <c r="HV120" i="1"/>
  <c r="HW57" i="1"/>
  <c r="HW89" i="1"/>
  <c r="HW120" i="1"/>
  <c r="HX57" i="1"/>
  <c r="HX89" i="1"/>
  <c r="HX120" i="1"/>
  <c r="HY57" i="1"/>
  <c r="HY89" i="1"/>
  <c r="HY120" i="1"/>
  <c r="HZ57" i="1"/>
  <c r="HZ89" i="1"/>
  <c r="HZ120" i="1"/>
  <c r="IA57" i="1"/>
  <c r="IA89" i="1"/>
  <c r="IA120" i="1"/>
  <c r="IB57" i="1"/>
  <c r="IB89" i="1"/>
  <c r="IB120" i="1"/>
  <c r="IC57" i="1"/>
  <c r="IC89" i="1"/>
  <c r="IC120" i="1"/>
  <c r="ID57" i="1"/>
  <c r="ID89" i="1"/>
  <c r="ID120" i="1"/>
  <c r="IE57" i="1"/>
  <c r="IE89" i="1"/>
  <c r="IE120" i="1"/>
  <c r="IF57" i="1"/>
  <c r="IF89" i="1"/>
  <c r="IF120" i="1"/>
  <c r="IG57" i="1"/>
  <c r="IG89" i="1"/>
  <c r="IG120" i="1"/>
  <c r="IH57" i="1"/>
  <c r="IH89" i="1"/>
  <c r="IH120" i="1"/>
  <c r="II57" i="1"/>
  <c r="II89" i="1"/>
  <c r="II120" i="1"/>
  <c r="IJ57" i="1"/>
  <c r="IJ89" i="1"/>
  <c r="IJ120" i="1"/>
  <c r="IK57" i="1"/>
  <c r="IK89" i="1"/>
  <c r="IK120" i="1"/>
  <c r="IL57" i="1"/>
  <c r="IL89" i="1"/>
  <c r="IL120" i="1"/>
  <c r="IM57" i="1"/>
  <c r="IM89" i="1"/>
  <c r="IM120" i="1"/>
  <c r="IN57" i="1"/>
  <c r="IN89" i="1"/>
  <c r="IN120" i="1"/>
  <c r="IO57" i="1"/>
  <c r="IO89" i="1"/>
  <c r="IO120" i="1"/>
  <c r="IP57" i="1"/>
  <c r="IP89" i="1"/>
  <c r="IP120" i="1"/>
  <c r="IQ57" i="1"/>
  <c r="IQ89" i="1"/>
  <c r="IQ120" i="1"/>
  <c r="IR57" i="1"/>
  <c r="IR89" i="1"/>
  <c r="IR120" i="1"/>
  <c r="IS57" i="1"/>
  <c r="IS89" i="1"/>
  <c r="IS120" i="1"/>
  <c r="IT57" i="1"/>
  <c r="IT89" i="1"/>
  <c r="IT120" i="1"/>
  <c r="IU57" i="1"/>
  <c r="IU89" i="1"/>
  <c r="IU120" i="1"/>
  <c r="IV57" i="1"/>
  <c r="IV89" i="1"/>
  <c r="IV120" i="1"/>
  <c r="IW57" i="1"/>
  <c r="IW89" i="1"/>
  <c r="IW120" i="1"/>
  <c r="IX57" i="1"/>
  <c r="IX89" i="1"/>
  <c r="IX120" i="1"/>
  <c r="IY57" i="1"/>
  <c r="IY89" i="1"/>
  <c r="IY120" i="1"/>
  <c r="IZ57" i="1"/>
  <c r="IZ89" i="1"/>
  <c r="IZ120" i="1"/>
  <c r="JA57" i="1"/>
  <c r="JA89" i="1"/>
  <c r="JA120" i="1"/>
  <c r="JB57" i="1"/>
  <c r="JB89" i="1"/>
  <c r="JB120" i="1"/>
  <c r="JC57" i="1"/>
  <c r="JC89" i="1"/>
  <c r="JC120" i="1"/>
  <c r="JD57" i="1"/>
  <c r="JD89" i="1"/>
  <c r="JD120" i="1"/>
  <c r="JE57" i="1"/>
  <c r="JE89" i="1"/>
  <c r="JE120" i="1"/>
  <c r="JF57" i="1"/>
  <c r="JF89" i="1"/>
  <c r="JF120" i="1"/>
  <c r="JG57" i="1"/>
  <c r="JG89" i="1"/>
  <c r="JG120" i="1"/>
  <c r="JH57" i="1"/>
  <c r="JH89" i="1"/>
  <c r="JH120" i="1"/>
  <c r="JI57" i="1"/>
  <c r="JI89" i="1"/>
  <c r="JI120" i="1"/>
  <c r="JJ57" i="1"/>
  <c r="JJ89" i="1"/>
  <c r="JJ120" i="1"/>
  <c r="JK57" i="1"/>
  <c r="JK89" i="1"/>
  <c r="JK120" i="1"/>
  <c r="JL57" i="1"/>
  <c r="JL89" i="1"/>
  <c r="JL120" i="1"/>
  <c r="JM57" i="1"/>
  <c r="JM89" i="1"/>
  <c r="JM120" i="1"/>
  <c r="JN57" i="1"/>
  <c r="JN89" i="1"/>
  <c r="JN120" i="1"/>
  <c r="JO57" i="1"/>
  <c r="JO89" i="1"/>
  <c r="JO120" i="1"/>
  <c r="JP57" i="1"/>
  <c r="JP89" i="1"/>
  <c r="JP120" i="1"/>
  <c r="JQ57" i="1"/>
  <c r="JQ89" i="1"/>
  <c r="JQ120" i="1"/>
  <c r="JR57" i="1"/>
  <c r="JR89" i="1"/>
  <c r="JR120" i="1"/>
  <c r="JS57" i="1"/>
  <c r="JS89" i="1"/>
  <c r="JS120" i="1"/>
  <c r="JT57" i="1"/>
  <c r="JT89" i="1"/>
  <c r="JT120" i="1"/>
  <c r="JU57" i="1"/>
  <c r="JU89" i="1"/>
  <c r="JU120" i="1"/>
  <c r="JV57" i="1"/>
  <c r="JV89" i="1"/>
  <c r="JV120" i="1"/>
  <c r="JW57" i="1"/>
  <c r="JW89" i="1"/>
  <c r="JW120" i="1"/>
  <c r="JX57" i="1"/>
  <c r="JX89" i="1"/>
  <c r="JX120" i="1"/>
  <c r="JY57" i="1"/>
  <c r="JY89" i="1"/>
  <c r="JY120" i="1"/>
  <c r="JZ57" i="1"/>
  <c r="JZ89" i="1"/>
  <c r="JZ120" i="1"/>
  <c r="KA57" i="1"/>
  <c r="KA89" i="1"/>
  <c r="KA120" i="1"/>
  <c r="KB57" i="1"/>
  <c r="KB89" i="1"/>
  <c r="KB120" i="1"/>
  <c r="KC57" i="1"/>
  <c r="KC89" i="1"/>
  <c r="KC120" i="1"/>
  <c r="KD57" i="1"/>
  <c r="KD89" i="1"/>
  <c r="KD120" i="1"/>
  <c r="KE57" i="1"/>
  <c r="KE89" i="1"/>
  <c r="KE120" i="1"/>
  <c r="KF57" i="1"/>
  <c r="KF89" i="1"/>
  <c r="KF120" i="1"/>
  <c r="KG57" i="1"/>
  <c r="KG89" i="1"/>
  <c r="KG120" i="1"/>
  <c r="KH57" i="1"/>
  <c r="KH89" i="1"/>
  <c r="KH120" i="1"/>
  <c r="KI57" i="1"/>
  <c r="KI89" i="1"/>
  <c r="KI120" i="1"/>
  <c r="KJ57" i="1"/>
  <c r="KJ89" i="1"/>
  <c r="KJ120" i="1"/>
  <c r="KK57" i="1"/>
  <c r="KK89" i="1"/>
  <c r="KK120" i="1"/>
  <c r="KL57" i="1"/>
  <c r="KL89" i="1"/>
  <c r="KL120" i="1"/>
  <c r="KM57" i="1"/>
  <c r="KM89" i="1"/>
  <c r="KM120" i="1"/>
  <c r="KN57" i="1"/>
  <c r="KN89" i="1"/>
  <c r="KN120" i="1"/>
  <c r="KO57" i="1"/>
  <c r="KO89" i="1"/>
  <c r="KO120" i="1"/>
  <c r="KP57" i="1"/>
  <c r="KP89" i="1"/>
  <c r="KP120" i="1"/>
  <c r="KQ57" i="1"/>
  <c r="KQ89" i="1"/>
  <c r="KQ120" i="1"/>
  <c r="KR57" i="1"/>
  <c r="KR89" i="1"/>
  <c r="KR120" i="1"/>
  <c r="KS57" i="1"/>
  <c r="KS89" i="1"/>
  <c r="KS120" i="1"/>
  <c r="KT57" i="1"/>
  <c r="KT89" i="1"/>
  <c r="KT120" i="1"/>
  <c r="KU57" i="1"/>
  <c r="KU89" i="1"/>
  <c r="KU120" i="1"/>
  <c r="KV57" i="1"/>
  <c r="KV89" i="1"/>
  <c r="KV120" i="1"/>
  <c r="KW57" i="1"/>
  <c r="KW89" i="1"/>
  <c r="KW120" i="1"/>
  <c r="KX57" i="1"/>
  <c r="KX89" i="1"/>
  <c r="KX120" i="1"/>
  <c r="KY57" i="1"/>
  <c r="KY89" i="1"/>
  <c r="KY120" i="1"/>
  <c r="KZ57" i="1"/>
  <c r="KZ89" i="1"/>
  <c r="KZ120" i="1"/>
  <c r="LA57" i="1"/>
  <c r="LA89" i="1"/>
  <c r="LA120" i="1"/>
  <c r="LB57" i="1"/>
  <c r="LB89" i="1"/>
  <c r="LB120" i="1"/>
  <c r="LC57" i="1"/>
  <c r="LC89" i="1"/>
  <c r="LC120" i="1"/>
  <c r="LD57" i="1"/>
  <c r="LD89" i="1"/>
  <c r="LD120" i="1"/>
  <c r="LE57" i="1"/>
  <c r="LE89" i="1"/>
  <c r="LE120" i="1"/>
  <c r="LF57" i="1"/>
  <c r="LF89" i="1"/>
  <c r="LF120" i="1"/>
  <c r="LG57" i="1"/>
  <c r="LG89" i="1"/>
  <c r="LG120" i="1"/>
  <c r="LH57" i="1"/>
  <c r="LH89" i="1"/>
  <c r="LH120" i="1"/>
  <c r="LI57" i="1"/>
  <c r="LI89" i="1"/>
  <c r="LI120" i="1"/>
  <c r="LJ57" i="1"/>
  <c r="LJ89" i="1"/>
  <c r="LJ120" i="1"/>
  <c r="LK57" i="1"/>
  <c r="LK89" i="1"/>
  <c r="LK120" i="1"/>
  <c r="LL57" i="1"/>
  <c r="LL89" i="1"/>
  <c r="LL120" i="1"/>
  <c r="LM57" i="1"/>
  <c r="LM89" i="1"/>
  <c r="LM120" i="1"/>
  <c r="LN57" i="1"/>
  <c r="LN89" i="1"/>
  <c r="LN120" i="1"/>
  <c r="LO57" i="1"/>
  <c r="LO89" i="1"/>
  <c r="LO120" i="1"/>
  <c r="LP57" i="1"/>
  <c r="LP89" i="1"/>
  <c r="LP120" i="1"/>
  <c r="LQ57" i="1"/>
  <c r="LQ89" i="1"/>
  <c r="LQ120" i="1"/>
  <c r="LR57" i="1"/>
  <c r="LR89" i="1"/>
  <c r="LR120" i="1"/>
  <c r="LS57" i="1"/>
  <c r="LS89" i="1"/>
  <c r="LS120" i="1"/>
  <c r="LT57" i="1"/>
  <c r="LT89" i="1"/>
  <c r="LT120" i="1"/>
  <c r="LU57" i="1"/>
  <c r="LU89" i="1"/>
  <c r="LU120" i="1"/>
  <c r="LV57" i="1"/>
  <c r="LV89" i="1"/>
  <c r="LV120" i="1"/>
  <c r="LW57" i="1"/>
  <c r="LW89" i="1"/>
  <c r="LW120" i="1"/>
  <c r="LX57" i="1"/>
  <c r="LX89" i="1"/>
  <c r="LX120" i="1"/>
  <c r="LY57" i="1"/>
  <c r="LY89" i="1"/>
  <c r="LY120" i="1"/>
  <c r="LZ57" i="1"/>
  <c r="LZ89" i="1"/>
  <c r="LZ120" i="1"/>
  <c r="MA57" i="1"/>
  <c r="MA89" i="1"/>
  <c r="MA120" i="1"/>
  <c r="MB57" i="1"/>
  <c r="MB89" i="1"/>
  <c r="MB120" i="1"/>
  <c r="MC57" i="1"/>
  <c r="MC89" i="1"/>
  <c r="MC120" i="1"/>
  <c r="MD57" i="1"/>
  <c r="MD89" i="1"/>
  <c r="MD120" i="1"/>
  <c r="ME57" i="1"/>
  <c r="ME89" i="1"/>
  <c r="ME120" i="1"/>
  <c r="MF57" i="1"/>
  <c r="MF89" i="1"/>
  <c r="MF120" i="1"/>
  <c r="MG57" i="1"/>
  <c r="MG89" i="1"/>
  <c r="MG120" i="1"/>
  <c r="MH57" i="1"/>
  <c r="MH89" i="1"/>
  <c r="MH120" i="1"/>
  <c r="MI57" i="1"/>
  <c r="MI89" i="1"/>
  <c r="MI120" i="1"/>
  <c r="MJ57" i="1"/>
  <c r="MJ89" i="1"/>
  <c r="MJ120" i="1"/>
  <c r="MK57" i="1"/>
  <c r="MK89" i="1"/>
  <c r="MK120" i="1"/>
  <c r="ML57" i="1"/>
  <c r="ML89" i="1"/>
  <c r="ML120" i="1"/>
  <c r="MM57" i="1"/>
  <c r="MM89" i="1"/>
  <c r="MM120" i="1"/>
  <c r="MN57" i="1"/>
  <c r="MN89" i="1"/>
  <c r="MN120" i="1"/>
  <c r="MO57" i="1"/>
  <c r="MO89" i="1"/>
  <c r="MO120" i="1"/>
  <c r="MP57" i="1"/>
  <c r="MP89" i="1"/>
  <c r="MP120" i="1"/>
  <c r="MQ57" i="1"/>
  <c r="MQ89" i="1"/>
  <c r="MQ120" i="1"/>
  <c r="MR57" i="1"/>
  <c r="MR89" i="1"/>
  <c r="MR120" i="1"/>
  <c r="MS57" i="1"/>
  <c r="MS89" i="1"/>
  <c r="MS120" i="1"/>
  <c r="MT57" i="1"/>
  <c r="MT89" i="1"/>
  <c r="MT120" i="1"/>
  <c r="MU57" i="1"/>
  <c r="MU89" i="1"/>
  <c r="MU120" i="1"/>
  <c r="MV57" i="1"/>
  <c r="MV89" i="1"/>
  <c r="MV120" i="1"/>
  <c r="MW57" i="1"/>
  <c r="MW89" i="1"/>
  <c r="MW120" i="1"/>
  <c r="MX57" i="1"/>
  <c r="MX89" i="1"/>
  <c r="MX120" i="1"/>
  <c r="MY57" i="1"/>
  <c r="MY89" i="1"/>
  <c r="MY120" i="1"/>
  <c r="MZ57" i="1"/>
  <c r="MZ89" i="1"/>
  <c r="MZ120" i="1"/>
  <c r="NA57" i="1"/>
  <c r="NA89" i="1"/>
  <c r="NA120" i="1"/>
  <c r="NB57" i="1"/>
  <c r="NB89" i="1"/>
  <c r="NB120" i="1"/>
  <c r="NC57" i="1"/>
  <c r="NC89" i="1"/>
  <c r="NC120" i="1"/>
  <c r="ND57" i="1"/>
  <c r="ND89" i="1"/>
  <c r="ND120" i="1"/>
  <c r="NE57" i="1"/>
  <c r="NE89" i="1"/>
  <c r="NE120" i="1"/>
  <c r="NF57" i="1"/>
  <c r="NF89" i="1"/>
  <c r="NF120" i="1"/>
  <c r="NG57" i="1"/>
  <c r="NG89" i="1"/>
  <c r="NG120" i="1"/>
  <c r="NH57" i="1"/>
  <c r="NH89" i="1"/>
  <c r="NH120" i="1"/>
  <c r="NI57" i="1"/>
  <c r="NI89" i="1"/>
  <c r="NI120" i="1"/>
  <c r="NJ57" i="1"/>
  <c r="NJ89" i="1"/>
  <c r="NJ120" i="1"/>
  <c r="NK57" i="1"/>
  <c r="NK89" i="1"/>
  <c r="NK120" i="1"/>
  <c r="NL57" i="1"/>
  <c r="NL89" i="1"/>
  <c r="NL120" i="1"/>
  <c r="NM57" i="1"/>
  <c r="NM89" i="1"/>
  <c r="NM120" i="1"/>
  <c r="NN57" i="1"/>
  <c r="NN89" i="1"/>
  <c r="NN120" i="1"/>
  <c r="NO57" i="1"/>
  <c r="NO89" i="1"/>
  <c r="NO120" i="1"/>
  <c r="NP57" i="1"/>
  <c r="NP89" i="1"/>
  <c r="NP120" i="1"/>
  <c r="NQ57" i="1"/>
  <c r="NQ89" i="1"/>
  <c r="NQ120" i="1"/>
  <c r="NR57" i="1"/>
  <c r="NR89" i="1"/>
  <c r="NR120" i="1"/>
  <c r="NS57" i="1"/>
  <c r="NS89" i="1"/>
  <c r="NS120" i="1"/>
  <c r="NT57" i="1"/>
  <c r="NT89" i="1"/>
  <c r="NT120" i="1"/>
  <c r="NU57" i="1"/>
  <c r="NU89" i="1"/>
  <c r="NU120" i="1"/>
  <c r="NV57" i="1"/>
  <c r="NV89" i="1"/>
  <c r="NV120" i="1"/>
  <c r="NW57" i="1"/>
  <c r="NW89" i="1"/>
  <c r="NW120" i="1"/>
  <c r="NX57" i="1"/>
  <c r="NX89" i="1"/>
  <c r="NX120" i="1"/>
  <c r="NY57" i="1"/>
  <c r="NY89" i="1"/>
  <c r="NY120" i="1"/>
  <c r="NZ57" i="1"/>
  <c r="NZ89" i="1"/>
  <c r="NZ120" i="1"/>
  <c r="OA57" i="1"/>
  <c r="OA89" i="1"/>
  <c r="OA120" i="1"/>
  <c r="OB57" i="1"/>
  <c r="OB89" i="1"/>
  <c r="OB120" i="1"/>
  <c r="OC57" i="1"/>
  <c r="OC89" i="1"/>
  <c r="OC120" i="1"/>
  <c r="OD57" i="1"/>
  <c r="OD89" i="1"/>
  <c r="OD120" i="1"/>
  <c r="OE57" i="1"/>
  <c r="OE89" i="1"/>
  <c r="OE120" i="1"/>
  <c r="OF57" i="1"/>
  <c r="OF89" i="1"/>
  <c r="OF120" i="1"/>
  <c r="OG57" i="1"/>
  <c r="OG89" i="1"/>
  <c r="OG120" i="1"/>
  <c r="OH57" i="1"/>
  <c r="OH89" i="1"/>
  <c r="OH120" i="1"/>
  <c r="OI57" i="1"/>
  <c r="OI89" i="1"/>
  <c r="OI120" i="1"/>
  <c r="OJ57" i="1"/>
  <c r="OJ89" i="1"/>
  <c r="OJ120" i="1"/>
  <c r="OK57" i="1"/>
  <c r="OK89" i="1"/>
  <c r="OK120" i="1"/>
  <c r="OL57" i="1"/>
  <c r="OL89" i="1"/>
  <c r="OL120" i="1"/>
  <c r="OM57" i="1"/>
  <c r="OM89" i="1"/>
  <c r="OM120" i="1"/>
  <c r="ON57" i="1"/>
  <c r="ON89" i="1"/>
  <c r="ON120" i="1"/>
  <c r="OO57" i="1"/>
  <c r="OO89" i="1"/>
  <c r="OO120" i="1"/>
  <c r="OP57" i="1"/>
  <c r="OP89" i="1"/>
  <c r="OP120" i="1"/>
  <c r="OQ57" i="1"/>
  <c r="OQ89" i="1"/>
  <c r="OQ120" i="1"/>
  <c r="OR57" i="1"/>
  <c r="OR89" i="1"/>
  <c r="OR120" i="1"/>
  <c r="OS57" i="1"/>
  <c r="OS89" i="1"/>
  <c r="OS120" i="1"/>
  <c r="OT57" i="1"/>
  <c r="OT89" i="1"/>
  <c r="OT120" i="1"/>
  <c r="OU57" i="1"/>
  <c r="OU89" i="1"/>
  <c r="OU120" i="1"/>
  <c r="OV57" i="1"/>
  <c r="OV89" i="1"/>
  <c r="OV120" i="1"/>
  <c r="OW57" i="1"/>
  <c r="OW89" i="1"/>
  <c r="OW120" i="1"/>
  <c r="OX57" i="1"/>
  <c r="OX89" i="1"/>
  <c r="OX120" i="1"/>
  <c r="OY57" i="1"/>
  <c r="OY89" i="1"/>
  <c r="OY120" i="1"/>
  <c r="OZ57" i="1"/>
  <c r="OZ89" i="1"/>
  <c r="OZ120" i="1"/>
  <c r="PA57" i="1"/>
  <c r="PA89" i="1"/>
  <c r="PA120" i="1"/>
  <c r="PB57" i="1"/>
  <c r="PB89" i="1"/>
  <c r="PB120" i="1"/>
  <c r="PC57" i="1"/>
  <c r="PC89" i="1"/>
  <c r="PC120" i="1"/>
  <c r="PD57" i="1"/>
  <c r="PD89" i="1"/>
  <c r="PD120" i="1"/>
  <c r="PE57" i="1"/>
  <c r="PE89" i="1"/>
  <c r="PE120" i="1"/>
  <c r="PF57" i="1"/>
  <c r="PF89" i="1"/>
  <c r="PF120" i="1"/>
  <c r="PG57" i="1"/>
  <c r="PG89" i="1"/>
  <c r="PG120" i="1"/>
  <c r="PH57" i="1"/>
  <c r="PH89" i="1"/>
  <c r="PH120" i="1"/>
  <c r="PI57" i="1"/>
  <c r="PI89" i="1"/>
  <c r="PI120" i="1"/>
  <c r="PJ57" i="1"/>
  <c r="PJ89" i="1"/>
  <c r="PJ120" i="1"/>
  <c r="PK57" i="1"/>
  <c r="PK89" i="1"/>
  <c r="PK120" i="1"/>
  <c r="PL57" i="1"/>
  <c r="PL89" i="1"/>
  <c r="PL120" i="1"/>
  <c r="PM57" i="1"/>
  <c r="PM89" i="1"/>
  <c r="PM120" i="1"/>
  <c r="PN57" i="1"/>
  <c r="PN89" i="1"/>
  <c r="PN120" i="1"/>
  <c r="PO57" i="1"/>
  <c r="PO89" i="1"/>
  <c r="PO120" i="1"/>
  <c r="PP57" i="1"/>
  <c r="PP89" i="1"/>
  <c r="PP120" i="1"/>
  <c r="PQ57" i="1"/>
  <c r="PQ89" i="1"/>
  <c r="PQ120" i="1"/>
  <c r="PR57" i="1"/>
  <c r="PR89" i="1"/>
  <c r="PR120" i="1"/>
  <c r="PS57" i="1"/>
  <c r="PS89" i="1"/>
  <c r="PS120" i="1"/>
  <c r="PT57" i="1"/>
  <c r="PT89" i="1"/>
  <c r="PT120" i="1"/>
  <c r="PU57" i="1"/>
  <c r="PU89" i="1"/>
  <c r="PU120" i="1"/>
  <c r="PV57" i="1"/>
  <c r="PV89" i="1"/>
  <c r="PV120" i="1"/>
  <c r="PW57" i="1"/>
  <c r="PW89" i="1"/>
  <c r="PW120" i="1"/>
  <c r="PX57" i="1"/>
  <c r="PX89" i="1"/>
  <c r="PX120" i="1"/>
  <c r="PY57" i="1"/>
  <c r="PY89" i="1"/>
  <c r="PY120" i="1"/>
  <c r="PZ57" i="1"/>
  <c r="PZ89" i="1"/>
  <c r="PZ120" i="1"/>
  <c r="QA57" i="1"/>
  <c r="QA89" i="1"/>
  <c r="QA120" i="1"/>
  <c r="QB57" i="1"/>
  <c r="QB89" i="1"/>
  <c r="QB120" i="1"/>
  <c r="QC57" i="1"/>
  <c r="QC89" i="1"/>
  <c r="QC120" i="1"/>
  <c r="QD57" i="1"/>
  <c r="QD89" i="1"/>
  <c r="QD120" i="1"/>
  <c r="QE57" i="1"/>
  <c r="QE89" i="1"/>
  <c r="QE120" i="1"/>
  <c r="QF57" i="1"/>
  <c r="QF89" i="1"/>
  <c r="QF120" i="1"/>
  <c r="QG57" i="1"/>
  <c r="QG89" i="1"/>
  <c r="QG120" i="1"/>
  <c r="QH57" i="1"/>
  <c r="QH89" i="1"/>
  <c r="QH120" i="1"/>
  <c r="QI57" i="1"/>
  <c r="QI89" i="1"/>
  <c r="QI120" i="1"/>
  <c r="QJ57" i="1"/>
  <c r="QJ89" i="1"/>
  <c r="QJ120" i="1"/>
  <c r="QK57" i="1"/>
  <c r="QK89" i="1"/>
  <c r="QK120" i="1"/>
  <c r="QL57" i="1"/>
  <c r="QL89" i="1"/>
  <c r="QL120" i="1"/>
  <c r="QM57" i="1"/>
  <c r="QM89" i="1"/>
  <c r="QM120" i="1"/>
  <c r="QN57" i="1"/>
  <c r="QN89" i="1"/>
  <c r="QN120" i="1"/>
  <c r="QO57" i="1"/>
  <c r="QO89" i="1"/>
  <c r="QO120" i="1"/>
  <c r="QP57" i="1"/>
  <c r="QP89" i="1"/>
  <c r="QP120" i="1"/>
  <c r="QQ57" i="1"/>
  <c r="QQ89" i="1"/>
  <c r="QQ120" i="1"/>
  <c r="QR57" i="1"/>
  <c r="QR89" i="1"/>
  <c r="QR120" i="1"/>
  <c r="QS57" i="1"/>
  <c r="QS89" i="1"/>
  <c r="QS120" i="1"/>
  <c r="QT57" i="1"/>
  <c r="QT89" i="1"/>
  <c r="QT120" i="1"/>
  <c r="QU57" i="1"/>
  <c r="QU89" i="1"/>
  <c r="QU120" i="1"/>
  <c r="QV57" i="1"/>
  <c r="QV89" i="1"/>
  <c r="QV120" i="1"/>
  <c r="QW57" i="1"/>
  <c r="QW89" i="1"/>
  <c r="QW120" i="1"/>
  <c r="QX57" i="1"/>
  <c r="QX89" i="1"/>
  <c r="QX120" i="1"/>
  <c r="QY57" i="1"/>
  <c r="QY89" i="1"/>
  <c r="QY120" i="1"/>
  <c r="QZ57" i="1"/>
  <c r="QZ89" i="1"/>
  <c r="QZ120" i="1"/>
  <c r="RA57" i="1"/>
  <c r="RA89" i="1"/>
  <c r="RA120" i="1"/>
  <c r="RB57" i="1"/>
  <c r="RB89" i="1"/>
  <c r="RB120" i="1"/>
  <c r="RC57" i="1"/>
  <c r="RC89" i="1"/>
  <c r="RC120" i="1"/>
  <c r="RD57" i="1"/>
  <c r="RD89" i="1"/>
  <c r="RD120" i="1"/>
  <c r="RE57" i="1"/>
  <c r="RE89" i="1"/>
  <c r="RE120" i="1"/>
  <c r="RF57" i="1"/>
  <c r="RF89" i="1"/>
  <c r="RF120" i="1"/>
  <c r="RG57" i="1"/>
  <c r="RG89" i="1"/>
  <c r="RG120" i="1"/>
  <c r="RH57" i="1"/>
  <c r="RH89" i="1"/>
  <c r="RH120" i="1"/>
  <c r="RI57" i="1"/>
  <c r="RI89" i="1"/>
  <c r="RI120" i="1"/>
  <c r="RJ57" i="1"/>
  <c r="RJ89" i="1"/>
  <c r="RJ120" i="1"/>
  <c r="RK57" i="1"/>
  <c r="RK89" i="1"/>
  <c r="RK120" i="1"/>
  <c r="RL57" i="1"/>
  <c r="RL89" i="1"/>
  <c r="RL120" i="1"/>
  <c r="RM57" i="1"/>
  <c r="RM89" i="1"/>
  <c r="RM120" i="1"/>
  <c r="RN57" i="1"/>
  <c r="RN89" i="1"/>
  <c r="RN120" i="1"/>
  <c r="RO57" i="1"/>
  <c r="RO89" i="1"/>
  <c r="RO120" i="1"/>
  <c r="RP57" i="1"/>
  <c r="RP89" i="1"/>
  <c r="RP120" i="1"/>
  <c r="RQ57" i="1"/>
  <c r="RQ89" i="1"/>
  <c r="RQ120" i="1"/>
  <c r="RR57" i="1"/>
  <c r="RR89" i="1"/>
  <c r="RR120" i="1"/>
  <c r="RS57" i="1"/>
  <c r="RS89" i="1"/>
  <c r="RS120" i="1"/>
  <c r="RT57" i="1"/>
  <c r="RT89" i="1"/>
  <c r="RT120" i="1"/>
  <c r="RU57" i="1"/>
  <c r="RU89" i="1"/>
  <c r="RU120" i="1"/>
  <c r="RV57" i="1"/>
  <c r="RV89" i="1"/>
  <c r="RV120" i="1"/>
  <c r="RW57" i="1"/>
  <c r="RW89" i="1"/>
  <c r="RW120" i="1"/>
  <c r="RX57" i="1"/>
  <c r="RX89" i="1"/>
  <c r="RX120" i="1"/>
  <c r="RY57" i="1"/>
  <c r="RY89" i="1"/>
  <c r="RY120" i="1"/>
  <c r="RZ57" i="1"/>
  <c r="RZ89" i="1"/>
  <c r="RZ120" i="1"/>
  <c r="SA57" i="1"/>
  <c r="SA89" i="1"/>
  <c r="SA120" i="1"/>
  <c r="B58" i="1"/>
  <c r="B90" i="1"/>
  <c r="B121" i="1"/>
  <c r="C58" i="1"/>
  <c r="C90" i="1"/>
  <c r="C121" i="1"/>
  <c r="D58" i="1"/>
  <c r="D90" i="1"/>
  <c r="D121" i="1"/>
  <c r="E58" i="1"/>
  <c r="E90" i="1"/>
  <c r="E121" i="1"/>
  <c r="F58" i="1"/>
  <c r="F90" i="1"/>
  <c r="F121" i="1"/>
  <c r="G58" i="1"/>
  <c r="G90" i="1"/>
  <c r="G121" i="1"/>
  <c r="H58" i="1"/>
  <c r="H90" i="1"/>
  <c r="H121" i="1"/>
  <c r="I58" i="1"/>
  <c r="I90" i="1"/>
  <c r="I121" i="1"/>
  <c r="J58" i="1"/>
  <c r="J90" i="1"/>
  <c r="J121" i="1"/>
  <c r="K58" i="1"/>
  <c r="K90" i="1"/>
  <c r="K121" i="1"/>
  <c r="L58" i="1"/>
  <c r="L90" i="1"/>
  <c r="L121" i="1"/>
  <c r="M58" i="1"/>
  <c r="M90" i="1"/>
  <c r="M121" i="1"/>
  <c r="N58" i="1"/>
  <c r="N90" i="1"/>
  <c r="N121" i="1"/>
  <c r="O58" i="1"/>
  <c r="O90" i="1"/>
  <c r="O121" i="1"/>
  <c r="P58" i="1"/>
  <c r="P90" i="1"/>
  <c r="P121" i="1"/>
  <c r="Q58" i="1"/>
  <c r="Q90" i="1"/>
  <c r="Q121" i="1"/>
  <c r="R58" i="1"/>
  <c r="R90" i="1"/>
  <c r="R121" i="1"/>
  <c r="S58" i="1"/>
  <c r="S90" i="1"/>
  <c r="S121" i="1"/>
  <c r="T58" i="1"/>
  <c r="T90" i="1"/>
  <c r="T121" i="1"/>
  <c r="U58" i="1"/>
  <c r="U90" i="1"/>
  <c r="U121" i="1"/>
  <c r="V58" i="1"/>
  <c r="V90" i="1"/>
  <c r="V121" i="1"/>
  <c r="W58" i="1"/>
  <c r="W90" i="1"/>
  <c r="W121" i="1"/>
  <c r="X58" i="1"/>
  <c r="X90" i="1"/>
  <c r="X121" i="1"/>
  <c r="Y58" i="1"/>
  <c r="Y90" i="1"/>
  <c r="Y121" i="1"/>
  <c r="Z58" i="1"/>
  <c r="Z90" i="1"/>
  <c r="Z121" i="1"/>
  <c r="AA58" i="1"/>
  <c r="AA90" i="1"/>
  <c r="AA121" i="1"/>
  <c r="AB58" i="1"/>
  <c r="AB90" i="1"/>
  <c r="AB121" i="1"/>
  <c r="AC58" i="1"/>
  <c r="AC90" i="1"/>
  <c r="AC121" i="1"/>
  <c r="AD58" i="1"/>
  <c r="AD90" i="1"/>
  <c r="AD121" i="1"/>
  <c r="AE58" i="1"/>
  <c r="AE90" i="1"/>
  <c r="AE121" i="1"/>
  <c r="AF58" i="1"/>
  <c r="AF90" i="1"/>
  <c r="AF121" i="1"/>
  <c r="AG58" i="1"/>
  <c r="AG90" i="1"/>
  <c r="AG121" i="1"/>
  <c r="AH58" i="1"/>
  <c r="AH90" i="1"/>
  <c r="AH121" i="1"/>
  <c r="AI58" i="1"/>
  <c r="AI90" i="1"/>
  <c r="AI121" i="1"/>
  <c r="AJ58" i="1"/>
  <c r="AJ90" i="1"/>
  <c r="AJ121" i="1"/>
  <c r="AK58" i="1"/>
  <c r="AK90" i="1"/>
  <c r="AK121" i="1"/>
  <c r="AL58" i="1"/>
  <c r="AL90" i="1"/>
  <c r="AL121" i="1"/>
  <c r="AM58" i="1"/>
  <c r="AM90" i="1"/>
  <c r="AM121" i="1"/>
  <c r="AN58" i="1"/>
  <c r="AN90" i="1"/>
  <c r="AN121" i="1"/>
  <c r="AO58" i="1"/>
  <c r="AO90" i="1"/>
  <c r="AO121" i="1"/>
  <c r="AP58" i="1"/>
  <c r="AP90" i="1"/>
  <c r="AP121" i="1"/>
  <c r="AQ58" i="1"/>
  <c r="AQ90" i="1"/>
  <c r="AQ121" i="1"/>
  <c r="AR58" i="1"/>
  <c r="AR90" i="1"/>
  <c r="AR121" i="1"/>
  <c r="AS58" i="1"/>
  <c r="AS90" i="1"/>
  <c r="AS121" i="1"/>
  <c r="AT58" i="1"/>
  <c r="AT90" i="1"/>
  <c r="AT121" i="1"/>
  <c r="AU58" i="1"/>
  <c r="AU90" i="1"/>
  <c r="AU121" i="1"/>
  <c r="AV58" i="1"/>
  <c r="AV90" i="1"/>
  <c r="AV121" i="1"/>
  <c r="AW58" i="1"/>
  <c r="AW90" i="1"/>
  <c r="AW121" i="1"/>
  <c r="AX58" i="1"/>
  <c r="AX90" i="1"/>
  <c r="AX121" i="1"/>
  <c r="AY58" i="1"/>
  <c r="AY90" i="1"/>
  <c r="AY121" i="1"/>
  <c r="AZ58" i="1"/>
  <c r="AZ90" i="1"/>
  <c r="AZ121" i="1"/>
  <c r="BA58" i="1"/>
  <c r="BA90" i="1"/>
  <c r="BA121" i="1"/>
  <c r="BB58" i="1"/>
  <c r="BB90" i="1"/>
  <c r="BB121" i="1"/>
  <c r="BC58" i="1"/>
  <c r="BC90" i="1"/>
  <c r="BC121" i="1"/>
  <c r="BD58" i="1"/>
  <c r="BD90" i="1"/>
  <c r="BD121" i="1"/>
  <c r="BE58" i="1"/>
  <c r="BE90" i="1"/>
  <c r="BE121" i="1"/>
  <c r="BF58" i="1"/>
  <c r="BF90" i="1"/>
  <c r="BF121" i="1"/>
  <c r="BG58" i="1"/>
  <c r="BG90" i="1"/>
  <c r="BG121" i="1"/>
  <c r="BH58" i="1"/>
  <c r="BH90" i="1"/>
  <c r="BH121" i="1"/>
  <c r="BI58" i="1"/>
  <c r="BI90" i="1"/>
  <c r="BI121" i="1"/>
  <c r="BJ58" i="1"/>
  <c r="BJ90" i="1"/>
  <c r="BJ121" i="1"/>
  <c r="BK58" i="1"/>
  <c r="BK90" i="1"/>
  <c r="BK121" i="1"/>
  <c r="BL58" i="1"/>
  <c r="BL90" i="1"/>
  <c r="BL121" i="1"/>
  <c r="BM58" i="1"/>
  <c r="BM90" i="1"/>
  <c r="BM121" i="1"/>
  <c r="BN58" i="1"/>
  <c r="BN90" i="1"/>
  <c r="BN121" i="1"/>
  <c r="BO58" i="1"/>
  <c r="BO90" i="1"/>
  <c r="BO121" i="1"/>
  <c r="BP58" i="1"/>
  <c r="BP90" i="1"/>
  <c r="BP121" i="1"/>
  <c r="BQ58" i="1"/>
  <c r="BQ90" i="1"/>
  <c r="BQ121" i="1"/>
  <c r="BR58" i="1"/>
  <c r="BR90" i="1"/>
  <c r="BR121" i="1"/>
  <c r="BS58" i="1"/>
  <c r="BS90" i="1"/>
  <c r="BS121" i="1"/>
  <c r="BT58" i="1"/>
  <c r="BT90" i="1"/>
  <c r="BT121" i="1"/>
  <c r="BU58" i="1"/>
  <c r="BU90" i="1"/>
  <c r="BU121" i="1"/>
  <c r="BV58" i="1"/>
  <c r="BV90" i="1"/>
  <c r="BV121" i="1"/>
  <c r="BW58" i="1"/>
  <c r="BW90" i="1"/>
  <c r="BW121" i="1"/>
  <c r="BX58" i="1"/>
  <c r="BX90" i="1"/>
  <c r="BX121" i="1"/>
  <c r="BY58" i="1"/>
  <c r="BY90" i="1"/>
  <c r="BY121" i="1"/>
  <c r="BZ58" i="1"/>
  <c r="BZ90" i="1"/>
  <c r="BZ121" i="1"/>
  <c r="CA58" i="1"/>
  <c r="CA90" i="1"/>
  <c r="CA121" i="1"/>
  <c r="CB58" i="1"/>
  <c r="CB90" i="1"/>
  <c r="CB121" i="1"/>
  <c r="CC58" i="1"/>
  <c r="CC90" i="1"/>
  <c r="CC121" i="1"/>
  <c r="CD58" i="1"/>
  <c r="CD90" i="1"/>
  <c r="CD121" i="1"/>
  <c r="CE58" i="1"/>
  <c r="CE90" i="1"/>
  <c r="CE121" i="1"/>
  <c r="CF58" i="1"/>
  <c r="CF90" i="1"/>
  <c r="CF121" i="1"/>
  <c r="CG58" i="1"/>
  <c r="CG90" i="1"/>
  <c r="CG121" i="1"/>
  <c r="CH58" i="1"/>
  <c r="CH90" i="1"/>
  <c r="CH121" i="1"/>
  <c r="CI58" i="1"/>
  <c r="CI90" i="1"/>
  <c r="CI121" i="1"/>
  <c r="CJ58" i="1"/>
  <c r="CJ90" i="1"/>
  <c r="CJ121" i="1"/>
  <c r="CK58" i="1"/>
  <c r="CK90" i="1"/>
  <c r="CK121" i="1"/>
  <c r="CL58" i="1"/>
  <c r="CL90" i="1"/>
  <c r="CL121" i="1"/>
  <c r="CM58" i="1"/>
  <c r="CM90" i="1"/>
  <c r="CM121" i="1"/>
  <c r="CN58" i="1"/>
  <c r="CN90" i="1"/>
  <c r="CN121" i="1"/>
  <c r="CO58" i="1"/>
  <c r="CO90" i="1"/>
  <c r="CO121" i="1"/>
  <c r="CP58" i="1"/>
  <c r="CP90" i="1"/>
  <c r="CP121" i="1"/>
  <c r="CQ58" i="1"/>
  <c r="CQ90" i="1"/>
  <c r="CQ121" i="1"/>
  <c r="CR58" i="1"/>
  <c r="CR90" i="1"/>
  <c r="CR121" i="1"/>
  <c r="CS58" i="1"/>
  <c r="CS90" i="1"/>
  <c r="CS121" i="1"/>
  <c r="CT58" i="1"/>
  <c r="CT90" i="1"/>
  <c r="CT121" i="1"/>
  <c r="CU58" i="1"/>
  <c r="CU90" i="1"/>
  <c r="CU121" i="1"/>
  <c r="CV58" i="1"/>
  <c r="CV90" i="1"/>
  <c r="CV121" i="1"/>
  <c r="CW58" i="1"/>
  <c r="CW90" i="1"/>
  <c r="CW121" i="1"/>
  <c r="CX58" i="1"/>
  <c r="CX90" i="1"/>
  <c r="CX121" i="1"/>
  <c r="CY58" i="1"/>
  <c r="CY90" i="1"/>
  <c r="CY121" i="1"/>
  <c r="CZ58" i="1"/>
  <c r="CZ90" i="1"/>
  <c r="CZ121" i="1"/>
  <c r="DA58" i="1"/>
  <c r="DA90" i="1"/>
  <c r="DA121" i="1"/>
  <c r="DB58" i="1"/>
  <c r="DB90" i="1"/>
  <c r="DB121" i="1"/>
  <c r="DC58" i="1"/>
  <c r="DC90" i="1"/>
  <c r="DC121" i="1"/>
  <c r="DD58" i="1"/>
  <c r="DD90" i="1"/>
  <c r="DD121" i="1"/>
  <c r="DE58" i="1"/>
  <c r="DE90" i="1"/>
  <c r="DE121" i="1"/>
  <c r="DF58" i="1"/>
  <c r="DF90" i="1"/>
  <c r="DF121" i="1"/>
  <c r="DG58" i="1"/>
  <c r="DG90" i="1"/>
  <c r="DG121" i="1"/>
  <c r="DH58" i="1"/>
  <c r="DH90" i="1"/>
  <c r="DH121" i="1"/>
  <c r="DI58" i="1"/>
  <c r="DI90" i="1"/>
  <c r="DI121" i="1"/>
  <c r="DJ58" i="1"/>
  <c r="DJ90" i="1"/>
  <c r="DJ121" i="1"/>
  <c r="DK58" i="1"/>
  <c r="DK90" i="1"/>
  <c r="DK121" i="1"/>
  <c r="DL58" i="1"/>
  <c r="DL90" i="1"/>
  <c r="DL121" i="1"/>
  <c r="DM58" i="1"/>
  <c r="DM90" i="1"/>
  <c r="DM121" i="1"/>
  <c r="DN58" i="1"/>
  <c r="DN90" i="1"/>
  <c r="DN121" i="1"/>
  <c r="DO58" i="1"/>
  <c r="DO90" i="1"/>
  <c r="DO121" i="1"/>
  <c r="DP58" i="1"/>
  <c r="DP90" i="1"/>
  <c r="DP121" i="1"/>
  <c r="DQ58" i="1"/>
  <c r="DQ90" i="1"/>
  <c r="DQ121" i="1"/>
  <c r="DR58" i="1"/>
  <c r="DR90" i="1"/>
  <c r="DR121" i="1"/>
  <c r="DS58" i="1"/>
  <c r="DS90" i="1"/>
  <c r="DS121" i="1"/>
  <c r="DT58" i="1"/>
  <c r="DT90" i="1"/>
  <c r="DT121" i="1"/>
  <c r="DU58" i="1"/>
  <c r="DU90" i="1"/>
  <c r="DU121" i="1"/>
  <c r="DV58" i="1"/>
  <c r="DV90" i="1"/>
  <c r="DV121" i="1"/>
  <c r="DW58" i="1"/>
  <c r="DW90" i="1"/>
  <c r="DW121" i="1"/>
  <c r="DX58" i="1"/>
  <c r="DX90" i="1"/>
  <c r="DX121" i="1"/>
  <c r="DY58" i="1"/>
  <c r="DY90" i="1"/>
  <c r="DY121" i="1"/>
  <c r="DZ58" i="1"/>
  <c r="DZ90" i="1"/>
  <c r="DZ121" i="1"/>
  <c r="EA58" i="1"/>
  <c r="EA90" i="1"/>
  <c r="EA121" i="1"/>
  <c r="EB58" i="1"/>
  <c r="EB90" i="1"/>
  <c r="EB121" i="1"/>
  <c r="EC58" i="1"/>
  <c r="EC90" i="1"/>
  <c r="EC121" i="1"/>
  <c r="ED58" i="1"/>
  <c r="ED90" i="1"/>
  <c r="ED121" i="1"/>
  <c r="EE58" i="1"/>
  <c r="EE90" i="1"/>
  <c r="EE121" i="1"/>
  <c r="EF58" i="1"/>
  <c r="EF90" i="1"/>
  <c r="EF121" i="1"/>
  <c r="EG58" i="1"/>
  <c r="EG90" i="1"/>
  <c r="EG121" i="1"/>
  <c r="EH58" i="1"/>
  <c r="EH90" i="1"/>
  <c r="EH121" i="1"/>
  <c r="EI58" i="1"/>
  <c r="EI90" i="1"/>
  <c r="EI121" i="1"/>
  <c r="EJ58" i="1"/>
  <c r="EJ90" i="1"/>
  <c r="EJ121" i="1"/>
  <c r="EK58" i="1"/>
  <c r="EK90" i="1"/>
  <c r="EK121" i="1"/>
  <c r="EL58" i="1"/>
  <c r="EL90" i="1"/>
  <c r="EL121" i="1"/>
  <c r="EM58" i="1"/>
  <c r="EM90" i="1"/>
  <c r="EM121" i="1"/>
  <c r="EN58" i="1"/>
  <c r="EN90" i="1"/>
  <c r="EN121" i="1"/>
  <c r="EO58" i="1"/>
  <c r="EO90" i="1"/>
  <c r="EO121" i="1"/>
  <c r="EP58" i="1"/>
  <c r="EP90" i="1"/>
  <c r="EP121" i="1"/>
  <c r="EQ58" i="1"/>
  <c r="EQ90" i="1"/>
  <c r="EQ121" i="1"/>
  <c r="ER58" i="1"/>
  <c r="ER90" i="1"/>
  <c r="ER121" i="1"/>
  <c r="ES58" i="1"/>
  <c r="ES90" i="1"/>
  <c r="ES121" i="1"/>
  <c r="ET58" i="1"/>
  <c r="ET90" i="1"/>
  <c r="ET121" i="1"/>
  <c r="EU58" i="1"/>
  <c r="EU90" i="1"/>
  <c r="EU121" i="1"/>
  <c r="EV58" i="1"/>
  <c r="EV90" i="1"/>
  <c r="EV121" i="1"/>
  <c r="EW58" i="1"/>
  <c r="EW90" i="1"/>
  <c r="EW121" i="1"/>
  <c r="EX58" i="1"/>
  <c r="EX90" i="1"/>
  <c r="EX121" i="1"/>
  <c r="EY58" i="1"/>
  <c r="EY90" i="1"/>
  <c r="EY121" i="1"/>
  <c r="EZ58" i="1"/>
  <c r="EZ90" i="1"/>
  <c r="EZ121" i="1"/>
  <c r="FA58" i="1"/>
  <c r="FA90" i="1"/>
  <c r="FA121" i="1"/>
  <c r="FB58" i="1"/>
  <c r="FB90" i="1"/>
  <c r="FB121" i="1"/>
  <c r="FC58" i="1"/>
  <c r="FC90" i="1"/>
  <c r="FC121" i="1"/>
  <c r="FD58" i="1"/>
  <c r="FD90" i="1"/>
  <c r="FD121" i="1"/>
  <c r="FE58" i="1"/>
  <c r="FE90" i="1"/>
  <c r="FE121" i="1"/>
  <c r="FF58" i="1"/>
  <c r="FF90" i="1"/>
  <c r="FF121" i="1"/>
  <c r="FG58" i="1"/>
  <c r="FG90" i="1"/>
  <c r="FG121" i="1"/>
  <c r="FH58" i="1"/>
  <c r="FH90" i="1"/>
  <c r="FH121" i="1"/>
  <c r="FI58" i="1"/>
  <c r="FI90" i="1"/>
  <c r="FI121" i="1"/>
  <c r="FJ58" i="1"/>
  <c r="FJ90" i="1"/>
  <c r="FJ121" i="1"/>
  <c r="FK58" i="1"/>
  <c r="FK90" i="1"/>
  <c r="FK121" i="1"/>
  <c r="FL58" i="1"/>
  <c r="FL90" i="1"/>
  <c r="FL121" i="1"/>
  <c r="FM58" i="1"/>
  <c r="FM90" i="1"/>
  <c r="FM121" i="1"/>
  <c r="FN58" i="1"/>
  <c r="FN90" i="1"/>
  <c r="FN121" i="1"/>
  <c r="FO58" i="1"/>
  <c r="FO90" i="1"/>
  <c r="FO121" i="1"/>
  <c r="FP58" i="1"/>
  <c r="FP90" i="1"/>
  <c r="FP121" i="1"/>
  <c r="FQ58" i="1"/>
  <c r="FQ90" i="1"/>
  <c r="FQ121" i="1"/>
  <c r="FR58" i="1"/>
  <c r="FR90" i="1"/>
  <c r="FR121" i="1"/>
  <c r="FS58" i="1"/>
  <c r="FS90" i="1"/>
  <c r="FS121" i="1"/>
  <c r="FT58" i="1"/>
  <c r="FT90" i="1"/>
  <c r="FT121" i="1"/>
  <c r="FU58" i="1"/>
  <c r="FU90" i="1"/>
  <c r="FU121" i="1"/>
  <c r="FV58" i="1"/>
  <c r="FV90" i="1"/>
  <c r="FV121" i="1"/>
  <c r="FW58" i="1"/>
  <c r="FW90" i="1"/>
  <c r="FW121" i="1"/>
  <c r="FX58" i="1"/>
  <c r="FX90" i="1"/>
  <c r="FX121" i="1"/>
  <c r="FY58" i="1"/>
  <c r="FY90" i="1"/>
  <c r="FY121" i="1"/>
  <c r="FZ58" i="1"/>
  <c r="FZ90" i="1"/>
  <c r="FZ121" i="1"/>
  <c r="GA58" i="1"/>
  <c r="GA90" i="1"/>
  <c r="GA121" i="1"/>
  <c r="GB58" i="1"/>
  <c r="GB90" i="1"/>
  <c r="GB121" i="1"/>
  <c r="GC58" i="1"/>
  <c r="GC90" i="1"/>
  <c r="GC121" i="1"/>
  <c r="GD58" i="1"/>
  <c r="GD90" i="1"/>
  <c r="GD121" i="1"/>
  <c r="GE58" i="1"/>
  <c r="GE90" i="1"/>
  <c r="GE121" i="1"/>
  <c r="GF58" i="1"/>
  <c r="GF90" i="1"/>
  <c r="GF121" i="1"/>
  <c r="GG58" i="1"/>
  <c r="GG90" i="1"/>
  <c r="GG121" i="1"/>
  <c r="GH58" i="1"/>
  <c r="GH90" i="1"/>
  <c r="GH121" i="1"/>
  <c r="GI58" i="1"/>
  <c r="GI90" i="1"/>
  <c r="GI121" i="1"/>
  <c r="GJ58" i="1"/>
  <c r="GJ90" i="1"/>
  <c r="GJ121" i="1"/>
  <c r="GK58" i="1"/>
  <c r="GK90" i="1"/>
  <c r="GK121" i="1"/>
  <c r="GL58" i="1"/>
  <c r="GL90" i="1"/>
  <c r="GL121" i="1"/>
  <c r="GM58" i="1"/>
  <c r="GM90" i="1"/>
  <c r="GM121" i="1"/>
  <c r="GN58" i="1"/>
  <c r="GN90" i="1"/>
  <c r="GN121" i="1"/>
  <c r="GO58" i="1"/>
  <c r="GO90" i="1"/>
  <c r="GO121" i="1"/>
  <c r="GP58" i="1"/>
  <c r="GP90" i="1"/>
  <c r="GP121" i="1"/>
  <c r="GQ58" i="1"/>
  <c r="GQ90" i="1"/>
  <c r="GQ121" i="1"/>
  <c r="GR58" i="1"/>
  <c r="GR90" i="1"/>
  <c r="GR121" i="1"/>
  <c r="GS58" i="1"/>
  <c r="GS90" i="1"/>
  <c r="GS121" i="1"/>
  <c r="GT58" i="1"/>
  <c r="GT90" i="1"/>
  <c r="GT121" i="1"/>
  <c r="GU58" i="1"/>
  <c r="GU90" i="1"/>
  <c r="GU121" i="1"/>
  <c r="GV58" i="1"/>
  <c r="GV90" i="1"/>
  <c r="GV121" i="1"/>
  <c r="GW58" i="1"/>
  <c r="GW90" i="1"/>
  <c r="GW121" i="1"/>
  <c r="GX58" i="1"/>
  <c r="GX90" i="1"/>
  <c r="GX121" i="1"/>
  <c r="GY58" i="1"/>
  <c r="GY90" i="1"/>
  <c r="GY121" i="1"/>
  <c r="GZ58" i="1"/>
  <c r="GZ90" i="1"/>
  <c r="GZ121" i="1"/>
  <c r="HA58" i="1"/>
  <c r="HA90" i="1"/>
  <c r="HA121" i="1"/>
  <c r="HB58" i="1"/>
  <c r="HB90" i="1"/>
  <c r="HB121" i="1"/>
  <c r="HC58" i="1"/>
  <c r="HC90" i="1"/>
  <c r="HC121" i="1"/>
  <c r="HD58" i="1"/>
  <c r="HD90" i="1"/>
  <c r="HD121" i="1"/>
  <c r="HE58" i="1"/>
  <c r="HE90" i="1"/>
  <c r="HE121" i="1"/>
  <c r="HF58" i="1"/>
  <c r="HF90" i="1"/>
  <c r="HF121" i="1"/>
  <c r="HG58" i="1"/>
  <c r="HG90" i="1"/>
  <c r="HG121" i="1"/>
  <c r="HH58" i="1"/>
  <c r="HH90" i="1"/>
  <c r="HH121" i="1"/>
  <c r="HI58" i="1"/>
  <c r="HI90" i="1"/>
  <c r="HI121" i="1"/>
  <c r="HJ58" i="1"/>
  <c r="HJ90" i="1"/>
  <c r="HJ121" i="1"/>
  <c r="HK58" i="1"/>
  <c r="HK90" i="1"/>
  <c r="HK121" i="1"/>
  <c r="HL58" i="1"/>
  <c r="HL90" i="1"/>
  <c r="HL121" i="1"/>
  <c r="HM58" i="1"/>
  <c r="HM90" i="1"/>
  <c r="HM121" i="1"/>
  <c r="HN58" i="1"/>
  <c r="HN90" i="1"/>
  <c r="HN121" i="1"/>
  <c r="HO58" i="1"/>
  <c r="HO90" i="1"/>
  <c r="HO121" i="1"/>
  <c r="HP58" i="1"/>
  <c r="HP90" i="1"/>
  <c r="HP121" i="1"/>
  <c r="HQ58" i="1"/>
  <c r="HQ90" i="1"/>
  <c r="HQ121" i="1"/>
  <c r="HR58" i="1"/>
  <c r="HR90" i="1"/>
  <c r="HR121" i="1"/>
  <c r="HS58" i="1"/>
  <c r="HS90" i="1"/>
  <c r="HS121" i="1"/>
  <c r="HT58" i="1"/>
  <c r="HT90" i="1"/>
  <c r="HT121" i="1"/>
  <c r="HU58" i="1"/>
  <c r="HU90" i="1"/>
  <c r="HU121" i="1"/>
  <c r="HV58" i="1"/>
  <c r="HV90" i="1"/>
  <c r="HV121" i="1"/>
  <c r="HW58" i="1"/>
  <c r="HW90" i="1"/>
  <c r="HW121" i="1"/>
  <c r="HX58" i="1"/>
  <c r="HX90" i="1"/>
  <c r="HX121" i="1"/>
  <c r="HY58" i="1"/>
  <c r="HY90" i="1"/>
  <c r="HY121" i="1"/>
  <c r="HZ58" i="1"/>
  <c r="HZ90" i="1"/>
  <c r="HZ121" i="1"/>
  <c r="IA58" i="1"/>
  <c r="IA90" i="1"/>
  <c r="IA121" i="1"/>
  <c r="IB58" i="1"/>
  <c r="IB90" i="1"/>
  <c r="IB121" i="1"/>
  <c r="IC58" i="1"/>
  <c r="IC90" i="1"/>
  <c r="IC121" i="1"/>
  <c r="ID58" i="1"/>
  <c r="ID90" i="1"/>
  <c r="ID121" i="1"/>
  <c r="IE58" i="1"/>
  <c r="IE90" i="1"/>
  <c r="IE121" i="1"/>
  <c r="IF58" i="1"/>
  <c r="IF90" i="1"/>
  <c r="IF121" i="1"/>
  <c r="IG58" i="1"/>
  <c r="IG90" i="1"/>
  <c r="IG121" i="1"/>
  <c r="IH58" i="1"/>
  <c r="IH90" i="1"/>
  <c r="IH121" i="1"/>
  <c r="II58" i="1"/>
  <c r="II90" i="1"/>
  <c r="II121" i="1"/>
  <c r="IJ58" i="1"/>
  <c r="IJ90" i="1"/>
  <c r="IJ121" i="1"/>
  <c r="IK58" i="1"/>
  <c r="IK90" i="1"/>
  <c r="IK121" i="1"/>
  <c r="IL58" i="1"/>
  <c r="IL90" i="1"/>
  <c r="IL121" i="1"/>
  <c r="IM58" i="1"/>
  <c r="IM90" i="1"/>
  <c r="IM121" i="1"/>
  <c r="IN58" i="1"/>
  <c r="IN90" i="1"/>
  <c r="IN121" i="1"/>
  <c r="IO58" i="1"/>
  <c r="IO90" i="1"/>
  <c r="IO121" i="1"/>
  <c r="IP58" i="1"/>
  <c r="IP90" i="1"/>
  <c r="IP121" i="1"/>
  <c r="IQ58" i="1"/>
  <c r="IQ90" i="1"/>
  <c r="IQ121" i="1"/>
  <c r="IR58" i="1"/>
  <c r="IR90" i="1"/>
  <c r="IR121" i="1"/>
  <c r="IS58" i="1"/>
  <c r="IS90" i="1"/>
  <c r="IS121" i="1"/>
  <c r="IT58" i="1"/>
  <c r="IT90" i="1"/>
  <c r="IT121" i="1"/>
  <c r="IU58" i="1"/>
  <c r="IU90" i="1"/>
  <c r="IU121" i="1"/>
  <c r="IV58" i="1"/>
  <c r="IV90" i="1"/>
  <c r="IV121" i="1"/>
  <c r="IW58" i="1"/>
  <c r="IW90" i="1"/>
  <c r="IW121" i="1"/>
  <c r="IX58" i="1"/>
  <c r="IX90" i="1"/>
  <c r="IX121" i="1"/>
  <c r="IY58" i="1"/>
  <c r="IY90" i="1"/>
  <c r="IY121" i="1"/>
  <c r="IZ58" i="1"/>
  <c r="IZ90" i="1"/>
  <c r="IZ121" i="1"/>
  <c r="JA58" i="1"/>
  <c r="JA90" i="1"/>
  <c r="JA121" i="1"/>
  <c r="JB58" i="1"/>
  <c r="JB90" i="1"/>
  <c r="JB121" i="1"/>
  <c r="JC58" i="1"/>
  <c r="JC90" i="1"/>
  <c r="JC121" i="1"/>
  <c r="JD58" i="1"/>
  <c r="JD90" i="1"/>
  <c r="JD121" i="1"/>
  <c r="JE58" i="1"/>
  <c r="JE90" i="1"/>
  <c r="JE121" i="1"/>
  <c r="JF58" i="1"/>
  <c r="JF90" i="1"/>
  <c r="JF121" i="1"/>
  <c r="JG58" i="1"/>
  <c r="JG90" i="1"/>
  <c r="JG121" i="1"/>
  <c r="JH58" i="1"/>
  <c r="JH90" i="1"/>
  <c r="JH121" i="1"/>
  <c r="JI58" i="1"/>
  <c r="JI90" i="1"/>
  <c r="JI121" i="1"/>
  <c r="JJ58" i="1"/>
  <c r="JJ90" i="1"/>
  <c r="JJ121" i="1"/>
  <c r="JK58" i="1"/>
  <c r="JK90" i="1"/>
  <c r="JK121" i="1"/>
  <c r="JL58" i="1"/>
  <c r="JL90" i="1"/>
  <c r="JL121" i="1"/>
  <c r="JM58" i="1"/>
  <c r="JM90" i="1"/>
  <c r="JM121" i="1"/>
  <c r="JN58" i="1"/>
  <c r="JN90" i="1"/>
  <c r="JN121" i="1"/>
  <c r="JO58" i="1"/>
  <c r="JO90" i="1"/>
  <c r="JO121" i="1"/>
  <c r="JP58" i="1"/>
  <c r="JP90" i="1"/>
  <c r="JP121" i="1"/>
  <c r="JQ58" i="1"/>
  <c r="JQ90" i="1"/>
  <c r="JQ121" i="1"/>
  <c r="JR58" i="1"/>
  <c r="JR90" i="1"/>
  <c r="JR121" i="1"/>
  <c r="JS58" i="1"/>
  <c r="JS90" i="1"/>
  <c r="JS121" i="1"/>
  <c r="JT58" i="1"/>
  <c r="JT90" i="1"/>
  <c r="JT121" i="1"/>
  <c r="JU58" i="1"/>
  <c r="JU90" i="1"/>
  <c r="JU121" i="1"/>
  <c r="JV58" i="1"/>
  <c r="JV90" i="1"/>
  <c r="JV121" i="1"/>
  <c r="JW58" i="1"/>
  <c r="JW90" i="1"/>
  <c r="JW121" i="1"/>
  <c r="JX58" i="1"/>
  <c r="JX90" i="1"/>
  <c r="JX121" i="1"/>
  <c r="JY58" i="1"/>
  <c r="JY90" i="1"/>
  <c r="JY121" i="1"/>
  <c r="JZ58" i="1"/>
  <c r="JZ90" i="1"/>
  <c r="JZ121" i="1"/>
  <c r="KA58" i="1"/>
  <c r="KA90" i="1"/>
  <c r="KA121" i="1"/>
  <c r="KB58" i="1"/>
  <c r="KB90" i="1"/>
  <c r="KB121" i="1"/>
  <c r="KC58" i="1"/>
  <c r="KC90" i="1"/>
  <c r="KC121" i="1"/>
  <c r="KD58" i="1"/>
  <c r="KD90" i="1"/>
  <c r="KD121" i="1"/>
  <c r="KE58" i="1"/>
  <c r="KE90" i="1"/>
  <c r="KE121" i="1"/>
  <c r="KF58" i="1"/>
  <c r="KF90" i="1"/>
  <c r="KF121" i="1"/>
  <c r="KG58" i="1"/>
  <c r="KG90" i="1"/>
  <c r="KG121" i="1"/>
  <c r="KH58" i="1"/>
  <c r="KH90" i="1"/>
  <c r="KH121" i="1"/>
  <c r="KI58" i="1"/>
  <c r="KI90" i="1"/>
  <c r="KI121" i="1"/>
  <c r="KJ58" i="1"/>
  <c r="KJ90" i="1"/>
  <c r="KJ121" i="1"/>
  <c r="KK58" i="1"/>
  <c r="KK90" i="1"/>
  <c r="KK121" i="1"/>
  <c r="KL58" i="1"/>
  <c r="KL90" i="1"/>
  <c r="KL121" i="1"/>
  <c r="KM58" i="1"/>
  <c r="KM90" i="1"/>
  <c r="KM121" i="1"/>
  <c r="KN58" i="1"/>
  <c r="KN90" i="1"/>
  <c r="KN121" i="1"/>
  <c r="KO58" i="1"/>
  <c r="KO90" i="1"/>
  <c r="KO121" i="1"/>
  <c r="KP58" i="1"/>
  <c r="KP90" i="1"/>
  <c r="KP121" i="1"/>
  <c r="KQ58" i="1"/>
  <c r="KQ90" i="1"/>
  <c r="KQ121" i="1"/>
  <c r="KR58" i="1"/>
  <c r="KR90" i="1"/>
  <c r="KR121" i="1"/>
  <c r="KS58" i="1"/>
  <c r="KS90" i="1"/>
  <c r="KS121" i="1"/>
  <c r="KT58" i="1"/>
  <c r="KT90" i="1"/>
  <c r="KT121" i="1"/>
  <c r="KU58" i="1"/>
  <c r="KU90" i="1"/>
  <c r="KU121" i="1"/>
  <c r="KV58" i="1"/>
  <c r="KV90" i="1"/>
  <c r="KV121" i="1"/>
  <c r="KW58" i="1"/>
  <c r="KW90" i="1"/>
  <c r="KW121" i="1"/>
  <c r="KX58" i="1"/>
  <c r="KX90" i="1"/>
  <c r="KX121" i="1"/>
  <c r="KY58" i="1"/>
  <c r="KY90" i="1"/>
  <c r="KY121" i="1"/>
  <c r="KZ58" i="1"/>
  <c r="KZ90" i="1"/>
  <c r="KZ121" i="1"/>
  <c r="LA58" i="1"/>
  <c r="LA90" i="1"/>
  <c r="LA121" i="1"/>
  <c r="LB58" i="1"/>
  <c r="LB90" i="1"/>
  <c r="LB121" i="1"/>
  <c r="LC58" i="1"/>
  <c r="LC90" i="1"/>
  <c r="LC121" i="1"/>
  <c r="LD58" i="1"/>
  <c r="LD90" i="1"/>
  <c r="LD121" i="1"/>
  <c r="LE58" i="1"/>
  <c r="LE90" i="1"/>
  <c r="LE121" i="1"/>
  <c r="LF58" i="1"/>
  <c r="LF90" i="1"/>
  <c r="LF121" i="1"/>
  <c r="LG58" i="1"/>
  <c r="LG90" i="1"/>
  <c r="LG121" i="1"/>
  <c r="LH58" i="1"/>
  <c r="LH90" i="1"/>
  <c r="LH121" i="1"/>
  <c r="LI58" i="1"/>
  <c r="LI90" i="1"/>
  <c r="LI121" i="1"/>
  <c r="LJ58" i="1"/>
  <c r="LJ90" i="1"/>
  <c r="LJ121" i="1"/>
  <c r="LK58" i="1"/>
  <c r="LK90" i="1"/>
  <c r="LK121" i="1"/>
  <c r="LL58" i="1"/>
  <c r="LL90" i="1"/>
  <c r="LL121" i="1"/>
  <c r="LM58" i="1"/>
  <c r="LM90" i="1"/>
  <c r="LM121" i="1"/>
  <c r="LN58" i="1"/>
  <c r="LN90" i="1"/>
  <c r="LN121" i="1"/>
  <c r="LO58" i="1"/>
  <c r="LO90" i="1"/>
  <c r="LO121" i="1"/>
  <c r="LP58" i="1"/>
  <c r="LP90" i="1"/>
  <c r="LP121" i="1"/>
  <c r="LQ58" i="1"/>
  <c r="LQ90" i="1"/>
  <c r="LQ121" i="1"/>
  <c r="LR58" i="1"/>
  <c r="LR90" i="1"/>
  <c r="LR121" i="1"/>
  <c r="LS58" i="1"/>
  <c r="LS90" i="1"/>
  <c r="LS121" i="1"/>
  <c r="LT58" i="1"/>
  <c r="LT90" i="1"/>
  <c r="LT121" i="1"/>
  <c r="LU58" i="1"/>
  <c r="LU90" i="1"/>
  <c r="LU121" i="1"/>
  <c r="LV58" i="1"/>
  <c r="LV90" i="1"/>
  <c r="LV121" i="1"/>
  <c r="LW58" i="1"/>
  <c r="LW90" i="1"/>
  <c r="LW121" i="1"/>
  <c r="LX58" i="1"/>
  <c r="LX90" i="1"/>
  <c r="LX121" i="1"/>
  <c r="LY58" i="1"/>
  <c r="LY90" i="1"/>
  <c r="LY121" i="1"/>
  <c r="LZ58" i="1"/>
  <c r="LZ90" i="1"/>
  <c r="LZ121" i="1"/>
  <c r="MA58" i="1"/>
  <c r="MA90" i="1"/>
  <c r="MA121" i="1"/>
  <c r="MB58" i="1"/>
  <c r="MB90" i="1"/>
  <c r="MB121" i="1"/>
  <c r="MC58" i="1"/>
  <c r="MC90" i="1"/>
  <c r="MC121" i="1"/>
  <c r="MD58" i="1"/>
  <c r="MD90" i="1"/>
  <c r="MD121" i="1"/>
  <c r="ME58" i="1"/>
  <c r="ME90" i="1"/>
  <c r="ME121" i="1"/>
  <c r="MF58" i="1"/>
  <c r="MF90" i="1"/>
  <c r="MF121" i="1"/>
  <c r="MG58" i="1"/>
  <c r="MG56" i="1"/>
  <c r="MG90" i="1"/>
  <c r="MG121" i="1"/>
  <c r="MH58" i="1"/>
  <c r="MH90" i="1"/>
  <c r="MH121" i="1"/>
  <c r="MI58" i="1"/>
  <c r="MI90" i="1"/>
  <c r="MI121" i="1"/>
  <c r="MJ58" i="1"/>
  <c r="MJ90" i="1"/>
  <c r="MJ121" i="1"/>
  <c r="MK58" i="1"/>
  <c r="MK90" i="1"/>
  <c r="MK121" i="1"/>
  <c r="ML58" i="1"/>
  <c r="ML90" i="1"/>
  <c r="ML121" i="1"/>
  <c r="MM58" i="1"/>
  <c r="MM90" i="1"/>
  <c r="MM121" i="1"/>
  <c r="MN58" i="1"/>
  <c r="MN90" i="1"/>
  <c r="MN121" i="1"/>
  <c r="MO58" i="1"/>
  <c r="MO90" i="1"/>
  <c r="MO121" i="1"/>
  <c r="MP58" i="1"/>
  <c r="MP90" i="1"/>
  <c r="MP121" i="1"/>
  <c r="MQ58" i="1"/>
  <c r="MQ90" i="1"/>
  <c r="MQ121" i="1"/>
  <c r="MR58" i="1"/>
  <c r="MR90" i="1"/>
  <c r="MR121" i="1"/>
  <c r="MS58" i="1"/>
  <c r="MS90" i="1"/>
  <c r="MS121" i="1"/>
  <c r="MT58" i="1"/>
  <c r="MT90" i="1"/>
  <c r="MT121" i="1"/>
  <c r="MU58" i="1"/>
  <c r="MU90" i="1"/>
  <c r="MU121" i="1"/>
  <c r="MV58" i="1"/>
  <c r="MV90" i="1"/>
  <c r="MV121" i="1"/>
  <c r="MW58" i="1"/>
  <c r="MW90" i="1"/>
  <c r="MW121" i="1"/>
  <c r="MX58" i="1"/>
  <c r="MX90" i="1"/>
  <c r="MX121" i="1"/>
  <c r="MY58" i="1"/>
  <c r="MY90" i="1"/>
  <c r="MY121" i="1"/>
  <c r="MZ58" i="1"/>
  <c r="MZ90" i="1"/>
  <c r="MZ121" i="1"/>
  <c r="NA58" i="1"/>
  <c r="NA90" i="1"/>
  <c r="NA121" i="1"/>
  <c r="NB58" i="1"/>
  <c r="NB90" i="1"/>
  <c r="NB121" i="1"/>
  <c r="NC58" i="1"/>
  <c r="NC90" i="1"/>
  <c r="NC121" i="1"/>
  <c r="ND58" i="1"/>
  <c r="ND90" i="1"/>
  <c r="ND121" i="1"/>
  <c r="NE58" i="1"/>
  <c r="NE90" i="1"/>
  <c r="NE121" i="1"/>
  <c r="NF58" i="1"/>
  <c r="NF90" i="1"/>
  <c r="NF121" i="1"/>
  <c r="NG58" i="1"/>
  <c r="NG90" i="1"/>
  <c r="NG121" i="1"/>
  <c r="NH58" i="1"/>
  <c r="NH90" i="1"/>
  <c r="NH121" i="1"/>
  <c r="NI58" i="1"/>
  <c r="NI90" i="1"/>
  <c r="NI121" i="1"/>
  <c r="NJ58" i="1"/>
  <c r="NJ90" i="1"/>
  <c r="NJ121" i="1"/>
  <c r="NK58" i="1"/>
  <c r="NK90" i="1"/>
  <c r="NK121" i="1"/>
  <c r="NL58" i="1"/>
  <c r="NL90" i="1"/>
  <c r="NL121" i="1"/>
  <c r="NM58" i="1"/>
  <c r="NM90" i="1"/>
  <c r="NM121" i="1"/>
  <c r="NN58" i="1"/>
  <c r="NN90" i="1"/>
  <c r="NN121" i="1"/>
  <c r="NO58" i="1"/>
  <c r="NO90" i="1"/>
  <c r="NO121" i="1"/>
  <c r="NP58" i="1"/>
  <c r="NP90" i="1"/>
  <c r="NP121" i="1"/>
  <c r="NQ58" i="1"/>
  <c r="NQ90" i="1"/>
  <c r="NQ121" i="1"/>
  <c r="NR58" i="1"/>
  <c r="NR90" i="1"/>
  <c r="NR121" i="1"/>
  <c r="NS58" i="1"/>
  <c r="NS90" i="1"/>
  <c r="NS121" i="1"/>
  <c r="NT58" i="1"/>
  <c r="NT90" i="1"/>
  <c r="NT121" i="1"/>
  <c r="NU58" i="1"/>
  <c r="NU90" i="1"/>
  <c r="NU121" i="1"/>
  <c r="NV58" i="1"/>
  <c r="NV90" i="1"/>
  <c r="NV121" i="1"/>
  <c r="NW58" i="1"/>
  <c r="NW90" i="1"/>
  <c r="NW121" i="1"/>
  <c r="NX58" i="1"/>
  <c r="NX90" i="1"/>
  <c r="NX121" i="1"/>
  <c r="NY58" i="1"/>
  <c r="NY90" i="1"/>
  <c r="NY121" i="1"/>
  <c r="NZ58" i="1"/>
  <c r="NZ90" i="1"/>
  <c r="NZ121" i="1"/>
  <c r="OA58" i="1"/>
  <c r="OA90" i="1"/>
  <c r="OA121" i="1"/>
  <c r="OB58" i="1"/>
  <c r="OB90" i="1"/>
  <c r="OB121" i="1"/>
  <c r="OC58" i="1"/>
  <c r="OC90" i="1"/>
  <c r="OC121" i="1"/>
  <c r="OD58" i="1"/>
  <c r="OD90" i="1"/>
  <c r="OD121" i="1"/>
  <c r="OE58" i="1"/>
  <c r="OE90" i="1"/>
  <c r="OE121" i="1"/>
  <c r="OF58" i="1"/>
  <c r="OF90" i="1"/>
  <c r="OF121" i="1"/>
  <c r="OG58" i="1"/>
  <c r="OG90" i="1"/>
  <c r="OG121" i="1"/>
  <c r="OH58" i="1"/>
  <c r="OH90" i="1"/>
  <c r="OH121" i="1"/>
  <c r="OI58" i="1"/>
  <c r="OI90" i="1"/>
  <c r="OI121" i="1"/>
  <c r="OJ58" i="1"/>
  <c r="OJ90" i="1"/>
  <c r="OJ121" i="1"/>
  <c r="OK58" i="1"/>
  <c r="OK90" i="1"/>
  <c r="OK121" i="1"/>
  <c r="OL58" i="1"/>
  <c r="OL90" i="1"/>
  <c r="OL121" i="1"/>
  <c r="OM58" i="1"/>
  <c r="OM90" i="1"/>
  <c r="OM121" i="1"/>
  <c r="ON58" i="1"/>
  <c r="ON90" i="1"/>
  <c r="ON121" i="1"/>
  <c r="OO58" i="1"/>
  <c r="OO90" i="1"/>
  <c r="OO121" i="1"/>
  <c r="OP58" i="1"/>
  <c r="OP90" i="1"/>
  <c r="OP121" i="1"/>
  <c r="OQ58" i="1"/>
  <c r="OQ90" i="1"/>
  <c r="OQ121" i="1"/>
  <c r="OR58" i="1"/>
  <c r="OR90" i="1"/>
  <c r="OR121" i="1"/>
  <c r="OS58" i="1"/>
  <c r="OS90" i="1"/>
  <c r="OS121" i="1"/>
  <c r="OT58" i="1"/>
  <c r="OT90" i="1"/>
  <c r="OT121" i="1"/>
  <c r="OU58" i="1"/>
  <c r="OU90" i="1"/>
  <c r="OU121" i="1"/>
  <c r="OV58" i="1"/>
  <c r="OV90" i="1"/>
  <c r="OV121" i="1"/>
  <c r="OW58" i="1"/>
  <c r="OW90" i="1"/>
  <c r="OW121" i="1"/>
  <c r="OX58" i="1"/>
  <c r="OX90" i="1"/>
  <c r="OX121" i="1"/>
  <c r="OY58" i="1"/>
  <c r="OY90" i="1"/>
  <c r="OY121" i="1"/>
  <c r="OZ58" i="1"/>
  <c r="OZ90" i="1"/>
  <c r="OZ121" i="1"/>
  <c r="PA58" i="1"/>
  <c r="PA90" i="1"/>
  <c r="PA121" i="1"/>
  <c r="PB58" i="1"/>
  <c r="PB90" i="1"/>
  <c r="PB121" i="1"/>
  <c r="PC58" i="1"/>
  <c r="PC90" i="1"/>
  <c r="PC121" i="1"/>
  <c r="PD58" i="1"/>
  <c r="PD90" i="1"/>
  <c r="PD121" i="1"/>
  <c r="PE58" i="1"/>
  <c r="PE90" i="1"/>
  <c r="PE121" i="1"/>
  <c r="PF58" i="1"/>
  <c r="PF90" i="1"/>
  <c r="PF121" i="1"/>
  <c r="PG58" i="1"/>
  <c r="PG90" i="1"/>
  <c r="PG121" i="1"/>
  <c r="PH58" i="1"/>
  <c r="PH90" i="1"/>
  <c r="PH121" i="1"/>
  <c r="PI58" i="1"/>
  <c r="PI90" i="1"/>
  <c r="PI121" i="1"/>
  <c r="PJ58" i="1"/>
  <c r="PJ90" i="1"/>
  <c r="PJ121" i="1"/>
  <c r="PK58" i="1"/>
  <c r="PK90" i="1"/>
  <c r="PK121" i="1"/>
  <c r="PL58" i="1"/>
  <c r="PL90" i="1"/>
  <c r="PL121" i="1"/>
  <c r="PM58" i="1"/>
  <c r="PM90" i="1"/>
  <c r="PM121" i="1"/>
  <c r="PN58" i="1"/>
  <c r="PN90" i="1"/>
  <c r="PN121" i="1"/>
  <c r="PO58" i="1"/>
  <c r="PO90" i="1"/>
  <c r="PO121" i="1"/>
  <c r="PP58" i="1"/>
  <c r="PP90" i="1"/>
  <c r="PP121" i="1"/>
  <c r="PQ58" i="1"/>
  <c r="PQ90" i="1"/>
  <c r="PQ121" i="1"/>
  <c r="PR58" i="1"/>
  <c r="PR90" i="1"/>
  <c r="PR121" i="1"/>
  <c r="PS58" i="1"/>
  <c r="PS90" i="1"/>
  <c r="PS121" i="1"/>
  <c r="PT58" i="1"/>
  <c r="PT90" i="1"/>
  <c r="PT121" i="1"/>
  <c r="PU58" i="1"/>
  <c r="PU90" i="1"/>
  <c r="PU121" i="1"/>
  <c r="PV58" i="1"/>
  <c r="PV90" i="1"/>
  <c r="PV121" i="1"/>
  <c r="PW58" i="1"/>
  <c r="PW90" i="1"/>
  <c r="PW121" i="1"/>
  <c r="PX58" i="1"/>
  <c r="PX90" i="1"/>
  <c r="PX121" i="1"/>
  <c r="PY58" i="1"/>
  <c r="PY90" i="1"/>
  <c r="PY121" i="1"/>
  <c r="PZ58" i="1"/>
  <c r="PZ90" i="1"/>
  <c r="PZ121" i="1"/>
  <c r="QA58" i="1"/>
  <c r="QA90" i="1"/>
  <c r="QA121" i="1"/>
  <c r="QB58" i="1"/>
  <c r="QB90" i="1"/>
  <c r="QB121" i="1"/>
  <c r="QC58" i="1"/>
  <c r="QC90" i="1"/>
  <c r="QC121" i="1"/>
  <c r="QD58" i="1"/>
  <c r="QD90" i="1"/>
  <c r="QD121" i="1"/>
  <c r="QE58" i="1"/>
  <c r="QE90" i="1"/>
  <c r="QE121" i="1"/>
  <c r="QF58" i="1"/>
  <c r="QF90" i="1"/>
  <c r="QF121" i="1"/>
  <c r="QG58" i="1"/>
  <c r="QG90" i="1"/>
  <c r="QG121" i="1"/>
  <c r="QH58" i="1"/>
  <c r="QH90" i="1"/>
  <c r="QH121" i="1"/>
  <c r="QI58" i="1"/>
  <c r="QI90" i="1"/>
  <c r="QI121" i="1"/>
  <c r="QJ58" i="1"/>
  <c r="QJ90" i="1"/>
  <c r="QJ121" i="1"/>
  <c r="QK58" i="1"/>
  <c r="QK90" i="1"/>
  <c r="QK121" i="1"/>
  <c r="QL58" i="1"/>
  <c r="QL90" i="1"/>
  <c r="QL121" i="1"/>
  <c r="QM58" i="1"/>
  <c r="QM90" i="1"/>
  <c r="QM121" i="1"/>
  <c r="QN58" i="1"/>
  <c r="QN90" i="1"/>
  <c r="QN121" i="1"/>
  <c r="QO58" i="1"/>
  <c r="QO90" i="1"/>
  <c r="QO121" i="1"/>
  <c r="QP58" i="1"/>
  <c r="QP90" i="1"/>
  <c r="QP121" i="1"/>
  <c r="QQ58" i="1"/>
  <c r="QQ90" i="1"/>
  <c r="QQ121" i="1"/>
  <c r="QR58" i="1"/>
  <c r="QR90" i="1"/>
  <c r="QR121" i="1"/>
  <c r="QS58" i="1"/>
  <c r="QS90" i="1"/>
  <c r="QS121" i="1"/>
  <c r="QT58" i="1"/>
  <c r="QT90" i="1"/>
  <c r="QT121" i="1"/>
  <c r="QU58" i="1"/>
  <c r="QU90" i="1"/>
  <c r="QU121" i="1"/>
  <c r="QV58" i="1"/>
  <c r="QV90" i="1"/>
  <c r="QV121" i="1"/>
  <c r="QW58" i="1"/>
  <c r="QW90" i="1"/>
  <c r="QW121" i="1"/>
  <c r="QX58" i="1"/>
  <c r="QX90" i="1"/>
  <c r="QX121" i="1"/>
  <c r="QY58" i="1"/>
  <c r="QY90" i="1"/>
  <c r="QY121" i="1"/>
  <c r="QZ58" i="1"/>
  <c r="QZ90" i="1"/>
  <c r="QZ121" i="1"/>
  <c r="RA58" i="1"/>
  <c r="RA90" i="1"/>
  <c r="RA121" i="1"/>
  <c r="RB58" i="1"/>
  <c r="RB90" i="1"/>
  <c r="RB121" i="1"/>
  <c r="RC58" i="1"/>
  <c r="RC90" i="1"/>
  <c r="RC121" i="1"/>
  <c r="RD58" i="1"/>
  <c r="RD90" i="1"/>
  <c r="RD121" i="1"/>
  <c r="RE58" i="1"/>
  <c r="RE90" i="1"/>
  <c r="RE121" i="1"/>
  <c r="RF58" i="1"/>
  <c r="RF90" i="1"/>
  <c r="RF121" i="1"/>
  <c r="RG58" i="1"/>
  <c r="RG90" i="1"/>
  <c r="RG121" i="1"/>
  <c r="RH58" i="1"/>
  <c r="RH90" i="1"/>
  <c r="RH121" i="1"/>
  <c r="RI58" i="1"/>
  <c r="RI90" i="1"/>
  <c r="RI121" i="1"/>
  <c r="RJ58" i="1"/>
  <c r="RJ90" i="1"/>
  <c r="RJ121" i="1"/>
  <c r="RK58" i="1"/>
  <c r="RK90" i="1"/>
  <c r="RK121" i="1"/>
  <c r="RL58" i="1"/>
  <c r="RL90" i="1"/>
  <c r="RL121" i="1"/>
  <c r="RM58" i="1"/>
  <c r="RM90" i="1"/>
  <c r="RM121" i="1"/>
  <c r="RN58" i="1"/>
  <c r="RN90" i="1"/>
  <c r="RN121" i="1"/>
  <c r="RO58" i="1"/>
  <c r="RO90" i="1"/>
  <c r="RO121" i="1"/>
  <c r="RP58" i="1"/>
  <c r="RP90" i="1"/>
  <c r="RP121" i="1"/>
  <c r="RQ58" i="1"/>
  <c r="RQ90" i="1"/>
  <c r="RQ121" i="1"/>
  <c r="RR58" i="1"/>
  <c r="RR90" i="1"/>
  <c r="RR121" i="1"/>
  <c r="RS58" i="1"/>
  <c r="RS90" i="1"/>
  <c r="RS121" i="1"/>
  <c r="RT58" i="1"/>
  <c r="RT90" i="1"/>
  <c r="RT121" i="1"/>
  <c r="RU58" i="1"/>
  <c r="RU90" i="1"/>
  <c r="RU121" i="1"/>
  <c r="RV58" i="1"/>
  <c r="RV90" i="1"/>
  <c r="RV121" i="1"/>
  <c r="RW58" i="1"/>
  <c r="RW90" i="1"/>
  <c r="RW121" i="1"/>
  <c r="RX58" i="1"/>
  <c r="RX90" i="1"/>
  <c r="RX121" i="1"/>
  <c r="RY58" i="1"/>
  <c r="RY90" i="1"/>
  <c r="RY121" i="1"/>
  <c r="RZ58" i="1"/>
  <c r="RZ90" i="1"/>
  <c r="RZ121" i="1"/>
  <c r="SA58" i="1"/>
  <c r="SA90" i="1"/>
  <c r="SA121" i="1"/>
  <c r="B59" i="1"/>
  <c r="B91" i="1"/>
  <c r="B122" i="1"/>
  <c r="C59" i="1"/>
  <c r="C91" i="1"/>
  <c r="C122" i="1"/>
  <c r="D59" i="1"/>
  <c r="D91" i="1"/>
  <c r="D122" i="1"/>
  <c r="E59" i="1"/>
  <c r="E91" i="1"/>
  <c r="E122" i="1"/>
  <c r="F59" i="1"/>
  <c r="F91" i="1"/>
  <c r="F122" i="1"/>
  <c r="G59" i="1"/>
  <c r="G91" i="1"/>
  <c r="G122" i="1"/>
  <c r="H59" i="1"/>
  <c r="H91" i="1"/>
  <c r="H122" i="1"/>
  <c r="I59" i="1"/>
  <c r="I91" i="1"/>
  <c r="I122" i="1"/>
  <c r="J59" i="1"/>
  <c r="J91" i="1"/>
  <c r="J122" i="1"/>
  <c r="K59" i="1"/>
  <c r="K91" i="1"/>
  <c r="K122" i="1"/>
  <c r="L59" i="1"/>
  <c r="L91" i="1"/>
  <c r="L122" i="1"/>
  <c r="M59" i="1"/>
  <c r="M91" i="1"/>
  <c r="M122" i="1"/>
  <c r="N59" i="1"/>
  <c r="N91" i="1"/>
  <c r="N122" i="1"/>
  <c r="O59" i="1"/>
  <c r="O91" i="1"/>
  <c r="O122" i="1"/>
  <c r="P59" i="1"/>
  <c r="P91" i="1"/>
  <c r="P122" i="1"/>
  <c r="Q59" i="1"/>
  <c r="Q91" i="1"/>
  <c r="Q122" i="1"/>
  <c r="R59" i="1"/>
  <c r="R91" i="1"/>
  <c r="R122" i="1"/>
  <c r="S59" i="1"/>
  <c r="S91" i="1"/>
  <c r="S122" i="1"/>
  <c r="T59" i="1"/>
  <c r="T91" i="1"/>
  <c r="T122" i="1"/>
  <c r="U59" i="1"/>
  <c r="U91" i="1"/>
  <c r="U122" i="1"/>
  <c r="V59" i="1"/>
  <c r="V91" i="1"/>
  <c r="V122" i="1"/>
  <c r="W59" i="1"/>
  <c r="W91" i="1"/>
  <c r="W122" i="1"/>
  <c r="X59" i="1"/>
  <c r="X91" i="1"/>
  <c r="X122" i="1"/>
  <c r="Y59" i="1"/>
  <c r="Y91" i="1"/>
  <c r="Y122" i="1"/>
  <c r="Z59" i="1"/>
  <c r="Z91" i="1"/>
  <c r="Z122" i="1"/>
  <c r="AA59" i="1"/>
  <c r="AA91" i="1"/>
  <c r="AA122" i="1"/>
  <c r="AB59" i="1"/>
  <c r="AB91" i="1"/>
  <c r="AB122" i="1"/>
  <c r="AC59" i="1"/>
  <c r="AC91" i="1"/>
  <c r="AC122" i="1"/>
  <c r="AD59" i="1"/>
  <c r="AD91" i="1"/>
  <c r="AD122" i="1"/>
  <c r="AE59" i="1"/>
  <c r="AE91" i="1"/>
  <c r="AE122" i="1"/>
  <c r="AF59" i="1"/>
  <c r="AF91" i="1"/>
  <c r="AF122" i="1"/>
  <c r="AG59" i="1"/>
  <c r="AG91" i="1"/>
  <c r="AG122" i="1"/>
  <c r="AH59" i="1"/>
  <c r="AH91" i="1"/>
  <c r="AH122" i="1"/>
  <c r="AI59" i="1"/>
  <c r="AI91" i="1"/>
  <c r="AI122" i="1"/>
  <c r="AJ59" i="1"/>
  <c r="AJ91" i="1"/>
  <c r="AJ122" i="1"/>
  <c r="AK59" i="1"/>
  <c r="AK91" i="1"/>
  <c r="AK122" i="1"/>
  <c r="AL59" i="1"/>
  <c r="AL91" i="1"/>
  <c r="AL122" i="1"/>
  <c r="AM59" i="1"/>
  <c r="AM91" i="1"/>
  <c r="AM122" i="1"/>
  <c r="AN59" i="1"/>
  <c r="AN91" i="1"/>
  <c r="AN122" i="1"/>
  <c r="AO59" i="1"/>
  <c r="AO91" i="1"/>
  <c r="AO122" i="1"/>
  <c r="AP59" i="1"/>
  <c r="AP91" i="1"/>
  <c r="AP122" i="1"/>
  <c r="AQ59" i="1"/>
  <c r="AQ91" i="1"/>
  <c r="AQ122" i="1"/>
  <c r="AR59" i="1"/>
  <c r="AR91" i="1"/>
  <c r="AR122" i="1"/>
  <c r="AS59" i="1"/>
  <c r="AS91" i="1"/>
  <c r="AS122" i="1"/>
  <c r="AT59" i="1"/>
  <c r="AT91" i="1"/>
  <c r="AT122" i="1"/>
  <c r="AU59" i="1"/>
  <c r="AU91" i="1"/>
  <c r="AU122" i="1"/>
  <c r="AV59" i="1"/>
  <c r="AV91" i="1"/>
  <c r="AV122" i="1"/>
  <c r="AW59" i="1"/>
  <c r="AW91" i="1"/>
  <c r="AW122" i="1"/>
  <c r="AX59" i="1"/>
  <c r="AX91" i="1"/>
  <c r="AX122" i="1"/>
  <c r="AY59" i="1"/>
  <c r="AY91" i="1"/>
  <c r="AY122" i="1"/>
  <c r="AZ59" i="1"/>
  <c r="AZ91" i="1"/>
  <c r="AZ122" i="1"/>
  <c r="BA59" i="1"/>
  <c r="BA91" i="1"/>
  <c r="BA122" i="1"/>
  <c r="BB59" i="1"/>
  <c r="BB91" i="1"/>
  <c r="BB122" i="1"/>
  <c r="BC59" i="1"/>
  <c r="BC91" i="1"/>
  <c r="BC122" i="1"/>
  <c r="BD59" i="1"/>
  <c r="BD91" i="1"/>
  <c r="BD122" i="1"/>
  <c r="BE59" i="1"/>
  <c r="BE91" i="1"/>
  <c r="BE122" i="1"/>
  <c r="BF59" i="1"/>
  <c r="BF91" i="1"/>
  <c r="BF122" i="1"/>
  <c r="BG59" i="1"/>
  <c r="BG91" i="1"/>
  <c r="BG122" i="1"/>
  <c r="BH59" i="1"/>
  <c r="BH91" i="1"/>
  <c r="BH122" i="1"/>
  <c r="BI59" i="1"/>
  <c r="BI91" i="1"/>
  <c r="BI122" i="1"/>
  <c r="BJ59" i="1"/>
  <c r="BJ91" i="1"/>
  <c r="BJ122" i="1"/>
  <c r="BK59" i="1"/>
  <c r="BK91" i="1"/>
  <c r="BK122" i="1"/>
  <c r="BL59" i="1"/>
  <c r="BL91" i="1"/>
  <c r="BL122" i="1"/>
  <c r="BM59" i="1"/>
  <c r="BM91" i="1"/>
  <c r="BM122" i="1"/>
  <c r="BN59" i="1"/>
  <c r="BN91" i="1"/>
  <c r="BN122" i="1"/>
  <c r="BO59" i="1"/>
  <c r="BO91" i="1"/>
  <c r="BO122" i="1"/>
  <c r="BP59" i="1"/>
  <c r="BP91" i="1"/>
  <c r="BP122" i="1"/>
  <c r="BQ59" i="1"/>
  <c r="BQ91" i="1"/>
  <c r="BQ122" i="1"/>
  <c r="BR59" i="1"/>
  <c r="BR91" i="1"/>
  <c r="BR122" i="1"/>
  <c r="BS59" i="1"/>
  <c r="BS91" i="1"/>
  <c r="BS122" i="1"/>
  <c r="BT59" i="1"/>
  <c r="BT91" i="1"/>
  <c r="BT122" i="1"/>
  <c r="BU59" i="1"/>
  <c r="BU91" i="1"/>
  <c r="BU122" i="1"/>
  <c r="BV59" i="1"/>
  <c r="BV91" i="1"/>
  <c r="BV122" i="1"/>
  <c r="BW59" i="1"/>
  <c r="BW91" i="1"/>
  <c r="BW122" i="1"/>
  <c r="BX59" i="1"/>
  <c r="BX91" i="1"/>
  <c r="BX122" i="1"/>
  <c r="BY59" i="1"/>
  <c r="BY91" i="1"/>
  <c r="BY122" i="1"/>
  <c r="BZ59" i="1"/>
  <c r="BZ91" i="1"/>
  <c r="BZ122" i="1"/>
  <c r="CA59" i="1"/>
  <c r="CA91" i="1"/>
  <c r="CA122" i="1"/>
  <c r="CB59" i="1"/>
  <c r="CB91" i="1"/>
  <c r="CB122" i="1"/>
  <c r="CC59" i="1"/>
  <c r="CC91" i="1"/>
  <c r="CC122" i="1"/>
  <c r="CD59" i="1"/>
  <c r="CD91" i="1"/>
  <c r="CD122" i="1"/>
  <c r="CE59" i="1"/>
  <c r="CE91" i="1"/>
  <c r="CE122" i="1"/>
  <c r="CF59" i="1"/>
  <c r="CF91" i="1"/>
  <c r="CF122" i="1"/>
  <c r="CG59" i="1"/>
  <c r="CG91" i="1"/>
  <c r="CG122" i="1"/>
  <c r="CH59" i="1"/>
  <c r="CH91" i="1"/>
  <c r="CH122" i="1"/>
  <c r="CI59" i="1"/>
  <c r="CI91" i="1"/>
  <c r="CI122" i="1"/>
  <c r="CJ59" i="1"/>
  <c r="CJ91" i="1"/>
  <c r="CJ122" i="1"/>
  <c r="CK59" i="1"/>
  <c r="CK91" i="1"/>
  <c r="CK122" i="1"/>
  <c r="CL59" i="1"/>
  <c r="CL91" i="1"/>
  <c r="CL122" i="1"/>
  <c r="CM59" i="1"/>
  <c r="CM91" i="1"/>
  <c r="CM122" i="1"/>
  <c r="CN59" i="1"/>
  <c r="CN91" i="1"/>
  <c r="CN122" i="1"/>
  <c r="CO59" i="1"/>
  <c r="CO91" i="1"/>
  <c r="CO122" i="1"/>
  <c r="CP59" i="1"/>
  <c r="CP91" i="1"/>
  <c r="CP122" i="1"/>
  <c r="CQ59" i="1"/>
  <c r="CQ91" i="1"/>
  <c r="CQ122" i="1"/>
  <c r="CR59" i="1"/>
  <c r="CR91" i="1"/>
  <c r="CR122" i="1"/>
  <c r="CS59" i="1"/>
  <c r="CS91" i="1"/>
  <c r="CS122" i="1"/>
  <c r="CT59" i="1"/>
  <c r="CT91" i="1"/>
  <c r="CT122" i="1"/>
  <c r="CU59" i="1"/>
  <c r="CU91" i="1"/>
  <c r="CU122" i="1"/>
  <c r="CV59" i="1"/>
  <c r="CV91" i="1"/>
  <c r="CV122" i="1"/>
  <c r="CW59" i="1"/>
  <c r="CW91" i="1"/>
  <c r="CW122" i="1"/>
  <c r="CX59" i="1"/>
  <c r="CX91" i="1"/>
  <c r="CX122" i="1"/>
  <c r="CY59" i="1"/>
  <c r="CY91" i="1"/>
  <c r="CY122" i="1"/>
  <c r="CZ59" i="1"/>
  <c r="CZ91" i="1"/>
  <c r="CZ122" i="1"/>
  <c r="DA59" i="1"/>
  <c r="DA91" i="1"/>
  <c r="DA122" i="1"/>
  <c r="DB59" i="1"/>
  <c r="DB91" i="1"/>
  <c r="DB122" i="1"/>
  <c r="DC59" i="1"/>
  <c r="DC91" i="1"/>
  <c r="DC122" i="1"/>
  <c r="DD59" i="1"/>
  <c r="DD91" i="1"/>
  <c r="DD122" i="1"/>
  <c r="DE59" i="1"/>
  <c r="DE91" i="1"/>
  <c r="DE122" i="1"/>
  <c r="DF59" i="1"/>
  <c r="DF91" i="1"/>
  <c r="DF122" i="1"/>
  <c r="DG59" i="1"/>
  <c r="DG91" i="1"/>
  <c r="DG122" i="1"/>
  <c r="DH59" i="1"/>
  <c r="DH91" i="1"/>
  <c r="DH122" i="1"/>
  <c r="DI59" i="1"/>
  <c r="DI91" i="1"/>
  <c r="DI122" i="1"/>
  <c r="DJ59" i="1"/>
  <c r="DJ91" i="1"/>
  <c r="DJ122" i="1"/>
  <c r="DK59" i="1"/>
  <c r="DK91" i="1"/>
  <c r="DK122" i="1"/>
  <c r="DL59" i="1"/>
  <c r="DL91" i="1"/>
  <c r="DL122" i="1"/>
  <c r="DM59" i="1"/>
  <c r="DM91" i="1"/>
  <c r="DM122" i="1"/>
  <c r="DN59" i="1"/>
  <c r="DN91" i="1"/>
  <c r="DN122" i="1"/>
  <c r="DO59" i="1"/>
  <c r="DO91" i="1"/>
  <c r="DO122" i="1"/>
  <c r="DP59" i="1"/>
  <c r="DP91" i="1"/>
  <c r="DP122" i="1"/>
  <c r="DQ59" i="1"/>
  <c r="DQ91" i="1"/>
  <c r="DQ122" i="1"/>
  <c r="DR59" i="1"/>
  <c r="DR91" i="1"/>
  <c r="DR122" i="1"/>
  <c r="DS59" i="1"/>
  <c r="DS91" i="1"/>
  <c r="DS122" i="1"/>
  <c r="DT59" i="1"/>
  <c r="DT91" i="1"/>
  <c r="DT122" i="1"/>
  <c r="DU59" i="1"/>
  <c r="DU91" i="1"/>
  <c r="DU122" i="1"/>
  <c r="DV59" i="1"/>
  <c r="DV91" i="1"/>
  <c r="DV122" i="1"/>
  <c r="DW59" i="1"/>
  <c r="DW91" i="1"/>
  <c r="DW122" i="1"/>
  <c r="DX59" i="1"/>
  <c r="DX91" i="1"/>
  <c r="DX122" i="1"/>
  <c r="DY59" i="1"/>
  <c r="DY91" i="1"/>
  <c r="DY122" i="1"/>
  <c r="DZ59" i="1"/>
  <c r="DZ91" i="1"/>
  <c r="DZ122" i="1"/>
  <c r="EA59" i="1"/>
  <c r="EA91" i="1"/>
  <c r="EA122" i="1"/>
  <c r="EB59" i="1"/>
  <c r="EB91" i="1"/>
  <c r="EB122" i="1"/>
  <c r="EC59" i="1"/>
  <c r="EC91" i="1"/>
  <c r="EC122" i="1"/>
  <c r="ED59" i="1"/>
  <c r="ED91" i="1"/>
  <c r="ED122" i="1"/>
  <c r="EE59" i="1"/>
  <c r="EE91" i="1"/>
  <c r="EE122" i="1"/>
  <c r="EF59" i="1"/>
  <c r="EF91" i="1"/>
  <c r="EF122" i="1"/>
  <c r="EG59" i="1"/>
  <c r="EG91" i="1"/>
  <c r="EG122" i="1"/>
  <c r="EH59" i="1"/>
  <c r="EH91" i="1"/>
  <c r="EH122" i="1"/>
  <c r="EI59" i="1"/>
  <c r="EI91" i="1"/>
  <c r="EI122" i="1"/>
  <c r="EJ59" i="1"/>
  <c r="EJ91" i="1"/>
  <c r="EJ122" i="1"/>
  <c r="EK59" i="1"/>
  <c r="EK91" i="1"/>
  <c r="EK122" i="1"/>
  <c r="EL59" i="1"/>
  <c r="EL91" i="1"/>
  <c r="EL122" i="1"/>
  <c r="EM59" i="1"/>
  <c r="EM91" i="1"/>
  <c r="EM122" i="1"/>
  <c r="EN59" i="1"/>
  <c r="EN91" i="1"/>
  <c r="EN122" i="1"/>
  <c r="EO59" i="1"/>
  <c r="EO91" i="1"/>
  <c r="EO122" i="1"/>
  <c r="EP59" i="1"/>
  <c r="EP91" i="1"/>
  <c r="EP122" i="1"/>
  <c r="EQ59" i="1"/>
  <c r="EQ91" i="1"/>
  <c r="EQ122" i="1"/>
  <c r="ER59" i="1"/>
  <c r="ER91" i="1"/>
  <c r="ER122" i="1"/>
  <c r="ES59" i="1"/>
  <c r="ES91" i="1"/>
  <c r="ES122" i="1"/>
  <c r="ET59" i="1"/>
  <c r="ET91" i="1"/>
  <c r="ET122" i="1"/>
  <c r="EU59" i="1"/>
  <c r="EU91" i="1"/>
  <c r="EU122" i="1"/>
  <c r="EV59" i="1"/>
  <c r="EV91" i="1"/>
  <c r="EV122" i="1"/>
  <c r="EW59" i="1"/>
  <c r="EW91" i="1"/>
  <c r="EW122" i="1"/>
  <c r="EX59" i="1"/>
  <c r="EX91" i="1"/>
  <c r="EX122" i="1"/>
  <c r="EY59" i="1"/>
  <c r="EY91" i="1"/>
  <c r="EY122" i="1"/>
  <c r="EZ59" i="1"/>
  <c r="EZ91" i="1"/>
  <c r="EZ122" i="1"/>
  <c r="FA59" i="1"/>
  <c r="FA91" i="1"/>
  <c r="FA122" i="1"/>
  <c r="FB59" i="1"/>
  <c r="FB91" i="1"/>
  <c r="FB122" i="1"/>
  <c r="FC59" i="1"/>
  <c r="FC91" i="1"/>
  <c r="FC122" i="1"/>
  <c r="FD59" i="1"/>
  <c r="FD91" i="1"/>
  <c r="FD122" i="1"/>
  <c r="FE59" i="1"/>
  <c r="FE91" i="1"/>
  <c r="FE122" i="1"/>
  <c r="FF59" i="1"/>
  <c r="FF91" i="1"/>
  <c r="FF122" i="1"/>
  <c r="FG59" i="1"/>
  <c r="FG91" i="1"/>
  <c r="FG122" i="1"/>
  <c r="FH59" i="1"/>
  <c r="FH91" i="1"/>
  <c r="FH122" i="1"/>
  <c r="FI59" i="1"/>
  <c r="FI91" i="1"/>
  <c r="FI122" i="1"/>
  <c r="FJ59" i="1"/>
  <c r="FJ91" i="1"/>
  <c r="FJ122" i="1"/>
  <c r="FK59" i="1"/>
  <c r="FK91" i="1"/>
  <c r="FK122" i="1"/>
  <c r="FL59" i="1"/>
  <c r="FL91" i="1"/>
  <c r="FL122" i="1"/>
  <c r="FM59" i="1"/>
  <c r="FM91" i="1"/>
  <c r="FM122" i="1"/>
  <c r="FN59" i="1"/>
  <c r="FN91" i="1"/>
  <c r="FN122" i="1"/>
  <c r="FO59" i="1"/>
  <c r="FO91" i="1"/>
  <c r="FO122" i="1"/>
  <c r="FP59" i="1"/>
  <c r="FP91" i="1"/>
  <c r="FP122" i="1"/>
  <c r="FQ59" i="1"/>
  <c r="FQ91" i="1"/>
  <c r="FQ122" i="1"/>
  <c r="FR59" i="1"/>
  <c r="FR91" i="1"/>
  <c r="FR122" i="1"/>
  <c r="FS59" i="1"/>
  <c r="FS91" i="1"/>
  <c r="FS122" i="1"/>
  <c r="FT59" i="1"/>
  <c r="FT91" i="1"/>
  <c r="FT122" i="1"/>
  <c r="FU59" i="1"/>
  <c r="FU91" i="1"/>
  <c r="FU122" i="1"/>
  <c r="FV59" i="1"/>
  <c r="FV91" i="1"/>
  <c r="FV122" i="1"/>
  <c r="FW59" i="1"/>
  <c r="FW91" i="1"/>
  <c r="FW122" i="1"/>
  <c r="FX59" i="1"/>
  <c r="FX91" i="1"/>
  <c r="FX122" i="1"/>
  <c r="FY59" i="1"/>
  <c r="FY91" i="1"/>
  <c r="FY122" i="1"/>
  <c r="FZ59" i="1"/>
  <c r="FZ91" i="1"/>
  <c r="FZ122" i="1"/>
  <c r="GA59" i="1"/>
  <c r="GA91" i="1"/>
  <c r="GA122" i="1"/>
  <c r="GB59" i="1"/>
  <c r="GB91" i="1"/>
  <c r="GB122" i="1"/>
  <c r="GC59" i="1"/>
  <c r="GC91" i="1"/>
  <c r="GC122" i="1"/>
  <c r="GD59" i="1"/>
  <c r="GD91" i="1"/>
  <c r="GD122" i="1"/>
  <c r="GE59" i="1"/>
  <c r="GE91" i="1"/>
  <c r="GE122" i="1"/>
  <c r="GF59" i="1"/>
  <c r="GF91" i="1"/>
  <c r="GF122" i="1"/>
  <c r="GG59" i="1"/>
  <c r="GG91" i="1"/>
  <c r="GG122" i="1"/>
  <c r="GH59" i="1"/>
  <c r="GH91" i="1"/>
  <c r="GH122" i="1"/>
  <c r="GI59" i="1"/>
  <c r="GI91" i="1"/>
  <c r="GI122" i="1"/>
  <c r="GJ59" i="1"/>
  <c r="GJ91" i="1"/>
  <c r="GJ122" i="1"/>
  <c r="GK59" i="1"/>
  <c r="GK91" i="1"/>
  <c r="GK122" i="1"/>
  <c r="GL59" i="1"/>
  <c r="GL91" i="1"/>
  <c r="GL122" i="1"/>
  <c r="GM59" i="1"/>
  <c r="GM91" i="1"/>
  <c r="GM122" i="1"/>
  <c r="GN59" i="1"/>
  <c r="GN91" i="1"/>
  <c r="GN122" i="1"/>
  <c r="GO59" i="1"/>
  <c r="GO91" i="1"/>
  <c r="GO122" i="1"/>
  <c r="GP59" i="1"/>
  <c r="GP91" i="1"/>
  <c r="GP122" i="1"/>
  <c r="GQ59" i="1"/>
  <c r="GQ91" i="1"/>
  <c r="GQ122" i="1"/>
  <c r="GR59" i="1"/>
  <c r="GR91" i="1"/>
  <c r="GR122" i="1"/>
  <c r="GS59" i="1"/>
  <c r="GS91" i="1"/>
  <c r="GS122" i="1"/>
  <c r="GT59" i="1"/>
  <c r="GT91" i="1"/>
  <c r="GT122" i="1"/>
  <c r="GU59" i="1"/>
  <c r="GU91" i="1"/>
  <c r="GU122" i="1"/>
  <c r="GV59" i="1"/>
  <c r="GV91" i="1"/>
  <c r="GV122" i="1"/>
  <c r="GW59" i="1"/>
  <c r="GW91" i="1"/>
  <c r="GW122" i="1"/>
  <c r="GX59" i="1"/>
  <c r="GX91" i="1"/>
  <c r="GX122" i="1"/>
  <c r="GY59" i="1"/>
  <c r="GY91" i="1"/>
  <c r="GY122" i="1"/>
  <c r="GZ59" i="1"/>
  <c r="GZ91" i="1"/>
  <c r="GZ122" i="1"/>
  <c r="HA59" i="1"/>
  <c r="HA91" i="1"/>
  <c r="HA122" i="1"/>
  <c r="HB59" i="1"/>
  <c r="HB91" i="1"/>
  <c r="HB122" i="1"/>
  <c r="HC59" i="1"/>
  <c r="HC91" i="1"/>
  <c r="HC122" i="1"/>
  <c r="HD59" i="1"/>
  <c r="HD91" i="1"/>
  <c r="HD122" i="1"/>
  <c r="HE59" i="1"/>
  <c r="HE91" i="1"/>
  <c r="HE122" i="1"/>
  <c r="HF59" i="1"/>
  <c r="HF91" i="1"/>
  <c r="HF122" i="1"/>
  <c r="HG59" i="1"/>
  <c r="HG91" i="1"/>
  <c r="HG122" i="1"/>
  <c r="HH59" i="1"/>
  <c r="HH91" i="1"/>
  <c r="HH122" i="1"/>
  <c r="HI59" i="1"/>
  <c r="HI91" i="1"/>
  <c r="HI122" i="1"/>
  <c r="HJ59" i="1"/>
  <c r="HJ91" i="1"/>
  <c r="HJ122" i="1"/>
  <c r="HK59" i="1"/>
  <c r="HK91" i="1"/>
  <c r="HK122" i="1"/>
  <c r="HL59" i="1"/>
  <c r="HL91" i="1"/>
  <c r="HL122" i="1"/>
  <c r="HM59" i="1"/>
  <c r="HM91" i="1"/>
  <c r="HM122" i="1"/>
  <c r="HN59" i="1"/>
  <c r="HN91" i="1"/>
  <c r="HN122" i="1"/>
  <c r="HO59" i="1"/>
  <c r="HO91" i="1"/>
  <c r="HO122" i="1"/>
  <c r="HP59" i="1"/>
  <c r="HP91" i="1"/>
  <c r="HP122" i="1"/>
  <c r="HQ59" i="1"/>
  <c r="HQ91" i="1"/>
  <c r="HQ122" i="1"/>
  <c r="HR59" i="1"/>
  <c r="HR91" i="1"/>
  <c r="HR122" i="1"/>
  <c r="HS59" i="1"/>
  <c r="HS91" i="1"/>
  <c r="HS122" i="1"/>
  <c r="HT59" i="1"/>
  <c r="HT91" i="1"/>
  <c r="HT122" i="1"/>
  <c r="HU59" i="1"/>
  <c r="HU91" i="1"/>
  <c r="HU122" i="1"/>
  <c r="HV59" i="1"/>
  <c r="HV91" i="1"/>
  <c r="HV122" i="1"/>
  <c r="HW59" i="1"/>
  <c r="HW91" i="1"/>
  <c r="HW122" i="1"/>
  <c r="HX59" i="1"/>
  <c r="HX91" i="1"/>
  <c r="HX122" i="1"/>
  <c r="HY59" i="1"/>
  <c r="HY91" i="1"/>
  <c r="HY122" i="1"/>
  <c r="HZ59" i="1"/>
  <c r="HZ91" i="1"/>
  <c r="HZ122" i="1"/>
  <c r="IA59" i="1"/>
  <c r="IA91" i="1"/>
  <c r="IA122" i="1"/>
  <c r="IB59" i="1"/>
  <c r="IB91" i="1"/>
  <c r="IB122" i="1"/>
  <c r="IC59" i="1"/>
  <c r="IC91" i="1"/>
  <c r="IC122" i="1"/>
  <c r="ID59" i="1"/>
  <c r="ID91" i="1"/>
  <c r="ID122" i="1"/>
  <c r="IE59" i="1"/>
  <c r="IE91" i="1"/>
  <c r="IE122" i="1"/>
  <c r="IF59" i="1"/>
  <c r="IF91" i="1"/>
  <c r="IF122" i="1"/>
  <c r="IG59" i="1"/>
  <c r="IG91" i="1"/>
  <c r="IG122" i="1"/>
  <c r="IH59" i="1"/>
  <c r="IH91" i="1"/>
  <c r="IH122" i="1"/>
  <c r="II59" i="1"/>
  <c r="II91" i="1"/>
  <c r="II122" i="1"/>
  <c r="IJ59" i="1"/>
  <c r="IJ91" i="1"/>
  <c r="IJ122" i="1"/>
  <c r="IK59" i="1"/>
  <c r="IK91" i="1"/>
  <c r="IK122" i="1"/>
  <c r="IL59" i="1"/>
  <c r="IL91" i="1"/>
  <c r="IL122" i="1"/>
  <c r="IM59" i="1"/>
  <c r="IM91" i="1"/>
  <c r="IM122" i="1"/>
  <c r="IN59" i="1"/>
  <c r="IN91" i="1"/>
  <c r="IN122" i="1"/>
  <c r="IO59" i="1"/>
  <c r="IO91" i="1"/>
  <c r="IO122" i="1"/>
  <c r="IP59" i="1"/>
  <c r="IP91" i="1"/>
  <c r="IP122" i="1"/>
  <c r="IQ59" i="1"/>
  <c r="IQ91" i="1"/>
  <c r="IQ122" i="1"/>
  <c r="IR59" i="1"/>
  <c r="IR91" i="1"/>
  <c r="IR122" i="1"/>
  <c r="IS59" i="1"/>
  <c r="IS91" i="1"/>
  <c r="IS122" i="1"/>
  <c r="IT59" i="1"/>
  <c r="IT91" i="1"/>
  <c r="IT122" i="1"/>
  <c r="IU59" i="1"/>
  <c r="IU91" i="1"/>
  <c r="IU122" i="1"/>
  <c r="IV59" i="1"/>
  <c r="IV91" i="1"/>
  <c r="IV122" i="1"/>
  <c r="IW59" i="1"/>
  <c r="IW91" i="1"/>
  <c r="IW122" i="1"/>
  <c r="IX59" i="1"/>
  <c r="IX91" i="1"/>
  <c r="IX122" i="1"/>
  <c r="IY59" i="1"/>
  <c r="IY91" i="1"/>
  <c r="IY122" i="1"/>
  <c r="IZ59" i="1"/>
  <c r="IZ91" i="1"/>
  <c r="IZ122" i="1"/>
  <c r="JA59" i="1"/>
  <c r="JA91" i="1"/>
  <c r="JA122" i="1"/>
  <c r="JB59" i="1"/>
  <c r="JB91" i="1"/>
  <c r="JB122" i="1"/>
  <c r="JC59" i="1"/>
  <c r="JC91" i="1"/>
  <c r="JC122" i="1"/>
  <c r="JD59" i="1"/>
  <c r="JD91" i="1"/>
  <c r="JD122" i="1"/>
  <c r="JE59" i="1"/>
  <c r="JE91" i="1"/>
  <c r="JE122" i="1"/>
  <c r="JF59" i="1"/>
  <c r="JF91" i="1"/>
  <c r="JF122" i="1"/>
  <c r="JG59" i="1"/>
  <c r="JG91" i="1"/>
  <c r="JG122" i="1"/>
  <c r="JH59" i="1"/>
  <c r="JH91" i="1"/>
  <c r="JH122" i="1"/>
  <c r="JI59" i="1"/>
  <c r="JI91" i="1"/>
  <c r="JI122" i="1"/>
  <c r="JJ59" i="1"/>
  <c r="JJ91" i="1"/>
  <c r="JJ122" i="1"/>
  <c r="JK59" i="1"/>
  <c r="JK91" i="1"/>
  <c r="JK122" i="1"/>
  <c r="JL59" i="1"/>
  <c r="JL91" i="1"/>
  <c r="JL122" i="1"/>
  <c r="JM59" i="1"/>
  <c r="JM91" i="1"/>
  <c r="JM122" i="1"/>
  <c r="JN59" i="1"/>
  <c r="JN91" i="1"/>
  <c r="JN122" i="1"/>
  <c r="JO59" i="1"/>
  <c r="JO91" i="1"/>
  <c r="JO122" i="1"/>
  <c r="JP59" i="1"/>
  <c r="JP91" i="1"/>
  <c r="JP122" i="1"/>
  <c r="JQ59" i="1"/>
  <c r="JQ91" i="1"/>
  <c r="JQ122" i="1"/>
  <c r="JR59" i="1"/>
  <c r="JR91" i="1"/>
  <c r="JR122" i="1"/>
  <c r="JS59" i="1"/>
  <c r="JS91" i="1"/>
  <c r="JS122" i="1"/>
  <c r="JT59" i="1"/>
  <c r="JT91" i="1"/>
  <c r="JT122" i="1"/>
  <c r="JU59" i="1"/>
  <c r="JU91" i="1"/>
  <c r="JU122" i="1"/>
  <c r="JV59" i="1"/>
  <c r="JV91" i="1"/>
  <c r="JV122" i="1"/>
  <c r="JW59" i="1"/>
  <c r="JW91" i="1"/>
  <c r="JW122" i="1"/>
  <c r="JX59" i="1"/>
  <c r="JX91" i="1"/>
  <c r="JX122" i="1"/>
  <c r="JY59" i="1"/>
  <c r="JY91" i="1"/>
  <c r="JY122" i="1"/>
  <c r="JZ59" i="1"/>
  <c r="JZ91" i="1"/>
  <c r="JZ122" i="1"/>
  <c r="KA59" i="1"/>
  <c r="KA91" i="1"/>
  <c r="KA122" i="1"/>
  <c r="KB59" i="1"/>
  <c r="KB91" i="1"/>
  <c r="KB122" i="1"/>
  <c r="KC59" i="1"/>
  <c r="KC91" i="1"/>
  <c r="KC122" i="1"/>
  <c r="KD59" i="1"/>
  <c r="KD91" i="1"/>
  <c r="KD122" i="1"/>
  <c r="KE59" i="1"/>
  <c r="KE91" i="1"/>
  <c r="KE122" i="1"/>
  <c r="KF59" i="1"/>
  <c r="KF91" i="1"/>
  <c r="KF122" i="1"/>
  <c r="KG59" i="1"/>
  <c r="KG91" i="1"/>
  <c r="KG122" i="1"/>
  <c r="KH59" i="1"/>
  <c r="KH91" i="1"/>
  <c r="KH122" i="1"/>
  <c r="KI59" i="1"/>
  <c r="KI91" i="1"/>
  <c r="KI122" i="1"/>
  <c r="KJ59" i="1"/>
  <c r="KJ91" i="1"/>
  <c r="KJ122" i="1"/>
  <c r="KK59" i="1"/>
  <c r="KK91" i="1"/>
  <c r="KK122" i="1"/>
  <c r="KL59" i="1"/>
  <c r="KL91" i="1"/>
  <c r="KL122" i="1"/>
  <c r="KM59" i="1"/>
  <c r="KM91" i="1"/>
  <c r="KM122" i="1"/>
  <c r="KN59" i="1"/>
  <c r="KN91" i="1"/>
  <c r="KN122" i="1"/>
  <c r="KO59" i="1"/>
  <c r="KO91" i="1"/>
  <c r="KO122" i="1"/>
  <c r="KP59" i="1"/>
  <c r="KP91" i="1"/>
  <c r="KP122" i="1"/>
  <c r="KQ59" i="1"/>
  <c r="KQ91" i="1"/>
  <c r="KQ122" i="1"/>
  <c r="KR59" i="1"/>
  <c r="KR91" i="1"/>
  <c r="KR122" i="1"/>
  <c r="KS59" i="1"/>
  <c r="KS91" i="1"/>
  <c r="KS122" i="1"/>
  <c r="KT59" i="1"/>
  <c r="KT91" i="1"/>
  <c r="KT122" i="1"/>
  <c r="KU59" i="1"/>
  <c r="KU91" i="1"/>
  <c r="KU122" i="1"/>
  <c r="KV59" i="1"/>
  <c r="KV91" i="1"/>
  <c r="KV122" i="1"/>
  <c r="KW59" i="1"/>
  <c r="KW91" i="1"/>
  <c r="KW122" i="1"/>
  <c r="KX59" i="1"/>
  <c r="KX91" i="1"/>
  <c r="KX122" i="1"/>
  <c r="KY59" i="1"/>
  <c r="KY91" i="1"/>
  <c r="KY122" i="1"/>
  <c r="KZ59" i="1"/>
  <c r="KZ91" i="1"/>
  <c r="KZ122" i="1"/>
  <c r="LA59" i="1"/>
  <c r="LA91" i="1"/>
  <c r="LA122" i="1"/>
  <c r="LB59" i="1"/>
  <c r="LB91" i="1"/>
  <c r="LB122" i="1"/>
  <c r="LC59" i="1"/>
  <c r="LC91" i="1"/>
  <c r="LC122" i="1"/>
  <c r="LD59" i="1"/>
  <c r="LD91" i="1"/>
  <c r="LD122" i="1"/>
  <c r="LE59" i="1"/>
  <c r="LE91" i="1"/>
  <c r="LE122" i="1"/>
  <c r="LF59" i="1"/>
  <c r="LF91" i="1"/>
  <c r="LF122" i="1"/>
  <c r="LG59" i="1"/>
  <c r="LG91" i="1"/>
  <c r="LG122" i="1"/>
  <c r="LH59" i="1"/>
  <c r="LH91" i="1"/>
  <c r="LH122" i="1"/>
  <c r="LI59" i="1"/>
  <c r="LI91" i="1"/>
  <c r="LI122" i="1"/>
  <c r="LJ59" i="1"/>
  <c r="LJ91" i="1"/>
  <c r="LJ122" i="1"/>
  <c r="LK59" i="1"/>
  <c r="LK91" i="1"/>
  <c r="LK122" i="1"/>
  <c r="LL59" i="1"/>
  <c r="LL91" i="1"/>
  <c r="LL122" i="1"/>
  <c r="LM59" i="1"/>
  <c r="LM91" i="1"/>
  <c r="LM122" i="1"/>
  <c r="LN59" i="1"/>
  <c r="LN91" i="1"/>
  <c r="LN122" i="1"/>
  <c r="LO59" i="1"/>
  <c r="LO91" i="1"/>
  <c r="LO122" i="1"/>
  <c r="LP59" i="1"/>
  <c r="LP91" i="1"/>
  <c r="LP122" i="1"/>
  <c r="LQ59" i="1"/>
  <c r="LQ91" i="1"/>
  <c r="LQ122" i="1"/>
  <c r="LR59" i="1"/>
  <c r="LR91" i="1"/>
  <c r="LR122" i="1"/>
  <c r="LS59" i="1"/>
  <c r="LS91" i="1"/>
  <c r="LS122" i="1"/>
  <c r="LT59" i="1"/>
  <c r="LT91" i="1"/>
  <c r="LT122" i="1"/>
  <c r="LU59" i="1"/>
  <c r="LU91" i="1"/>
  <c r="LU122" i="1"/>
  <c r="LV59" i="1"/>
  <c r="LV91" i="1"/>
  <c r="LV122" i="1"/>
  <c r="LW59" i="1"/>
  <c r="LW91" i="1"/>
  <c r="LW122" i="1"/>
  <c r="LX59" i="1"/>
  <c r="LX91" i="1"/>
  <c r="LX122" i="1"/>
  <c r="LY59" i="1"/>
  <c r="LY91" i="1"/>
  <c r="LY122" i="1"/>
  <c r="LZ59" i="1"/>
  <c r="LZ91" i="1"/>
  <c r="LZ122" i="1"/>
  <c r="MA59" i="1"/>
  <c r="MA91" i="1"/>
  <c r="MA122" i="1"/>
  <c r="MB59" i="1"/>
  <c r="MB91" i="1"/>
  <c r="MB122" i="1"/>
  <c r="MC59" i="1"/>
  <c r="MC91" i="1"/>
  <c r="MC122" i="1"/>
  <c r="MD59" i="1"/>
  <c r="MD91" i="1"/>
  <c r="MD122" i="1"/>
  <c r="ME59" i="1"/>
  <c r="ME91" i="1"/>
  <c r="ME122" i="1"/>
  <c r="MF59" i="1"/>
  <c r="MF91" i="1"/>
  <c r="MF122" i="1"/>
  <c r="MG59" i="1"/>
  <c r="MG91" i="1"/>
  <c r="MG122" i="1"/>
  <c r="MH59" i="1"/>
  <c r="MH91" i="1"/>
  <c r="MH122" i="1"/>
  <c r="MI59" i="1"/>
  <c r="MI91" i="1"/>
  <c r="MI122" i="1"/>
  <c r="MJ59" i="1"/>
  <c r="MJ91" i="1"/>
  <c r="MJ122" i="1"/>
  <c r="MK59" i="1"/>
  <c r="MK91" i="1"/>
  <c r="MK122" i="1"/>
  <c r="ML59" i="1"/>
  <c r="ML91" i="1"/>
  <c r="ML122" i="1"/>
  <c r="MM59" i="1"/>
  <c r="MM91" i="1"/>
  <c r="MM122" i="1"/>
  <c r="MN59" i="1"/>
  <c r="MN91" i="1"/>
  <c r="MN122" i="1"/>
  <c r="MO59" i="1"/>
  <c r="MO91" i="1"/>
  <c r="MO122" i="1"/>
  <c r="MP59" i="1"/>
  <c r="MP91" i="1"/>
  <c r="MP122" i="1"/>
  <c r="MQ59" i="1"/>
  <c r="MQ91" i="1"/>
  <c r="MQ122" i="1"/>
  <c r="MR59" i="1"/>
  <c r="MR91" i="1"/>
  <c r="MR122" i="1"/>
  <c r="MS59" i="1"/>
  <c r="MS91" i="1"/>
  <c r="MS122" i="1"/>
  <c r="MU59" i="1"/>
  <c r="MU91" i="1"/>
  <c r="MU122" i="1"/>
  <c r="MV59" i="1"/>
  <c r="MV91" i="1"/>
  <c r="MV122" i="1"/>
  <c r="MW59" i="1"/>
  <c r="MW91" i="1"/>
  <c r="MW122" i="1"/>
  <c r="MX59" i="1"/>
  <c r="MX91" i="1"/>
  <c r="MX122" i="1"/>
  <c r="MY59" i="1"/>
  <c r="MY91" i="1"/>
  <c r="MY122" i="1"/>
  <c r="MZ59" i="1"/>
  <c r="MZ91" i="1"/>
  <c r="MZ122" i="1"/>
  <c r="NA59" i="1"/>
  <c r="NA91" i="1"/>
  <c r="NA122" i="1"/>
  <c r="NB59" i="1"/>
  <c r="NB91" i="1"/>
  <c r="NB122" i="1"/>
  <c r="NC59" i="1"/>
  <c r="NC91" i="1"/>
  <c r="NC122" i="1"/>
  <c r="ND59" i="1"/>
  <c r="ND91" i="1"/>
  <c r="ND122" i="1"/>
  <c r="NE59" i="1"/>
  <c r="NE91" i="1"/>
  <c r="NE122" i="1"/>
  <c r="NF59" i="1"/>
  <c r="NF91" i="1"/>
  <c r="NF122" i="1"/>
  <c r="NG59" i="1"/>
  <c r="NG91" i="1"/>
  <c r="NG122" i="1"/>
  <c r="NH59" i="1"/>
  <c r="NH91" i="1"/>
  <c r="NH122" i="1"/>
  <c r="NI59" i="1"/>
  <c r="NI91" i="1"/>
  <c r="NI122" i="1"/>
  <c r="NJ59" i="1"/>
  <c r="NJ91" i="1"/>
  <c r="NJ122" i="1"/>
  <c r="NK59" i="1"/>
  <c r="NK91" i="1"/>
  <c r="NK122" i="1"/>
  <c r="NL59" i="1"/>
  <c r="NL91" i="1"/>
  <c r="NL122" i="1"/>
  <c r="NM59" i="1"/>
  <c r="NM91" i="1"/>
  <c r="NM122" i="1"/>
  <c r="NN59" i="1"/>
  <c r="NN91" i="1"/>
  <c r="NN122" i="1"/>
  <c r="NO59" i="1"/>
  <c r="NO91" i="1"/>
  <c r="NO122" i="1"/>
  <c r="NP59" i="1"/>
  <c r="NP91" i="1"/>
  <c r="NP122" i="1"/>
  <c r="NQ59" i="1"/>
  <c r="NQ91" i="1"/>
  <c r="NQ122" i="1"/>
  <c r="NR59" i="1"/>
  <c r="NR91" i="1"/>
  <c r="NR122" i="1"/>
  <c r="NS59" i="1"/>
  <c r="NS91" i="1"/>
  <c r="NS122" i="1"/>
  <c r="NT59" i="1"/>
  <c r="NT91" i="1"/>
  <c r="NT122" i="1"/>
  <c r="NU59" i="1"/>
  <c r="NU91" i="1"/>
  <c r="NU122" i="1"/>
  <c r="NV59" i="1"/>
  <c r="NV91" i="1"/>
  <c r="NV122" i="1"/>
  <c r="NW59" i="1"/>
  <c r="NW91" i="1"/>
  <c r="NW122" i="1"/>
  <c r="NX59" i="1"/>
  <c r="NX91" i="1"/>
  <c r="NX122" i="1"/>
  <c r="NY59" i="1"/>
  <c r="NY91" i="1"/>
  <c r="NY122" i="1"/>
  <c r="NZ59" i="1"/>
  <c r="NZ91" i="1"/>
  <c r="NZ122" i="1"/>
  <c r="OA59" i="1"/>
  <c r="OA91" i="1"/>
  <c r="OA122" i="1"/>
  <c r="OB59" i="1"/>
  <c r="OB91" i="1"/>
  <c r="OB122" i="1"/>
  <c r="OC59" i="1"/>
  <c r="OC91" i="1"/>
  <c r="OC122" i="1"/>
  <c r="OD59" i="1"/>
  <c r="OD91" i="1"/>
  <c r="OD122" i="1"/>
  <c r="OE59" i="1"/>
  <c r="OE91" i="1"/>
  <c r="OE122" i="1"/>
  <c r="OF59" i="1"/>
  <c r="OF91" i="1"/>
  <c r="OF122" i="1"/>
  <c r="OG59" i="1"/>
  <c r="OG91" i="1"/>
  <c r="OG122" i="1"/>
  <c r="OH59" i="1"/>
  <c r="OH91" i="1"/>
  <c r="OH122" i="1"/>
  <c r="OI59" i="1"/>
  <c r="OI91" i="1"/>
  <c r="OI122" i="1"/>
  <c r="OJ59" i="1"/>
  <c r="OJ91" i="1"/>
  <c r="OJ122" i="1"/>
  <c r="OK59" i="1"/>
  <c r="OK91" i="1"/>
  <c r="OK122" i="1"/>
  <c r="OL59" i="1"/>
  <c r="OL91" i="1"/>
  <c r="OL122" i="1"/>
  <c r="OM59" i="1"/>
  <c r="OM91" i="1"/>
  <c r="OM122" i="1"/>
  <c r="ON59" i="1"/>
  <c r="ON91" i="1"/>
  <c r="ON122" i="1"/>
  <c r="OO59" i="1"/>
  <c r="OO91" i="1"/>
  <c r="OO122" i="1"/>
  <c r="OP59" i="1"/>
  <c r="OP91" i="1"/>
  <c r="OP122" i="1"/>
  <c r="OQ59" i="1"/>
  <c r="OQ91" i="1"/>
  <c r="OQ122" i="1"/>
  <c r="OR59" i="1"/>
  <c r="OR91" i="1"/>
  <c r="OR122" i="1"/>
  <c r="OS59" i="1"/>
  <c r="OS91" i="1"/>
  <c r="OS122" i="1"/>
  <c r="OT59" i="1"/>
  <c r="OT91" i="1"/>
  <c r="OT122" i="1"/>
  <c r="OU59" i="1"/>
  <c r="OU91" i="1"/>
  <c r="OU122" i="1"/>
  <c r="OV59" i="1"/>
  <c r="OV91" i="1"/>
  <c r="OV122" i="1"/>
  <c r="OW59" i="1"/>
  <c r="OW91" i="1"/>
  <c r="OW122" i="1"/>
  <c r="OX59" i="1"/>
  <c r="OX91" i="1"/>
  <c r="OX122" i="1"/>
  <c r="OY59" i="1"/>
  <c r="OY91" i="1"/>
  <c r="OY122" i="1"/>
  <c r="OZ59" i="1"/>
  <c r="OZ91" i="1"/>
  <c r="OZ122" i="1"/>
  <c r="PA59" i="1"/>
  <c r="PA91" i="1"/>
  <c r="PA122" i="1"/>
  <c r="PB59" i="1"/>
  <c r="PB91" i="1"/>
  <c r="PB122" i="1"/>
  <c r="PC59" i="1"/>
  <c r="PC91" i="1"/>
  <c r="PC122" i="1"/>
  <c r="PD59" i="1"/>
  <c r="PD91" i="1"/>
  <c r="PD122" i="1"/>
  <c r="PE59" i="1"/>
  <c r="PE91" i="1"/>
  <c r="PE122" i="1"/>
  <c r="PF59" i="1"/>
  <c r="PF91" i="1"/>
  <c r="PF122" i="1"/>
  <c r="PG59" i="1"/>
  <c r="PG91" i="1"/>
  <c r="PG122" i="1"/>
  <c r="PH59" i="1"/>
  <c r="PH91" i="1"/>
  <c r="PH122" i="1"/>
  <c r="PI59" i="1"/>
  <c r="PI91" i="1"/>
  <c r="PI122" i="1"/>
  <c r="PJ59" i="1"/>
  <c r="PJ91" i="1"/>
  <c r="PJ122" i="1"/>
  <c r="PK59" i="1"/>
  <c r="PK91" i="1"/>
  <c r="PK122" i="1"/>
  <c r="PL59" i="1"/>
  <c r="PL91" i="1"/>
  <c r="PL122" i="1"/>
  <c r="PM59" i="1"/>
  <c r="PM91" i="1"/>
  <c r="PM122" i="1"/>
  <c r="PN59" i="1"/>
  <c r="PN91" i="1"/>
  <c r="PN122" i="1"/>
  <c r="PO59" i="1"/>
  <c r="PO91" i="1"/>
  <c r="PO122" i="1"/>
  <c r="PP59" i="1"/>
  <c r="PP91" i="1"/>
  <c r="PP122" i="1"/>
  <c r="PQ59" i="1"/>
  <c r="PQ91" i="1"/>
  <c r="PQ122" i="1"/>
  <c r="PR59" i="1"/>
  <c r="PR91" i="1"/>
  <c r="PR122" i="1"/>
  <c r="PS59" i="1"/>
  <c r="PS91" i="1"/>
  <c r="PS122" i="1"/>
  <c r="PT59" i="1"/>
  <c r="PT91" i="1"/>
  <c r="PT122" i="1"/>
  <c r="PU59" i="1"/>
  <c r="PU91" i="1"/>
  <c r="PU122" i="1"/>
  <c r="PV59" i="1"/>
  <c r="PV91" i="1"/>
  <c r="PV122" i="1"/>
  <c r="PW59" i="1"/>
  <c r="PW91" i="1"/>
  <c r="PW122" i="1"/>
  <c r="PX59" i="1"/>
  <c r="PX91" i="1"/>
  <c r="PX122" i="1"/>
  <c r="PY59" i="1"/>
  <c r="PY91" i="1"/>
  <c r="PY122" i="1"/>
  <c r="PZ59" i="1"/>
  <c r="PZ91" i="1"/>
  <c r="PZ122" i="1"/>
  <c r="QA59" i="1"/>
  <c r="QA91" i="1"/>
  <c r="QA122" i="1"/>
  <c r="QB59" i="1"/>
  <c r="QB91" i="1"/>
  <c r="QB122" i="1"/>
  <c r="QC59" i="1"/>
  <c r="QC91" i="1"/>
  <c r="QC122" i="1"/>
  <c r="QD59" i="1"/>
  <c r="QD91" i="1"/>
  <c r="QD122" i="1"/>
  <c r="QE59" i="1"/>
  <c r="QE91" i="1"/>
  <c r="QE122" i="1"/>
  <c r="QF59" i="1"/>
  <c r="QF91" i="1"/>
  <c r="QF122" i="1"/>
  <c r="QG59" i="1"/>
  <c r="QG91" i="1"/>
  <c r="QG122" i="1"/>
  <c r="QH59" i="1"/>
  <c r="QH91" i="1"/>
  <c r="QH122" i="1"/>
  <c r="QI59" i="1"/>
  <c r="QI91" i="1"/>
  <c r="QI122" i="1"/>
  <c r="QJ59" i="1"/>
  <c r="QJ91" i="1"/>
  <c r="QJ122" i="1"/>
  <c r="QK59" i="1"/>
  <c r="QK91" i="1"/>
  <c r="QK122" i="1"/>
  <c r="QL59" i="1"/>
  <c r="QL91" i="1"/>
  <c r="QL122" i="1"/>
  <c r="QM59" i="1"/>
  <c r="QM91" i="1"/>
  <c r="QM122" i="1"/>
  <c r="QN59" i="1"/>
  <c r="QN91" i="1"/>
  <c r="QN122" i="1"/>
  <c r="QO59" i="1"/>
  <c r="QO91" i="1"/>
  <c r="QO122" i="1"/>
  <c r="QP59" i="1"/>
  <c r="QP91" i="1"/>
  <c r="QP122" i="1"/>
  <c r="QQ59" i="1"/>
  <c r="QQ91" i="1"/>
  <c r="QQ122" i="1"/>
  <c r="QR59" i="1"/>
  <c r="QR91" i="1"/>
  <c r="QR122" i="1"/>
  <c r="QS59" i="1"/>
  <c r="QS91" i="1"/>
  <c r="QS122" i="1"/>
  <c r="QT59" i="1"/>
  <c r="QT91" i="1"/>
  <c r="QT122" i="1"/>
  <c r="QU59" i="1"/>
  <c r="QU91" i="1"/>
  <c r="QU122" i="1"/>
  <c r="QV59" i="1"/>
  <c r="QV91" i="1"/>
  <c r="QV122" i="1"/>
  <c r="QW59" i="1"/>
  <c r="QW91" i="1"/>
  <c r="QW122" i="1"/>
  <c r="QX59" i="1"/>
  <c r="QX91" i="1"/>
  <c r="QX122" i="1"/>
  <c r="QY59" i="1"/>
  <c r="QY91" i="1"/>
  <c r="QY122" i="1"/>
  <c r="QZ59" i="1"/>
  <c r="QZ91" i="1"/>
  <c r="QZ122" i="1"/>
  <c r="RA59" i="1"/>
  <c r="RA91" i="1"/>
  <c r="RA122" i="1"/>
  <c r="RB59" i="1"/>
  <c r="RB91" i="1"/>
  <c r="RB122" i="1"/>
  <c r="RC59" i="1"/>
  <c r="RC91" i="1"/>
  <c r="RC122" i="1"/>
  <c r="RD59" i="1"/>
  <c r="RD91" i="1"/>
  <c r="RD122" i="1"/>
  <c r="RE59" i="1"/>
  <c r="RE91" i="1"/>
  <c r="RE122" i="1"/>
  <c r="RF59" i="1"/>
  <c r="RF91" i="1"/>
  <c r="RF122" i="1"/>
  <c r="RG59" i="1"/>
  <c r="RG91" i="1"/>
  <c r="RG122" i="1"/>
  <c r="RH59" i="1"/>
  <c r="RH91" i="1"/>
  <c r="RH122" i="1"/>
  <c r="RI59" i="1"/>
  <c r="RI91" i="1"/>
  <c r="RI122" i="1"/>
  <c r="RJ59" i="1"/>
  <c r="RJ91" i="1"/>
  <c r="RJ122" i="1"/>
  <c r="RK59" i="1"/>
  <c r="RK91" i="1"/>
  <c r="RK122" i="1"/>
  <c r="RL59" i="1"/>
  <c r="RL91" i="1"/>
  <c r="RL122" i="1"/>
  <c r="RM59" i="1"/>
  <c r="RM91" i="1"/>
  <c r="RM122" i="1"/>
  <c r="RN59" i="1"/>
  <c r="RN91" i="1"/>
  <c r="RN122" i="1"/>
  <c r="RO59" i="1"/>
  <c r="RO91" i="1"/>
  <c r="RO122" i="1"/>
  <c r="RP59" i="1"/>
  <c r="RP91" i="1"/>
  <c r="RP122" i="1"/>
  <c r="RQ59" i="1"/>
  <c r="RQ91" i="1"/>
  <c r="RQ122" i="1"/>
  <c r="RR59" i="1"/>
  <c r="RR91" i="1"/>
  <c r="RR122" i="1"/>
  <c r="RS59" i="1"/>
  <c r="RS91" i="1"/>
  <c r="RS122" i="1"/>
  <c r="RT59" i="1"/>
  <c r="RT91" i="1"/>
  <c r="RT122" i="1"/>
  <c r="RU59" i="1"/>
  <c r="RU91" i="1"/>
  <c r="RU122" i="1"/>
  <c r="RV59" i="1"/>
  <c r="RV91" i="1"/>
  <c r="RV122" i="1"/>
  <c r="RW59" i="1"/>
  <c r="RW91" i="1"/>
  <c r="RW122" i="1"/>
  <c r="RX59" i="1"/>
  <c r="RX91" i="1"/>
  <c r="RX122" i="1"/>
  <c r="RY59" i="1"/>
  <c r="RY91" i="1"/>
  <c r="RY122" i="1"/>
  <c r="RZ59" i="1"/>
  <c r="RZ91" i="1"/>
  <c r="RZ122" i="1"/>
  <c r="SA59" i="1"/>
  <c r="SA91" i="1"/>
  <c r="SA122" i="1"/>
  <c r="B60" i="1"/>
  <c r="B92" i="1"/>
  <c r="B123" i="1"/>
  <c r="C60" i="1"/>
  <c r="C92" i="1"/>
  <c r="C123" i="1"/>
  <c r="D60" i="1"/>
  <c r="D92" i="1"/>
  <c r="D123" i="1"/>
  <c r="E60" i="1"/>
  <c r="E92" i="1"/>
  <c r="E123" i="1"/>
  <c r="F60" i="1"/>
  <c r="F92" i="1"/>
  <c r="F123" i="1"/>
  <c r="G60" i="1"/>
  <c r="G92" i="1"/>
  <c r="G123" i="1"/>
  <c r="H60" i="1"/>
  <c r="H92" i="1"/>
  <c r="H123" i="1"/>
  <c r="I60" i="1"/>
  <c r="I92" i="1"/>
  <c r="I123" i="1"/>
  <c r="J60" i="1"/>
  <c r="J92" i="1"/>
  <c r="J123" i="1"/>
  <c r="K60" i="1"/>
  <c r="K92" i="1"/>
  <c r="K123" i="1"/>
  <c r="L60" i="1"/>
  <c r="L92" i="1"/>
  <c r="L123" i="1"/>
  <c r="M60" i="1"/>
  <c r="M92" i="1"/>
  <c r="M123" i="1"/>
  <c r="N60" i="1"/>
  <c r="N92" i="1"/>
  <c r="N123" i="1"/>
  <c r="O60" i="1"/>
  <c r="O92" i="1"/>
  <c r="O123" i="1"/>
  <c r="P60" i="1"/>
  <c r="P92" i="1"/>
  <c r="P123" i="1"/>
  <c r="Q60" i="1"/>
  <c r="Q92" i="1"/>
  <c r="Q123" i="1"/>
  <c r="R60" i="1"/>
  <c r="R92" i="1"/>
  <c r="R123" i="1"/>
  <c r="S60" i="1"/>
  <c r="S92" i="1"/>
  <c r="S123" i="1"/>
  <c r="T60" i="1"/>
  <c r="T92" i="1"/>
  <c r="T123" i="1"/>
  <c r="U60" i="1"/>
  <c r="U92" i="1"/>
  <c r="U123" i="1"/>
  <c r="V60" i="1"/>
  <c r="V92" i="1"/>
  <c r="V123" i="1"/>
  <c r="W60" i="1"/>
  <c r="W92" i="1"/>
  <c r="W123" i="1"/>
  <c r="X60" i="1"/>
  <c r="X92" i="1"/>
  <c r="X123" i="1"/>
  <c r="Y60" i="1"/>
  <c r="Y92" i="1"/>
  <c r="Y123" i="1"/>
  <c r="Z60" i="1"/>
  <c r="Z92" i="1"/>
  <c r="Z123" i="1"/>
  <c r="AA60" i="1"/>
  <c r="AA92" i="1"/>
  <c r="AA123" i="1"/>
  <c r="AB60" i="1"/>
  <c r="AB92" i="1"/>
  <c r="AB123" i="1"/>
  <c r="AC60" i="1"/>
  <c r="AC92" i="1"/>
  <c r="AC123" i="1"/>
  <c r="AD60" i="1"/>
  <c r="AD92" i="1"/>
  <c r="AD123" i="1"/>
  <c r="AE60" i="1"/>
  <c r="AE92" i="1"/>
  <c r="AE123" i="1"/>
  <c r="AF60" i="1"/>
  <c r="AF92" i="1"/>
  <c r="AF123" i="1"/>
  <c r="AG60" i="1"/>
  <c r="AG92" i="1"/>
  <c r="AG123" i="1"/>
  <c r="AH60" i="1"/>
  <c r="AH92" i="1"/>
  <c r="AH123" i="1"/>
  <c r="AI60" i="1"/>
  <c r="AI92" i="1"/>
  <c r="AI123" i="1"/>
  <c r="AJ60" i="1"/>
  <c r="AJ92" i="1"/>
  <c r="AJ123" i="1"/>
  <c r="AK60" i="1"/>
  <c r="AK92" i="1"/>
  <c r="AK123" i="1"/>
  <c r="AL60" i="1"/>
  <c r="AL92" i="1"/>
  <c r="AL123" i="1"/>
  <c r="AM60" i="1"/>
  <c r="AM92" i="1"/>
  <c r="AM123" i="1"/>
  <c r="AN60" i="1"/>
  <c r="AN92" i="1"/>
  <c r="AN123" i="1"/>
  <c r="AO60" i="1"/>
  <c r="AO92" i="1"/>
  <c r="AO123" i="1"/>
  <c r="AP60" i="1"/>
  <c r="AP92" i="1"/>
  <c r="AP123" i="1"/>
  <c r="AQ60" i="1"/>
  <c r="AQ92" i="1"/>
  <c r="AQ123" i="1"/>
  <c r="AR60" i="1"/>
  <c r="AR92" i="1"/>
  <c r="AR123" i="1"/>
  <c r="AS60" i="1"/>
  <c r="AS92" i="1"/>
  <c r="AS123" i="1"/>
  <c r="AT60" i="1"/>
  <c r="AT92" i="1"/>
  <c r="AT123" i="1"/>
  <c r="AU60" i="1"/>
  <c r="AU92" i="1"/>
  <c r="AU123" i="1"/>
  <c r="AV60" i="1"/>
  <c r="AV92" i="1"/>
  <c r="AV123" i="1"/>
  <c r="AW60" i="1"/>
  <c r="AW92" i="1"/>
  <c r="AW123" i="1"/>
  <c r="AX60" i="1"/>
  <c r="AX92" i="1"/>
  <c r="AX123" i="1"/>
  <c r="AY60" i="1"/>
  <c r="AY92" i="1"/>
  <c r="AY123" i="1"/>
  <c r="AZ60" i="1"/>
  <c r="AZ92" i="1"/>
  <c r="AZ123" i="1"/>
  <c r="BA60" i="1"/>
  <c r="BA92" i="1"/>
  <c r="BA123" i="1"/>
  <c r="BB60" i="1"/>
  <c r="BB92" i="1"/>
  <c r="BB123" i="1"/>
  <c r="BC60" i="1"/>
  <c r="BC92" i="1"/>
  <c r="BC123" i="1"/>
  <c r="BD60" i="1"/>
  <c r="BD92" i="1"/>
  <c r="BD123" i="1"/>
  <c r="BE60" i="1"/>
  <c r="BE92" i="1"/>
  <c r="BE123" i="1"/>
  <c r="BF60" i="1"/>
  <c r="BF92" i="1"/>
  <c r="BF123" i="1"/>
  <c r="BG60" i="1"/>
  <c r="BG92" i="1"/>
  <c r="BG123" i="1"/>
  <c r="BH60" i="1"/>
  <c r="BH92" i="1"/>
  <c r="BH123" i="1"/>
  <c r="BI60" i="1"/>
  <c r="BI92" i="1"/>
  <c r="BI123" i="1"/>
  <c r="BJ60" i="1"/>
  <c r="BJ92" i="1"/>
  <c r="BJ123" i="1"/>
  <c r="BK60" i="1"/>
  <c r="BK92" i="1"/>
  <c r="BK123" i="1"/>
  <c r="BL60" i="1"/>
  <c r="BL92" i="1"/>
  <c r="BL123" i="1"/>
  <c r="BM60" i="1"/>
  <c r="BM92" i="1"/>
  <c r="BM123" i="1"/>
  <c r="BN60" i="1"/>
  <c r="BN92" i="1"/>
  <c r="BN123" i="1"/>
  <c r="BO60" i="1"/>
  <c r="BO92" i="1"/>
  <c r="BO123" i="1"/>
  <c r="BP60" i="1"/>
  <c r="BP92" i="1"/>
  <c r="BP123" i="1"/>
  <c r="BQ60" i="1"/>
  <c r="BQ92" i="1"/>
  <c r="BQ123" i="1"/>
  <c r="BR60" i="1"/>
  <c r="BR92" i="1"/>
  <c r="BR123" i="1"/>
  <c r="BS60" i="1"/>
  <c r="BS92" i="1"/>
  <c r="BS123" i="1"/>
  <c r="BT60" i="1"/>
  <c r="BT92" i="1"/>
  <c r="BT123" i="1"/>
  <c r="BU60" i="1"/>
  <c r="BU92" i="1"/>
  <c r="BU123" i="1"/>
  <c r="BV60" i="1"/>
  <c r="BV92" i="1"/>
  <c r="BV123" i="1"/>
  <c r="BW60" i="1"/>
  <c r="BW92" i="1"/>
  <c r="BW123" i="1"/>
  <c r="BX60" i="1"/>
  <c r="BX92" i="1"/>
  <c r="BX123" i="1"/>
  <c r="BY60" i="1"/>
  <c r="BY92" i="1"/>
  <c r="BY123" i="1"/>
  <c r="BZ60" i="1"/>
  <c r="BZ92" i="1"/>
  <c r="BZ123" i="1"/>
  <c r="CA60" i="1"/>
  <c r="CA92" i="1"/>
  <c r="CA123" i="1"/>
  <c r="CB60" i="1"/>
  <c r="CB92" i="1"/>
  <c r="CB123" i="1"/>
  <c r="CC60" i="1"/>
  <c r="CC92" i="1"/>
  <c r="CC123" i="1"/>
  <c r="CD60" i="1"/>
  <c r="CD92" i="1"/>
  <c r="CD123" i="1"/>
  <c r="CE60" i="1"/>
  <c r="CE92" i="1"/>
  <c r="CE123" i="1"/>
  <c r="CF60" i="1"/>
  <c r="CF92" i="1"/>
  <c r="CF123" i="1"/>
  <c r="CG60" i="1"/>
  <c r="CG92" i="1"/>
  <c r="CG123" i="1"/>
  <c r="CH60" i="1"/>
  <c r="CH92" i="1"/>
  <c r="CH123" i="1"/>
  <c r="CI60" i="1"/>
  <c r="CI92" i="1"/>
  <c r="CI123" i="1"/>
  <c r="CJ60" i="1"/>
  <c r="CJ92" i="1"/>
  <c r="CJ123" i="1"/>
  <c r="CK60" i="1"/>
  <c r="CK92" i="1"/>
  <c r="CK123" i="1"/>
  <c r="CL60" i="1"/>
  <c r="CL92" i="1"/>
  <c r="CL123" i="1"/>
  <c r="CM60" i="1"/>
  <c r="CM92" i="1"/>
  <c r="CM123" i="1"/>
  <c r="CN60" i="1"/>
  <c r="CN92" i="1"/>
  <c r="CN123" i="1"/>
  <c r="CO60" i="1"/>
  <c r="CO92" i="1"/>
  <c r="CO123" i="1"/>
  <c r="CP60" i="1"/>
  <c r="CP92" i="1"/>
  <c r="CP123" i="1"/>
  <c r="CQ60" i="1"/>
  <c r="CQ92" i="1"/>
  <c r="CQ123" i="1"/>
  <c r="CR60" i="1"/>
  <c r="CR92" i="1"/>
  <c r="CR123" i="1"/>
  <c r="CS60" i="1"/>
  <c r="CS92" i="1"/>
  <c r="CS123" i="1"/>
  <c r="CT60" i="1"/>
  <c r="CT92" i="1"/>
  <c r="CT123" i="1"/>
  <c r="CU60" i="1"/>
  <c r="CU92" i="1"/>
  <c r="CU123" i="1"/>
  <c r="CV60" i="1"/>
  <c r="CV92" i="1"/>
  <c r="CV123" i="1"/>
  <c r="CW60" i="1"/>
  <c r="CW92" i="1"/>
  <c r="CW123" i="1"/>
  <c r="CX60" i="1"/>
  <c r="CX92" i="1"/>
  <c r="CX123" i="1"/>
  <c r="CY60" i="1"/>
  <c r="CY92" i="1"/>
  <c r="CY123" i="1"/>
  <c r="CZ60" i="1"/>
  <c r="CZ92" i="1"/>
  <c r="CZ123" i="1"/>
  <c r="DA60" i="1"/>
  <c r="DA92" i="1"/>
  <c r="DA123" i="1"/>
  <c r="DB60" i="1"/>
  <c r="DB92" i="1"/>
  <c r="DB123" i="1"/>
  <c r="DC60" i="1"/>
  <c r="DC92" i="1"/>
  <c r="DC123" i="1"/>
  <c r="DD60" i="1"/>
  <c r="DD92" i="1"/>
  <c r="DD123" i="1"/>
  <c r="DE60" i="1"/>
  <c r="DE92" i="1"/>
  <c r="DE123" i="1"/>
  <c r="DF60" i="1"/>
  <c r="DF92" i="1"/>
  <c r="DF123" i="1"/>
  <c r="DG60" i="1"/>
  <c r="DG92" i="1"/>
  <c r="DG123" i="1"/>
  <c r="DH60" i="1"/>
  <c r="DH92" i="1"/>
  <c r="DH123" i="1"/>
  <c r="DI60" i="1"/>
  <c r="DI92" i="1"/>
  <c r="DI123" i="1"/>
  <c r="DJ60" i="1"/>
  <c r="DJ92" i="1"/>
  <c r="DJ123" i="1"/>
  <c r="DK60" i="1"/>
  <c r="DK92" i="1"/>
  <c r="DK123" i="1"/>
  <c r="DL60" i="1"/>
  <c r="DL92" i="1"/>
  <c r="DL123" i="1"/>
  <c r="DM60" i="1"/>
  <c r="DM92" i="1"/>
  <c r="DM123" i="1"/>
  <c r="DN60" i="1"/>
  <c r="DN92" i="1"/>
  <c r="DN123" i="1"/>
  <c r="DO60" i="1"/>
  <c r="DO92" i="1"/>
  <c r="DO123" i="1"/>
  <c r="DP60" i="1"/>
  <c r="DP92" i="1"/>
  <c r="DP123" i="1"/>
  <c r="DQ60" i="1"/>
  <c r="DQ92" i="1"/>
  <c r="DQ123" i="1"/>
  <c r="DR60" i="1"/>
  <c r="DR92" i="1"/>
  <c r="DR123" i="1"/>
  <c r="DS60" i="1"/>
  <c r="DS92" i="1"/>
  <c r="DS123" i="1"/>
  <c r="DT60" i="1"/>
  <c r="DT92" i="1"/>
  <c r="DT123" i="1"/>
  <c r="DU60" i="1"/>
  <c r="DU92" i="1"/>
  <c r="DU123" i="1"/>
  <c r="DV60" i="1"/>
  <c r="DV92" i="1"/>
  <c r="DV123" i="1"/>
  <c r="DW60" i="1"/>
  <c r="DW92" i="1"/>
  <c r="DW123" i="1"/>
  <c r="DX60" i="1"/>
  <c r="DX92" i="1"/>
  <c r="DX123" i="1"/>
  <c r="DY60" i="1"/>
  <c r="DY92" i="1"/>
  <c r="DY123" i="1"/>
  <c r="DZ60" i="1"/>
  <c r="DZ92" i="1"/>
  <c r="DZ123" i="1"/>
  <c r="EA60" i="1"/>
  <c r="EA92" i="1"/>
  <c r="EA123" i="1"/>
  <c r="EB60" i="1"/>
  <c r="EB92" i="1"/>
  <c r="EB123" i="1"/>
  <c r="EC60" i="1"/>
  <c r="EC92" i="1"/>
  <c r="EC123" i="1"/>
  <c r="ED60" i="1"/>
  <c r="ED92" i="1"/>
  <c r="ED123" i="1"/>
  <c r="EE60" i="1"/>
  <c r="EE92" i="1"/>
  <c r="EE123" i="1"/>
  <c r="EF60" i="1"/>
  <c r="EF92" i="1"/>
  <c r="EF123" i="1"/>
  <c r="EG60" i="1"/>
  <c r="EG92" i="1"/>
  <c r="EG123" i="1"/>
  <c r="EH60" i="1"/>
  <c r="EH92" i="1"/>
  <c r="EH123" i="1"/>
  <c r="EI60" i="1"/>
  <c r="EI92" i="1"/>
  <c r="EI123" i="1"/>
  <c r="EJ60" i="1"/>
  <c r="EJ92" i="1"/>
  <c r="EJ123" i="1"/>
  <c r="EK60" i="1"/>
  <c r="EK92" i="1"/>
  <c r="EK123" i="1"/>
  <c r="EL60" i="1"/>
  <c r="EL92" i="1"/>
  <c r="EL123" i="1"/>
  <c r="EM60" i="1"/>
  <c r="EM92" i="1"/>
  <c r="EM123" i="1"/>
  <c r="EN60" i="1"/>
  <c r="EN92" i="1"/>
  <c r="EN123" i="1"/>
  <c r="EO60" i="1"/>
  <c r="EO92" i="1"/>
  <c r="EO123" i="1"/>
  <c r="EP60" i="1"/>
  <c r="EP92" i="1"/>
  <c r="EP123" i="1"/>
  <c r="EQ60" i="1"/>
  <c r="EQ92" i="1"/>
  <c r="EQ123" i="1"/>
  <c r="ER60" i="1"/>
  <c r="ER92" i="1"/>
  <c r="ER123" i="1"/>
  <c r="ES60" i="1"/>
  <c r="ES92" i="1"/>
  <c r="ES123" i="1"/>
  <c r="ET60" i="1"/>
  <c r="ET92" i="1"/>
  <c r="ET123" i="1"/>
  <c r="EU60" i="1"/>
  <c r="EU92" i="1"/>
  <c r="EU123" i="1"/>
  <c r="EV60" i="1"/>
  <c r="EV92" i="1"/>
  <c r="EV123" i="1"/>
  <c r="EW60" i="1"/>
  <c r="EW92" i="1"/>
  <c r="EW123" i="1"/>
  <c r="EX60" i="1"/>
  <c r="EX92" i="1"/>
  <c r="EX123" i="1"/>
  <c r="EY60" i="1"/>
  <c r="EY92" i="1"/>
  <c r="EY123" i="1"/>
  <c r="EZ60" i="1"/>
  <c r="EZ92" i="1"/>
  <c r="EZ123" i="1"/>
  <c r="FA60" i="1"/>
  <c r="FA92" i="1"/>
  <c r="FA123" i="1"/>
  <c r="FB60" i="1"/>
  <c r="FB92" i="1"/>
  <c r="FB123" i="1"/>
  <c r="FC60" i="1"/>
  <c r="FC92" i="1"/>
  <c r="FC123" i="1"/>
  <c r="FD60" i="1"/>
  <c r="FD92" i="1"/>
  <c r="FD123" i="1"/>
  <c r="FE60" i="1"/>
  <c r="FE92" i="1"/>
  <c r="FE123" i="1"/>
  <c r="FF60" i="1"/>
  <c r="FF92" i="1"/>
  <c r="FF123" i="1"/>
  <c r="FG60" i="1"/>
  <c r="FG92" i="1"/>
  <c r="FG123" i="1"/>
  <c r="FH60" i="1"/>
  <c r="FH92" i="1"/>
  <c r="FH123" i="1"/>
  <c r="FI60" i="1"/>
  <c r="FI92" i="1"/>
  <c r="FI123" i="1"/>
  <c r="FJ60" i="1"/>
  <c r="FJ92" i="1"/>
  <c r="FJ123" i="1"/>
  <c r="FK60" i="1"/>
  <c r="FK92" i="1"/>
  <c r="FK123" i="1"/>
  <c r="FL60" i="1"/>
  <c r="FL92" i="1"/>
  <c r="FL123" i="1"/>
  <c r="FM60" i="1"/>
  <c r="FM92" i="1"/>
  <c r="FM123" i="1"/>
  <c r="FN60" i="1"/>
  <c r="FN92" i="1"/>
  <c r="FN123" i="1"/>
  <c r="FO60" i="1"/>
  <c r="FO92" i="1"/>
  <c r="FO123" i="1"/>
  <c r="FP60" i="1"/>
  <c r="FP92" i="1"/>
  <c r="FP123" i="1"/>
  <c r="FQ60" i="1"/>
  <c r="FQ92" i="1"/>
  <c r="FQ123" i="1"/>
  <c r="FR60" i="1"/>
  <c r="FR92" i="1"/>
  <c r="FR123" i="1"/>
  <c r="FS60" i="1"/>
  <c r="FS92" i="1"/>
  <c r="FS123" i="1"/>
  <c r="FT60" i="1"/>
  <c r="FT92" i="1"/>
  <c r="FT123" i="1"/>
  <c r="FU60" i="1"/>
  <c r="FU92" i="1"/>
  <c r="FU123" i="1"/>
  <c r="FV60" i="1"/>
  <c r="FV92" i="1"/>
  <c r="FV123" i="1"/>
  <c r="FW60" i="1"/>
  <c r="FW92" i="1"/>
  <c r="FW123" i="1"/>
  <c r="FX60" i="1"/>
  <c r="FX92" i="1"/>
  <c r="FX123" i="1"/>
  <c r="FY60" i="1"/>
  <c r="FY92" i="1"/>
  <c r="FY123" i="1"/>
  <c r="FZ60" i="1"/>
  <c r="FZ92" i="1"/>
  <c r="FZ123" i="1"/>
  <c r="GA60" i="1"/>
  <c r="GA92" i="1"/>
  <c r="GA123" i="1"/>
  <c r="GB60" i="1"/>
  <c r="GB92" i="1"/>
  <c r="GB123" i="1"/>
  <c r="GC60" i="1"/>
  <c r="GC92" i="1"/>
  <c r="GC123" i="1"/>
  <c r="GD60" i="1"/>
  <c r="GD92" i="1"/>
  <c r="GD123" i="1"/>
  <c r="GE60" i="1"/>
  <c r="GE92" i="1"/>
  <c r="GE123" i="1"/>
  <c r="GF60" i="1"/>
  <c r="GF92" i="1"/>
  <c r="GF123" i="1"/>
  <c r="GG60" i="1"/>
  <c r="GG92" i="1"/>
  <c r="GG123" i="1"/>
  <c r="GH60" i="1"/>
  <c r="GH92" i="1"/>
  <c r="GH123" i="1"/>
  <c r="GI60" i="1"/>
  <c r="GI92" i="1"/>
  <c r="GI123" i="1"/>
  <c r="GJ60" i="1"/>
  <c r="GJ92" i="1"/>
  <c r="GJ123" i="1"/>
  <c r="GK60" i="1"/>
  <c r="GK92" i="1"/>
  <c r="GK123" i="1"/>
  <c r="GL60" i="1"/>
  <c r="GL92" i="1"/>
  <c r="GL123" i="1"/>
  <c r="GM60" i="1"/>
  <c r="GM92" i="1"/>
  <c r="GM123" i="1"/>
  <c r="GN60" i="1"/>
  <c r="GN92" i="1"/>
  <c r="GN123" i="1"/>
  <c r="GO60" i="1"/>
  <c r="GO92" i="1"/>
  <c r="GO123" i="1"/>
  <c r="GP60" i="1"/>
  <c r="GP92" i="1"/>
  <c r="GP123" i="1"/>
  <c r="GQ60" i="1"/>
  <c r="GQ92" i="1"/>
  <c r="GQ123" i="1"/>
  <c r="GR60" i="1"/>
  <c r="GR92" i="1"/>
  <c r="GR123" i="1"/>
  <c r="GS60" i="1"/>
  <c r="GS92" i="1"/>
  <c r="GS123" i="1"/>
  <c r="GT60" i="1"/>
  <c r="GT92" i="1"/>
  <c r="GT123" i="1"/>
  <c r="GU60" i="1"/>
  <c r="GU92" i="1"/>
  <c r="GU123" i="1"/>
  <c r="GV60" i="1"/>
  <c r="GV92" i="1"/>
  <c r="GV123" i="1"/>
  <c r="GW60" i="1"/>
  <c r="GW92" i="1"/>
  <c r="GW123" i="1"/>
  <c r="GX60" i="1"/>
  <c r="GX92" i="1"/>
  <c r="GX123" i="1"/>
  <c r="GY60" i="1"/>
  <c r="GY92" i="1"/>
  <c r="GY123" i="1"/>
  <c r="GZ60" i="1"/>
  <c r="GZ92" i="1"/>
  <c r="GZ123" i="1"/>
  <c r="HA60" i="1"/>
  <c r="HA92" i="1"/>
  <c r="HA123" i="1"/>
  <c r="HB60" i="1"/>
  <c r="HB92" i="1"/>
  <c r="HB123" i="1"/>
  <c r="HC60" i="1"/>
  <c r="HC92" i="1"/>
  <c r="HC123" i="1"/>
  <c r="HD60" i="1"/>
  <c r="HD92" i="1"/>
  <c r="HD123" i="1"/>
  <c r="HE60" i="1"/>
  <c r="HE92" i="1"/>
  <c r="HE123" i="1"/>
  <c r="HF60" i="1"/>
  <c r="HF92" i="1"/>
  <c r="HF123" i="1"/>
  <c r="HG60" i="1"/>
  <c r="HG92" i="1"/>
  <c r="HG123" i="1"/>
  <c r="HH60" i="1"/>
  <c r="HH92" i="1"/>
  <c r="HH123" i="1"/>
  <c r="HI60" i="1"/>
  <c r="HI92" i="1"/>
  <c r="HI123" i="1"/>
  <c r="HJ60" i="1"/>
  <c r="HJ92" i="1"/>
  <c r="HJ123" i="1"/>
  <c r="HK60" i="1"/>
  <c r="HK92" i="1"/>
  <c r="HK123" i="1"/>
  <c r="HL60" i="1"/>
  <c r="HL92" i="1"/>
  <c r="HL123" i="1"/>
  <c r="HM60" i="1"/>
  <c r="HM92" i="1"/>
  <c r="HM123" i="1"/>
  <c r="HN60" i="1"/>
  <c r="HN92" i="1"/>
  <c r="HN123" i="1"/>
  <c r="HO60" i="1"/>
  <c r="HO92" i="1"/>
  <c r="HO123" i="1"/>
  <c r="HP60" i="1"/>
  <c r="HP92" i="1"/>
  <c r="HP123" i="1"/>
  <c r="HQ60" i="1"/>
  <c r="HQ92" i="1"/>
  <c r="HQ123" i="1"/>
  <c r="HR60" i="1"/>
  <c r="HR92" i="1"/>
  <c r="HR123" i="1"/>
  <c r="HS60" i="1"/>
  <c r="HS92" i="1"/>
  <c r="HS123" i="1"/>
  <c r="HT60" i="1"/>
  <c r="HT92" i="1"/>
  <c r="HT123" i="1"/>
  <c r="HU60" i="1"/>
  <c r="HU92" i="1"/>
  <c r="HU123" i="1"/>
  <c r="HV60" i="1"/>
  <c r="HV92" i="1"/>
  <c r="HV123" i="1"/>
  <c r="HW60" i="1"/>
  <c r="HW92" i="1"/>
  <c r="HW123" i="1"/>
  <c r="HX60" i="1"/>
  <c r="HX92" i="1"/>
  <c r="HX123" i="1"/>
  <c r="HY60" i="1"/>
  <c r="HY92" i="1"/>
  <c r="HY123" i="1"/>
  <c r="HZ60" i="1"/>
  <c r="HZ92" i="1"/>
  <c r="HZ123" i="1"/>
  <c r="IA60" i="1"/>
  <c r="IA92" i="1"/>
  <c r="IA123" i="1"/>
  <c r="IB60" i="1"/>
  <c r="IB92" i="1"/>
  <c r="IB123" i="1"/>
  <c r="IC60" i="1"/>
  <c r="IC92" i="1"/>
  <c r="IC123" i="1"/>
  <c r="ID60" i="1"/>
  <c r="ID92" i="1"/>
  <c r="ID123" i="1"/>
  <c r="IE60" i="1"/>
  <c r="IE92" i="1"/>
  <c r="IE123" i="1"/>
  <c r="IF60" i="1"/>
  <c r="IF92" i="1"/>
  <c r="IF123" i="1"/>
  <c r="IG60" i="1"/>
  <c r="IG92" i="1"/>
  <c r="IG123" i="1"/>
  <c r="IH60" i="1"/>
  <c r="IH92" i="1"/>
  <c r="IH123" i="1"/>
  <c r="II60" i="1"/>
  <c r="II92" i="1"/>
  <c r="II123" i="1"/>
  <c r="IJ60" i="1"/>
  <c r="IJ92" i="1"/>
  <c r="IJ123" i="1"/>
  <c r="IK60" i="1"/>
  <c r="IK92" i="1"/>
  <c r="IK123" i="1"/>
  <c r="IL60" i="1"/>
  <c r="IL92" i="1"/>
  <c r="IL123" i="1"/>
  <c r="IM60" i="1"/>
  <c r="IM92" i="1"/>
  <c r="IM123" i="1"/>
  <c r="IN60" i="1"/>
  <c r="IN92" i="1"/>
  <c r="IN123" i="1"/>
  <c r="IO60" i="1"/>
  <c r="IO92" i="1"/>
  <c r="IO123" i="1"/>
  <c r="IP60" i="1"/>
  <c r="IP92" i="1"/>
  <c r="IP123" i="1"/>
  <c r="IQ60" i="1"/>
  <c r="IQ92" i="1"/>
  <c r="IQ123" i="1"/>
  <c r="IR60" i="1"/>
  <c r="IR92" i="1"/>
  <c r="IR123" i="1"/>
  <c r="IS60" i="1"/>
  <c r="IS92" i="1"/>
  <c r="IS123" i="1"/>
  <c r="IT60" i="1"/>
  <c r="IT92" i="1"/>
  <c r="IT123" i="1"/>
  <c r="IU60" i="1"/>
  <c r="IU92" i="1"/>
  <c r="IU123" i="1"/>
  <c r="IV60" i="1"/>
  <c r="IV92" i="1"/>
  <c r="IV123" i="1"/>
  <c r="IW60" i="1"/>
  <c r="IW92" i="1"/>
  <c r="IW123" i="1"/>
  <c r="IX60" i="1"/>
  <c r="IX92" i="1"/>
  <c r="IX123" i="1"/>
  <c r="IY60" i="1"/>
  <c r="IY92" i="1"/>
  <c r="IY123" i="1"/>
  <c r="IZ60" i="1"/>
  <c r="IZ92" i="1"/>
  <c r="IZ123" i="1"/>
  <c r="JA60" i="1"/>
  <c r="JA92" i="1"/>
  <c r="JA123" i="1"/>
  <c r="JB60" i="1"/>
  <c r="JB92" i="1"/>
  <c r="JB123" i="1"/>
  <c r="JC60" i="1"/>
  <c r="JC92" i="1"/>
  <c r="JC123" i="1"/>
  <c r="JD60" i="1"/>
  <c r="JD92" i="1"/>
  <c r="JD123" i="1"/>
  <c r="JE60" i="1"/>
  <c r="JE92" i="1"/>
  <c r="JE123" i="1"/>
  <c r="JF60" i="1"/>
  <c r="JF92" i="1"/>
  <c r="JF123" i="1"/>
  <c r="JG60" i="1"/>
  <c r="JG92" i="1"/>
  <c r="JG123" i="1"/>
  <c r="JH60" i="1"/>
  <c r="JH92" i="1"/>
  <c r="JH123" i="1"/>
  <c r="JI60" i="1"/>
  <c r="JI92" i="1"/>
  <c r="JI123" i="1"/>
  <c r="JJ60" i="1"/>
  <c r="JJ92" i="1"/>
  <c r="JJ123" i="1"/>
  <c r="JK60" i="1"/>
  <c r="JK92" i="1"/>
  <c r="JK123" i="1"/>
  <c r="JL60" i="1"/>
  <c r="JL92" i="1"/>
  <c r="JL123" i="1"/>
  <c r="JM60" i="1"/>
  <c r="JM92" i="1"/>
  <c r="JM123" i="1"/>
  <c r="JN60" i="1"/>
  <c r="JN92" i="1"/>
  <c r="JN123" i="1"/>
  <c r="JO60" i="1"/>
  <c r="JO92" i="1"/>
  <c r="JO123" i="1"/>
  <c r="JP60" i="1"/>
  <c r="JP92" i="1"/>
  <c r="JP123" i="1"/>
  <c r="JQ60" i="1"/>
  <c r="JQ92" i="1"/>
  <c r="JQ123" i="1"/>
  <c r="JR60" i="1"/>
  <c r="JR92" i="1"/>
  <c r="JR123" i="1"/>
  <c r="JS60" i="1"/>
  <c r="JS92" i="1"/>
  <c r="JS123" i="1"/>
  <c r="JT60" i="1"/>
  <c r="JT92" i="1"/>
  <c r="JT123" i="1"/>
  <c r="JU60" i="1"/>
  <c r="JU92" i="1"/>
  <c r="JU123" i="1"/>
  <c r="JV60" i="1"/>
  <c r="JV92" i="1"/>
  <c r="JV123" i="1"/>
  <c r="JW60" i="1"/>
  <c r="JW92" i="1"/>
  <c r="JW123" i="1"/>
  <c r="JX60" i="1"/>
  <c r="JX92" i="1"/>
  <c r="JX123" i="1"/>
  <c r="JY60" i="1"/>
  <c r="JY92" i="1"/>
  <c r="JY123" i="1"/>
  <c r="JZ60" i="1"/>
  <c r="JZ92" i="1"/>
  <c r="JZ123" i="1"/>
  <c r="KA60" i="1"/>
  <c r="KA92" i="1"/>
  <c r="KA123" i="1"/>
  <c r="KB60" i="1"/>
  <c r="KB92" i="1"/>
  <c r="KB123" i="1"/>
  <c r="KC60" i="1"/>
  <c r="KC92" i="1"/>
  <c r="KC123" i="1"/>
  <c r="KD60" i="1"/>
  <c r="KD92" i="1"/>
  <c r="KD123" i="1"/>
  <c r="KE60" i="1"/>
  <c r="KE92" i="1"/>
  <c r="KE123" i="1"/>
  <c r="KF60" i="1"/>
  <c r="KF92" i="1"/>
  <c r="KF123" i="1"/>
  <c r="KG60" i="1"/>
  <c r="KG92" i="1"/>
  <c r="KG123" i="1"/>
  <c r="KH60" i="1"/>
  <c r="KH92" i="1"/>
  <c r="KH123" i="1"/>
  <c r="KI60" i="1"/>
  <c r="KI92" i="1"/>
  <c r="KI123" i="1"/>
  <c r="KJ60" i="1"/>
  <c r="KJ92" i="1"/>
  <c r="KJ123" i="1"/>
  <c r="KK60" i="1"/>
  <c r="KK92" i="1"/>
  <c r="KK123" i="1"/>
  <c r="KL60" i="1"/>
  <c r="KL92" i="1"/>
  <c r="KL123" i="1"/>
  <c r="KM60" i="1"/>
  <c r="KM92" i="1"/>
  <c r="KM123" i="1"/>
  <c r="KN60" i="1"/>
  <c r="KN92" i="1"/>
  <c r="KN123" i="1"/>
  <c r="KO60" i="1"/>
  <c r="KO92" i="1"/>
  <c r="KO123" i="1"/>
  <c r="KP60" i="1"/>
  <c r="KP92" i="1"/>
  <c r="KP123" i="1"/>
  <c r="KQ60" i="1"/>
  <c r="KQ92" i="1"/>
  <c r="KQ123" i="1"/>
  <c r="KR60" i="1"/>
  <c r="KR92" i="1"/>
  <c r="KR123" i="1"/>
  <c r="KS60" i="1"/>
  <c r="KS92" i="1"/>
  <c r="KS123" i="1"/>
  <c r="KT60" i="1"/>
  <c r="KT92" i="1"/>
  <c r="KT123" i="1"/>
  <c r="KU60" i="1"/>
  <c r="KU92" i="1"/>
  <c r="KU123" i="1"/>
  <c r="KV60" i="1"/>
  <c r="KV92" i="1"/>
  <c r="KV123" i="1"/>
  <c r="KW60" i="1"/>
  <c r="KW92" i="1"/>
  <c r="KW123" i="1"/>
  <c r="KX60" i="1"/>
  <c r="KX92" i="1"/>
  <c r="KX123" i="1"/>
  <c r="KY60" i="1"/>
  <c r="KY92" i="1"/>
  <c r="KY123" i="1"/>
  <c r="KZ60" i="1"/>
  <c r="KZ92" i="1"/>
  <c r="KZ123" i="1"/>
  <c r="LA60" i="1"/>
  <c r="LA92" i="1"/>
  <c r="LA123" i="1"/>
  <c r="LB60" i="1"/>
  <c r="LB92" i="1"/>
  <c r="LB123" i="1"/>
  <c r="LC60" i="1"/>
  <c r="LC92" i="1"/>
  <c r="LC123" i="1"/>
  <c r="LD60" i="1"/>
  <c r="LD92" i="1"/>
  <c r="LD123" i="1"/>
  <c r="LE60" i="1"/>
  <c r="LE92" i="1"/>
  <c r="LE123" i="1"/>
  <c r="LF60" i="1"/>
  <c r="LF92" i="1"/>
  <c r="LF123" i="1"/>
  <c r="LG60" i="1"/>
  <c r="LG92" i="1"/>
  <c r="LG123" i="1"/>
  <c r="LH60" i="1"/>
  <c r="LH92" i="1"/>
  <c r="LH123" i="1"/>
  <c r="LI60" i="1"/>
  <c r="LI92" i="1"/>
  <c r="LI123" i="1"/>
  <c r="LJ60" i="1"/>
  <c r="LJ92" i="1"/>
  <c r="LJ123" i="1"/>
  <c r="LK60" i="1"/>
  <c r="LK92" i="1"/>
  <c r="LK123" i="1"/>
  <c r="LL60" i="1"/>
  <c r="LL92" i="1"/>
  <c r="LL123" i="1"/>
  <c r="LM60" i="1"/>
  <c r="LM92" i="1"/>
  <c r="LM123" i="1"/>
  <c r="LN60" i="1"/>
  <c r="LN92" i="1"/>
  <c r="LN123" i="1"/>
  <c r="LO60" i="1"/>
  <c r="LO92" i="1"/>
  <c r="LO123" i="1"/>
  <c r="LP60" i="1"/>
  <c r="LP92" i="1"/>
  <c r="LP123" i="1"/>
  <c r="LQ60" i="1"/>
  <c r="LQ92" i="1"/>
  <c r="LQ123" i="1"/>
  <c r="LR60" i="1"/>
  <c r="LR92" i="1"/>
  <c r="LR123" i="1"/>
  <c r="LS60" i="1"/>
  <c r="LS92" i="1"/>
  <c r="LS123" i="1"/>
  <c r="LT60" i="1"/>
  <c r="LT92" i="1"/>
  <c r="LT123" i="1"/>
  <c r="LU60" i="1"/>
  <c r="LU92" i="1"/>
  <c r="LU123" i="1"/>
  <c r="LV60" i="1"/>
  <c r="LV92" i="1"/>
  <c r="LV123" i="1"/>
  <c r="LW60" i="1"/>
  <c r="LW92" i="1"/>
  <c r="LW123" i="1"/>
  <c r="LX60" i="1"/>
  <c r="LX92" i="1"/>
  <c r="LX123" i="1"/>
  <c r="LY60" i="1"/>
  <c r="LY92" i="1"/>
  <c r="LY123" i="1"/>
  <c r="LZ60" i="1"/>
  <c r="LZ92" i="1"/>
  <c r="LZ123" i="1"/>
  <c r="MA60" i="1"/>
  <c r="MA92" i="1"/>
  <c r="MA123" i="1"/>
  <c r="MB60" i="1"/>
  <c r="MB92" i="1"/>
  <c r="MB123" i="1"/>
  <c r="MC60" i="1"/>
  <c r="MC92" i="1"/>
  <c r="MC123" i="1"/>
  <c r="MD60" i="1"/>
  <c r="MD92" i="1"/>
  <c r="MD123" i="1"/>
  <c r="ME60" i="1"/>
  <c r="ME92" i="1"/>
  <c r="ME123" i="1"/>
  <c r="MF60" i="1"/>
  <c r="MF92" i="1"/>
  <c r="MF123" i="1"/>
  <c r="MG60" i="1"/>
  <c r="MG92" i="1"/>
  <c r="MG123" i="1"/>
  <c r="MH60" i="1"/>
  <c r="MH92" i="1"/>
  <c r="MH123" i="1"/>
  <c r="MI60" i="1"/>
  <c r="MI92" i="1"/>
  <c r="MI123" i="1"/>
  <c r="MJ60" i="1"/>
  <c r="MJ92" i="1"/>
  <c r="MJ123" i="1"/>
  <c r="MK60" i="1"/>
  <c r="MK92" i="1"/>
  <c r="MK123" i="1"/>
  <c r="ML60" i="1"/>
  <c r="ML92" i="1"/>
  <c r="ML123" i="1"/>
  <c r="MM60" i="1"/>
  <c r="MM92" i="1"/>
  <c r="MM123" i="1"/>
  <c r="MN60" i="1"/>
  <c r="MN92" i="1"/>
  <c r="MN123" i="1"/>
  <c r="MO60" i="1"/>
  <c r="MO92" i="1"/>
  <c r="MO123" i="1"/>
  <c r="MP60" i="1"/>
  <c r="MP92" i="1"/>
  <c r="MP123" i="1"/>
  <c r="MQ60" i="1"/>
  <c r="MQ92" i="1"/>
  <c r="MQ123" i="1"/>
  <c r="MR60" i="1"/>
  <c r="MR92" i="1"/>
  <c r="MR123" i="1"/>
  <c r="MS60" i="1"/>
  <c r="MS92" i="1"/>
  <c r="MS123" i="1"/>
  <c r="MT60" i="1"/>
  <c r="MT92" i="1"/>
  <c r="MT123" i="1"/>
  <c r="MU60" i="1"/>
  <c r="MU92" i="1"/>
  <c r="MU123" i="1"/>
  <c r="MV60" i="1"/>
  <c r="MV92" i="1"/>
  <c r="MV123" i="1"/>
  <c r="MW60" i="1"/>
  <c r="MW92" i="1"/>
  <c r="MW123" i="1"/>
  <c r="MX60" i="1"/>
  <c r="MX92" i="1"/>
  <c r="MX123" i="1"/>
  <c r="MY60" i="1"/>
  <c r="MY92" i="1"/>
  <c r="MY123" i="1"/>
  <c r="MZ60" i="1"/>
  <c r="MZ92" i="1"/>
  <c r="MZ123" i="1"/>
  <c r="NA60" i="1"/>
  <c r="NA92" i="1"/>
  <c r="NA123" i="1"/>
  <c r="NB60" i="1"/>
  <c r="NB92" i="1"/>
  <c r="NB123" i="1"/>
  <c r="NC60" i="1"/>
  <c r="NC92" i="1"/>
  <c r="NC123" i="1"/>
  <c r="ND60" i="1"/>
  <c r="ND92" i="1"/>
  <c r="ND123" i="1"/>
  <c r="NE60" i="1"/>
  <c r="NE92" i="1"/>
  <c r="NE123" i="1"/>
  <c r="NF60" i="1"/>
  <c r="NF92" i="1"/>
  <c r="NF123" i="1"/>
  <c r="NG60" i="1"/>
  <c r="NG92" i="1"/>
  <c r="NG123" i="1"/>
  <c r="NH60" i="1"/>
  <c r="NH92" i="1"/>
  <c r="NH123" i="1"/>
  <c r="NI60" i="1"/>
  <c r="NI92" i="1"/>
  <c r="NI123" i="1"/>
  <c r="NJ60" i="1"/>
  <c r="NJ92" i="1"/>
  <c r="NJ123" i="1"/>
  <c r="NK60" i="1"/>
  <c r="NK92" i="1"/>
  <c r="NK123" i="1"/>
  <c r="NL60" i="1"/>
  <c r="NL92" i="1"/>
  <c r="NL123" i="1"/>
  <c r="NM60" i="1"/>
  <c r="NM92" i="1"/>
  <c r="NM123" i="1"/>
  <c r="NN60" i="1"/>
  <c r="NN92" i="1"/>
  <c r="NN123" i="1"/>
  <c r="NO60" i="1"/>
  <c r="NO92" i="1"/>
  <c r="NO123" i="1"/>
  <c r="NP60" i="1"/>
  <c r="NP92" i="1"/>
  <c r="NP123" i="1"/>
  <c r="NQ60" i="1"/>
  <c r="NQ92" i="1"/>
  <c r="NQ123" i="1"/>
  <c r="NR60" i="1"/>
  <c r="NR92" i="1"/>
  <c r="NR123" i="1"/>
  <c r="NS60" i="1"/>
  <c r="NS92" i="1"/>
  <c r="NS123" i="1"/>
  <c r="NT60" i="1"/>
  <c r="NT92" i="1"/>
  <c r="NT123" i="1"/>
  <c r="NU60" i="1"/>
  <c r="NU92" i="1"/>
  <c r="NU123" i="1"/>
  <c r="NV60" i="1"/>
  <c r="NV92" i="1"/>
  <c r="NV123" i="1"/>
  <c r="NW60" i="1"/>
  <c r="NW92" i="1"/>
  <c r="NW123" i="1"/>
  <c r="NX60" i="1"/>
  <c r="NX92" i="1"/>
  <c r="NX123" i="1"/>
  <c r="NY60" i="1"/>
  <c r="NY92" i="1"/>
  <c r="NY123" i="1"/>
  <c r="NZ60" i="1"/>
  <c r="NZ92" i="1"/>
  <c r="NZ123" i="1"/>
  <c r="OA60" i="1"/>
  <c r="OA92" i="1"/>
  <c r="OA123" i="1"/>
  <c r="OB60" i="1"/>
  <c r="OB92" i="1"/>
  <c r="OB123" i="1"/>
  <c r="OC60" i="1"/>
  <c r="OC92" i="1"/>
  <c r="OC123" i="1"/>
  <c r="OD60" i="1"/>
  <c r="OD92" i="1"/>
  <c r="OD123" i="1"/>
  <c r="OE60" i="1"/>
  <c r="OE92" i="1"/>
  <c r="OE123" i="1"/>
  <c r="OF60" i="1"/>
  <c r="OF92" i="1"/>
  <c r="OF123" i="1"/>
  <c r="OG60" i="1"/>
  <c r="OG92" i="1"/>
  <c r="OG123" i="1"/>
  <c r="OH60" i="1"/>
  <c r="OH92" i="1"/>
  <c r="OH123" i="1"/>
  <c r="OI60" i="1"/>
  <c r="OI92" i="1"/>
  <c r="OI123" i="1"/>
  <c r="OJ60" i="1"/>
  <c r="OJ92" i="1"/>
  <c r="OJ123" i="1"/>
  <c r="OK60" i="1"/>
  <c r="OK92" i="1"/>
  <c r="OK123" i="1"/>
  <c r="OL60" i="1"/>
  <c r="OL92" i="1"/>
  <c r="OL123" i="1"/>
  <c r="OM60" i="1"/>
  <c r="OM92" i="1"/>
  <c r="OM123" i="1"/>
  <c r="ON60" i="1"/>
  <c r="ON92" i="1"/>
  <c r="ON123" i="1"/>
  <c r="OO60" i="1"/>
  <c r="OO92" i="1"/>
  <c r="OO123" i="1"/>
  <c r="OP60" i="1"/>
  <c r="OP92" i="1"/>
  <c r="OP123" i="1"/>
  <c r="OQ60" i="1"/>
  <c r="OQ92" i="1"/>
  <c r="OQ123" i="1"/>
  <c r="OR60" i="1"/>
  <c r="OR92" i="1"/>
  <c r="OR123" i="1"/>
  <c r="OS60" i="1"/>
  <c r="OS92" i="1"/>
  <c r="OS123" i="1"/>
  <c r="OT60" i="1"/>
  <c r="OT92" i="1"/>
  <c r="OT123" i="1"/>
  <c r="OU60" i="1"/>
  <c r="OU92" i="1"/>
  <c r="OU123" i="1"/>
  <c r="OV60" i="1"/>
  <c r="OV92" i="1"/>
  <c r="OV123" i="1"/>
  <c r="OW60" i="1"/>
  <c r="OW92" i="1"/>
  <c r="OW123" i="1"/>
  <c r="OX60" i="1"/>
  <c r="OX92" i="1"/>
  <c r="OX123" i="1"/>
  <c r="OY60" i="1"/>
  <c r="OY92" i="1"/>
  <c r="OY123" i="1"/>
  <c r="OZ60" i="1"/>
  <c r="OZ92" i="1"/>
  <c r="OZ123" i="1"/>
  <c r="PA60" i="1"/>
  <c r="PA92" i="1"/>
  <c r="PA123" i="1"/>
  <c r="PB60" i="1"/>
  <c r="PB92" i="1"/>
  <c r="PB123" i="1"/>
  <c r="PC60" i="1"/>
  <c r="PC92" i="1"/>
  <c r="PC123" i="1"/>
  <c r="PD60" i="1"/>
  <c r="PD92" i="1"/>
  <c r="PD123" i="1"/>
  <c r="PE60" i="1"/>
  <c r="PE92" i="1"/>
  <c r="PE123" i="1"/>
  <c r="PF60" i="1"/>
  <c r="PF92" i="1"/>
  <c r="PF123" i="1"/>
  <c r="PG60" i="1"/>
  <c r="PG92" i="1"/>
  <c r="PG123" i="1"/>
  <c r="PH60" i="1"/>
  <c r="PH92" i="1"/>
  <c r="PH123" i="1"/>
  <c r="PI60" i="1"/>
  <c r="PI92" i="1"/>
  <c r="PI123" i="1"/>
  <c r="PJ60" i="1"/>
  <c r="PJ92" i="1"/>
  <c r="PJ123" i="1"/>
  <c r="PK60" i="1"/>
  <c r="PK92" i="1"/>
  <c r="PK123" i="1"/>
  <c r="PL60" i="1"/>
  <c r="PL92" i="1"/>
  <c r="PL123" i="1"/>
  <c r="PM60" i="1"/>
  <c r="PM92" i="1"/>
  <c r="PM123" i="1"/>
  <c r="PN60" i="1"/>
  <c r="PN92" i="1"/>
  <c r="PN123" i="1"/>
  <c r="PO60" i="1"/>
  <c r="PO92" i="1"/>
  <c r="PO123" i="1"/>
  <c r="PP60" i="1"/>
  <c r="PP92" i="1"/>
  <c r="PP123" i="1"/>
  <c r="PQ60" i="1"/>
  <c r="PQ92" i="1"/>
  <c r="PQ123" i="1"/>
  <c r="PR60" i="1"/>
  <c r="PR92" i="1"/>
  <c r="PR123" i="1"/>
  <c r="PS60" i="1"/>
  <c r="PS92" i="1"/>
  <c r="PS123" i="1"/>
  <c r="PT60" i="1"/>
  <c r="PT92" i="1"/>
  <c r="PT123" i="1"/>
  <c r="PU60" i="1"/>
  <c r="PU92" i="1"/>
  <c r="PU123" i="1"/>
  <c r="PV60" i="1"/>
  <c r="PV92" i="1"/>
  <c r="PV123" i="1"/>
  <c r="PW60" i="1"/>
  <c r="PW92" i="1"/>
  <c r="PW123" i="1"/>
  <c r="PX60" i="1"/>
  <c r="PX92" i="1"/>
  <c r="PX123" i="1"/>
  <c r="PY60" i="1"/>
  <c r="PY92" i="1"/>
  <c r="PY123" i="1"/>
  <c r="PZ60" i="1"/>
  <c r="PZ92" i="1"/>
  <c r="PZ123" i="1"/>
  <c r="QA60" i="1"/>
  <c r="QA92" i="1"/>
  <c r="QA123" i="1"/>
  <c r="QB60" i="1"/>
  <c r="QB92" i="1"/>
  <c r="QB123" i="1"/>
  <c r="QC60" i="1"/>
  <c r="QC92" i="1"/>
  <c r="QC123" i="1"/>
  <c r="QD60" i="1"/>
  <c r="QD92" i="1"/>
  <c r="QD123" i="1"/>
  <c r="QE60" i="1"/>
  <c r="QE92" i="1"/>
  <c r="QE123" i="1"/>
  <c r="QF60" i="1"/>
  <c r="QF92" i="1"/>
  <c r="QF123" i="1"/>
  <c r="QG60" i="1"/>
  <c r="QG92" i="1"/>
  <c r="QG123" i="1"/>
  <c r="QH60" i="1"/>
  <c r="QH92" i="1"/>
  <c r="QH123" i="1"/>
  <c r="QI60" i="1"/>
  <c r="QI92" i="1"/>
  <c r="QI123" i="1"/>
  <c r="QJ60" i="1"/>
  <c r="QJ92" i="1"/>
  <c r="QJ123" i="1"/>
  <c r="QK60" i="1"/>
  <c r="QK92" i="1"/>
  <c r="QK123" i="1"/>
  <c r="QL60" i="1"/>
  <c r="QL92" i="1"/>
  <c r="QL123" i="1"/>
  <c r="QM60" i="1"/>
  <c r="QM92" i="1"/>
  <c r="QM123" i="1"/>
  <c r="QN60" i="1"/>
  <c r="QN92" i="1"/>
  <c r="QN123" i="1"/>
  <c r="QO60" i="1"/>
  <c r="QO92" i="1"/>
  <c r="QO123" i="1"/>
  <c r="QP60" i="1"/>
  <c r="QP92" i="1"/>
  <c r="QP123" i="1"/>
  <c r="QQ60" i="1"/>
  <c r="QQ92" i="1"/>
  <c r="QQ123" i="1"/>
  <c r="QR60" i="1"/>
  <c r="QR92" i="1"/>
  <c r="QR123" i="1"/>
  <c r="QS60" i="1"/>
  <c r="QS92" i="1"/>
  <c r="QS123" i="1"/>
  <c r="QT60" i="1"/>
  <c r="QT92" i="1"/>
  <c r="QT123" i="1"/>
  <c r="QU60" i="1"/>
  <c r="QU92" i="1"/>
  <c r="QU123" i="1"/>
  <c r="QV60" i="1"/>
  <c r="QV92" i="1"/>
  <c r="QV123" i="1"/>
  <c r="QW60" i="1"/>
  <c r="QW92" i="1"/>
  <c r="QW123" i="1"/>
  <c r="QX60" i="1"/>
  <c r="QX92" i="1"/>
  <c r="QX123" i="1"/>
  <c r="QY60" i="1"/>
  <c r="QY92" i="1"/>
  <c r="QY123" i="1"/>
  <c r="QZ60" i="1"/>
  <c r="QZ92" i="1"/>
  <c r="QZ123" i="1"/>
  <c r="RA60" i="1"/>
  <c r="RA92" i="1"/>
  <c r="RA123" i="1"/>
  <c r="RB60" i="1"/>
  <c r="RB92" i="1"/>
  <c r="RB123" i="1"/>
  <c r="RC60" i="1"/>
  <c r="RC92" i="1"/>
  <c r="RC123" i="1"/>
  <c r="RD60" i="1"/>
  <c r="RD92" i="1"/>
  <c r="RD123" i="1"/>
  <c r="RE60" i="1"/>
  <c r="RE92" i="1"/>
  <c r="RE123" i="1"/>
  <c r="RF60" i="1"/>
  <c r="RF92" i="1"/>
  <c r="RF123" i="1"/>
  <c r="RG60" i="1"/>
  <c r="RG92" i="1"/>
  <c r="RG123" i="1"/>
  <c r="RH60" i="1"/>
  <c r="RH92" i="1"/>
  <c r="RH123" i="1"/>
  <c r="RI60" i="1"/>
  <c r="RI92" i="1"/>
  <c r="RI123" i="1"/>
  <c r="RJ60" i="1"/>
  <c r="RJ92" i="1"/>
  <c r="RJ123" i="1"/>
  <c r="RK60" i="1"/>
  <c r="RK92" i="1"/>
  <c r="RK123" i="1"/>
  <c r="RL60" i="1"/>
  <c r="RL92" i="1"/>
  <c r="RL123" i="1"/>
  <c r="RM60" i="1"/>
  <c r="RM92" i="1"/>
  <c r="RM123" i="1"/>
  <c r="RN60" i="1"/>
  <c r="RN92" i="1"/>
  <c r="RN123" i="1"/>
  <c r="RO60" i="1"/>
  <c r="RO92" i="1"/>
  <c r="RO123" i="1"/>
  <c r="RP60" i="1"/>
  <c r="RP92" i="1"/>
  <c r="RP123" i="1"/>
  <c r="RQ60" i="1"/>
  <c r="RQ92" i="1"/>
  <c r="RQ123" i="1"/>
  <c r="RR60" i="1"/>
  <c r="RR92" i="1"/>
  <c r="RR123" i="1"/>
  <c r="RS60" i="1"/>
  <c r="RS92" i="1"/>
  <c r="RS123" i="1"/>
  <c r="RT60" i="1"/>
  <c r="RT92" i="1"/>
  <c r="RT123" i="1"/>
  <c r="RU60" i="1"/>
  <c r="RU92" i="1"/>
  <c r="RU123" i="1"/>
  <c r="RV60" i="1"/>
  <c r="RV92" i="1"/>
  <c r="RV123" i="1"/>
  <c r="RW60" i="1"/>
  <c r="RW92" i="1"/>
  <c r="RW123" i="1"/>
  <c r="RX60" i="1"/>
  <c r="RX92" i="1"/>
  <c r="RX123" i="1"/>
  <c r="RY60" i="1"/>
  <c r="RY92" i="1"/>
  <c r="RY123" i="1"/>
  <c r="RZ60" i="1"/>
  <c r="RZ92" i="1"/>
  <c r="RZ123" i="1"/>
  <c r="SA60" i="1"/>
  <c r="SA92" i="1"/>
  <c r="SA123" i="1"/>
  <c r="B61" i="1"/>
  <c r="B93" i="1"/>
  <c r="B124" i="1"/>
  <c r="C61" i="1"/>
  <c r="C93" i="1"/>
  <c r="C124" i="1"/>
  <c r="D61" i="1"/>
  <c r="D93" i="1"/>
  <c r="D124" i="1"/>
  <c r="E61" i="1"/>
  <c r="E93" i="1"/>
  <c r="E124" i="1"/>
  <c r="F61" i="1"/>
  <c r="F93" i="1"/>
  <c r="F124" i="1"/>
  <c r="G61" i="1"/>
  <c r="G93" i="1"/>
  <c r="G124" i="1"/>
  <c r="H61" i="1"/>
  <c r="H93" i="1"/>
  <c r="H124" i="1"/>
  <c r="I61" i="1"/>
  <c r="I93" i="1"/>
  <c r="I124" i="1"/>
  <c r="J61" i="1"/>
  <c r="J93" i="1"/>
  <c r="J124" i="1"/>
  <c r="L61" i="1"/>
  <c r="L93" i="1"/>
  <c r="L124" i="1"/>
  <c r="M61" i="1"/>
  <c r="M93" i="1"/>
  <c r="M124" i="1"/>
  <c r="N61" i="1"/>
  <c r="N93" i="1"/>
  <c r="N124" i="1"/>
  <c r="O61" i="1"/>
  <c r="O93" i="1"/>
  <c r="O124" i="1"/>
  <c r="P61" i="1"/>
  <c r="P93" i="1"/>
  <c r="P124" i="1"/>
  <c r="Q61" i="1"/>
  <c r="Q93" i="1"/>
  <c r="Q124" i="1"/>
  <c r="R61" i="1"/>
  <c r="R93" i="1"/>
  <c r="R124" i="1"/>
  <c r="S61" i="1"/>
  <c r="S93" i="1"/>
  <c r="S124" i="1"/>
  <c r="T61" i="1"/>
  <c r="T93" i="1"/>
  <c r="T124" i="1"/>
  <c r="U61" i="1"/>
  <c r="U93" i="1"/>
  <c r="U124" i="1"/>
  <c r="V61" i="1"/>
  <c r="V93" i="1"/>
  <c r="V124" i="1"/>
  <c r="W61" i="1"/>
  <c r="W93" i="1"/>
  <c r="W124" i="1"/>
  <c r="X61" i="1"/>
  <c r="X93" i="1"/>
  <c r="X124" i="1"/>
  <c r="Y61" i="1"/>
  <c r="Y93" i="1"/>
  <c r="Y124" i="1"/>
  <c r="Z61" i="1"/>
  <c r="Z93" i="1"/>
  <c r="Z124" i="1"/>
  <c r="AA61" i="1"/>
  <c r="AA93" i="1"/>
  <c r="AA124" i="1"/>
  <c r="AB61" i="1"/>
  <c r="AB93" i="1"/>
  <c r="AB124" i="1"/>
  <c r="AC61" i="1"/>
  <c r="AC93" i="1"/>
  <c r="AC124" i="1"/>
  <c r="AD61" i="1"/>
  <c r="AD93" i="1"/>
  <c r="AD124" i="1"/>
  <c r="AE61" i="1"/>
  <c r="AE93" i="1"/>
  <c r="AE124" i="1"/>
  <c r="AF61" i="1"/>
  <c r="AF93" i="1"/>
  <c r="AF124" i="1"/>
  <c r="AG61" i="1"/>
  <c r="AG93" i="1"/>
  <c r="AG124" i="1"/>
  <c r="AH61" i="1"/>
  <c r="AH93" i="1"/>
  <c r="AH124" i="1"/>
  <c r="AI61" i="1"/>
  <c r="AI93" i="1"/>
  <c r="AI124" i="1"/>
  <c r="AJ61" i="1"/>
  <c r="AJ93" i="1"/>
  <c r="AJ124" i="1"/>
  <c r="AK61" i="1"/>
  <c r="AK93" i="1"/>
  <c r="AK124" i="1"/>
  <c r="AL61" i="1"/>
  <c r="AL93" i="1"/>
  <c r="AL124" i="1"/>
  <c r="AM61" i="1"/>
  <c r="AM93" i="1"/>
  <c r="AM124" i="1"/>
  <c r="AN61" i="1"/>
  <c r="AN93" i="1"/>
  <c r="AN124" i="1"/>
  <c r="AO61" i="1"/>
  <c r="AO93" i="1"/>
  <c r="AO124" i="1"/>
  <c r="AP61" i="1"/>
  <c r="AP93" i="1"/>
  <c r="AP124" i="1"/>
  <c r="AQ61" i="1"/>
  <c r="AQ93" i="1"/>
  <c r="AQ124" i="1"/>
  <c r="AR61" i="1"/>
  <c r="AR93" i="1"/>
  <c r="AR124" i="1"/>
  <c r="AS61" i="1"/>
  <c r="AS93" i="1"/>
  <c r="AS124" i="1"/>
  <c r="AT61" i="1"/>
  <c r="AT93" i="1"/>
  <c r="AT124" i="1"/>
  <c r="AU61" i="1"/>
  <c r="AU93" i="1"/>
  <c r="AU124" i="1"/>
  <c r="AV61" i="1"/>
  <c r="AV93" i="1"/>
  <c r="AV124" i="1"/>
  <c r="AW61" i="1"/>
  <c r="AW93" i="1"/>
  <c r="AW124" i="1"/>
  <c r="AX61" i="1"/>
  <c r="AX93" i="1"/>
  <c r="AX124" i="1"/>
  <c r="AY61" i="1"/>
  <c r="AY93" i="1"/>
  <c r="AY124" i="1"/>
  <c r="AZ61" i="1"/>
  <c r="AZ93" i="1"/>
  <c r="AZ124" i="1"/>
  <c r="BA61" i="1"/>
  <c r="BA93" i="1"/>
  <c r="BA124" i="1"/>
  <c r="BB61" i="1"/>
  <c r="BB93" i="1"/>
  <c r="BB124" i="1"/>
  <c r="BC61" i="1"/>
  <c r="BC93" i="1"/>
  <c r="BC124" i="1"/>
  <c r="BD61" i="1"/>
  <c r="BD93" i="1"/>
  <c r="BD124" i="1"/>
  <c r="BE61" i="1"/>
  <c r="BE93" i="1"/>
  <c r="BE124" i="1"/>
  <c r="BF61" i="1"/>
  <c r="BF93" i="1"/>
  <c r="BF124" i="1"/>
  <c r="BG61" i="1"/>
  <c r="BG93" i="1"/>
  <c r="BG124" i="1"/>
  <c r="BH61" i="1"/>
  <c r="BH93" i="1"/>
  <c r="BH124" i="1"/>
  <c r="BI61" i="1"/>
  <c r="BI93" i="1"/>
  <c r="BI124" i="1"/>
  <c r="BJ61" i="1"/>
  <c r="BJ93" i="1"/>
  <c r="BJ124" i="1"/>
  <c r="BK61" i="1"/>
  <c r="BK93" i="1"/>
  <c r="BK124" i="1"/>
  <c r="BL61" i="1"/>
  <c r="BL93" i="1"/>
  <c r="BL124" i="1"/>
  <c r="BM61" i="1"/>
  <c r="BM93" i="1"/>
  <c r="BM124" i="1"/>
  <c r="BN61" i="1"/>
  <c r="BN93" i="1"/>
  <c r="BN124" i="1"/>
  <c r="BO61" i="1"/>
  <c r="BO93" i="1"/>
  <c r="BO124" i="1"/>
  <c r="BP61" i="1"/>
  <c r="BP93" i="1"/>
  <c r="BP124" i="1"/>
  <c r="BQ61" i="1"/>
  <c r="BQ93" i="1"/>
  <c r="BQ124" i="1"/>
  <c r="BR61" i="1"/>
  <c r="BR93" i="1"/>
  <c r="BR124" i="1"/>
  <c r="BS61" i="1"/>
  <c r="BS93" i="1"/>
  <c r="BS124" i="1"/>
  <c r="BT61" i="1"/>
  <c r="BT93" i="1"/>
  <c r="BT124" i="1"/>
  <c r="BU61" i="1"/>
  <c r="BU93" i="1"/>
  <c r="BU124" i="1"/>
  <c r="BV61" i="1"/>
  <c r="BV93" i="1"/>
  <c r="BV124" i="1"/>
  <c r="BW61" i="1"/>
  <c r="BW93" i="1"/>
  <c r="BW124" i="1"/>
  <c r="BX61" i="1"/>
  <c r="BX93" i="1"/>
  <c r="BX124" i="1"/>
  <c r="BY61" i="1"/>
  <c r="BY93" i="1"/>
  <c r="BY124" i="1"/>
  <c r="BZ61" i="1"/>
  <c r="BZ93" i="1"/>
  <c r="BZ124" i="1"/>
  <c r="CA61" i="1"/>
  <c r="CA93" i="1"/>
  <c r="CA124" i="1"/>
  <c r="CB61" i="1"/>
  <c r="CB93" i="1"/>
  <c r="CB124" i="1"/>
  <c r="CC61" i="1"/>
  <c r="CC93" i="1"/>
  <c r="CC124" i="1"/>
  <c r="CD61" i="1"/>
  <c r="CD93" i="1"/>
  <c r="CD124" i="1"/>
  <c r="CE61" i="1"/>
  <c r="CE93" i="1"/>
  <c r="CE124" i="1"/>
  <c r="CF61" i="1"/>
  <c r="CF93" i="1"/>
  <c r="CF124" i="1"/>
  <c r="CG61" i="1"/>
  <c r="CG93" i="1"/>
  <c r="CG124" i="1"/>
  <c r="CH61" i="1"/>
  <c r="CH93" i="1"/>
  <c r="CH124" i="1"/>
  <c r="CI61" i="1"/>
  <c r="CI93" i="1"/>
  <c r="CI124" i="1"/>
  <c r="CJ61" i="1"/>
  <c r="CJ93" i="1"/>
  <c r="CJ124" i="1"/>
  <c r="CK61" i="1"/>
  <c r="CK93" i="1"/>
  <c r="CK124" i="1"/>
  <c r="CL61" i="1"/>
  <c r="CL93" i="1"/>
  <c r="CL124" i="1"/>
  <c r="CM61" i="1"/>
  <c r="CM93" i="1"/>
  <c r="CM124" i="1"/>
  <c r="CN61" i="1"/>
  <c r="CN93" i="1"/>
  <c r="CN124" i="1"/>
  <c r="CO61" i="1"/>
  <c r="CO93" i="1"/>
  <c r="CO124" i="1"/>
  <c r="CP61" i="1"/>
  <c r="CP93" i="1"/>
  <c r="CP124" i="1"/>
  <c r="CQ61" i="1"/>
  <c r="CQ93" i="1"/>
  <c r="CQ124" i="1"/>
  <c r="CR61" i="1"/>
  <c r="CR93" i="1"/>
  <c r="CR124" i="1"/>
  <c r="CS61" i="1"/>
  <c r="CS93" i="1"/>
  <c r="CS124" i="1"/>
  <c r="CT61" i="1"/>
  <c r="CT93" i="1"/>
  <c r="CT124" i="1"/>
  <c r="CU61" i="1"/>
  <c r="CU93" i="1"/>
  <c r="CU124" i="1"/>
  <c r="CV61" i="1"/>
  <c r="CV93" i="1"/>
  <c r="CV124" i="1"/>
  <c r="CW61" i="1"/>
  <c r="CW93" i="1"/>
  <c r="CW124" i="1"/>
  <c r="CX61" i="1"/>
  <c r="CX93" i="1"/>
  <c r="CX124" i="1"/>
  <c r="CY61" i="1"/>
  <c r="CY93" i="1"/>
  <c r="CY124" i="1"/>
  <c r="CZ61" i="1"/>
  <c r="CZ93" i="1"/>
  <c r="CZ124" i="1"/>
  <c r="DA61" i="1"/>
  <c r="DA93" i="1"/>
  <c r="DA124" i="1"/>
  <c r="DB61" i="1"/>
  <c r="DB93" i="1"/>
  <c r="DB124" i="1"/>
  <c r="DC61" i="1"/>
  <c r="DC93" i="1"/>
  <c r="DC124" i="1"/>
  <c r="DD61" i="1"/>
  <c r="DD93" i="1"/>
  <c r="DD124" i="1"/>
  <c r="DE61" i="1"/>
  <c r="DE93" i="1"/>
  <c r="DE124" i="1"/>
  <c r="DF61" i="1"/>
  <c r="DF93" i="1"/>
  <c r="DF124" i="1"/>
  <c r="DG61" i="1"/>
  <c r="DG93" i="1"/>
  <c r="DG124" i="1"/>
  <c r="DH61" i="1"/>
  <c r="DH93" i="1"/>
  <c r="DH124" i="1"/>
  <c r="DI61" i="1"/>
  <c r="DI93" i="1"/>
  <c r="DI124" i="1"/>
  <c r="DJ61" i="1"/>
  <c r="DJ93" i="1"/>
  <c r="DJ124" i="1"/>
  <c r="DK61" i="1"/>
  <c r="DK93" i="1"/>
  <c r="DK124" i="1"/>
  <c r="DL61" i="1"/>
  <c r="DL93" i="1"/>
  <c r="DL124" i="1"/>
  <c r="DM61" i="1"/>
  <c r="DM93" i="1"/>
  <c r="DM124" i="1"/>
  <c r="DN61" i="1"/>
  <c r="DN93" i="1"/>
  <c r="DN124" i="1"/>
  <c r="DO61" i="1"/>
  <c r="DO93" i="1"/>
  <c r="DO124" i="1"/>
  <c r="DP61" i="1"/>
  <c r="DP93" i="1"/>
  <c r="DP124" i="1"/>
  <c r="DQ61" i="1"/>
  <c r="DQ93" i="1"/>
  <c r="DQ124" i="1"/>
  <c r="DR61" i="1"/>
  <c r="DR93" i="1"/>
  <c r="DR124" i="1"/>
  <c r="DS61" i="1"/>
  <c r="DS93" i="1"/>
  <c r="DS124" i="1"/>
  <c r="DT61" i="1"/>
  <c r="DT93" i="1"/>
  <c r="DT124" i="1"/>
  <c r="DU61" i="1"/>
  <c r="DU93" i="1"/>
  <c r="DU124" i="1"/>
  <c r="DV61" i="1"/>
  <c r="DV93" i="1"/>
  <c r="DV124" i="1"/>
  <c r="DW61" i="1"/>
  <c r="DW93" i="1"/>
  <c r="DW124" i="1"/>
  <c r="DX61" i="1"/>
  <c r="DX93" i="1"/>
  <c r="DX124" i="1"/>
  <c r="DY61" i="1"/>
  <c r="DY93" i="1"/>
  <c r="DY124" i="1"/>
  <c r="DZ61" i="1"/>
  <c r="DZ93" i="1"/>
  <c r="DZ124" i="1"/>
  <c r="EA61" i="1"/>
  <c r="EA93" i="1"/>
  <c r="EA124" i="1"/>
  <c r="EB61" i="1"/>
  <c r="EB93" i="1"/>
  <c r="EB124" i="1"/>
  <c r="EC61" i="1"/>
  <c r="EC93" i="1"/>
  <c r="EC124" i="1"/>
  <c r="ED61" i="1"/>
  <c r="ED93" i="1"/>
  <c r="ED124" i="1"/>
  <c r="EE61" i="1"/>
  <c r="EE93" i="1"/>
  <c r="EE124" i="1"/>
  <c r="EF61" i="1"/>
  <c r="EF93" i="1"/>
  <c r="EF124" i="1"/>
  <c r="EG61" i="1"/>
  <c r="EG93" i="1"/>
  <c r="EG124" i="1"/>
  <c r="EH61" i="1"/>
  <c r="EH93" i="1"/>
  <c r="EH124" i="1"/>
  <c r="EI61" i="1"/>
  <c r="EI93" i="1"/>
  <c r="EI124" i="1"/>
  <c r="EJ61" i="1"/>
  <c r="EJ93" i="1"/>
  <c r="EJ124" i="1"/>
  <c r="EK61" i="1"/>
  <c r="EK93" i="1"/>
  <c r="EK124" i="1"/>
  <c r="EL61" i="1"/>
  <c r="EL93" i="1"/>
  <c r="EL124" i="1"/>
  <c r="EM61" i="1"/>
  <c r="EM93" i="1"/>
  <c r="EM124" i="1"/>
  <c r="EN61" i="1"/>
  <c r="EN93" i="1"/>
  <c r="EN124" i="1"/>
  <c r="EO61" i="1"/>
  <c r="EO93" i="1"/>
  <c r="EO124" i="1"/>
  <c r="EP61" i="1"/>
  <c r="EP93" i="1"/>
  <c r="EP124" i="1"/>
  <c r="EQ61" i="1"/>
  <c r="EQ93" i="1"/>
  <c r="EQ124" i="1"/>
  <c r="ER61" i="1"/>
  <c r="ER93" i="1"/>
  <c r="ER124" i="1"/>
  <c r="ES61" i="1"/>
  <c r="ES93" i="1"/>
  <c r="ES124" i="1"/>
  <c r="ET61" i="1"/>
  <c r="ET93" i="1"/>
  <c r="ET124" i="1"/>
  <c r="EU61" i="1"/>
  <c r="EU93" i="1"/>
  <c r="EU124" i="1"/>
  <c r="EV61" i="1"/>
  <c r="EV93" i="1"/>
  <c r="EV124" i="1"/>
  <c r="EW61" i="1"/>
  <c r="EW93" i="1"/>
  <c r="EW124" i="1"/>
  <c r="EX61" i="1"/>
  <c r="EX93" i="1"/>
  <c r="EX124" i="1"/>
  <c r="EY61" i="1"/>
  <c r="EY93" i="1"/>
  <c r="EY124" i="1"/>
  <c r="EZ61" i="1"/>
  <c r="EZ93" i="1"/>
  <c r="EZ124" i="1"/>
  <c r="FA61" i="1"/>
  <c r="FA93" i="1"/>
  <c r="FA124" i="1"/>
  <c r="FB61" i="1"/>
  <c r="FB93" i="1"/>
  <c r="FB124" i="1"/>
  <c r="FC61" i="1"/>
  <c r="FC93" i="1"/>
  <c r="FC124" i="1"/>
  <c r="FD61" i="1"/>
  <c r="FD93" i="1"/>
  <c r="FD124" i="1"/>
  <c r="FE61" i="1"/>
  <c r="FE93" i="1"/>
  <c r="FE124" i="1"/>
  <c r="FF61" i="1"/>
  <c r="FF93" i="1"/>
  <c r="FF124" i="1"/>
  <c r="FG61" i="1"/>
  <c r="FG93" i="1"/>
  <c r="FG124" i="1"/>
  <c r="FH61" i="1"/>
  <c r="FH93" i="1"/>
  <c r="FH124" i="1"/>
  <c r="FI61" i="1"/>
  <c r="FI93" i="1"/>
  <c r="FI124" i="1"/>
  <c r="FJ61" i="1"/>
  <c r="FJ93" i="1"/>
  <c r="FJ124" i="1"/>
  <c r="FK61" i="1"/>
  <c r="FK93" i="1"/>
  <c r="FK124" i="1"/>
  <c r="FL61" i="1"/>
  <c r="FL93" i="1"/>
  <c r="FL124" i="1"/>
  <c r="FM61" i="1"/>
  <c r="FM93" i="1"/>
  <c r="FM124" i="1"/>
  <c r="FN61" i="1"/>
  <c r="FN93" i="1"/>
  <c r="FN124" i="1"/>
  <c r="FO61" i="1"/>
  <c r="FO93" i="1"/>
  <c r="FO124" i="1"/>
  <c r="FP61" i="1"/>
  <c r="FP93" i="1"/>
  <c r="FP124" i="1"/>
  <c r="FQ61" i="1"/>
  <c r="FQ93" i="1"/>
  <c r="FQ124" i="1"/>
  <c r="FR61" i="1"/>
  <c r="FR93" i="1"/>
  <c r="FR124" i="1"/>
  <c r="FS61" i="1"/>
  <c r="FS93" i="1"/>
  <c r="FS124" i="1"/>
  <c r="FT61" i="1"/>
  <c r="FT93" i="1"/>
  <c r="FT124" i="1"/>
  <c r="FU61" i="1"/>
  <c r="FU93" i="1"/>
  <c r="FU124" i="1"/>
  <c r="FV61" i="1"/>
  <c r="FV93" i="1"/>
  <c r="FV124" i="1"/>
  <c r="FW61" i="1"/>
  <c r="FW93" i="1"/>
  <c r="FW124" i="1"/>
  <c r="FX61" i="1"/>
  <c r="FX93" i="1"/>
  <c r="FX124" i="1"/>
  <c r="FY61" i="1"/>
  <c r="FY93" i="1"/>
  <c r="FY124" i="1"/>
  <c r="FZ61" i="1"/>
  <c r="FZ93" i="1"/>
  <c r="FZ124" i="1"/>
  <c r="GA61" i="1"/>
  <c r="GA93" i="1"/>
  <c r="GA124" i="1"/>
  <c r="GB61" i="1"/>
  <c r="GB93" i="1"/>
  <c r="GB124" i="1"/>
  <c r="GC61" i="1"/>
  <c r="GC93" i="1"/>
  <c r="GC124" i="1"/>
  <c r="GD61" i="1"/>
  <c r="GD93" i="1"/>
  <c r="GD124" i="1"/>
  <c r="GE61" i="1"/>
  <c r="GE93" i="1"/>
  <c r="GE124" i="1"/>
  <c r="GF61" i="1"/>
  <c r="GF93" i="1"/>
  <c r="GF124" i="1"/>
  <c r="GG61" i="1"/>
  <c r="GG93" i="1"/>
  <c r="GG124" i="1"/>
  <c r="GH61" i="1"/>
  <c r="GH93" i="1"/>
  <c r="GH124" i="1"/>
  <c r="GI61" i="1"/>
  <c r="GI93" i="1"/>
  <c r="GI124" i="1"/>
  <c r="GJ61" i="1"/>
  <c r="GJ93" i="1"/>
  <c r="GJ124" i="1"/>
  <c r="GK61" i="1"/>
  <c r="GK93" i="1"/>
  <c r="GK124" i="1"/>
  <c r="GL61" i="1"/>
  <c r="GL93" i="1"/>
  <c r="GL124" i="1"/>
  <c r="GM61" i="1"/>
  <c r="GM93" i="1"/>
  <c r="GM124" i="1"/>
  <c r="GN61" i="1"/>
  <c r="GN93" i="1"/>
  <c r="GN124" i="1"/>
  <c r="GO61" i="1"/>
  <c r="GO93" i="1"/>
  <c r="GO124" i="1"/>
  <c r="GP61" i="1"/>
  <c r="GP93" i="1"/>
  <c r="GP124" i="1"/>
  <c r="GQ61" i="1"/>
  <c r="GQ93" i="1"/>
  <c r="GQ124" i="1"/>
  <c r="GR61" i="1"/>
  <c r="GR93" i="1"/>
  <c r="GR124" i="1"/>
  <c r="GS61" i="1"/>
  <c r="GS93" i="1"/>
  <c r="GS124" i="1"/>
  <c r="GT61" i="1"/>
  <c r="GT93" i="1"/>
  <c r="GT124" i="1"/>
  <c r="GU61" i="1"/>
  <c r="GU93" i="1"/>
  <c r="GU124" i="1"/>
  <c r="GV61" i="1"/>
  <c r="GV93" i="1"/>
  <c r="GV124" i="1"/>
  <c r="GW61" i="1"/>
  <c r="GW93" i="1"/>
  <c r="GW124" i="1"/>
  <c r="GX61" i="1"/>
  <c r="GX93" i="1"/>
  <c r="GX124" i="1"/>
  <c r="GY61" i="1"/>
  <c r="GY93" i="1"/>
  <c r="GY124" i="1"/>
  <c r="GZ61" i="1"/>
  <c r="GZ93" i="1"/>
  <c r="GZ124" i="1"/>
  <c r="HA61" i="1"/>
  <c r="HA93" i="1"/>
  <c r="HA124" i="1"/>
  <c r="HB61" i="1"/>
  <c r="HB93" i="1"/>
  <c r="HB124" i="1"/>
  <c r="HC61" i="1"/>
  <c r="HC93" i="1"/>
  <c r="HC124" i="1"/>
  <c r="HD61" i="1"/>
  <c r="HD93" i="1"/>
  <c r="HD124" i="1"/>
  <c r="HE61" i="1"/>
  <c r="HE93" i="1"/>
  <c r="HE124" i="1"/>
  <c r="HF61" i="1"/>
  <c r="HF93" i="1"/>
  <c r="HF124" i="1"/>
  <c r="HG61" i="1"/>
  <c r="HG93" i="1"/>
  <c r="HG124" i="1"/>
  <c r="HH61" i="1"/>
  <c r="HH93" i="1"/>
  <c r="HH124" i="1"/>
  <c r="HI61" i="1"/>
  <c r="HI93" i="1"/>
  <c r="HI124" i="1"/>
  <c r="HJ61" i="1"/>
  <c r="HJ93" i="1"/>
  <c r="HJ124" i="1"/>
  <c r="HK61" i="1"/>
  <c r="HK93" i="1"/>
  <c r="HK124" i="1"/>
  <c r="HL61" i="1"/>
  <c r="HL93" i="1"/>
  <c r="HL124" i="1"/>
  <c r="HM61" i="1"/>
  <c r="HM93" i="1"/>
  <c r="HM124" i="1"/>
  <c r="HN61" i="1"/>
  <c r="HN93" i="1"/>
  <c r="HN124" i="1"/>
  <c r="HO61" i="1"/>
  <c r="HO93" i="1"/>
  <c r="HO124" i="1"/>
  <c r="HP61" i="1"/>
  <c r="HP93" i="1"/>
  <c r="HP124" i="1"/>
  <c r="HQ61" i="1"/>
  <c r="HQ93" i="1"/>
  <c r="HQ124" i="1"/>
  <c r="HR61" i="1"/>
  <c r="HR93" i="1"/>
  <c r="HR124" i="1"/>
  <c r="HS61" i="1"/>
  <c r="HS93" i="1"/>
  <c r="HS124" i="1"/>
  <c r="HT61" i="1"/>
  <c r="HT93" i="1"/>
  <c r="HT124" i="1"/>
  <c r="HU61" i="1"/>
  <c r="HU93" i="1"/>
  <c r="HU124" i="1"/>
  <c r="HV61" i="1"/>
  <c r="HV93" i="1"/>
  <c r="HV124" i="1"/>
  <c r="HW61" i="1"/>
  <c r="HW93" i="1"/>
  <c r="HW124" i="1"/>
  <c r="HX61" i="1"/>
  <c r="HX93" i="1"/>
  <c r="HX124" i="1"/>
  <c r="HY61" i="1"/>
  <c r="HY93" i="1"/>
  <c r="HY124" i="1"/>
  <c r="HZ61" i="1"/>
  <c r="HZ93" i="1"/>
  <c r="HZ124" i="1"/>
  <c r="IA61" i="1"/>
  <c r="IA93" i="1"/>
  <c r="IA124" i="1"/>
  <c r="IB61" i="1"/>
  <c r="IB93" i="1"/>
  <c r="IB124" i="1"/>
  <c r="IC61" i="1"/>
  <c r="IC93" i="1"/>
  <c r="IC124" i="1"/>
  <c r="ID61" i="1"/>
  <c r="ID93" i="1"/>
  <c r="ID124" i="1"/>
  <c r="IE61" i="1"/>
  <c r="IE93" i="1"/>
  <c r="IE124" i="1"/>
  <c r="IF61" i="1"/>
  <c r="IF93" i="1"/>
  <c r="IF124" i="1"/>
  <c r="IG61" i="1"/>
  <c r="IG93" i="1"/>
  <c r="IG124" i="1"/>
  <c r="IH61" i="1"/>
  <c r="IH93" i="1"/>
  <c r="IH124" i="1"/>
  <c r="II61" i="1"/>
  <c r="II93" i="1"/>
  <c r="II124" i="1"/>
  <c r="IJ61" i="1"/>
  <c r="IJ93" i="1"/>
  <c r="IJ124" i="1"/>
  <c r="IK61" i="1"/>
  <c r="IK93" i="1"/>
  <c r="IK124" i="1"/>
  <c r="IL61" i="1"/>
  <c r="IL93" i="1"/>
  <c r="IL124" i="1"/>
  <c r="IM61" i="1"/>
  <c r="IM93" i="1"/>
  <c r="IM124" i="1"/>
  <c r="IN61" i="1"/>
  <c r="IN93" i="1"/>
  <c r="IN124" i="1"/>
  <c r="IO61" i="1"/>
  <c r="IO93" i="1"/>
  <c r="IO124" i="1"/>
  <c r="IP61" i="1"/>
  <c r="IP93" i="1"/>
  <c r="IP124" i="1"/>
  <c r="IQ61" i="1"/>
  <c r="IQ93" i="1"/>
  <c r="IQ124" i="1"/>
  <c r="IR61" i="1"/>
  <c r="IR93" i="1"/>
  <c r="IR124" i="1"/>
  <c r="IS61" i="1"/>
  <c r="IS93" i="1"/>
  <c r="IS124" i="1"/>
  <c r="IT61" i="1"/>
  <c r="IT93" i="1"/>
  <c r="IT124" i="1"/>
  <c r="IU61" i="1"/>
  <c r="IU93" i="1"/>
  <c r="IU124" i="1"/>
  <c r="IV61" i="1"/>
  <c r="IV93" i="1"/>
  <c r="IV124" i="1"/>
  <c r="IW61" i="1"/>
  <c r="IW93" i="1"/>
  <c r="IW124" i="1"/>
  <c r="IX61" i="1"/>
  <c r="IX93" i="1"/>
  <c r="IX124" i="1"/>
  <c r="IY61" i="1"/>
  <c r="IY93" i="1"/>
  <c r="IY124" i="1"/>
  <c r="IZ61" i="1"/>
  <c r="IZ93" i="1"/>
  <c r="IZ124" i="1"/>
  <c r="JA61" i="1"/>
  <c r="JA93" i="1"/>
  <c r="JA124" i="1"/>
  <c r="JB61" i="1"/>
  <c r="JB93" i="1"/>
  <c r="JB124" i="1"/>
  <c r="JC61" i="1"/>
  <c r="JC93" i="1"/>
  <c r="JC124" i="1"/>
  <c r="JD61" i="1"/>
  <c r="JD93" i="1"/>
  <c r="JD124" i="1"/>
  <c r="JE61" i="1"/>
  <c r="JE93" i="1"/>
  <c r="JE124" i="1"/>
  <c r="JF61" i="1"/>
  <c r="JF93" i="1"/>
  <c r="JF124" i="1"/>
  <c r="JG61" i="1"/>
  <c r="JG93" i="1"/>
  <c r="JG124" i="1"/>
  <c r="JH61" i="1"/>
  <c r="JH93" i="1"/>
  <c r="JH124" i="1"/>
  <c r="JI61" i="1"/>
  <c r="JI93" i="1"/>
  <c r="JI124" i="1"/>
  <c r="JJ61" i="1"/>
  <c r="JJ93" i="1"/>
  <c r="JJ124" i="1"/>
  <c r="JK61" i="1"/>
  <c r="JK93" i="1"/>
  <c r="JK124" i="1"/>
  <c r="JL61" i="1"/>
  <c r="JL93" i="1"/>
  <c r="JL124" i="1"/>
  <c r="JM61" i="1"/>
  <c r="JM93" i="1"/>
  <c r="JM124" i="1"/>
  <c r="JN61" i="1"/>
  <c r="JN93" i="1"/>
  <c r="JN124" i="1"/>
  <c r="JO61" i="1"/>
  <c r="JO93" i="1"/>
  <c r="JO124" i="1"/>
  <c r="JP61" i="1"/>
  <c r="JP93" i="1"/>
  <c r="JP124" i="1"/>
  <c r="JQ61" i="1"/>
  <c r="JQ93" i="1"/>
  <c r="JQ124" i="1"/>
  <c r="JR61" i="1"/>
  <c r="JR93" i="1"/>
  <c r="JR124" i="1"/>
  <c r="JS61" i="1"/>
  <c r="JS93" i="1"/>
  <c r="JS124" i="1"/>
  <c r="JT61" i="1"/>
  <c r="JT93" i="1"/>
  <c r="JT124" i="1"/>
  <c r="JU61" i="1"/>
  <c r="JU93" i="1"/>
  <c r="JU124" i="1"/>
  <c r="JV61" i="1"/>
  <c r="JV93" i="1"/>
  <c r="JV124" i="1"/>
  <c r="JW61" i="1"/>
  <c r="JW93" i="1"/>
  <c r="JW124" i="1"/>
  <c r="JX61" i="1"/>
  <c r="JX93" i="1"/>
  <c r="JX124" i="1"/>
  <c r="JY61" i="1"/>
  <c r="JY93" i="1"/>
  <c r="JY124" i="1"/>
  <c r="JZ61" i="1"/>
  <c r="JZ93" i="1"/>
  <c r="JZ124" i="1"/>
  <c r="KA61" i="1"/>
  <c r="KA93" i="1"/>
  <c r="KA124" i="1"/>
  <c r="KB61" i="1"/>
  <c r="KB93" i="1"/>
  <c r="KB124" i="1"/>
  <c r="KC61" i="1"/>
  <c r="KC93" i="1"/>
  <c r="KC124" i="1"/>
  <c r="KD61" i="1"/>
  <c r="KD93" i="1"/>
  <c r="KD124" i="1"/>
  <c r="KE61" i="1"/>
  <c r="KE93" i="1"/>
  <c r="KE124" i="1"/>
  <c r="KF61" i="1"/>
  <c r="KF93" i="1"/>
  <c r="KF124" i="1"/>
  <c r="KG61" i="1"/>
  <c r="KG93" i="1"/>
  <c r="KG124" i="1"/>
  <c r="KH61" i="1"/>
  <c r="KH93" i="1"/>
  <c r="KH124" i="1"/>
  <c r="KI61" i="1"/>
  <c r="KI93" i="1"/>
  <c r="KI124" i="1"/>
  <c r="KJ61" i="1"/>
  <c r="KJ93" i="1"/>
  <c r="KJ124" i="1"/>
  <c r="KK61" i="1"/>
  <c r="KK93" i="1"/>
  <c r="KK124" i="1"/>
  <c r="KL61" i="1"/>
  <c r="KL93" i="1"/>
  <c r="KL124" i="1"/>
  <c r="KM61" i="1"/>
  <c r="KM93" i="1"/>
  <c r="KM124" i="1"/>
  <c r="KN61" i="1"/>
  <c r="KN93" i="1"/>
  <c r="KN124" i="1"/>
  <c r="KO61" i="1"/>
  <c r="KO93" i="1"/>
  <c r="KO124" i="1"/>
  <c r="KP61" i="1"/>
  <c r="KP93" i="1"/>
  <c r="KP124" i="1"/>
  <c r="KQ61" i="1"/>
  <c r="KQ93" i="1"/>
  <c r="KQ124" i="1"/>
  <c r="KR61" i="1"/>
  <c r="KR93" i="1"/>
  <c r="KR124" i="1"/>
  <c r="KS61" i="1"/>
  <c r="KS93" i="1"/>
  <c r="KS124" i="1"/>
  <c r="KT61" i="1"/>
  <c r="KT93" i="1"/>
  <c r="KT124" i="1"/>
  <c r="KU61" i="1"/>
  <c r="KU93" i="1"/>
  <c r="KU124" i="1"/>
  <c r="KV61" i="1"/>
  <c r="KV93" i="1"/>
  <c r="KV124" i="1"/>
  <c r="KW61" i="1"/>
  <c r="KW93" i="1"/>
  <c r="KW124" i="1"/>
  <c r="KX61" i="1"/>
  <c r="KX93" i="1"/>
  <c r="KX124" i="1"/>
  <c r="KY61" i="1"/>
  <c r="KY93" i="1"/>
  <c r="KY124" i="1"/>
  <c r="KZ61" i="1"/>
  <c r="KZ93" i="1"/>
  <c r="KZ124" i="1"/>
  <c r="LA61" i="1"/>
  <c r="LA93" i="1"/>
  <c r="LA124" i="1"/>
  <c r="LB61" i="1"/>
  <c r="LB93" i="1"/>
  <c r="LB124" i="1"/>
  <c r="LC61" i="1"/>
  <c r="LC93" i="1"/>
  <c r="LC124" i="1"/>
  <c r="LD61" i="1"/>
  <c r="LD93" i="1"/>
  <c r="LD124" i="1"/>
  <c r="LE61" i="1"/>
  <c r="LE93" i="1"/>
  <c r="LE124" i="1"/>
  <c r="LF61" i="1"/>
  <c r="LF93" i="1"/>
  <c r="LF124" i="1"/>
  <c r="LG61" i="1"/>
  <c r="LG93" i="1"/>
  <c r="LG124" i="1"/>
  <c r="LH61" i="1"/>
  <c r="LH93" i="1"/>
  <c r="LH124" i="1"/>
  <c r="LI61" i="1"/>
  <c r="LI93" i="1"/>
  <c r="LI124" i="1"/>
  <c r="LJ61" i="1"/>
  <c r="LJ93" i="1"/>
  <c r="LJ124" i="1"/>
  <c r="LK61" i="1"/>
  <c r="LK93" i="1"/>
  <c r="LK124" i="1"/>
  <c r="LL61" i="1"/>
  <c r="LL93" i="1"/>
  <c r="LL124" i="1"/>
  <c r="LM61" i="1"/>
  <c r="LM93" i="1"/>
  <c r="LM124" i="1"/>
  <c r="LN61" i="1"/>
  <c r="LN93" i="1"/>
  <c r="LN124" i="1"/>
  <c r="LO61" i="1"/>
  <c r="LO93" i="1"/>
  <c r="LO124" i="1"/>
  <c r="LP61" i="1"/>
  <c r="LP93" i="1"/>
  <c r="LP124" i="1"/>
  <c r="LQ61" i="1"/>
  <c r="LQ93" i="1"/>
  <c r="LQ124" i="1"/>
  <c r="LR61" i="1"/>
  <c r="LR93" i="1"/>
  <c r="LR124" i="1"/>
  <c r="LS61" i="1"/>
  <c r="LS93" i="1"/>
  <c r="LS124" i="1"/>
  <c r="LT61" i="1"/>
  <c r="LT93" i="1"/>
  <c r="LT124" i="1"/>
  <c r="LU61" i="1"/>
  <c r="LU93" i="1"/>
  <c r="LU124" i="1"/>
  <c r="LV61" i="1"/>
  <c r="LV93" i="1"/>
  <c r="LV124" i="1"/>
  <c r="LW61" i="1"/>
  <c r="LW93" i="1"/>
  <c r="LW124" i="1"/>
  <c r="LX61" i="1"/>
  <c r="LX93" i="1"/>
  <c r="LX124" i="1"/>
  <c r="LY61" i="1"/>
  <c r="LY93" i="1"/>
  <c r="LY124" i="1"/>
  <c r="LZ61" i="1"/>
  <c r="LZ93" i="1"/>
  <c r="LZ124" i="1"/>
  <c r="MA61" i="1"/>
  <c r="MA93" i="1"/>
  <c r="MA124" i="1"/>
  <c r="MB61" i="1"/>
  <c r="MB93" i="1"/>
  <c r="MB124" i="1"/>
  <c r="MC61" i="1"/>
  <c r="MC93" i="1"/>
  <c r="MC124" i="1"/>
  <c r="MD61" i="1"/>
  <c r="MD93" i="1"/>
  <c r="MD124" i="1"/>
  <c r="ME61" i="1"/>
  <c r="ME93" i="1"/>
  <c r="ME124" i="1"/>
  <c r="MF61" i="1"/>
  <c r="MF93" i="1"/>
  <c r="MF124" i="1"/>
  <c r="MG61" i="1"/>
  <c r="MG93" i="1"/>
  <c r="MG124" i="1"/>
  <c r="MH61" i="1"/>
  <c r="MH93" i="1"/>
  <c r="MH124" i="1"/>
  <c r="MI61" i="1"/>
  <c r="MI93" i="1"/>
  <c r="MI124" i="1"/>
  <c r="MJ61" i="1"/>
  <c r="MJ93" i="1"/>
  <c r="MJ124" i="1"/>
  <c r="MK61" i="1"/>
  <c r="MK93" i="1"/>
  <c r="MK124" i="1"/>
  <c r="ML61" i="1"/>
  <c r="ML93" i="1"/>
  <c r="ML124" i="1"/>
  <c r="MM61" i="1"/>
  <c r="MM93" i="1"/>
  <c r="MM124" i="1"/>
  <c r="MN61" i="1"/>
  <c r="MN93" i="1"/>
  <c r="MN124" i="1"/>
  <c r="MO61" i="1"/>
  <c r="MO93" i="1"/>
  <c r="MO124" i="1"/>
  <c r="MP61" i="1"/>
  <c r="MP93" i="1"/>
  <c r="MP124" i="1"/>
  <c r="MQ61" i="1"/>
  <c r="MQ93" i="1"/>
  <c r="MQ124" i="1"/>
  <c r="MR61" i="1"/>
  <c r="MR93" i="1"/>
  <c r="MR124" i="1"/>
  <c r="MS61" i="1"/>
  <c r="MS93" i="1"/>
  <c r="MS124" i="1"/>
  <c r="MT61" i="1"/>
  <c r="MT59" i="1"/>
  <c r="MT93" i="1"/>
  <c r="MT124" i="1"/>
  <c r="MU61" i="1"/>
  <c r="MU93" i="1"/>
  <c r="MU124" i="1"/>
  <c r="MV61" i="1"/>
  <c r="MV93" i="1"/>
  <c r="MV124" i="1"/>
  <c r="MW61" i="1"/>
  <c r="MW93" i="1"/>
  <c r="MW124" i="1"/>
  <c r="MX61" i="1"/>
  <c r="MX93" i="1"/>
  <c r="MX124" i="1"/>
  <c r="MY61" i="1"/>
  <c r="MY93" i="1"/>
  <c r="MY124" i="1"/>
  <c r="MZ61" i="1"/>
  <c r="MZ93" i="1"/>
  <c r="MZ124" i="1"/>
  <c r="NA61" i="1"/>
  <c r="NA93" i="1"/>
  <c r="NA124" i="1"/>
  <c r="NB61" i="1"/>
  <c r="NB93" i="1"/>
  <c r="NB124" i="1"/>
  <c r="NC61" i="1"/>
  <c r="NC93" i="1"/>
  <c r="NC124" i="1"/>
  <c r="ND61" i="1"/>
  <c r="ND93" i="1"/>
  <c r="ND124" i="1"/>
  <c r="NE61" i="1"/>
  <c r="NE93" i="1"/>
  <c r="NE124" i="1"/>
  <c r="NF61" i="1"/>
  <c r="NF93" i="1"/>
  <c r="NF124" i="1"/>
  <c r="NG61" i="1"/>
  <c r="NG93" i="1"/>
  <c r="NG124" i="1"/>
  <c r="NH61" i="1"/>
  <c r="NH93" i="1"/>
  <c r="NH124" i="1"/>
  <c r="NI61" i="1"/>
  <c r="NI93" i="1"/>
  <c r="NI124" i="1"/>
  <c r="NJ61" i="1"/>
  <c r="NJ93" i="1"/>
  <c r="NJ124" i="1"/>
  <c r="NK61" i="1"/>
  <c r="NK93" i="1"/>
  <c r="NK124" i="1"/>
  <c r="NL61" i="1"/>
  <c r="NL93" i="1"/>
  <c r="NL124" i="1"/>
  <c r="NM61" i="1"/>
  <c r="NM93" i="1"/>
  <c r="NM124" i="1"/>
  <c r="NN61" i="1"/>
  <c r="NN93" i="1"/>
  <c r="NN124" i="1"/>
  <c r="NO61" i="1"/>
  <c r="NO93" i="1"/>
  <c r="NO124" i="1"/>
  <c r="NP61" i="1"/>
  <c r="NP93" i="1"/>
  <c r="NP124" i="1"/>
  <c r="NQ61" i="1"/>
  <c r="NQ93" i="1"/>
  <c r="NQ124" i="1"/>
  <c r="NR61" i="1"/>
  <c r="NR93" i="1"/>
  <c r="NR124" i="1"/>
  <c r="NS61" i="1"/>
  <c r="NS93" i="1"/>
  <c r="NS124" i="1"/>
  <c r="NT61" i="1"/>
  <c r="NT93" i="1"/>
  <c r="NT124" i="1"/>
  <c r="NU61" i="1"/>
  <c r="NU93" i="1"/>
  <c r="NU124" i="1"/>
  <c r="NV61" i="1"/>
  <c r="NV93" i="1"/>
  <c r="NV124" i="1"/>
  <c r="NW61" i="1"/>
  <c r="NW93" i="1"/>
  <c r="NW124" i="1"/>
  <c r="NX61" i="1"/>
  <c r="NX93" i="1"/>
  <c r="NX124" i="1"/>
  <c r="NY61" i="1"/>
  <c r="NY93" i="1"/>
  <c r="NY124" i="1"/>
  <c r="NZ61" i="1"/>
  <c r="NZ93" i="1"/>
  <c r="NZ124" i="1"/>
  <c r="OA61" i="1"/>
  <c r="OA93" i="1"/>
  <c r="OA124" i="1"/>
  <c r="OB61" i="1"/>
  <c r="OB93" i="1"/>
  <c r="OB124" i="1"/>
  <c r="OC61" i="1"/>
  <c r="OC93" i="1"/>
  <c r="OC124" i="1"/>
  <c r="OD61" i="1"/>
  <c r="OD93" i="1"/>
  <c r="OD124" i="1"/>
  <c r="OE61" i="1"/>
  <c r="OE93" i="1"/>
  <c r="OE124" i="1"/>
  <c r="OF61" i="1"/>
  <c r="OF93" i="1"/>
  <c r="OF124" i="1"/>
  <c r="OH61" i="1"/>
  <c r="OH93" i="1"/>
  <c r="OH124" i="1"/>
  <c r="OI61" i="1"/>
  <c r="OI93" i="1"/>
  <c r="OI124" i="1"/>
  <c r="OJ61" i="1"/>
  <c r="OJ93" i="1"/>
  <c r="OJ124" i="1"/>
  <c r="OK61" i="1"/>
  <c r="OK93" i="1"/>
  <c r="OK124" i="1"/>
  <c r="OL61" i="1"/>
  <c r="OL93" i="1"/>
  <c r="OL124" i="1"/>
  <c r="OM61" i="1"/>
  <c r="OM93" i="1"/>
  <c r="OM124" i="1"/>
  <c r="ON61" i="1"/>
  <c r="ON93" i="1"/>
  <c r="ON124" i="1"/>
  <c r="OO61" i="1"/>
  <c r="OO93" i="1"/>
  <c r="OO124" i="1"/>
  <c r="OP61" i="1"/>
  <c r="OP93" i="1"/>
  <c r="OP124" i="1"/>
  <c r="OQ61" i="1"/>
  <c r="OQ93" i="1"/>
  <c r="OQ124" i="1"/>
  <c r="OR61" i="1"/>
  <c r="OR93" i="1"/>
  <c r="OR124" i="1"/>
  <c r="OS61" i="1"/>
  <c r="OS93" i="1"/>
  <c r="OS124" i="1"/>
  <c r="OT61" i="1"/>
  <c r="OT93" i="1"/>
  <c r="OT124" i="1"/>
  <c r="OU61" i="1"/>
  <c r="OU93" i="1"/>
  <c r="OU124" i="1"/>
  <c r="OV61" i="1"/>
  <c r="OV93" i="1"/>
  <c r="OV124" i="1"/>
  <c r="OW61" i="1"/>
  <c r="OW93" i="1"/>
  <c r="OW124" i="1"/>
  <c r="OX61" i="1"/>
  <c r="OX93" i="1"/>
  <c r="OX124" i="1"/>
  <c r="OY61" i="1"/>
  <c r="OY93" i="1"/>
  <c r="OY124" i="1"/>
  <c r="OZ61" i="1"/>
  <c r="OZ93" i="1"/>
  <c r="OZ124" i="1"/>
  <c r="PA61" i="1"/>
  <c r="PA93" i="1"/>
  <c r="PA124" i="1"/>
  <c r="PB61" i="1"/>
  <c r="PB93" i="1"/>
  <c r="PB124" i="1"/>
  <c r="PC61" i="1"/>
  <c r="PC93" i="1"/>
  <c r="PC124" i="1"/>
  <c r="PD61" i="1"/>
  <c r="PD93" i="1"/>
  <c r="PD124" i="1"/>
  <c r="PE61" i="1"/>
  <c r="PE93" i="1"/>
  <c r="PE124" i="1"/>
  <c r="PF61" i="1"/>
  <c r="PF93" i="1"/>
  <c r="PF124" i="1"/>
  <c r="PG61" i="1"/>
  <c r="PG93" i="1"/>
  <c r="PG124" i="1"/>
  <c r="PH61" i="1"/>
  <c r="PH93" i="1"/>
  <c r="PH124" i="1"/>
  <c r="PI61" i="1"/>
  <c r="PI93" i="1"/>
  <c r="PI124" i="1"/>
  <c r="PJ61" i="1"/>
  <c r="PJ93" i="1"/>
  <c r="PJ124" i="1"/>
  <c r="PK61" i="1"/>
  <c r="PK93" i="1"/>
  <c r="PK124" i="1"/>
  <c r="PL61" i="1"/>
  <c r="PL93" i="1"/>
  <c r="PL124" i="1"/>
  <c r="PM61" i="1"/>
  <c r="PM93" i="1"/>
  <c r="PM124" i="1"/>
  <c r="PN61" i="1"/>
  <c r="PN93" i="1"/>
  <c r="PN124" i="1"/>
  <c r="PO61" i="1"/>
  <c r="PO93" i="1"/>
  <c r="PO124" i="1"/>
  <c r="PP61" i="1"/>
  <c r="PP93" i="1"/>
  <c r="PP124" i="1"/>
  <c r="PQ61" i="1"/>
  <c r="PQ93" i="1"/>
  <c r="PQ124" i="1"/>
  <c r="PR61" i="1"/>
  <c r="PR93" i="1"/>
  <c r="PR124" i="1"/>
  <c r="PS61" i="1"/>
  <c r="PS93" i="1"/>
  <c r="PS124" i="1"/>
  <c r="PT61" i="1"/>
  <c r="PT93" i="1"/>
  <c r="PT124" i="1"/>
  <c r="PU61" i="1"/>
  <c r="PU93" i="1"/>
  <c r="PU124" i="1"/>
  <c r="PV61" i="1"/>
  <c r="PV93" i="1"/>
  <c r="PV124" i="1"/>
  <c r="PW61" i="1"/>
  <c r="PW93" i="1"/>
  <c r="PW124" i="1"/>
  <c r="PX61" i="1"/>
  <c r="PX93" i="1"/>
  <c r="PX124" i="1"/>
  <c r="PY61" i="1"/>
  <c r="PY93" i="1"/>
  <c r="PY124" i="1"/>
  <c r="PZ61" i="1"/>
  <c r="PZ93" i="1"/>
  <c r="PZ124" i="1"/>
  <c r="QA61" i="1"/>
  <c r="QA93" i="1"/>
  <c r="QA124" i="1"/>
  <c r="QB61" i="1"/>
  <c r="QB93" i="1"/>
  <c r="QB124" i="1"/>
  <c r="QC61" i="1"/>
  <c r="QC93" i="1"/>
  <c r="QC124" i="1"/>
  <c r="QD61" i="1"/>
  <c r="QD93" i="1"/>
  <c r="QD124" i="1"/>
  <c r="QE61" i="1"/>
  <c r="QE93" i="1"/>
  <c r="QE124" i="1"/>
  <c r="QF61" i="1"/>
  <c r="QF93" i="1"/>
  <c r="QF124" i="1"/>
  <c r="QG61" i="1"/>
  <c r="QG93" i="1"/>
  <c r="QG124" i="1"/>
  <c r="QH61" i="1"/>
  <c r="QH93" i="1"/>
  <c r="QH124" i="1"/>
  <c r="QI61" i="1"/>
  <c r="QI93" i="1"/>
  <c r="QI124" i="1"/>
  <c r="QJ61" i="1"/>
  <c r="QJ93" i="1"/>
  <c r="QJ124" i="1"/>
  <c r="QK61" i="1"/>
  <c r="QK93" i="1"/>
  <c r="QK124" i="1"/>
  <c r="QL61" i="1"/>
  <c r="QL93" i="1"/>
  <c r="QL124" i="1"/>
  <c r="QM61" i="1"/>
  <c r="QM93" i="1"/>
  <c r="QM124" i="1"/>
  <c r="QN61" i="1"/>
  <c r="QN93" i="1"/>
  <c r="QN124" i="1"/>
  <c r="QO61" i="1"/>
  <c r="QO93" i="1"/>
  <c r="QO124" i="1"/>
  <c r="QP61" i="1"/>
  <c r="QP93" i="1"/>
  <c r="QP124" i="1"/>
  <c r="QQ61" i="1"/>
  <c r="QQ93" i="1"/>
  <c r="QQ124" i="1"/>
  <c r="QR61" i="1"/>
  <c r="QR93" i="1"/>
  <c r="QR124" i="1"/>
  <c r="QS61" i="1"/>
  <c r="QS93" i="1"/>
  <c r="QS124" i="1"/>
  <c r="QT61" i="1"/>
  <c r="QT93" i="1"/>
  <c r="QT124" i="1"/>
  <c r="QU61" i="1"/>
  <c r="QU93" i="1"/>
  <c r="QU124" i="1"/>
  <c r="QV61" i="1"/>
  <c r="QV93" i="1"/>
  <c r="QV124" i="1"/>
  <c r="QW61" i="1"/>
  <c r="QW93" i="1"/>
  <c r="QW124" i="1"/>
  <c r="QX61" i="1"/>
  <c r="QX93" i="1"/>
  <c r="QX124" i="1"/>
  <c r="QY61" i="1"/>
  <c r="QY93" i="1"/>
  <c r="QY124" i="1"/>
  <c r="QZ61" i="1"/>
  <c r="QZ93" i="1"/>
  <c r="QZ124" i="1"/>
  <c r="RA61" i="1"/>
  <c r="RA93" i="1"/>
  <c r="RA124" i="1"/>
  <c r="RB61" i="1"/>
  <c r="RB93" i="1"/>
  <c r="RB124" i="1"/>
  <c r="RC61" i="1"/>
  <c r="RC93" i="1"/>
  <c r="RC124" i="1"/>
  <c r="RD61" i="1"/>
  <c r="RD93" i="1"/>
  <c r="RD124" i="1"/>
  <c r="RE61" i="1"/>
  <c r="RE93" i="1"/>
  <c r="RE124" i="1"/>
  <c r="RF61" i="1"/>
  <c r="RF93" i="1"/>
  <c r="RF124" i="1"/>
  <c r="RG61" i="1"/>
  <c r="RG93" i="1"/>
  <c r="RG124" i="1"/>
  <c r="RH61" i="1"/>
  <c r="RH93" i="1"/>
  <c r="RH124" i="1"/>
  <c r="RI61" i="1"/>
  <c r="RI93" i="1"/>
  <c r="RI124" i="1"/>
  <c r="RJ61" i="1"/>
  <c r="RJ93" i="1"/>
  <c r="RJ124" i="1"/>
  <c r="RK61" i="1"/>
  <c r="RK93" i="1"/>
  <c r="RK124" i="1"/>
  <c r="RL61" i="1"/>
  <c r="RL93" i="1"/>
  <c r="RL124" i="1"/>
  <c r="RM61" i="1"/>
  <c r="RM93" i="1"/>
  <c r="RM124" i="1"/>
  <c r="RN61" i="1"/>
  <c r="RN93" i="1"/>
  <c r="RN124" i="1"/>
  <c r="RO61" i="1"/>
  <c r="RO93" i="1"/>
  <c r="RO124" i="1"/>
  <c r="RP61" i="1"/>
  <c r="RP93" i="1"/>
  <c r="RP124" i="1"/>
  <c r="RQ61" i="1"/>
  <c r="RQ93" i="1"/>
  <c r="RQ124" i="1"/>
  <c r="RR61" i="1"/>
  <c r="RR93" i="1"/>
  <c r="RR124" i="1"/>
  <c r="RS61" i="1"/>
  <c r="RS93" i="1"/>
  <c r="RS124" i="1"/>
  <c r="RT61" i="1"/>
  <c r="RT93" i="1"/>
  <c r="RT124" i="1"/>
  <c r="RU61" i="1"/>
  <c r="RU93" i="1"/>
  <c r="RU124" i="1"/>
  <c r="RV61" i="1"/>
  <c r="RV93" i="1"/>
  <c r="RV124" i="1"/>
  <c r="RW61" i="1"/>
  <c r="RW93" i="1"/>
  <c r="RW124" i="1"/>
  <c r="RX61" i="1"/>
  <c r="RX93" i="1"/>
  <c r="RX124" i="1"/>
  <c r="RY61" i="1"/>
  <c r="RY93" i="1"/>
  <c r="RY124" i="1"/>
  <c r="RZ61" i="1"/>
  <c r="RZ93" i="1"/>
  <c r="RZ124" i="1"/>
  <c r="SA61" i="1"/>
  <c r="SA93" i="1"/>
  <c r="SA124" i="1"/>
  <c r="B62" i="1"/>
  <c r="B94" i="1"/>
  <c r="B125" i="1"/>
  <c r="C62" i="1"/>
  <c r="C94" i="1"/>
  <c r="C125" i="1"/>
  <c r="D62" i="1"/>
  <c r="D94" i="1"/>
  <c r="D125" i="1"/>
  <c r="E62" i="1"/>
  <c r="E94" i="1"/>
  <c r="E125" i="1"/>
  <c r="F62" i="1"/>
  <c r="F94" i="1"/>
  <c r="F125" i="1"/>
  <c r="G62" i="1"/>
  <c r="G94" i="1"/>
  <c r="G125" i="1"/>
  <c r="H62" i="1"/>
  <c r="H94" i="1"/>
  <c r="H125" i="1"/>
  <c r="I62" i="1"/>
  <c r="I94" i="1"/>
  <c r="I125" i="1"/>
  <c r="J62" i="1"/>
  <c r="J94" i="1"/>
  <c r="J125" i="1"/>
  <c r="K62" i="1"/>
  <c r="K94" i="1"/>
  <c r="K125" i="1"/>
  <c r="L62" i="1"/>
  <c r="L94" i="1"/>
  <c r="L125" i="1"/>
  <c r="M62" i="1"/>
  <c r="M94" i="1"/>
  <c r="M125" i="1"/>
  <c r="N62" i="1"/>
  <c r="N94" i="1"/>
  <c r="N125" i="1"/>
  <c r="O62" i="1"/>
  <c r="O94" i="1"/>
  <c r="O125" i="1"/>
  <c r="P62" i="1"/>
  <c r="P94" i="1"/>
  <c r="P125" i="1"/>
  <c r="Q62" i="1"/>
  <c r="Q94" i="1"/>
  <c r="Q125" i="1"/>
  <c r="R62" i="1"/>
  <c r="R94" i="1"/>
  <c r="R125" i="1"/>
  <c r="S62" i="1"/>
  <c r="S94" i="1"/>
  <c r="S125" i="1"/>
  <c r="T62" i="1"/>
  <c r="T94" i="1"/>
  <c r="T125" i="1"/>
  <c r="U62" i="1"/>
  <c r="U94" i="1"/>
  <c r="U125" i="1"/>
  <c r="V62" i="1"/>
  <c r="V94" i="1"/>
  <c r="V125" i="1"/>
  <c r="W62" i="1"/>
  <c r="W94" i="1"/>
  <c r="W125" i="1"/>
  <c r="X62" i="1"/>
  <c r="X94" i="1"/>
  <c r="X125" i="1"/>
  <c r="Y62" i="1"/>
  <c r="Y94" i="1"/>
  <c r="Y125" i="1"/>
  <c r="Z62" i="1"/>
  <c r="Z94" i="1"/>
  <c r="Z125" i="1"/>
  <c r="AA62" i="1"/>
  <c r="AA94" i="1"/>
  <c r="AA125" i="1"/>
  <c r="AB62" i="1"/>
  <c r="AB94" i="1"/>
  <c r="AB125" i="1"/>
  <c r="AC62" i="1"/>
  <c r="AC94" i="1"/>
  <c r="AC125" i="1"/>
  <c r="AD62" i="1"/>
  <c r="AD94" i="1"/>
  <c r="AD125" i="1"/>
  <c r="AE62" i="1"/>
  <c r="AE94" i="1"/>
  <c r="AE125" i="1"/>
  <c r="AF62" i="1"/>
  <c r="AF94" i="1"/>
  <c r="AF125" i="1"/>
  <c r="AG62" i="1"/>
  <c r="AG94" i="1"/>
  <c r="AG125" i="1"/>
  <c r="AH62" i="1"/>
  <c r="AH94" i="1"/>
  <c r="AH125" i="1"/>
  <c r="AI62" i="1"/>
  <c r="AI94" i="1"/>
  <c r="AI125" i="1"/>
  <c r="AJ62" i="1"/>
  <c r="AJ94" i="1"/>
  <c r="AJ125" i="1"/>
  <c r="AK62" i="1"/>
  <c r="AK94" i="1"/>
  <c r="AK125" i="1"/>
  <c r="AL62" i="1"/>
  <c r="AL94" i="1"/>
  <c r="AL125" i="1"/>
  <c r="AM62" i="1"/>
  <c r="AM94" i="1"/>
  <c r="AM125" i="1"/>
  <c r="AN62" i="1"/>
  <c r="AN94" i="1"/>
  <c r="AN125" i="1"/>
  <c r="AO62" i="1"/>
  <c r="AO94" i="1"/>
  <c r="AO125" i="1"/>
  <c r="AP62" i="1"/>
  <c r="AP94" i="1"/>
  <c r="AP125" i="1"/>
  <c r="AQ62" i="1"/>
  <c r="AQ94" i="1"/>
  <c r="AQ125" i="1"/>
  <c r="AR62" i="1"/>
  <c r="AR94" i="1"/>
  <c r="AR125" i="1"/>
  <c r="AS62" i="1"/>
  <c r="AS94" i="1"/>
  <c r="AS125" i="1"/>
  <c r="AT62" i="1"/>
  <c r="AT94" i="1"/>
  <c r="AT125" i="1"/>
  <c r="AU62" i="1"/>
  <c r="AU94" i="1"/>
  <c r="AU125" i="1"/>
  <c r="AV62" i="1"/>
  <c r="AV94" i="1"/>
  <c r="AV125" i="1"/>
  <c r="AW62" i="1"/>
  <c r="AW94" i="1"/>
  <c r="AW125" i="1"/>
  <c r="AX62" i="1"/>
  <c r="AX94" i="1"/>
  <c r="AX125" i="1"/>
  <c r="AY62" i="1"/>
  <c r="AY94" i="1"/>
  <c r="AY125" i="1"/>
  <c r="AZ62" i="1"/>
  <c r="AZ94" i="1"/>
  <c r="AZ125" i="1"/>
  <c r="BA62" i="1"/>
  <c r="BA94" i="1"/>
  <c r="BA125" i="1"/>
  <c r="BB62" i="1"/>
  <c r="BB94" i="1"/>
  <c r="BB125" i="1"/>
  <c r="BC62" i="1"/>
  <c r="BC94" i="1"/>
  <c r="BC125" i="1"/>
  <c r="BD62" i="1"/>
  <c r="BD94" i="1"/>
  <c r="BD125" i="1"/>
  <c r="BE62" i="1"/>
  <c r="BE94" i="1"/>
  <c r="BE125" i="1"/>
  <c r="BF62" i="1"/>
  <c r="BF94" i="1"/>
  <c r="BF125" i="1"/>
  <c r="BG62" i="1"/>
  <c r="BG94" i="1"/>
  <c r="BG125" i="1"/>
  <c r="BH62" i="1"/>
  <c r="BH94" i="1"/>
  <c r="BH125" i="1"/>
  <c r="BI62" i="1"/>
  <c r="BI94" i="1"/>
  <c r="BI125" i="1"/>
  <c r="BJ62" i="1"/>
  <c r="BJ94" i="1"/>
  <c r="BJ125" i="1"/>
  <c r="BK62" i="1"/>
  <c r="BK94" i="1"/>
  <c r="BK125" i="1"/>
  <c r="BL62" i="1"/>
  <c r="BL94" i="1"/>
  <c r="BL125" i="1"/>
  <c r="BM62" i="1"/>
  <c r="BM94" i="1"/>
  <c r="BM125" i="1"/>
  <c r="BN62" i="1"/>
  <c r="BN94" i="1"/>
  <c r="BN125" i="1"/>
  <c r="BO62" i="1"/>
  <c r="BO94" i="1"/>
  <c r="BO125" i="1"/>
  <c r="BP62" i="1"/>
  <c r="BP94" i="1"/>
  <c r="BP125" i="1"/>
  <c r="BQ62" i="1"/>
  <c r="BQ94" i="1"/>
  <c r="BQ125" i="1"/>
  <c r="BR62" i="1"/>
  <c r="BR94" i="1"/>
  <c r="BR125" i="1"/>
  <c r="BS62" i="1"/>
  <c r="BS94" i="1"/>
  <c r="BS125" i="1"/>
  <c r="BT62" i="1"/>
  <c r="BT94" i="1"/>
  <c r="BT125" i="1"/>
  <c r="BU62" i="1"/>
  <c r="BU94" i="1"/>
  <c r="BU125" i="1"/>
  <c r="BV62" i="1"/>
  <c r="BV94" i="1"/>
  <c r="BV125" i="1"/>
  <c r="BW62" i="1"/>
  <c r="BW94" i="1"/>
  <c r="BW125" i="1"/>
  <c r="BX62" i="1"/>
  <c r="BX94" i="1"/>
  <c r="BX125" i="1"/>
  <c r="BY62" i="1"/>
  <c r="BY94" i="1"/>
  <c r="BY125" i="1"/>
  <c r="BZ62" i="1"/>
  <c r="BZ94" i="1"/>
  <c r="BZ125" i="1"/>
  <c r="CA62" i="1"/>
  <c r="CA94" i="1"/>
  <c r="CA125" i="1"/>
  <c r="CB62" i="1"/>
  <c r="CB94" i="1"/>
  <c r="CB125" i="1"/>
  <c r="CC62" i="1"/>
  <c r="CC94" i="1"/>
  <c r="CC125" i="1"/>
  <c r="CD62" i="1"/>
  <c r="CD94" i="1"/>
  <c r="CD125" i="1"/>
  <c r="CE62" i="1"/>
  <c r="CE94" i="1"/>
  <c r="CE125" i="1"/>
  <c r="CF62" i="1"/>
  <c r="CF94" i="1"/>
  <c r="CF125" i="1"/>
  <c r="CG62" i="1"/>
  <c r="CG94" i="1"/>
  <c r="CG125" i="1"/>
  <c r="CH62" i="1"/>
  <c r="CH94" i="1"/>
  <c r="CH125" i="1"/>
  <c r="CI62" i="1"/>
  <c r="CI94" i="1"/>
  <c r="CI125" i="1"/>
  <c r="CJ62" i="1"/>
  <c r="CJ94" i="1"/>
  <c r="CJ125" i="1"/>
  <c r="CK62" i="1"/>
  <c r="CK94" i="1"/>
  <c r="CK125" i="1"/>
  <c r="CL62" i="1"/>
  <c r="CL94" i="1"/>
  <c r="CL125" i="1"/>
  <c r="CM62" i="1"/>
  <c r="CM94" i="1"/>
  <c r="CM125" i="1"/>
  <c r="CN62" i="1"/>
  <c r="CN94" i="1"/>
  <c r="CN125" i="1"/>
  <c r="CO62" i="1"/>
  <c r="CO94" i="1"/>
  <c r="CO125" i="1"/>
  <c r="CP62" i="1"/>
  <c r="CP94" i="1"/>
  <c r="CP125" i="1"/>
  <c r="CQ62" i="1"/>
  <c r="CQ94" i="1"/>
  <c r="CQ125" i="1"/>
  <c r="CR62" i="1"/>
  <c r="CR94" i="1"/>
  <c r="CR125" i="1"/>
  <c r="CS62" i="1"/>
  <c r="CS94" i="1"/>
  <c r="CS125" i="1"/>
  <c r="CT62" i="1"/>
  <c r="CT94" i="1"/>
  <c r="CT125" i="1"/>
  <c r="CU62" i="1"/>
  <c r="CU94" i="1"/>
  <c r="CU125" i="1"/>
  <c r="CV62" i="1"/>
  <c r="CV94" i="1"/>
  <c r="CV125" i="1"/>
  <c r="CW62" i="1"/>
  <c r="CW94" i="1"/>
  <c r="CW125" i="1"/>
  <c r="CX62" i="1"/>
  <c r="CX94" i="1"/>
  <c r="CX125" i="1"/>
  <c r="CY62" i="1"/>
  <c r="CY94" i="1"/>
  <c r="CY125" i="1"/>
  <c r="CZ62" i="1"/>
  <c r="CZ94" i="1"/>
  <c r="CZ125" i="1"/>
  <c r="DA62" i="1"/>
  <c r="DA94" i="1"/>
  <c r="DA125" i="1"/>
  <c r="DB62" i="1"/>
  <c r="DB94" i="1"/>
  <c r="DB125" i="1"/>
  <c r="DC62" i="1"/>
  <c r="DC94" i="1"/>
  <c r="DC125" i="1"/>
  <c r="DD62" i="1"/>
  <c r="DD94" i="1"/>
  <c r="DD125" i="1"/>
  <c r="DE62" i="1"/>
  <c r="DE94" i="1"/>
  <c r="DE125" i="1"/>
  <c r="DF62" i="1"/>
  <c r="DF94" i="1"/>
  <c r="DF125" i="1"/>
  <c r="DG62" i="1"/>
  <c r="DG94" i="1"/>
  <c r="DG125" i="1"/>
  <c r="DH62" i="1"/>
  <c r="DH94" i="1"/>
  <c r="DH125" i="1"/>
  <c r="DI62" i="1"/>
  <c r="DI94" i="1"/>
  <c r="DI125" i="1"/>
  <c r="DJ62" i="1"/>
  <c r="DJ94" i="1"/>
  <c r="DJ125" i="1"/>
  <c r="DK62" i="1"/>
  <c r="DK94" i="1"/>
  <c r="DK125" i="1"/>
  <c r="DL62" i="1"/>
  <c r="DL94" i="1"/>
  <c r="DL125" i="1"/>
  <c r="DM62" i="1"/>
  <c r="DM94" i="1"/>
  <c r="DM125" i="1"/>
  <c r="DN62" i="1"/>
  <c r="DN94" i="1"/>
  <c r="DN125" i="1"/>
  <c r="DO62" i="1"/>
  <c r="DO94" i="1"/>
  <c r="DO125" i="1"/>
  <c r="DP62" i="1"/>
  <c r="DP94" i="1"/>
  <c r="DP125" i="1"/>
  <c r="DQ62" i="1"/>
  <c r="DQ94" i="1"/>
  <c r="DQ125" i="1"/>
  <c r="DR62" i="1"/>
  <c r="DR94" i="1"/>
  <c r="DR125" i="1"/>
  <c r="DS62" i="1"/>
  <c r="DS94" i="1"/>
  <c r="DS125" i="1"/>
  <c r="DT62" i="1"/>
  <c r="DT94" i="1"/>
  <c r="DT125" i="1"/>
  <c r="DU62" i="1"/>
  <c r="DU94" i="1"/>
  <c r="DU125" i="1"/>
  <c r="DV62" i="1"/>
  <c r="DV94" i="1"/>
  <c r="DV125" i="1"/>
  <c r="DW62" i="1"/>
  <c r="DW94" i="1"/>
  <c r="DW125" i="1"/>
  <c r="DX62" i="1"/>
  <c r="DX94" i="1"/>
  <c r="DX125" i="1"/>
  <c r="DY62" i="1"/>
  <c r="DY94" i="1"/>
  <c r="DY125" i="1"/>
  <c r="DZ62" i="1"/>
  <c r="DZ94" i="1"/>
  <c r="DZ125" i="1"/>
  <c r="EA62" i="1"/>
  <c r="EA94" i="1"/>
  <c r="EA125" i="1"/>
  <c r="EB62" i="1"/>
  <c r="EB94" i="1"/>
  <c r="EB125" i="1"/>
  <c r="EC62" i="1"/>
  <c r="EC94" i="1"/>
  <c r="EC125" i="1"/>
  <c r="ED62" i="1"/>
  <c r="ED94" i="1"/>
  <c r="ED125" i="1"/>
  <c r="EE62" i="1"/>
  <c r="EE94" i="1"/>
  <c r="EE125" i="1"/>
  <c r="EF62" i="1"/>
  <c r="EF94" i="1"/>
  <c r="EF125" i="1"/>
  <c r="EG62" i="1"/>
  <c r="EG94" i="1"/>
  <c r="EG125" i="1"/>
  <c r="EH62" i="1"/>
  <c r="EH94" i="1"/>
  <c r="EH125" i="1"/>
  <c r="EI62" i="1"/>
  <c r="EI94" i="1"/>
  <c r="EI125" i="1"/>
  <c r="EJ62" i="1"/>
  <c r="EJ94" i="1"/>
  <c r="EJ125" i="1"/>
  <c r="EK62" i="1"/>
  <c r="EK94" i="1"/>
  <c r="EK125" i="1"/>
  <c r="EL62" i="1"/>
  <c r="EL94" i="1"/>
  <c r="EL125" i="1"/>
  <c r="EM62" i="1"/>
  <c r="EM94" i="1"/>
  <c r="EM125" i="1"/>
  <c r="EN62" i="1"/>
  <c r="EN94" i="1"/>
  <c r="EN125" i="1"/>
  <c r="EO62" i="1"/>
  <c r="EO94" i="1"/>
  <c r="EO125" i="1"/>
  <c r="EP62" i="1"/>
  <c r="EP94" i="1"/>
  <c r="EP125" i="1"/>
  <c r="EQ62" i="1"/>
  <c r="EQ94" i="1"/>
  <c r="EQ125" i="1"/>
  <c r="ER62" i="1"/>
  <c r="ER94" i="1"/>
  <c r="ER125" i="1"/>
  <c r="ES62" i="1"/>
  <c r="ES94" i="1"/>
  <c r="ES125" i="1"/>
  <c r="ET62" i="1"/>
  <c r="ET94" i="1"/>
  <c r="ET125" i="1"/>
  <c r="EU62" i="1"/>
  <c r="EU94" i="1"/>
  <c r="EU125" i="1"/>
  <c r="EV62" i="1"/>
  <c r="EV94" i="1"/>
  <c r="EV125" i="1"/>
  <c r="EW62" i="1"/>
  <c r="EW94" i="1"/>
  <c r="EW125" i="1"/>
  <c r="EX62" i="1"/>
  <c r="EX94" i="1"/>
  <c r="EX125" i="1"/>
  <c r="EY62" i="1"/>
  <c r="EY94" i="1"/>
  <c r="EY125" i="1"/>
  <c r="EZ62" i="1"/>
  <c r="EZ94" i="1"/>
  <c r="EZ125" i="1"/>
  <c r="FA62" i="1"/>
  <c r="FA94" i="1"/>
  <c r="FA125" i="1"/>
  <c r="FB62" i="1"/>
  <c r="FB94" i="1"/>
  <c r="FB125" i="1"/>
  <c r="FC62" i="1"/>
  <c r="FC94" i="1"/>
  <c r="FC125" i="1"/>
  <c r="FD62" i="1"/>
  <c r="FD94" i="1"/>
  <c r="FD125" i="1"/>
  <c r="FE62" i="1"/>
  <c r="FE94" i="1"/>
  <c r="FE125" i="1"/>
  <c r="FF62" i="1"/>
  <c r="FF94" i="1"/>
  <c r="FF125" i="1"/>
  <c r="FG62" i="1"/>
  <c r="FG94" i="1"/>
  <c r="FG125" i="1"/>
  <c r="FH62" i="1"/>
  <c r="FH94" i="1"/>
  <c r="FH125" i="1"/>
  <c r="FI62" i="1"/>
  <c r="FI94" i="1"/>
  <c r="FI125" i="1"/>
  <c r="FJ62" i="1"/>
  <c r="FJ94" i="1"/>
  <c r="FJ125" i="1"/>
  <c r="FK62" i="1"/>
  <c r="FK94" i="1"/>
  <c r="FK125" i="1"/>
  <c r="FL62" i="1"/>
  <c r="FL94" i="1"/>
  <c r="FL125" i="1"/>
  <c r="FM62" i="1"/>
  <c r="FM94" i="1"/>
  <c r="FM125" i="1"/>
  <c r="FN62" i="1"/>
  <c r="FN94" i="1"/>
  <c r="FN125" i="1"/>
  <c r="FO62" i="1"/>
  <c r="FO94" i="1"/>
  <c r="FO125" i="1"/>
  <c r="FP62" i="1"/>
  <c r="FP94" i="1"/>
  <c r="FP125" i="1"/>
  <c r="FQ62" i="1"/>
  <c r="FQ94" i="1"/>
  <c r="FQ125" i="1"/>
  <c r="FR62" i="1"/>
  <c r="FR94" i="1"/>
  <c r="FR125" i="1"/>
  <c r="FS62" i="1"/>
  <c r="FS94" i="1"/>
  <c r="FS125" i="1"/>
  <c r="FT62" i="1"/>
  <c r="FT94" i="1"/>
  <c r="FT125" i="1"/>
  <c r="FU62" i="1"/>
  <c r="FU94" i="1"/>
  <c r="FU125" i="1"/>
  <c r="FV62" i="1"/>
  <c r="FV94" i="1"/>
  <c r="FV125" i="1"/>
  <c r="FW62" i="1"/>
  <c r="FW94" i="1"/>
  <c r="FW125" i="1"/>
  <c r="FX62" i="1"/>
  <c r="FX94" i="1"/>
  <c r="FX125" i="1"/>
  <c r="FY62" i="1"/>
  <c r="FY94" i="1"/>
  <c r="FY125" i="1"/>
  <c r="FZ62" i="1"/>
  <c r="FZ94" i="1"/>
  <c r="FZ125" i="1"/>
  <c r="GA62" i="1"/>
  <c r="GA94" i="1"/>
  <c r="GA125" i="1"/>
  <c r="GB62" i="1"/>
  <c r="GB94" i="1"/>
  <c r="GB125" i="1"/>
  <c r="GC62" i="1"/>
  <c r="GC94" i="1"/>
  <c r="GC125" i="1"/>
  <c r="GD62" i="1"/>
  <c r="GD94" i="1"/>
  <c r="GD125" i="1"/>
  <c r="GE62" i="1"/>
  <c r="GE94" i="1"/>
  <c r="GE125" i="1"/>
  <c r="GF62" i="1"/>
  <c r="GF94" i="1"/>
  <c r="GF125" i="1"/>
  <c r="GG62" i="1"/>
  <c r="GG94" i="1"/>
  <c r="GG125" i="1"/>
  <c r="GH62" i="1"/>
  <c r="GH94" i="1"/>
  <c r="GH125" i="1"/>
  <c r="GI62" i="1"/>
  <c r="GI94" i="1"/>
  <c r="GI125" i="1"/>
  <c r="GJ62" i="1"/>
  <c r="GJ94" i="1"/>
  <c r="GJ125" i="1"/>
  <c r="GK62" i="1"/>
  <c r="GK94" i="1"/>
  <c r="GK125" i="1"/>
  <c r="GL62" i="1"/>
  <c r="GL94" i="1"/>
  <c r="GL125" i="1"/>
  <c r="GM62" i="1"/>
  <c r="GM94" i="1"/>
  <c r="GM125" i="1"/>
  <c r="GN62" i="1"/>
  <c r="GN94" i="1"/>
  <c r="GN125" i="1"/>
  <c r="GO62" i="1"/>
  <c r="GO94" i="1"/>
  <c r="GO125" i="1"/>
  <c r="GP62" i="1"/>
  <c r="GP94" i="1"/>
  <c r="GP125" i="1"/>
  <c r="GQ62" i="1"/>
  <c r="GQ94" i="1"/>
  <c r="GQ125" i="1"/>
  <c r="GR62" i="1"/>
  <c r="GR94" i="1"/>
  <c r="GR125" i="1"/>
  <c r="GS62" i="1"/>
  <c r="GS94" i="1"/>
  <c r="GS125" i="1"/>
  <c r="GT62" i="1"/>
  <c r="GT94" i="1"/>
  <c r="GT125" i="1"/>
  <c r="GU62" i="1"/>
  <c r="GU94" i="1"/>
  <c r="GU125" i="1"/>
  <c r="GV62" i="1"/>
  <c r="GV94" i="1"/>
  <c r="GV125" i="1"/>
  <c r="GW62" i="1"/>
  <c r="GW94" i="1"/>
  <c r="GW125" i="1"/>
  <c r="GX62" i="1"/>
  <c r="GX94" i="1"/>
  <c r="GX125" i="1"/>
  <c r="GY62" i="1"/>
  <c r="GY94" i="1"/>
  <c r="GY125" i="1"/>
  <c r="GZ62" i="1"/>
  <c r="GZ94" i="1"/>
  <c r="GZ125" i="1"/>
  <c r="HA62" i="1"/>
  <c r="HA94" i="1"/>
  <c r="HA125" i="1"/>
  <c r="HB62" i="1"/>
  <c r="HB94" i="1"/>
  <c r="HB125" i="1"/>
  <c r="HC62" i="1"/>
  <c r="HC94" i="1"/>
  <c r="HC125" i="1"/>
  <c r="HD62" i="1"/>
  <c r="HD94" i="1"/>
  <c r="HD125" i="1"/>
  <c r="HE62" i="1"/>
  <c r="HE94" i="1"/>
  <c r="HE125" i="1"/>
  <c r="HF62" i="1"/>
  <c r="HF94" i="1"/>
  <c r="HF125" i="1"/>
  <c r="HG62" i="1"/>
  <c r="HG94" i="1"/>
  <c r="HG125" i="1"/>
  <c r="HH62" i="1"/>
  <c r="HH94" i="1"/>
  <c r="HH125" i="1"/>
  <c r="HI62" i="1"/>
  <c r="HI94" i="1"/>
  <c r="HI125" i="1"/>
  <c r="HJ62" i="1"/>
  <c r="HJ94" i="1"/>
  <c r="HJ125" i="1"/>
  <c r="HK62" i="1"/>
  <c r="HK94" i="1"/>
  <c r="HK125" i="1"/>
  <c r="HL62" i="1"/>
  <c r="HL94" i="1"/>
  <c r="HL125" i="1"/>
  <c r="HM62" i="1"/>
  <c r="HM94" i="1"/>
  <c r="HM125" i="1"/>
  <c r="HN62" i="1"/>
  <c r="HN94" i="1"/>
  <c r="HN125" i="1"/>
  <c r="HO62" i="1"/>
  <c r="HO94" i="1"/>
  <c r="HO125" i="1"/>
  <c r="HP62" i="1"/>
  <c r="HP94" i="1"/>
  <c r="HP125" i="1"/>
  <c r="HQ62" i="1"/>
  <c r="HQ94" i="1"/>
  <c r="HQ125" i="1"/>
  <c r="HR62" i="1"/>
  <c r="HR94" i="1"/>
  <c r="HR125" i="1"/>
  <c r="HS62" i="1"/>
  <c r="HS94" i="1"/>
  <c r="HS125" i="1"/>
  <c r="HT62" i="1"/>
  <c r="HT94" i="1"/>
  <c r="HT125" i="1"/>
  <c r="HU62" i="1"/>
  <c r="HU94" i="1"/>
  <c r="HU125" i="1"/>
  <c r="HV62" i="1"/>
  <c r="HV94" i="1"/>
  <c r="HV125" i="1"/>
  <c r="HW62" i="1"/>
  <c r="HW94" i="1"/>
  <c r="HW125" i="1"/>
  <c r="HX62" i="1"/>
  <c r="HX94" i="1"/>
  <c r="HX125" i="1"/>
  <c r="HY62" i="1"/>
  <c r="HY94" i="1"/>
  <c r="HY125" i="1"/>
  <c r="HZ62" i="1"/>
  <c r="HZ94" i="1"/>
  <c r="HZ125" i="1"/>
  <c r="IA62" i="1"/>
  <c r="IA94" i="1"/>
  <c r="IA125" i="1"/>
  <c r="IB62" i="1"/>
  <c r="IB94" i="1"/>
  <c r="IB125" i="1"/>
  <c r="IC62" i="1"/>
  <c r="IC94" i="1"/>
  <c r="IC125" i="1"/>
  <c r="ID62" i="1"/>
  <c r="ID94" i="1"/>
  <c r="ID125" i="1"/>
  <c r="IE62" i="1"/>
  <c r="IE94" i="1"/>
  <c r="IE125" i="1"/>
  <c r="IF62" i="1"/>
  <c r="IF94" i="1"/>
  <c r="IF125" i="1"/>
  <c r="IG62" i="1"/>
  <c r="IG94" i="1"/>
  <c r="IG125" i="1"/>
  <c r="IH62" i="1"/>
  <c r="IH94" i="1"/>
  <c r="IH125" i="1"/>
  <c r="II62" i="1"/>
  <c r="II94" i="1"/>
  <c r="II125" i="1"/>
  <c r="IJ62" i="1"/>
  <c r="IJ94" i="1"/>
  <c r="IJ125" i="1"/>
  <c r="IK62" i="1"/>
  <c r="IK94" i="1"/>
  <c r="IK125" i="1"/>
  <c r="IL62" i="1"/>
  <c r="IL94" i="1"/>
  <c r="IL125" i="1"/>
  <c r="IM62" i="1"/>
  <c r="IM94" i="1"/>
  <c r="IM125" i="1"/>
  <c r="IN62" i="1"/>
  <c r="IN94" i="1"/>
  <c r="IN125" i="1"/>
  <c r="IO62" i="1"/>
  <c r="IO94" i="1"/>
  <c r="IO125" i="1"/>
  <c r="IP62" i="1"/>
  <c r="IP94" i="1"/>
  <c r="IP125" i="1"/>
  <c r="IQ62" i="1"/>
  <c r="IQ94" i="1"/>
  <c r="IQ125" i="1"/>
  <c r="IR62" i="1"/>
  <c r="IR94" i="1"/>
  <c r="IR125" i="1"/>
  <c r="IS62" i="1"/>
  <c r="IS94" i="1"/>
  <c r="IS125" i="1"/>
  <c r="IT62" i="1"/>
  <c r="IT94" i="1"/>
  <c r="IT125" i="1"/>
  <c r="IU62" i="1"/>
  <c r="IU94" i="1"/>
  <c r="IU125" i="1"/>
  <c r="IV62" i="1"/>
  <c r="IV94" i="1"/>
  <c r="IV125" i="1"/>
  <c r="IW62" i="1"/>
  <c r="IW94" i="1"/>
  <c r="IW125" i="1"/>
  <c r="IX62" i="1"/>
  <c r="IX94" i="1"/>
  <c r="IX125" i="1"/>
  <c r="IY62" i="1"/>
  <c r="IY94" i="1"/>
  <c r="IY125" i="1"/>
  <c r="IZ62" i="1"/>
  <c r="IZ94" i="1"/>
  <c r="IZ125" i="1"/>
  <c r="JA62" i="1"/>
  <c r="JA94" i="1"/>
  <c r="JA125" i="1"/>
  <c r="JB62" i="1"/>
  <c r="JB94" i="1"/>
  <c r="JB125" i="1"/>
  <c r="JC62" i="1"/>
  <c r="JC94" i="1"/>
  <c r="JC125" i="1"/>
  <c r="JD62" i="1"/>
  <c r="JD94" i="1"/>
  <c r="JD125" i="1"/>
  <c r="JE62" i="1"/>
  <c r="JE94" i="1"/>
  <c r="JE125" i="1"/>
  <c r="JF62" i="1"/>
  <c r="JF94" i="1"/>
  <c r="JF125" i="1"/>
  <c r="JG62" i="1"/>
  <c r="JG94" i="1"/>
  <c r="JG125" i="1"/>
  <c r="JH62" i="1"/>
  <c r="JH94" i="1"/>
  <c r="JH125" i="1"/>
  <c r="JI62" i="1"/>
  <c r="JI94" i="1"/>
  <c r="JI125" i="1"/>
  <c r="JJ62" i="1"/>
  <c r="JJ94" i="1"/>
  <c r="JJ125" i="1"/>
  <c r="JK62" i="1"/>
  <c r="JK94" i="1"/>
  <c r="JK125" i="1"/>
  <c r="JL62" i="1"/>
  <c r="JL94" i="1"/>
  <c r="JL125" i="1"/>
  <c r="JM62" i="1"/>
  <c r="JM94" i="1"/>
  <c r="JM125" i="1"/>
  <c r="JN62" i="1"/>
  <c r="JN94" i="1"/>
  <c r="JN125" i="1"/>
  <c r="JO62" i="1"/>
  <c r="JO94" i="1"/>
  <c r="JO125" i="1"/>
  <c r="JP62" i="1"/>
  <c r="JP94" i="1"/>
  <c r="JP125" i="1"/>
  <c r="JQ62" i="1"/>
  <c r="JQ94" i="1"/>
  <c r="JQ125" i="1"/>
  <c r="JR62" i="1"/>
  <c r="JR94" i="1"/>
  <c r="JR125" i="1"/>
  <c r="JS62" i="1"/>
  <c r="JS94" i="1"/>
  <c r="JS125" i="1"/>
  <c r="JT62" i="1"/>
  <c r="JT94" i="1"/>
  <c r="JT125" i="1"/>
  <c r="JU62" i="1"/>
  <c r="JU94" i="1"/>
  <c r="JU125" i="1"/>
  <c r="JV62" i="1"/>
  <c r="JV94" i="1"/>
  <c r="JV125" i="1"/>
  <c r="JW62" i="1"/>
  <c r="JW94" i="1"/>
  <c r="JW125" i="1"/>
  <c r="JX62" i="1"/>
  <c r="JX94" i="1"/>
  <c r="JX125" i="1"/>
  <c r="JY62" i="1"/>
  <c r="JY94" i="1"/>
  <c r="JY125" i="1"/>
  <c r="JZ62" i="1"/>
  <c r="JZ94" i="1"/>
  <c r="JZ125" i="1"/>
  <c r="KA62" i="1"/>
  <c r="KA94" i="1"/>
  <c r="KA125" i="1"/>
  <c r="KB62" i="1"/>
  <c r="KB94" i="1"/>
  <c r="KB125" i="1"/>
  <c r="KC62" i="1"/>
  <c r="KC94" i="1"/>
  <c r="KC125" i="1"/>
  <c r="KD62" i="1"/>
  <c r="KD94" i="1"/>
  <c r="KD125" i="1"/>
  <c r="KE62" i="1"/>
  <c r="KE94" i="1"/>
  <c r="KE125" i="1"/>
  <c r="KF62" i="1"/>
  <c r="KF94" i="1"/>
  <c r="KF125" i="1"/>
  <c r="KG62" i="1"/>
  <c r="KG94" i="1"/>
  <c r="KG125" i="1"/>
  <c r="KH62" i="1"/>
  <c r="KH94" i="1"/>
  <c r="KH125" i="1"/>
  <c r="KI62" i="1"/>
  <c r="KI94" i="1"/>
  <c r="KI125" i="1"/>
  <c r="KJ62" i="1"/>
  <c r="KJ94" i="1"/>
  <c r="KJ125" i="1"/>
  <c r="KK62" i="1"/>
  <c r="KK94" i="1"/>
  <c r="KK125" i="1"/>
  <c r="KL62" i="1"/>
  <c r="KL94" i="1"/>
  <c r="KL125" i="1"/>
  <c r="KM62" i="1"/>
  <c r="KM94" i="1"/>
  <c r="KM125" i="1"/>
  <c r="KN62" i="1"/>
  <c r="KN94" i="1"/>
  <c r="KN125" i="1"/>
  <c r="KO62" i="1"/>
  <c r="KO94" i="1"/>
  <c r="KO125" i="1"/>
  <c r="KP62" i="1"/>
  <c r="KP94" i="1"/>
  <c r="KP125" i="1"/>
  <c r="KQ62" i="1"/>
  <c r="KQ94" i="1"/>
  <c r="KQ125" i="1"/>
  <c r="KR62" i="1"/>
  <c r="KR94" i="1"/>
  <c r="KR125" i="1"/>
  <c r="KS62" i="1"/>
  <c r="KS94" i="1"/>
  <c r="KS125" i="1"/>
  <c r="KT62" i="1"/>
  <c r="KT94" i="1"/>
  <c r="KT125" i="1"/>
  <c r="KU62" i="1"/>
  <c r="KU94" i="1"/>
  <c r="KU125" i="1"/>
  <c r="KV62" i="1"/>
  <c r="KV94" i="1"/>
  <c r="KV125" i="1"/>
  <c r="KW62" i="1"/>
  <c r="KW94" i="1"/>
  <c r="KW125" i="1"/>
  <c r="KX62" i="1"/>
  <c r="KX94" i="1"/>
  <c r="KX125" i="1"/>
  <c r="KY62" i="1"/>
  <c r="KY94" i="1"/>
  <c r="KY125" i="1"/>
  <c r="KZ62" i="1"/>
  <c r="KZ94" i="1"/>
  <c r="KZ125" i="1"/>
  <c r="LA62" i="1"/>
  <c r="LA94" i="1"/>
  <c r="LA125" i="1"/>
  <c r="LB62" i="1"/>
  <c r="LB94" i="1"/>
  <c r="LB125" i="1"/>
  <c r="LC62" i="1"/>
  <c r="LC94" i="1"/>
  <c r="LC125" i="1"/>
  <c r="LD62" i="1"/>
  <c r="LD94" i="1"/>
  <c r="LD125" i="1"/>
  <c r="LE62" i="1"/>
  <c r="LE94" i="1"/>
  <c r="LE125" i="1"/>
  <c r="LF62" i="1"/>
  <c r="LF94" i="1"/>
  <c r="LF125" i="1"/>
  <c r="LG62" i="1"/>
  <c r="LG94" i="1"/>
  <c r="LG125" i="1"/>
  <c r="LH62" i="1"/>
  <c r="LH94" i="1"/>
  <c r="LH125" i="1"/>
  <c r="LI62" i="1"/>
  <c r="LI94" i="1"/>
  <c r="LI125" i="1"/>
  <c r="LJ62" i="1"/>
  <c r="LJ94" i="1"/>
  <c r="LJ125" i="1"/>
  <c r="LK62" i="1"/>
  <c r="LK94" i="1"/>
  <c r="LK125" i="1"/>
  <c r="LL62" i="1"/>
  <c r="LL94" i="1"/>
  <c r="LL125" i="1"/>
  <c r="LM62" i="1"/>
  <c r="LM94" i="1"/>
  <c r="LM125" i="1"/>
  <c r="LN62" i="1"/>
  <c r="LN94" i="1"/>
  <c r="LN125" i="1"/>
  <c r="LO62" i="1"/>
  <c r="LO94" i="1"/>
  <c r="LO125" i="1"/>
  <c r="LP62" i="1"/>
  <c r="LP94" i="1"/>
  <c r="LP125" i="1"/>
  <c r="LQ62" i="1"/>
  <c r="LQ94" i="1"/>
  <c r="LQ125" i="1"/>
  <c r="LR62" i="1"/>
  <c r="LR94" i="1"/>
  <c r="LR125" i="1"/>
  <c r="LS62" i="1"/>
  <c r="LS94" i="1"/>
  <c r="LS125" i="1"/>
  <c r="LT62" i="1"/>
  <c r="LT94" i="1"/>
  <c r="LT125" i="1"/>
  <c r="LU62" i="1"/>
  <c r="LU94" i="1"/>
  <c r="LU125" i="1"/>
  <c r="LV62" i="1"/>
  <c r="LV94" i="1"/>
  <c r="LV125" i="1"/>
  <c r="LW62" i="1"/>
  <c r="LW94" i="1"/>
  <c r="LW125" i="1"/>
  <c r="LX62" i="1"/>
  <c r="LX94" i="1"/>
  <c r="LX125" i="1"/>
  <c r="LY62" i="1"/>
  <c r="LY94" i="1"/>
  <c r="LY125" i="1"/>
  <c r="LZ62" i="1"/>
  <c r="LZ94" i="1"/>
  <c r="LZ125" i="1"/>
  <c r="MA62" i="1"/>
  <c r="MA94" i="1"/>
  <c r="MA125" i="1"/>
  <c r="MB62" i="1"/>
  <c r="MB94" i="1"/>
  <c r="MB125" i="1"/>
  <c r="MC62" i="1"/>
  <c r="MC94" i="1"/>
  <c r="MC125" i="1"/>
  <c r="MD62" i="1"/>
  <c r="MD94" i="1"/>
  <c r="MD125" i="1"/>
  <c r="ME62" i="1"/>
  <c r="ME94" i="1"/>
  <c r="ME125" i="1"/>
  <c r="MF62" i="1"/>
  <c r="MF94" i="1"/>
  <c r="MF125" i="1"/>
  <c r="MG62" i="1"/>
  <c r="MG94" i="1"/>
  <c r="MG125" i="1"/>
  <c r="MH62" i="1"/>
  <c r="MH94" i="1"/>
  <c r="MH125" i="1"/>
  <c r="MI62" i="1"/>
  <c r="MI94" i="1"/>
  <c r="MI125" i="1"/>
  <c r="MJ62" i="1"/>
  <c r="MJ94" i="1"/>
  <c r="MJ125" i="1"/>
  <c r="MK62" i="1"/>
  <c r="MK94" i="1"/>
  <c r="MK125" i="1"/>
  <c r="ML62" i="1"/>
  <c r="ML94" i="1"/>
  <c r="ML125" i="1"/>
  <c r="MM62" i="1"/>
  <c r="MM94" i="1"/>
  <c r="MM125" i="1"/>
  <c r="MN62" i="1"/>
  <c r="MN94" i="1"/>
  <c r="MN125" i="1"/>
  <c r="MO62" i="1"/>
  <c r="MO94" i="1"/>
  <c r="MO125" i="1"/>
  <c r="MP62" i="1"/>
  <c r="MP94" i="1"/>
  <c r="MP125" i="1"/>
  <c r="MQ62" i="1"/>
  <c r="MQ94" i="1"/>
  <c r="MQ125" i="1"/>
  <c r="MR62" i="1"/>
  <c r="MR94" i="1"/>
  <c r="MR125" i="1"/>
  <c r="MS62" i="1"/>
  <c r="MS94" i="1"/>
  <c r="MS125" i="1"/>
  <c r="MT62" i="1"/>
  <c r="MT94" i="1"/>
  <c r="MT125" i="1"/>
  <c r="MU62" i="1"/>
  <c r="MU94" i="1"/>
  <c r="MU125" i="1"/>
  <c r="MV62" i="1"/>
  <c r="MV94" i="1"/>
  <c r="MV125" i="1"/>
  <c r="MW62" i="1"/>
  <c r="MW94" i="1"/>
  <c r="MW125" i="1"/>
  <c r="MX62" i="1"/>
  <c r="MX94" i="1"/>
  <c r="MX125" i="1"/>
  <c r="MY62" i="1"/>
  <c r="MY94" i="1"/>
  <c r="MY125" i="1"/>
  <c r="MZ62" i="1"/>
  <c r="MZ94" i="1"/>
  <c r="MZ125" i="1"/>
  <c r="NA62" i="1"/>
  <c r="NA94" i="1"/>
  <c r="NA125" i="1"/>
  <c r="NB62" i="1"/>
  <c r="NB94" i="1"/>
  <c r="NB125" i="1"/>
  <c r="NC62" i="1"/>
  <c r="NC94" i="1"/>
  <c r="NC125" i="1"/>
  <c r="ND62" i="1"/>
  <c r="ND94" i="1"/>
  <c r="ND125" i="1"/>
  <c r="NE62" i="1"/>
  <c r="NE94" i="1"/>
  <c r="NE125" i="1"/>
  <c r="NF62" i="1"/>
  <c r="NF94" i="1"/>
  <c r="NF125" i="1"/>
  <c r="NG62" i="1"/>
  <c r="NG94" i="1"/>
  <c r="NG125" i="1"/>
  <c r="NH62" i="1"/>
  <c r="NH94" i="1"/>
  <c r="NH125" i="1"/>
  <c r="NI62" i="1"/>
  <c r="NI94" i="1"/>
  <c r="NI125" i="1"/>
  <c r="NJ62" i="1"/>
  <c r="NJ94" i="1"/>
  <c r="NJ125" i="1"/>
  <c r="NK62" i="1"/>
  <c r="NK94" i="1"/>
  <c r="NK125" i="1"/>
  <c r="NL62" i="1"/>
  <c r="NL94" i="1"/>
  <c r="NL125" i="1"/>
  <c r="NM62" i="1"/>
  <c r="NM94" i="1"/>
  <c r="NM125" i="1"/>
  <c r="NN62" i="1"/>
  <c r="NN94" i="1"/>
  <c r="NN125" i="1"/>
  <c r="NO62" i="1"/>
  <c r="NO94" i="1"/>
  <c r="NO125" i="1"/>
  <c r="NP62" i="1"/>
  <c r="NP94" i="1"/>
  <c r="NP125" i="1"/>
  <c r="NQ62" i="1"/>
  <c r="NQ94" i="1"/>
  <c r="NQ125" i="1"/>
  <c r="NR62" i="1"/>
  <c r="NR94" i="1"/>
  <c r="NR125" i="1"/>
  <c r="NS62" i="1"/>
  <c r="NS94" i="1"/>
  <c r="NS125" i="1"/>
  <c r="NT62" i="1"/>
  <c r="NT94" i="1"/>
  <c r="NT125" i="1"/>
  <c r="NU62" i="1"/>
  <c r="NU94" i="1"/>
  <c r="NU125" i="1"/>
  <c r="NV62" i="1"/>
  <c r="NV94" i="1"/>
  <c r="NV125" i="1"/>
  <c r="NW62" i="1"/>
  <c r="NW94" i="1"/>
  <c r="NW125" i="1"/>
  <c r="NX62" i="1"/>
  <c r="NX94" i="1"/>
  <c r="NX125" i="1"/>
  <c r="NY62" i="1"/>
  <c r="NY94" i="1"/>
  <c r="NY125" i="1"/>
  <c r="NZ62" i="1"/>
  <c r="NZ94" i="1"/>
  <c r="NZ125" i="1"/>
  <c r="OA62" i="1"/>
  <c r="OA94" i="1"/>
  <c r="OA125" i="1"/>
  <c r="OB62" i="1"/>
  <c r="OB94" i="1"/>
  <c r="OB125" i="1"/>
  <c r="OC62" i="1"/>
  <c r="OC94" i="1"/>
  <c r="OC125" i="1"/>
  <c r="OD62" i="1"/>
  <c r="OD94" i="1"/>
  <c r="OD125" i="1"/>
  <c r="OE62" i="1"/>
  <c r="OE94" i="1"/>
  <c r="OE125" i="1"/>
  <c r="OF62" i="1"/>
  <c r="OF94" i="1"/>
  <c r="OF125" i="1"/>
  <c r="OG62" i="1"/>
  <c r="OG94" i="1"/>
  <c r="OG125" i="1"/>
  <c r="OH62" i="1"/>
  <c r="OH94" i="1"/>
  <c r="OH125" i="1"/>
  <c r="OI62" i="1"/>
  <c r="OI94" i="1"/>
  <c r="OI125" i="1"/>
  <c r="OJ62" i="1"/>
  <c r="OJ94" i="1"/>
  <c r="OJ125" i="1"/>
  <c r="OK62" i="1"/>
  <c r="OK94" i="1"/>
  <c r="OK125" i="1"/>
  <c r="OL62" i="1"/>
  <c r="OL94" i="1"/>
  <c r="OL125" i="1"/>
  <c r="OM62" i="1"/>
  <c r="OM94" i="1"/>
  <c r="OM125" i="1"/>
  <c r="ON62" i="1"/>
  <c r="ON94" i="1"/>
  <c r="ON125" i="1"/>
  <c r="OO62" i="1"/>
  <c r="OO94" i="1"/>
  <c r="OO125" i="1"/>
  <c r="OP62" i="1"/>
  <c r="OP94" i="1"/>
  <c r="OP125" i="1"/>
  <c r="OQ62" i="1"/>
  <c r="OQ94" i="1"/>
  <c r="OQ125" i="1"/>
  <c r="OR62" i="1"/>
  <c r="OR94" i="1"/>
  <c r="OR125" i="1"/>
  <c r="OS62" i="1"/>
  <c r="OS94" i="1"/>
  <c r="OS125" i="1"/>
  <c r="OT62" i="1"/>
  <c r="OT94" i="1"/>
  <c r="OT125" i="1"/>
  <c r="OU62" i="1"/>
  <c r="OU94" i="1"/>
  <c r="OU125" i="1"/>
  <c r="OV62" i="1"/>
  <c r="OV94" i="1"/>
  <c r="OV125" i="1"/>
  <c r="OW62" i="1"/>
  <c r="OW94" i="1"/>
  <c r="OW125" i="1"/>
  <c r="OX62" i="1"/>
  <c r="OX94" i="1"/>
  <c r="OX125" i="1"/>
  <c r="OY62" i="1"/>
  <c r="OY94" i="1"/>
  <c r="OY125" i="1"/>
  <c r="OZ62" i="1"/>
  <c r="OZ94" i="1"/>
  <c r="OZ125" i="1"/>
  <c r="PA62" i="1"/>
  <c r="PA94" i="1"/>
  <c r="PA125" i="1"/>
  <c r="PB62" i="1"/>
  <c r="PB94" i="1"/>
  <c r="PB125" i="1"/>
  <c r="PC62" i="1"/>
  <c r="PC94" i="1"/>
  <c r="PC125" i="1"/>
  <c r="PD62" i="1"/>
  <c r="PD94" i="1"/>
  <c r="PD125" i="1"/>
  <c r="PE62" i="1"/>
  <c r="PE94" i="1"/>
  <c r="PE125" i="1"/>
  <c r="PF62" i="1"/>
  <c r="PF94" i="1"/>
  <c r="PF125" i="1"/>
  <c r="PG62" i="1"/>
  <c r="PG94" i="1"/>
  <c r="PG125" i="1"/>
  <c r="PH62" i="1"/>
  <c r="PH94" i="1"/>
  <c r="PH125" i="1"/>
  <c r="PI62" i="1"/>
  <c r="PI94" i="1"/>
  <c r="PI125" i="1"/>
  <c r="PJ62" i="1"/>
  <c r="PJ94" i="1"/>
  <c r="PJ125" i="1"/>
  <c r="PK62" i="1"/>
  <c r="PK94" i="1"/>
  <c r="PK125" i="1"/>
  <c r="PL62" i="1"/>
  <c r="PL94" i="1"/>
  <c r="PL125" i="1"/>
  <c r="PM62" i="1"/>
  <c r="PM94" i="1"/>
  <c r="PM125" i="1"/>
  <c r="PN62" i="1"/>
  <c r="PN94" i="1"/>
  <c r="PN125" i="1"/>
  <c r="PO62" i="1"/>
  <c r="PO94" i="1"/>
  <c r="PO125" i="1"/>
  <c r="PP62" i="1"/>
  <c r="PP94" i="1"/>
  <c r="PP125" i="1"/>
  <c r="PQ62" i="1"/>
  <c r="PQ94" i="1"/>
  <c r="PQ125" i="1"/>
  <c r="PR62" i="1"/>
  <c r="PR94" i="1"/>
  <c r="PR125" i="1"/>
  <c r="PS62" i="1"/>
  <c r="PS94" i="1"/>
  <c r="PS125" i="1"/>
  <c r="PT62" i="1"/>
  <c r="PT94" i="1"/>
  <c r="PT125" i="1"/>
  <c r="PU62" i="1"/>
  <c r="PU94" i="1"/>
  <c r="PU125" i="1"/>
  <c r="PV62" i="1"/>
  <c r="PV94" i="1"/>
  <c r="PV125" i="1"/>
  <c r="PW62" i="1"/>
  <c r="PW94" i="1"/>
  <c r="PW125" i="1"/>
  <c r="PX62" i="1"/>
  <c r="PX94" i="1"/>
  <c r="PX125" i="1"/>
  <c r="PY62" i="1"/>
  <c r="PY94" i="1"/>
  <c r="PY125" i="1"/>
  <c r="PZ62" i="1"/>
  <c r="PZ94" i="1"/>
  <c r="PZ125" i="1"/>
  <c r="QA62" i="1"/>
  <c r="QA94" i="1"/>
  <c r="QA125" i="1"/>
  <c r="QB62" i="1"/>
  <c r="QB94" i="1"/>
  <c r="QB125" i="1"/>
  <c r="QC62" i="1"/>
  <c r="QC94" i="1"/>
  <c r="QC125" i="1"/>
  <c r="QD62" i="1"/>
  <c r="QD94" i="1"/>
  <c r="QD125" i="1"/>
  <c r="QE62" i="1"/>
  <c r="QE94" i="1"/>
  <c r="QE125" i="1"/>
  <c r="QF62" i="1"/>
  <c r="QF94" i="1"/>
  <c r="QF125" i="1"/>
  <c r="QG62" i="1"/>
  <c r="QG94" i="1"/>
  <c r="QG125" i="1"/>
  <c r="QH62" i="1"/>
  <c r="QH94" i="1"/>
  <c r="QH125" i="1"/>
  <c r="QI62" i="1"/>
  <c r="QI94" i="1"/>
  <c r="QI125" i="1"/>
  <c r="QJ62" i="1"/>
  <c r="QJ94" i="1"/>
  <c r="QJ125" i="1"/>
  <c r="QK62" i="1"/>
  <c r="QK94" i="1"/>
  <c r="QK125" i="1"/>
  <c r="QL62" i="1"/>
  <c r="QL94" i="1"/>
  <c r="QL125" i="1"/>
  <c r="QM62" i="1"/>
  <c r="QM94" i="1"/>
  <c r="QM125" i="1"/>
  <c r="QN62" i="1"/>
  <c r="QN94" i="1"/>
  <c r="QN125" i="1"/>
  <c r="QO62" i="1"/>
  <c r="QO94" i="1"/>
  <c r="QO125" i="1"/>
  <c r="QP62" i="1"/>
  <c r="QP94" i="1"/>
  <c r="QP125" i="1"/>
  <c r="QQ62" i="1"/>
  <c r="QQ94" i="1"/>
  <c r="QQ125" i="1"/>
  <c r="QR62" i="1"/>
  <c r="QR94" i="1"/>
  <c r="QR125" i="1"/>
  <c r="QS62" i="1"/>
  <c r="QS94" i="1"/>
  <c r="QS125" i="1"/>
  <c r="QT62" i="1"/>
  <c r="QT94" i="1"/>
  <c r="QT125" i="1"/>
  <c r="QU62" i="1"/>
  <c r="QU94" i="1"/>
  <c r="QU125" i="1"/>
  <c r="QV62" i="1"/>
  <c r="QV94" i="1"/>
  <c r="QV125" i="1"/>
  <c r="QW62" i="1"/>
  <c r="QW94" i="1"/>
  <c r="QW125" i="1"/>
  <c r="QX62" i="1"/>
  <c r="QX94" i="1"/>
  <c r="QX125" i="1"/>
  <c r="QY62" i="1"/>
  <c r="QY94" i="1"/>
  <c r="QY125" i="1"/>
  <c r="QZ62" i="1"/>
  <c r="QZ94" i="1"/>
  <c r="QZ125" i="1"/>
  <c r="RA62" i="1"/>
  <c r="RA94" i="1"/>
  <c r="RA125" i="1"/>
  <c r="RB62" i="1"/>
  <c r="RB94" i="1"/>
  <c r="RB125" i="1"/>
  <c r="RC62" i="1"/>
  <c r="RC94" i="1"/>
  <c r="RC125" i="1"/>
  <c r="RD62" i="1"/>
  <c r="RD94" i="1"/>
  <c r="RD125" i="1"/>
  <c r="RE62" i="1"/>
  <c r="RE94" i="1"/>
  <c r="RE125" i="1"/>
  <c r="RF62" i="1"/>
  <c r="RF94" i="1"/>
  <c r="RF125" i="1"/>
  <c r="RG62" i="1"/>
  <c r="RG94" i="1"/>
  <c r="RG125" i="1"/>
  <c r="RH62" i="1"/>
  <c r="RH94" i="1"/>
  <c r="RH125" i="1"/>
  <c r="RI62" i="1"/>
  <c r="RI94" i="1"/>
  <c r="RI125" i="1"/>
  <c r="RJ62" i="1"/>
  <c r="RJ94" i="1"/>
  <c r="RJ125" i="1"/>
  <c r="RK62" i="1"/>
  <c r="RK94" i="1"/>
  <c r="RK125" i="1"/>
  <c r="RL62" i="1"/>
  <c r="RL94" i="1"/>
  <c r="RL125" i="1"/>
  <c r="RM62" i="1"/>
  <c r="RM94" i="1"/>
  <c r="RM125" i="1"/>
  <c r="RN62" i="1"/>
  <c r="RN94" i="1"/>
  <c r="RN125" i="1"/>
  <c r="RO62" i="1"/>
  <c r="RO94" i="1"/>
  <c r="RO125" i="1"/>
  <c r="RP62" i="1"/>
  <c r="RP94" i="1"/>
  <c r="RP125" i="1"/>
  <c r="RQ62" i="1"/>
  <c r="RQ94" i="1"/>
  <c r="RQ125" i="1"/>
  <c r="RR62" i="1"/>
  <c r="RR94" i="1"/>
  <c r="RR125" i="1"/>
  <c r="RS62" i="1"/>
  <c r="RS94" i="1"/>
  <c r="RS125" i="1"/>
  <c r="RT62" i="1"/>
  <c r="RT94" i="1"/>
  <c r="RT125" i="1"/>
  <c r="RU62" i="1"/>
  <c r="RU94" i="1"/>
  <c r="RU125" i="1"/>
  <c r="RV62" i="1"/>
  <c r="RV94" i="1"/>
  <c r="RV125" i="1"/>
  <c r="RW62" i="1"/>
  <c r="RW94" i="1"/>
  <c r="RW125" i="1"/>
  <c r="RX62" i="1"/>
  <c r="RX94" i="1"/>
  <c r="RX125" i="1"/>
  <c r="RY62" i="1"/>
  <c r="RY94" i="1"/>
  <c r="RY125" i="1"/>
  <c r="RZ62" i="1"/>
  <c r="RZ94" i="1"/>
  <c r="RZ125" i="1"/>
  <c r="SA62" i="1"/>
  <c r="SA94" i="1"/>
  <c r="SA125" i="1"/>
  <c r="B63" i="1"/>
  <c r="B95" i="1"/>
  <c r="B126" i="1"/>
  <c r="C63" i="1"/>
  <c r="C95" i="1"/>
  <c r="C126" i="1"/>
  <c r="D63" i="1"/>
  <c r="D95" i="1"/>
  <c r="D126" i="1"/>
  <c r="E63" i="1"/>
  <c r="E95" i="1"/>
  <c r="E126" i="1"/>
  <c r="F63" i="1"/>
  <c r="F95" i="1"/>
  <c r="F126" i="1"/>
  <c r="G63" i="1"/>
  <c r="G95" i="1"/>
  <c r="G126" i="1"/>
  <c r="H63" i="1"/>
  <c r="H95" i="1"/>
  <c r="H126" i="1"/>
  <c r="I63" i="1"/>
  <c r="I95" i="1"/>
  <c r="I126" i="1"/>
  <c r="J63" i="1"/>
  <c r="J95" i="1"/>
  <c r="J126" i="1"/>
  <c r="K63" i="1"/>
  <c r="K61" i="1"/>
  <c r="K95" i="1"/>
  <c r="K126" i="1"/>
  <c r="L63" i="1"/>
  <c r="L95" i="1"/>
  <c r="L126" i="1"/>
  <c r="M63" i="1"/>
  <c r="M95" i="1"/>
  <c r="M126" i="1"/>
  <c r="N63" i="1"/>
  <c r="N95" i="1"/>
  <c r="N126" i="1"/>
  <c r="O63" i="1"/>
  <c r="O95" i="1"/>
  <c r="O126" i="1"/>
  <c r="P63" i="1"/>
  <c r="P95" i="1"/>
  <c r="P126" i="1"/>
  <c r="Q63" i="1"/>
  <c r="Q95" i="1"/>
  <c r="Q126" i="1"/>
  <c r="R63" i="1"/>
  <c r="R95" i="1"/>
  <c r="R126" i="1"/>
  <c r="S63" i="1"/>
  <c r="S95" i="1"/>
  <c r="S126" i="1"/>
  <c r="T63" i="1"/>
  <c r="T95" i="1"/>
  <c r="T126" i="1"/>
  <c r="U63" i="1"/>
  <c r="U95" i="1"/>
  <c r="U126" i="1"/>
  <c r="V63" i="1"/>
  <c r="V95" i="1"/>
  <c r="V126" i="1"/>
  <c r="W63" i="1"/>
  <c r="W95" i="1"/>
  <c r="W126" i="1"/>
  <c r="X63" i="1"/>
  <c r="X95" i="1"/>
  <c r="X126" i="1"/>
  <c r="Y63" i="1"/>
  <c r="Y95" i="1"/>
  <c r="Y126" i="1"/>
  <c r="Z63" i="1"/>
  <c r="Z95" i="1"/>
  <c r="Z126" i="1"/>
  <c r="AA63" i="1"/>
  <c r="AA95" i="1"/>
  <c r="AA126" i="1"/>
  <c r="AB63" i="1"/>
  <c r="AB95" i="1"/>
  <c r="AB126" i="1"/>
  <c r="AC63" i="1"/>
  <c r="AC95" i="1"/>
  <c r="AC126" i="1"/>
  <c r="AD63" i="1"/>
  <c r="AD95" i="1"/>
  <c r="AD126" i="1"/>
  <c r="AE63" i="1"/>
  <c r="AE95" i="1"/>
  <c r="AE126" i="1"/>
  <c r="AF63" i="1"/>
  <c r="AF95" i="1"/>
  <c r="AF126" i="1"/>
  <c r="AG63" i="1"/>
  <c r="AG95" i="1"/>
  <c r="AG126" i="1"/>
  <c r="AH63" i="1"/>
  <c r="AH95" i="1"/>
  <c r="AH126" i="1"/>
  <c r="AI63" i="1"/>
  <c r="AI95" i="1"/>
  <c r="AI126" i="1"/>
  <c r="AJ63" i="1"/>
  <c r="AJ95" i="1"/>
  <c r="AJ126" i="1"/>
  <c r="AK63" i="1"/>
  <c r="AK95" i="1"/>
  <c r="AK126" i="1"/>
  <c r="AL63" i="1"/>
  <c r="AL95" i="1"/>
  <c r="AL126" i="1"/>
  <c r="AM63" i="1"/>
  <c r="AM95" i="1"/>
  <c r="AM126" i="1"/>
  <c r="AN63" i="1"/>
  <c r="AN95" i="1"/>
  <c r="AN126" i="1"/>
  <c r="AO63" i="1"/>
  <c r="AO95" i="1"/>
  <c r="AO126" i="1"/>
  <c r="AP63" i="1"/>
  <c r="AP95" i="1"/>
  <c r="AP126" i="1"/>
  <c r="AQ63" i="1"/>
  <c r="AQ95" i="1"/>
  <c r="AQ126" i="1"/>
  <c r="AR63" i="1"/>
  <c r="AR95" i="1"/>
  <c r="AR126" i="1"/>
  <c r="AS63" i="1"/>
  <c r="AS95" i="1"/>
  <c r="AS126" i="1"/>
  <c r="AT63" i="1"/>
  <c r="AT95" i="1"/>
  <c r="AT126" i="1"/>
  <c r="AU63" i="1"/>
  <c r="AU95" i="1"/>
  <c r="AU126" i="1"/>
  <c r="AV63" i="1"/>
  <c r="AV95" i="1"/>
  <c r="AV126" i="1"/>
  <c r="AW63" i="1"/>
  <c r="AW95" i="1"/>
  <c r="AW126" i="1"/>
  <c r="AX63" i="1"/>
  <c r="AX95" i="1"/>
  <c r="AX126" i="1"/>
  <c r="AY63" i="1"/>
  <c r="AY95" i="1"/>
  <c r="AY126" i="1"/>
  <c r="AZ63" i="1"/>
  <c r="AZ95" i="1"/>
  <c r="AZ126" i="1"/>
  <c r="BA63" i="1"/>
  <c r="BA95" i="1"/>
  <c r="BA126" i="1"/>
  <c r="BB63" i="1"/>
  <c r="BB95" i="1"/>
  <c r="BB126" i="1"/>
  <c r="BC63" i="1"/>
  <c r="BC95" i="1"/>
  <c r="BC126" i="1"/>
  <c r="BD63" i="1"/>
  <c r="BD95" i="1"/>
  <c r="BD126" i="1"/>
  <c r="BE63" i="1"/>
  <c r="BE95" i="1"/>
  <c r="BE126" i="1"/>
  <c r="BF63" i="1"/>
  <c r="BF95" i="1"/>
  <c r="BF126" i="1"/>
  <c r="BG63" i="1"/>
  <c r="BG95" i="1"/>
  <c r="BG126" i="1"/>
  <c r="BH63" i="1"/>
  <c r="BH95" i="1"/>
  <c r="BH126" i="1"/>
  <c r="BI63" i="1"/>
  <c r="BI95" i="1"/>
  <c r="BI126" i="1"/>
  <c r="BJ63" i="1"/>
  <c r="BJ95" i="1"/>
  <c r="BJ126" i="1"/>
  <c r="BK63" i="1"/>
  <c r="BK95" i="1"/>
  <c r="BK126" i="1"/>
  <c r="BL63" i="1"/>
  <c r="BL95" i="1"/>
  <c r="BL126" i="1"/>
  <c r="BM63" i="1"/>
  <c r="BM95" i="1"/>
  <c r="BM126" i="1"/>
  <c r="BN63" i="1"/>
  <c r="BN95" i="1"/>
  <c r="BN126" i="1"/>
  <c r="BO63" i="1"/>
  <c r="BO95" i="1"/>
  <c r="BO126" i="1"/>
  <c r="BP63" i="1"/>
  <c r="BP95" i="1"/>
  <c r="BP126" i="1"/>
  <c r="BQ63" i="1"/>
  <c r="BQ95" i="1"/>
  <c r="BQ126" i="1"/>
  <c r="BR63" i="1"/>
  <c r="BR95" i="1"/>
  <c r="BR126" i="1"/>
  <c r="BS63" i="1"/>
  <c r="BS95" i="1"/>
  <c r="BS126" i="1"/>
  <c r="BT63" i="1"/>
  <c r="BT95" i="1"/>
  <c r="BT126" i="1"/>
  <c r="BU63" i="1"/>
  <c r="BU95" i="1"/>
  <c r="BU126" i="1"/>
  <c r="BV63" i="1"/>
  <c r="BV95" i="1"/>
  <c r="BV126" i="1"/>
  <c r="BW63" i="1"/>
  <c r="BW95" i="1"/>
  <c r="BW126" i="1"/>
  <c r="BX63" i="1"/>
  <c r="BX95" i="1"/>
  <c r="BX126" i="1"/>
  <c r="BY63" i="1"/>
  <c r="BY95" i="1"/>
  <c r="BY126" i="1"/>
  <c r="BZ63" i="1"/>
  <c r="BZ95" i="1"/>
  <c r="BZ126" i="1"/>
  <c r="CA63" i="1"/>
  <c r="CA95" i="1"/>
  <c r="CA126" i="1"/>
  <c r="CB63" i="1"/>
  <c r="CB95" i="1"/>
  <c r="CB126" i="1"/>
  <c r="CC63" i="1"/>
  <c r="CC95" i="1"/>
  <c r="CC126" i="1"/>
  <c r="CD63" i="1"/>
  <c r="CD95" i="1"/>
  <c r="CD126" i="1"/>
  <c r="CE63" i="1"/>
  <c r="CE95" i="1"/>
  <c r="CE126" i="1"/>
  <c r="CF63" i="1"/>
  <c r="CF95" i="1"/>
  <c r="CF126" i="1"/>
  <c r="CG63" i="1"/>
  <c r="CG95" i="1"/>
  <c r="CG126" i="1"/>
  <c r="CH63" i="1"/>
  <c r="CH95" i="1"/>
  <c r="CH126" i="1"/>
  <c r="CI63" i="1"/>
  <c r="CI95" i="1"/>
  <c r="CI126" i="1"/>
  <c r="CJ63" i="1"/>
  <c r="CJ95" i="1"/>
  <c r="CJ126" i="1"/>
  <c r="CK63" i="1"/>
  <c r="CK95" i="1"/>
  <c r="CK126" i="1"/>
  <c r="CL63" i="1"/>
  <c r="CL95" i="1"/>
  <c r="CL126" i="1"/>
  <c r="CM63" i="1"/>
  <c r="CM95" i="1"/>
  <c r="CM126" i="1"/>
  <c r="CN63" i="1"/>
  <c r="CN95" i="1"/>
  <c r="CN126" i="1"/>
  <c r="CO63" i="1"/>
  <c r="CO95" i="1"/>
  <c r="CO126" i="1"/>
  <c r="CP63" i="1"/>
  <c r="CP95" i="1"/>
  <c r="CP126" i="1"/>
  <c r="CQ63" i="1"/>
  <c r="CQ95" i="1"/>
  <c r="CQ126" i="1"/>
  <c r="CR63" i="1"/>
  <c r="CR95" i="1"/>
  <c r="CR126" i="1"/>
  <c r="CS63" i="1"/>
  <c r="CS95" i="1"/>
  <c r="CS126" i="1"/>
  <c r="CT63" i="1"/>
  <c r="CT95" i="1"/>
  <c r="CT126" i="1"/>
  <c r="CU63" i="1"/>
  <c r="CU95" i="1"/>
  <c r="CU126" i="1"/>
  <c r="CV63" i="1"/>
  <c r="CV95" i="1"/>
  <c r="CV126" i="1"/>
  <c r="CW63" i="1"/>
  <c r="CW95" i="1"/>
  <c r="CW126" i="1"/>
  <c r="CX63" i="1"/>
  <c r="CX95" i="1"/>
  <c r="CX126" i="1"/>
  <c r="CY63" i="1"/>
  <c r="CY95" i="1"/>
  <c r="CY126" i="1"/>
  <c r="CZ63" i="1"/>
  <c r="CZ95" i="1"/>
  <c r="CZ126" i="1"/>
  <c r="DA63" i="1"/>
  <c r="DA95" i="1"/>
  <c r="DA126" i="1"/>
  <c r="DB63" i="1"/>
  <c r="DB95" i="1"/>
  <c r="DB126" i="1"/>
  <c r="DC63" i="1"/>
  <c r="DC95" i="1"/>
  <c r="DC126" i="1"/>
  <c r="DD63" i="1"/>
  <c r="DD95" i="1"/>
  <c r="DD126" i="1"/>
  <c r="DE63" i="1"/>
  <c r="DE95" i="1"/>
  <c r="DE126" i="1"/>
  <c r="DF63" i="1"/>
  <c r="DF95" i="1"/>
  <c r="DF126" i="1"/>
  <c r="DG63" i="1"/>
  <c r="DG95" i="1"/>
  <c r="DG126" i="1"/>
  <c r="DH63" i="1"/>
  <c r="DH95" i="1"/>
  <c r="DH126" i="1"/>
  <c r="DI63" i="1"/>
  <c r="DI95" i="1"/>
  <c r="DI126" i="1"/>
  <c r="DJ63" i="1"/>
  <c r="DJ95" i="1"/>
  <c r="DJ126" i="1"/>
  <c r="DK63" i="1"/>
  <c r="DK95" i="1"/>
  <c r="DK126" i="1"/>
  <c r="DL63" i="1"/>
  <c r="DL95" i="1"/>
  <c r="DL126" i="1"/>
  <c r="DM63" i="1"/>
  <c r="DM95" i="1"/>
  <c r="DM126" i="1"/>
  <c r="DN63" i="1"/>
  <c r="DN95" i="1"/>
  <c r="DN126" i="1"/>
  <c r="DO63" i="1"/>
  <c r="DO95" i="1"/>
  <c r="DO126" i="1"/>
  <c r="DP63" i="1"/>
  <c r="DP95" i="1"/>
  <c r="DP126" i="1"/>
  <c r="DQ63" i="1"/>
  <c r="DQ95" i="1"/>
  <c r="DQ126" i="1"/>
  <c r="DR63" i="1"/>
  <c r="DR95" i="1"/>
  <c r="DR126" i="1"/>
  <c r="DS63" i="1"/>
  <c r="DS95" i="1"/>
  <c r="DS126" i="1"/>
  <c r="DT63" i="1"/>
  <c r="DT95" i="1"/>
  <c r="DT126" i="1"/>
  <c r="DU63" i="1"/>
  <c r="DU95" i="1"/>
  <c r="DU126" i="1"/>
  <c r="DV63" i="1"/>
  <c r="DV95" i="1"/>
  <c r="DV126" i="1"/>
  <c r="DW63" i="1"/>
  <c r="DW95" i="1"/>
  <c r="DW126" i="1"/>
  <c r="DX63" i="1"/>
  <c r="DX95" i="1"/>
  <c r="DX126" i="1"/>
  <c r="DY63" i="1"/>
  <c r="DY95" i="1"/>
  <c r="DY126" i="1"/>
  <c r="DZ63" i="1"/>
  <c r="DZ95" i="1"/>
  <c r="DZ126" i="1"/>
  <c r="EA63" i="1"/>
  <c r="EA95" i="1"/>
  <c r="EA126" i="1"/>
  <c r="EB63" i="1"/>
  <c r="EB95" i="1"/>
  <c r="EB126" i="1"/>
  <c r="EC63" i="1"/>
  <c r="EC95" i="1"/>
  <c r="EC126" i="1"/>
  <c r="ED63" i="1"/>
  <c r="ED95" i="1"/>
  <c r="ED126" i="1"/>
  <c r="EE63" i="1"/>
  <c r="EE95" i="1"/>
  <c r="EE126" i="1"/>
  <c r="EF63" i="1"/>
  <c r="EF95" i="1"/>
  <c r="EF126" i="1"/>
  <c r="EG63" i="1"/>
  <c r="EG95" i="1"/>
  <c r="EG126" i="1"/>
  <c r="EH63" i="1"/>
  <c r="EH95" i="1"/>
  <c r="EH126" i="1"/>
  <c r="EI63" i="1"/>
  <c r="EI95" i="1"/>
  <c r="EI126" i="1"/>
  <c r="EJ63" i="1"/>
  <c r="EJ95" i="1"/>
  <c r="EJ126" i="1"/>
  <c r="EK63" i="1"/>
  <c r="EK95" i="1"/>
  <c r="EK126" i="1"/>
  <c r="EL63" i="1"/>
  <c r="EL95" i="1"/>
  <c r="EL126" i="1"/>
  <c r="EM63" i="1"/>
  <c r="EM95" i="1"/>
  <c r="EM126" i="1"/>
  <c r="EN63" i="1"/>
  <c r="EN95" i="1"/>
  <c r="EN126" i="1"/>
  <c r="EO63" i="1"/>
  <c r="EO95" i="1"/>
  <c r="EO126" i="1"/>
  <c r="EP63" i="1"/>
  <c r="EP95" i="1"/>
  <c r="EP126" i="1"/>
  <c r="EQ63" i="1"/>
  <c r="EQ95" i="1"/>
  <c r="EQ126" i="1"/>
  <c r="ER63" i="1"/>
  <c r="ER95" i="1"/>
  <c r="ER126" i="1"/>
  <c r="ES63" i="1"/>
  <c r="ES95" i="1"/>
  <c r="ES126" i="1"/>
  <c r="ET63" i="1"/>
  <c r="ET95" i="1"/>
  <c r="ET126" i="1"/>
  <c r="EU63" i="1"/>
  <c r="EU95" i="1"/>
  <c r="EU126" i="1"/>
  <c r="EV63" i="1"/>
  <c r="EV95" i="1"/>
  <c r="EV126" i="1"/>
  <c r="EW63" i="1"/>
  <c r="EW95" i="1"/>
  <c r="EW126" i="1"/>
  <c r="EX63" i="1"/>
  <c r="EX95" i="1"/>
  <c r="EX126" i="1"/>
  <c r="EY63" i="1"/>
  <c r="EY95" i="1"/>
  <c r="EY126" i="1"/>
  <c r="EZ63" i="1"/>
  <c r="EZ95" i="1"/>
  <c r="EZ126" i="1"/>
  <c r="FA63" i="1"/>
  <c r="FA95" i="1"/>
  <c r="FA126" i="1"/>
  <c r="FB63" i="1"/>
  <c r="FB95" i="1"/>
  <c r="FB126" i="1"/>
  <c r="FC63" i="1"/>
  <c r="FC95" i="1"/>
  <c r="FC126" i="1"/>
  <c r="FD63" i="1"/>
  <c r="FD95" i="1"/>
  <c r="FD126" i="1"/>
  <c r="FE63" i="1"/>
  <c r="FE95" i="1"/>
  <c r="FE126" i="1"/>
  <c r="FF63" i="1"/>
  <c r="FF95" i="1"/>
  <c r="FF126" i="1"/>
  <c r="FG63" i="1"/>
  <c r="FG95" i="1"/>
  <c r="FG126" i="1"/>
  <c r="FH63" i="1"/>
  <c r="FH95" i="1"/>
  <c r="FH126" i="1"/>
  <c r="FI63" i="1"/>
  <c r="FI95" i="1"/>
  <c r="FI126" i="1"/>
  <c r="FJ63" i="1"/>
  <c r="FJ95" i="1"/>
  <c r="FJ126" i="1"/>
  <c r="FK63" i="1"/>
  <c r="FK95" i="1"/>
  <c r="FK126" i="1"/>
  <c r="FL63" i="1"/>
  <c r="FL95" i="1"/>
  <c r="FL126" i="1"/>
  <c r="FM63" i="1"/>
  <c r="FM95" i="1"/>
  <c r="FM126" i="1"/>
  <c r="FN63" i="1"/>
  <c r="FN95" i="1"/>
  <c r="FN126" i="1"/>
  <c r="FO63" i="1"/>
  <c r="FO95" i="1"/>
  <c r="FO126" i="1"/>
  <c r="FP63" i="1"/>
  <c r="FP95" i="1"/>
  <c r="FP126" i="1"/>
  <c r="FQ63" i="1"/>
  <c r="FQ95" i="1"/>
  <c r="FQ126" i="1"/>
  <c r="FR63" i="1"/>
  <c r="FR95" i="1"/>
  <c r="FR126" i="1"/>
  <c r="FS63" i="1"/>
  <c r="FS95" i="1"/>
  <c r="FS126" i="1"/>
  <c r="FT63" i="1"/>
  <c r="FT95" i="1"/>
  <c r="FT126" i="1"/>
  <c r="FU63" i="1"/>
  <c r="FU95" i="1"/>
  <c r="FU126" i="1"/>
  <c r="FV63" i="1"/>
  <c r="FV95" i="1"/>
  <c r="FV126" i="1"/>
  <c r="FW63" i="1"/>
  <c r="FW95" i="1"/>
  <c r="FW126" i="1"/>
  <c r="FX63" i="1"/>
  <c r="FX95" i="1"/>
  <c r="FX126" i="1"/>
  <c r="FY63" i="1"/>
  <c r="FY95" i="1"/>
  <c r="FY126" i="1"/>
  <c r="FZ63" i="1"/>
  <c r="FZ95" i="1"/>
  <c r="FZ126" i="1"/>
  <c r="GA63" i="1"/>
  <c r="GA95" i="1"/>
  <c r="GA126" i="1"/>
  <c r="GB63" i="1"/>
  <c r="GB95" i="1"/>
  <c r="GB126" i="1"/>
  <c r="GC63" i="1"/>
  <c r="GC95" i="1"/>
  <c r="GC126" i="1"/>
  <c r="GD63" i="1"/>
  <c r="GD95" i="1"/>
  <c r="GD126" i="1"/>
  <c r="GE63" i="1"/>
  <c r="GE95" i="1"/>
  <c r="GE126" i="1"/>
  <c r="GF63" i="1"/>
  <c r="GF95" i="1"/>
  <c r="GF126" i="1"/>
  <c r="GG63" i="1"/>
  <c r="GG95" i="1"/>
  <c r="GG126" i="1"/>
  <c r="GH63" i="1"/>
  <c r="GH95" i="1"/>
  <c r="GH126" i="1"/>
  <c r="GI63" i="1"/>
  <c r="GI95" i="1"/>
  <c r="GI126" i="1"/>
  <c r="GJ63" i="1"/>
  <c r="GJ95" i="1"/>
  <c r="GJ126" i="1"/>
  <c r="GK63" i="1"/>
  <c r="GK95" i="1"/>
  <c r="GK126" i="1"/>
  <c r="GL63" i="1"/>
  <c r="GL95" i="1"/>
  <c r="GL126" i="1"/>
  <c r="GM63" i="1"/>
  <c r="GM95" i="1"/>
  <c r="GM126" i="1"/>
  <c r="GN63" i="1"/>
  <c r="GN95" i="1"/>
  <c r="GN126" i="1"/>
  <c r="GO63" i="1"/>
  <c r="GO95" i="1"/>
  <c r="GO126" i="1"/>
  <c r="GP63" i="1"/>
  <c r="GP95" i="1"/>
  <c r="GP126" i="1"/>
  <c r="GQ63" i="1"/>
  <c r="GQ95" i="1"/>
  <c r="GQ126" i="1"/>
  <c r="GR63" i="1"/>
  <c r="GR95" i="1"/>
  <c r="GR126" i="1"/>
  <c r="GS63" i="1"/>
  <c r="GS95" i="1"/>
  <c r="GS126" i="1"/>
  <c r="GT63" i="1"/>
  <c r="GT95" i="1"/>
  <c r="GT126" i="1"/>
  <c r="GU63" i="1"/>
  <c r="GU95" i="1"/>
  <c r="GU126" i="1"/>
  <c r="GV63" i="1"/>
  <c r="GV95" i="1"/>
  <c r="GV126" i="1"/>
  <c r="GW63" i="1"/>
  <c r="GW95" i="1"/>
  <c r="GW126" i="1"/>
  <c r="GX63" i="1"/>
  <c r="GX95" i="1"/>
  <c r="GX126" i="1"/>
  <c r="GY63" i="1"/>
  <c r="GY95" i="1"/>
  <c r="GY126" i="1"/>
  <c r="GZ63" i="1"/>
  <c r="GZ95" i="1"/>
  <c r="GZ126" i="1"/>
  <c r="HA63" i="1"/>
  <c r="HA95" i="1"/>
  <c r="HA126" i="1"/>
  <c r="HB63" i="1"/>
  <c r="HB95" i="1"/>
  <c r="HB126" i="1"/>
  <c r="HC63" i="1"/>
  <c r="HC95" i="1"/>
  <c r="HC126" i="1"/>
  <c r="HD63" i="1"/>
  <c r="HD95" i="1"/>
  <c r="HD126" i="1"/>
  <c r="HE63" i="1"/>
  <c r="HE95" i="1"/>
  <c r="HE126" i="1"/>
  <c r="HF63" i="1"/>
  <c r="HF95" i="1"/>
  <c r="HF126" i="1"/>
  <c r="HG63" i="1"/>
  <c r="HG95" i="1"/>
  <c r="HG126" i="1"/>
  <c r="HH63" i="1"/>
  <c r="HH95" i="1"/>
  <c r="HH126" i="1"/>
  <c r="HI63" i="1"/>
  <c r="HI95" i="1"/>
  <c r="HI126" i="1"/>
  <c r="HJ63" i="1"/>
  <c r="HJ95" i="1"/>
  <c r="HJ126" i="1"/>
  <c r="HK63" i="1"/>
  <c r="HK95" i="1"/>
  <c r="HK126" i="1"/>
  <c r="HL63" i="1"/>
  <c r="HL95" i="1"/>
  <c r="HL126" i="1"/>
  <c r="HM63" i="1"/>
  <c r="HM95" i="1"/>
  <c r="HM126" i="1"/>
  <c r="HN63" i="1"/>
  <c r="HN95" i="1"/>
  <c r="HN126" i="1"/>
  <c r="HO63" i="1"/>
  <c r="HO95" i="1"/>
  <c r="HO126" i="1"/>
  <c r="HP63" i="1"/>
  <c r="HP95" i="1"/>
  <c r="HP126" i="1"/>
  <c r="HQ63" i="1"/>
  <c r="HQ95" i="1"/>
  <c r="HQ126" i="1"/>
  <c r="HR63" i="1"/>
  <c r="HR95" i="1"/>
  <c r="HR126" i="1"/>
  <c r="HS63" i="1"/>
  <c r="HS95" i="1"/>
  <c r="HS126" i="1"/>
  <c r="HT63" i="1"/>
  <c r="HT95" i="1"/>
  <c r="HT126" i="1"/>
  <c r="HU63" i="1"/>
  <c r="HU95" i="1"/>
  <c r="HU126" i="1"/>
  <c r="HV63" i="1"/>
  <c r="HV95" i="1"/>
  <c r="HV126" i="1"/>
  <c r="HW63" i="1"/>
  <c r="HW95" i="1"/>
  <c r="HW126" i="1"/>
  <c r="HX63" i="1"/>
  <c r="HX95" i="1"/>
  <c r="HX126" i="1"/>
  <c r="HY63" i="1"/>
  <c r="HY95" i="1"/>
  <c r="HY126" i="1"/>
  <c r="HZ63" i="1"/>
  <c r="HZ95" i="1"/>
  <c r="HZ126" i="1"/>
  <c r="IA63" i="1"/>
  <c r="IA95" i="1"/>
  <c r="IA126" i="1"/>
  <c r="IB63" i="1"/>
  <c r="IB95" i="1"/>
  <c r="IB126" i="1"/>
  <c r="IC63" i="1"/>
  <c r="IC95" i="1"/>
  <c r="IC126" i="1"/>
  <c r="ID63" i="1"/>
  <c r="ID95" i="1"/>
  <c r="ID126" i="1"/>
  <c r="IE63" i="1"/>
  <c r="IE95" i="1"/>
  <c r="IE126" i="1"/>
  <c r="IF63" i="1"/>
  <c r="IF95" i="1"/>
  <c r="IF126" i="1"/>
  <c r="IG63" i="1"/>
  <c r="IG95" i="1"/>
  <c r="IG126" i="1"/>
  <c r="IH63" i="1"/>
  <c r="IH95" i="1"/>
  <c r="IH126" i="1"/>
  <c r="II63" i="1"/>
  <c r="II95" i="1"/>
  <c r="II126" i="1"/>
  <c r="IJ63" i="1"/>
  <c r="IJ95" i="1"/>
  <c r="IJ126" i="1"/>
  <c r="IK63" i="1"/>
  <c r="IK95" i="1"/>
  <c r="IK126" i="1"/>
  <c r="IL63" i="1"/>
  <c r="IL95" i="1"/>
  <c r="IL126" i="1"/>
  <c r="IM63" i="1"/>
  <c r="IM95" i="1"/>
  <c r="IM126" i="1"/>
  <c r="IN63" i="1"/>
  <c r="IN95" i="1"/>
  <c r="IN126" i="1"/>
  <c r="IO63" i="1"/>
  <c r="IO95" i="1"/>
  <c r="IO126" i="1"/>
  <c r="IP63" i="1"/>
  <c r="IP95" i="1"/>
  <c r="IP126" i="1"/>
  <c r="IQ63" i="1"/>
  <c r="IQ95" i="1"/>
  <c r="IQ126" i="1"/>
  <c r="IR63" i="1"/>
  <c r="IR95" i="1"/>
  <c r="IR126" i="1"/>
  <c r="IS63" i="1"/>
  <c r="IS95" i="1"/>
  <c r="IS126" i="1"/>
  <c r="IT63" i="1"/>
  <c r="IT95" i="1"/>
  <c r="IT126" i="1"/>
  <c r="IU63" i="1"/>
  <c r="IU95" i="1"/>
  <c r="IU126" i="1"/>
  <c r="IV63" i="1"/>
  <c r="IV95" i="1"/>
  <c r="IV126" i="1"/>
  <c r="IW63" i="1"/>
  <c r="IW95" i="1"/>
  <c r="IW126" i="1"/>
  <c r="IX63" i="1"/>
  <c r="IX95" i="1"/>
  <c r="IX126" i="1"/>
  <c r="IY63" i="1"/>
  <c r="IY95" i="1"/>
  <c r="IY126" i="1"/>
  <c r="IZ63" i="1"/>
  <c r="IZ95" i="1"/>
  <c r="IZ126" i="1"/>
  <c r="JA63" i="1"/>
  <c r="JA95" i="1"/>
  <c r="JA126" i="1"/>
  <c r="JB63" i="1"/>
  <c r="JB95" i="1"/>
  <c r="JB126" i="1"/>
  <c r="JC63" i="1"/>
  <c r="JC95" i="1"/>
  <c r="JC126" i="1"/>
  <c r="JD63" i="1"/>
  <c r="JD95" i="1"/>
  <c r="JD126" i="1"/>
  <c r="JE63" i="1"/>
  <c r="JE95" i="1"/>
  <c r="JE126" i="1"/>
  <c r="JF63" i="1"/>
  <c r="JF95" i="1"/>
  <c r="JF126" i="1"/>
  <c r="JG63" i="1"/>
  <c r="JG95" i="1"/>
  <c r="JG126" i="1"/>
  <c r="JH63" i="1"/>
  <c r="JH95" i="1"/>
  <c r="JH126" i="1"/>
  <c r="JI63" i="1"/>
  <c r="JI95" i="1"/>
  <c r="JI126" i="1"/>
  <c r="JJ63" i="1"/>
  <c r="JJ95" i="1"/>
  <c r="JJ126" i="1"/>
  <c r="JK63" i="1"/>
  <c r="JK95" i="1"/>
  <c r="JK126" i="1"/>
  <c r="JL63" i="1"/>
  <c r="JL95" i="1"/>
  <c r="JL126" i="1"/>
  <c r="JM63" i="1"/>
  <c r="JM95" i="1"/>
  <c r="JM126" i="1"/>
  <c r="JN63" i="1"/>
  <c r="JN95" i="1"/>
  <c r="JN126" i="1"/>
  <c r="JO63" i="1"/>
  <c r="JO95" i="1"/>
  <c r="JO126" i="1"/>
  <c r="JP63" i="1"/>
  <c r="JP95" i="1"/>
  <c r="JP126" i="1"/>
  <c r="JQ63" i="1"/>
  <c r="JQ95" i="1"/>
  <c r="JQ126" i="1"/>
  <c r="JR63" i="1"/>
  <c r="JR95" i="1"/>
  <c r="JR126" i="1"/>
  <c r="JS63" i="1"/>
  <c r="JS95" i="1"/>
  <c r="JS126" i="1"/>
  <c r="JT63" i="1"/>
  <c r="JT95" i="1"/>
  <c r="JT126" i="1"/>
  <c r="JU63" i="1"/>
  <c r="JU95" i="1"/>
  <c r="JU126" i="1"/>
  <c r="JV63" i="1"/>
  <c r="JV95" i="1"/>
  <c r="JV126" i="1"/>
  <c r="JW63" i="1"/>
  <c r="JW95" i="1"/>
  <c r="JW126" i="1"/>
  <c r="JX63" i="1"/>
  <c r="JX95" i="1"/>
  <c r="JX126" i="1"/>
  <c r="JY63" i="1"/>
  <c r="JY95" i="1"/>
  <c r="JY126" i="1"/>
  <c r="JZ63" i="1"/>
  <c r="JZ95" i="1"/>
  <c r="JZ126" i="1"/>
  <c r="KA63" i="1"/>
  <c r="KA95" i="1"/>
  <c r="KA126" i="1"/>
  <c r="KB63" i="1"/>
  <c r="KB95" i="1"/>
  <c r="KB126" i="1"/>
  <c r="KC63" i="1"/>
  <c r="KC95" i="1"/>
  <c r="KC126" i="1"/>
  <c r="KD63" i="1"/>
  <c r="KD95" i="1"/>
  <c r="KD126" i="1"/>
  <c r="KE63" i="1"/>
  <c r="KE95" i="1"/>
  <c r="KE126" i="1"/>
  <c r="KF63" i="1"/>
  <c r="KF95" i="1"/>
  <c r="KF126" i="1"/>
  <c r="KG63" i="1"/>
  <c r="KG95" i="1"/>
  <c r="KG126" i="1"/>
  <c r="KH63" i="1"/>
  <c r="KH95" i="1"/>
  <c r="KH126" i="1"/>
  <c r="KI63" i="1"/>
  <c r="KI95" i="1"/>
  <c r="KI126" i="1"/>
  <c r="KJ63" i="1"/>
  <c r="KJ95" i="1"/>
  <c r="KJ126" i="1"/>
  <c r="KK63" i="1"/>
  <c r="KK95" i="1"/>
  <c r="KK126" i="1"/>
  <c r="KL63" i="1"/>
  <c r="KL95" i="1"/>
  <c r="KL126" i="1"/>
  <c r="KM63" i="1"/>
  <c r="KM95" i="1"/>
  <c r="KM126" i="1"/>
  <c r="KN63" i="1"/>
  <c r="KN95" i="1"/>
  <c r="KN126" i="1"/>
  <c r="KO63" i="1"/>
  <c r="KO95" i="1"/>
  <c r="KO126" i="1"/>
  <c r="KP63" i="1"/>
  <c r="KP95" i="1"/>
  <c r="KP126" i="1"/>
  <c r="KQ63" i="1"/>
  <c r="KQ95" i="1"/>
  <c r="KQ126" i="1"/>
  <c r="KR63" i="1"/>
  <c r="KR95" i="1"/>
  <c r="KR126" i="1"/>
  <c r="KS63" i="1"/>
  <c r="KS95" i="1"/>
  <c r="KS126" i="1"/>
  <c r="KT63" i="1"/>
  <c r="KT95" i="1"/>
  <c r="KT126" i="1"/>
  <c r="KU63" i="1"/>
  <c r="KU95" i="1"/>
  <c r="KU126" i="1"/>
  <c r="KV63" i="1"/>
  <c r="KV95" i="1"/>
  <c r="KV126" i="1"/>
  <c r="KW63" i="1"/>
  <c r="KW95" i="1"/>
  <c r="KW126" i="1"/>
  <c r="KX63" i="1"/>
  <c r="KX95" i="1"/>
  <c r="KX126" i="1"/>
  <c r="KY63" i="1"/>
  <c r="KY95" i="1"/>
  <c r="KY126" i="1"/>
  <c r="KZ63" i="1"/>
  <c r="KZ95" i="1"/>
  <c r="KZ126" i="1"/>
  <c r="LA63" i="1"/>
  <c r="LA95" i="1"/>
  <c r="LA126" i="1"/>
  <c r="LB63" i="1"/>
  <c r="LB95" i="1"/>
  <c r="LB126" i="1"/>
  <c r="LC63" i="1"/>
  <c r="LC95" i="1"/>
  <c r="LC126" i="1"/>
  <c r="LD63" i="1"/>
  <c r="LD95" i="1"/>
  <c r="LD126" i="1"/>
  <c r="LE63" i="1"/>
  <c r="LE95" i="1"/>
  <c r="LE126" i="1"/>
  <c r="LF63" i="1"/>
  <c r="LF95" i="1"/>
  <c r="LF126" i="1"/>
  <c r="LG63" i="1"/>
  <c r="LG95" i="1"/>
  <c r="LG126" i="1"/>
  <c r="LH63" i="1"/>
  <c r="LH95" i="1"/>
  <c r="LH126" i="1"/>
  <c r="LI63" i="1"/>
  <c r="LI95" i="1"/>
  <c r="LI126" i="1"/>
  <c r="LJ63" i="1"/>
  <c r="LJ95" i="1"/>
  <c r="LJ126" i="1"/>
  <c r="LK63" i="1"/>
  <c r="LK95" i="1"/>
  <c r="LK126" i="1"/>
  <c r="LL63" i="1"/>
  <c r="LL95" i="1"/>
  <c r="LL126" i="1"/>
  <c r="LM63" i="1"/>
  <c r="LM95" i="1"/>
  <c r="LM126" i="1"/>
  <c r="LN63" i="1"/>
  <c r="LN95" i="1"/>
  <c r="LN126" i="1"/>
  <c r="LO63" i="1"/>
  <c r="LO95" i="1"/>
  <c r="LO126" i="1"/>
  <c r="LP63" i="1"/>
  <c r="LP95" i="1"/>
  <c r="LP126" i="1"/>
  <c r="LQ63" i="1"/>
  <c r="LQ95" i="1"/>
  <c r="LQ126" i="1"/>
  <c r="LR63" i="1"/>
  <c r="LR95" i="1"/>
  <c r="LR126" i="1"/>
  <c r="LS63" i="1"/>
  <c r="LS95" i="1"/>
  <c r="LS126" i="1"/>
  <c r="LT63" i="1"/>
  <c r="LT95" i="1"/>
  <c r="LT126" i="1"/>
  <c r="LU63" i="1"/>
  <c r="LU95" i="1"/>
  <c r="LU126" i="1"/>
  <c r="LV63" i="1"/>
  <c r="LV95" i="1"/>
  <c r="LV126" i="1"/>
  <c r="LW63" i="1"/>
  <c r="LW95" i="1"/>
  <c r="LW126" i="1"/>
  <c r="LX63" i="1"/>
  <c r="LX95" i="1"/>
  <c r="LX126" i="1"/>
  <c r="LY63" i="1"/>
  <c r="LY95" i="1"/>
  <c r="LY126" i="1"/>
  <c r="LZ63" i="1"/>
  <c r="LZ95" i="1"/>
  <c r="LZ126" i="1"/>
  <c r="MA63" i="1"/>
  <c r="MA95" i="1"/>
  <c r="MA126" i="1"/>
  <c r="MB63" i="1"/>
  <c r="MB95" i="1"/>
  <c r="MB126" i="1"/>
  <c r="MC63" i="1"/>
  <c r="MC95" i="1"/>
  <c r="MC126" i="1"/>
  <c r="MD63" i="1"/>
  <c r="MD95" i="1"/>
  <c r="MD126" i="1"/>
  <c r="ME63" i="1"/>
  <c r="ME95" i="1"/>
  <c r="ME126" i="1"/>
  <c r="MF63" i="1"/>
  <c r="MF95" i="1"/>
  <c r="MF126" i="1"/>
  <c r="MG63" i="1"/>
  <c r="MG95" i="1"/>
  <c r="MG126" i="1"/>
  <c r="MH63" i="1"/>
  <c r="MH95" i="1"/>
  <c r="MH126" i="1"/>
  <c r="MI63" i="1"/>
  <c r="MI95" i="1"/>
  <c r="MI126" i="1"/>
  <c r="MJ63" i="1"/>
  <c r="MJ95" i="1"/>
  <c r="MJ126" i="1"/>
  <c r="MK63" i="1"/>
  <c r="MK95" i="1"/>
  <c r="MK126" i="1"/>
  <c r="ML63" i="1"/>
  <c r="ML95" i="1"/>
  <c r="ML126" i="1"/>
  <c r="MM63" i="1"/>
  <c r="MM95" i="1"/>
  <c r="MM126" i="1"/>
  <c r="MN63" i="1"/>
  <c r="MN95" i="1"/>
  <c r="MN126" i="1"/>
  <c r="MO63" i="1"/>
  <c r="MO95" i="1"/>
  <c r="MO126" i="1"/>
  <c r="MP63" i="1"/>
  <c r="MP95" i="1"/>
  <c r="MP126" i="1"/>
  <c r="MQ63" i="1"/>
  <c r="MQ95" i="1"/>
  <c r="MQ126" i="1"/>
  <c r="MR63" i="1"/>
  <c r="MR95" i="1"/>
  <c r="MR126" i="1"/>
  <c r="MS63" i="1"/>
  <c r="MS95" i="1"/>
  <c r="MS126" i="1"/>
  <c r="MT63" i="1"/>
  <c r="MT95" i="1"/>
  <c r="MT126" i="1"/>
  <c r="MU63" i="1"/>
  <c r="MU95" i="1"/>
  <c r="MU126" i="1"/>
  <c r="MV63" i="1"/>
  <c r="MV95" i="1"/>
  <c r="MV126" i="1"/>
  <c r="MW63" i="1"/>
  <c r="MW95" i="1"/>
  <c r="MW126" i="1"/>
  <c r="MX63" i="1"/>
  <c r="MX95" i="1"/>
  <c r="MX126" i="1"/>
  <c r="MY63" i="1"/>
  <c r="MY95" i="1"/>
  <c r="MY126" i="1"/>
  <c r="MZ63" i="1"/>
  <c r="MZ95" i="1"/>
  <c r="MZ126" i="1"/>
  <c r="NA63" i="1"/>
  <c r="NA95" i="1"/>
  <c r="NA126" i="1"/>
  <c r="NB63" i="1"/>
  <c r="NB95" i="1"/>
  <c r="NB126" i="1"/>
  <c r="NC63" i="1"/>
  <c r="NC95" i="1"/>
  <c r="NC126" i="1"/>
  <c r="ND63" i="1"/>
  <c r="ND95" i="1"/>
  <c r="ND126" i="1"/>
  <c r="NE63" i="1"/>
  <c r="NE95" i="1"/>
  <c r="NE126" i="1"/>
  <c r="NF63" i="1"/>
  <c r="NF95" i="1"/>
  <c r="NF126" i="1"/>
  <c r="NG63" i="1"/>
  <c r="NG95" i="1"/>
  <c r="NG126" i="1"/>
  <c r="NH63" i="1"/>
  <c r="NH95" i="1"/>
  <c r="NH126" i="1"/>
  <c r="NI63" i="1"/>
  <c r="NI95" i="1"/>
  <c r="NI126" i="1"/>
  <c r="NJ63" i="1"/>
  <c r="NJ95" i="1"/>
  <c r="NJ126" i="1"/>
  <c r="NK63" i="1"/>
  <c r="NK95" i="1"/>
  <c r="NK126" i="1"/>
  <c r="NL63" i="1"/>
  <c r="NL95" i="1"/>
  <c r="NL126" i="1"/>
  <c r="NM63" i="1"/>
  <c r="NM95" i="1"/>
  <c r="NM126" i="1"/>
  <c r="NN63" i="1"/>
  <c r="NN95" i="1"/>
  <c r="NN126" i="1"/>
  <c r="NO63" i="1"/>
  <c r="NO95" i="1"/>
  <c r="NO126" i="1"/>
  <c r="NP63" i="1"/>
  <c r="NP95" i="1"/>
  <c r="NP126" i="1"/>
  <c r="NQ63" i="1"/>
  <c r="NQ95" i="1"/>
  <c r="NQ126" i="1"/>
  <c r="NR63" i="1"/>
  <c r="NR95" i="1"/>
  <c r="NR126" i="1"/>
  <c r="NS63" i="1"/>
  <c r="NS95" i="1"/>
  <c r="NS126" i="1"/>
  <c r="NT63" i="1"/>
  <c r="NT95" i="1"/>
  <c r="NT126" i="1"/>
  <c r="NU63" i="1"/>
  <c r="NU95" i="1"/>
  <c r="NU126" i="1"/>
  <c r="NV63" i="1"/>
  <c r="NV95" i="1"/>
  <c r="NV126" i="1"/>
  <c r="NW63" i="1"/>
  <c r="NW95" i="1"/>
  <c r="NW126" i="1"/>
  <c r="NX63" i="1"/>
  <c r="NX95" i="1"/>
  <c r="NX126" i="1"/>
  <c r="NY63" i="1"/>
  <c r="NY95" i="1"/>
  <c r="NY126" i="1"/>
  <c r="NZ63" i="1"/>
  <c r="NZ95" i="1"/>
  <c r="NZ126" i="1"/>
  <c r="OA63" i="1"/>
  <c r="OA95" i="1"/>
  <c r="OA126" i="1"/>
  <c r="OB63" i="1"/>
  <c r="OB95" i="1"/>
  <c r="OB126" i="1"/>
  <c r="OC63" i="1"/>
  <c r="OC95" i="1"/>
  <c r="OC126" i="1"/>
  <c r="OD63" i="1"/>
  <c r="OD95" i="1"/>
  <c r="OD126" i="1"/>
  <c r="OE63" i="1"/>
  <c r="OE95" i="1"/>
  <c r="OE126" i="1"/>
  <c r="OF63" i="1"/>
  <c r="OF95" i="1"/>
  <c r="OF126" i="1"/>
  <c r="OG63" i="1"/>
  <c r="OG61" i="1"/>
  <c r="OG95" i="1"/>
  <c r="OG126" i="1"/>
  <c r="OH63" i="1"/>
  <c r="OH95" i="1"/>
  <c r="OH126" i="1"/>
  <c r="OI63" i="1"/>
  <c r="OI95" i="1"/>
  <c r="OI126" i="1"/>
  <c r="OJ63" i="1"/>
  <c r="OJ95" i="1"/>
  <c r="OJ126" i="1"/>
  <c r="OK63" i="1"/>
  <c r="OK95" i="1"/>
  <c r="OK126" i="1"/>
  <c r="OL63" i="1"/>
  <c r="OL95" i="1"/>
  <c r="OL126" i="1"/>
  <c r="OM63" i="1"/>
  <c r="OM95" i="1"/>
  <c r="OM126" i="1"/>
  <c r="ON63" i="1"/>
  <c r="ON95" i="1"/>
  <c r="ON126" i="1"/>
  <c r="OO63" i="1"/>
  <c r="OO95" i="1"/>
  <c r="OO126" i="1"/>
  <c r="OP63" i="1"/>
  <c r="OP95" i="1"/>
  <c r="OP126" i="1"/>
  <c r="OQ63" i="1"/>
  <c r="OQ95" i="1"/>
  <c r="OQ126" i="1"/>
  <c r="OR63" i="1"/>
  <c r="OR95" i="1"/>
  <c r="OR126" i="1"/>
  <c r="OS63" i="1"/>
  <c r="OS95" i="1"/>
  <c r="OS126" i="1"/>
  <c r="OT63" i="1"/>
  <c r="OT95" i="1"/>
  <c r="OT126" i="1"/>
  <c r="OU63" i="1"/>
  <c r="OU95" i="1"/>
  <c r="OU126" i="1"/>
  <c r="OV63" i="1"/>
  <c r="OV95" i="1"/>
  <c r="OV126" i="1"/>
  <c r="OW63" i="1"/>
  <c r="OW95" i="1"/>
  <c r="OW126" i="1"/>
  <c r="OX63" i="1"/>
  <c r="OX95" i="1"/>
  <c r="OX126" i="1"/>
  <c r="OY63" i="1"/>
  <c r="OY95" i="1"/>
  <c r="OY126" i="1"/>
  <c r="OZ63" i="1"/>
  <c r="OZ95" i="1"/>
  <c r="OZ126" i="1"/>
  <c r="PA63" i="1"/>
  <c r="PA95" i="1"/>
  <c r="PA126" i="1"/>
  <c r="PB63" i="1"/>
  <c r="PB95" i="1"/>
  <c r="PB126" i="1"/>
  <c r="PC63" i="1"/>
  <c r="PC95" i="1"/>
  <c r="PC126" i="1"/>
  <c r="PD63" i="1"/>
  <c r="PD95" i="1"/>
  <c r="PD126" i="1"/>
  <c r="PE63" i="1"/>
  <c r="PE95" i="1"/>
  <c r="PE126" i="1"/>
  <c r="PF63" i="1"/>
  <c r="PF95" i="1"/>
  <c r="PF126" i="1"/>
  <c r="PG63" i="1"/>
  <c r="PG95" i="1"/>
  <c r="PG126" i="1"/>
  <c r="PH63" i="1"/>
  <c r="PH95" i="1"/>
  <c r="PH126" i="1"/>
  <c r="PI63" i="1"/>
  <c r="PI95" i="1"/>
  <c r="PI126" i="1"/>
  <c r="PJ63" i="1"/>
  <c r="PJ95" i="1"/>
  <c r="PJ126" i="1"/>
  <c r="PK63" i="1"/>
  <c r="PK95" i="1"/>
  <c r="PK126" i="1"/>
  <c r="PL63" i="1"/>
  <c r="PL95" i="1"/>
  <c r="PL126" i="1"/>
  <c r="PM63" i="1"/>
  <c r="PM95" i="1"/>
  <c r="PM126" i="1"/>
  <c r="PN63" i="1"/>
  <c r="PN95" i="1"/>
  <c r="PN126" i="1"/>
  <c r="PO63" i="1"/>
  <c r="PO95" i="1"/>
  <c r="PO126" i="1"/>
  <c r="PP63" i="1"/>
  <c r="PP95" i="1"/>
  <c r="PP126" i="1"/>
  <c r="PQ63" i="1"/>
  <c r="PQ95" i="1"/>
  <c r="PQ126" i="1"/>
  <c r="PR63" i="1"/>
  <c r="PR95" i="1"/>
  <c r="PR126" i="1"/>
  <c r="PS63" i="1"/>
  <c r="PS95" i="1"/>
  <c r="PS126" i="1"/>
  <c r="PT63" i="1"/>
  <c r="PT95" i="1"/>
  <c r="PT126" i="1"/>
  <c r="PU63" i="1"/>
  <c r="PU95" i="1"/>
  <c r="PU126" i="1"/>
  <c r="PV63" i="1"/>
  <c r="PV95" i="1"/>
  <c r="PV126" i="1"/>
  <c r="PW63" i="1"/>
  <c r="PW95" i="1"/>
  <c r="PW126" i="1"/>
  <c r="PX63" i="1"/>
  <c r="PX95" i="1"/>
  <c r="PX126" i="1"/>
  <c r="PY63" i="1"/>
  <c r="PY95" i="1"/>
  <c r="PY126" i="1"/>
  <c r="PZ63" i="1"/>
  <c r="PZ95" i="1"/>
  <c r="PZ126" i="1"/>
  <c r="QA63" i="1"/>
  <c r="QA95" i="1"/>
  <c r="QA126" i="1"/>
  <c r="QB63" i="1"/>
  <c r="QB95" i="1"/>
  <c r="QB126" i="1"/>
  <c r="QC63" i="1"/>
  <c r="QC95" i="1"/>
  <c r="QC126" i="1"/>
  <c r="QD63" i="1"/>
  <c r="QD95" i="1"/>
  <c r="QD126" i="1"/>
  <c r="QE63" i="1"/>
  <c r="QE95" i="1"/>
  <c r="QE126" i="1"/>
  <c r="QF63" i="1"/>
  <c r="QF95" i="1"/>
  <c r="QF126" i="1"/>
  <c r="QG63" i="1"/>
  <c r="QG95" i="1"/>
  <c r="QG126" i="1"/>
  <c r="QH63" i="1"/>
  <c r="QH95" i="1"/>
  <c r="QH126" i="1"/>
  <c r="QI63" i="1"/>
  <c r="QI95" i="1"/>
  <c r="QI126" i="1"/>
  <c r="QJ63" i="1"/>
  <c r="QJ95" i="1"/>
  <c r="QJ126" i="1"/>
  <c r="QK63" i="1"/>
  <c r="QK95" i="1"/>
  <c r="QK126" i="1"/>
  <c r="QL63" i="1"/>
  <c r="QL95" i="1"/>
  <c r="QL126" i="1"/>
  <c r="QM63" i="1"/>
  <c r="QM95" i="1"/>
  <c r="QM126" i="1"/>
  <c r="QN63" i="1"/>
  <c r="QN95" i="1"/>
  <c r="QN126" i="1"/>
  <c r="QO63" i="1"/>
  <c r="QO95" i="1"/>
  <c r="QO126" i="1"/>
  <c r="QP63" i="1"/>
  <c r="QP95" i="1"/>
  <c r="QP126" i="1"/>
  <c r="QQ63" i="1"/>
  <c r="QQ95" i="1"/>
  <c r="QQ126" i="1"/>
  <c r="QR63" i="1"/>
  <c r="QR95" i="1"/>
  <c r="QR126" i="1"/>
  <c r="QS63" i="1"/>
  <c r="QS95" i="1"/>
  <c r="QS126" i="1"/>
  <c r="QT63" i="1"/>
  <c r="QT95" i="1"/>
  <c r="QT126" i="1"/>
  <c r="QU63" i="1"/>
  <c r="QU95" i="1"/>
  <c r="QU126" i="1"/>
  <c r="QV63" i="1"/>
  <c r="QV95" i="1"/>
  <c r="QV126" i="1"/>
  <c r="QW63" i="1"/>
  <c r="QW95" i="1"/>
  <c r="QW126" i="1"/>
  <c r="QX63" i="1"/>
  <c r="QX95" i="1"/>
  <c r="QX126" i="1"/>
  <c r="QY63" i="1"/>
  <c r="QY95" i="1"/>
  <c r="QY126" i="1"/>
  <c r="QZ63" i="1"/>
  <c r="QZ95" i="1"/>
  <c r="QZ126" i="1"/>
  <c r="RA63" i="1"/>
  <c r="RA95" i="1"/>
  <c r="RA126" i="1"/>
  <c r="RB63" i="1"/>
  <c r="RB95" i="1"/>
  <c r="RB126" i="1"/>
  <c r="RC63" i="1"/>
  <c r="RC95" i="1"/>
  <c r="RC126" i="1"/>
  <c r="RD63" i="1"/>
  <c r="RD95" i="1"/>
  <c r="RD126" i="1"/>
  <c r="RE63" i="1"/>
  <c r="RE95" i="1"/>
  <c r="RE126" i="1"/>
  <c r="RF63" i="1"/>
  <c r="RF95" i="1"/>
  <c r="RF126" i="1"/>
  <c r="RG63" i="1"/>
  <c r="RG95" i="1"/>
  <c r="RG126" i="1"/>
  <c r="RH63" i="1"/>
  <c r="RH95" i="1"/>
  <c r="RH126" i="1"/>
  <c r="RI63" i="1"/>
  <c r="RI95" i="1"/>
  <c r="RI126" i="1"/>
  <c r="RJ63" i="1"/>
  <c r="RJ95" i="1"/>
  <c r="RJ126" i="1"/>
  <c r="RK63" i="1"/>
  <c r="RK95" i="1"/>
  <c r="RK126" i="1"/>
  <c r="RL63" i="1"/>
  <c r="RL95" i="1"/>
  <c r="RL126" i="1"/>
  <c r="RM63" i="1"/>
  <c r="RM95" i="1"/>
  <c r="RM126" i="1"/>
  <c r="RN63" i="1"/>
  <c r="RN95" i="1"/>
  <c r="RN126" i="1"/>
  <c r="RO63" i="1"/>
  <c r="RO95" i="1"/>
  <c r="RO126" i="1"/>
  <c r="RP63" i="1"/>
  <c r="RP95" i="1"/>
  <c r="RP126" i="1"/>
  <c r="RQ63" i="1"/>
  <c r="RQ95" i="1"/>
  <c r="RQ126" i="1"/>
  <c r="RR63" i="1"/>
  <c r="RR95" i="1"/>
  <c r="RR126" i="1"/>
  <c r="RS63" i="1"/>
  <c r="RS95" i="1"/>
  <c r="RS126" i="1"/>
  <c r="RT63" i="1"/>
  <c r="RT95" i="1"/>
  <c r="RT126" i="1"/>
  <c r="RU63" i="1"/>
  <c r="RU95" i="1"/>
  <c r="RU126" i="1"/>
  <c r="RV63" i="1"/>
  <c r="RV95" i="1"/>
  <c r="RV126" i="1"/>
  <c r="RW63" i="1"/>
  <c r="RW95" i="1"/>
  <c r="RW126" i="1"/>
  <c r="RX63" i="1"/>
  <c r="RX95" i="1"/>
  <c r="RX126" i="1"/>
  <c r="RY63" i="1"/>
  <c r="RY95" i="1"/>
  <c r="RY126" i="1"/>
  <c r="RZ63" i="1"/>
  <c r="RZ95" i="1"/>
  <c r="RZ126" i="1"/>
  <c r="SA63" i="1"/>
  <c r="SA95" i="1"/>
  <c r="SA126" i="1"/>
  <c r="B64" i="1"/>
  <c r="B96" i="1"/>
  <c r="B127" i="1"/>
  <c r="C64" i="1"/>
  <c r="C96" i="1"/>
  <c r="C127" i="1"/>
  <c r="D64" i="1"/>
  <c r="D96" i="1"/>
  <c r="D127" i="1"/>
  <c r="E64" i="1"/>
  <c r="E96" i="1"/>
  <c r="E127" i="1"/>
  <c r="F64" i="1"/>
  <c r="F96" i="1"/>
  <c r="F127" i="1"/>
  <c r="G64" i="1"/>
  <c r="G96" i="1"/>
  <c r="G127" i="1"/>
  <c r="H64" i="1"/>
  <c r="H96" i="1"/>
  <c r="H127" i="1"/>
  <c r="I64" i="1"/>
  <c r="I96" i="1"/>
  <c r="I127" i="1"/>
  <c r="J64" i="1"/>
  <c r="J96" i="1"/>
  <c r="J127" i="1"/>
  <c r="K64" i="1"/>
  <c r="K96" i="1"/>
  <c r="K127" i="1"/>
  <c r="L64" i="1"/>
  <c r="L96" i="1"/>
  <c r="L127" i="1"/>
  <c r="M64" i="1"/>
  <c r="M96" i="1"/>
  <c r="M127" i="1"/>
  <c r="N64" i="1"/>
  <c r="N96" i="1"/>
  <c r="N127" i="1"/>
  <c r="O64" i="1"/>
  <c r="O96" i="1"/>
  <c r="O127" i="1"/>
  <c r="P64" i="1"/>
  <c r="P96" i="1"/>
  <c r="P127" i="1"/>
  <c r="Q64" i="1"/>
  <c r="Q96" i="1"/>
  <c r="Q127" i="1"/>
  <c r="R64" i="1"/>
  <c r="R96" i="1"/>
  <c r="R127" i="1"/>
  <c r="S64" i="1"/>
  <c r="S96" i="1"/>
  <c r="S127" i="1"/>
  <c r="T64" i="1"/>
  <c r="T96" i="1"/>
  <c r="T127" i="1"/>
  <c r="U64" i="1"/>
  <c r="U96" i="1"/>
  <c r="U127" i="1"/>
  <c r="V64" i="1"/>
  <c r="V96" i="1"/>
  <c r="V127" i="1"/>
  <c r="W64" i="1"/>
  <c r="W96" i="1"/>
  <c r="W127" i="1"/>
  <c r="X64" i="1"/>
  <c r="X96" i="1"/>
  <c r="X127" i="1"/>
  <c r="Y64" i="1"/>
  <c r="Y96" i="1"/>
  <c r="Y127" i="1"/>
  <c r="Z64" i="1"/>
  <c r="Z96" i="1"/>
  <c r="Z127" i="1"/>
  <c r="AA64" i="1"/>
  <c r="AA96" i="1"/>
  <c r="AA127" i="1"/>
  <c r="AB64" i="1"/>
  <c r="AB96" i="1"/>
  <c r="AB127" i="1"/>
  <c r="AC64" i="1"/>
  <c r="AC96" i="1"/>
  <c r="AC127" i="1"/>
  <c r="AD64" i="1"/>
  <c r="AD96" i="1"/>
  <c r="AD127" i="1"/>
  <c r="AE64" i="1"/>
  <c r="AE96" i="1"/>
  <c r="AE127" i="1"/>
  <c r="AF64" i="1"/>
  <c r="AF96" i="1"/>
  <c r="AF127" i="1"/>
  <c r="AG64" i="1"/>
  <c r="AG96" i="1"/>
  <c r="AG127" i="1"/>
  <c r="AH64" i="1"/>
  <c r="AH96" i="1"/>
  <c r="AH127" i="1"/>
  <c r="AI64" i="1"/>
  <c r="AI96" i="1"/>
  <c r="AI127" i="1"/>
  <c r="AJ64" i="1"/>
  <c r="AJ96" i="1"/>
  <c r="AJ127" i="1"/>
  <c r="AK64" i="1"/>
  <c r="AK96" i="1"/>
  <c r="AK127" i="1"/>
  <c r="AL64" i="1"/>
  <c r="AL96" i="1"/>
  <c r="AL127" i="1"/>
  <c r="AM64" i="1"/>
  <c r="AM96" i="1"/>
  <c r="AM127" i="1"/>
  <c r="AN64" i="1"/>
  <c r="AN96" i="1"/>
  <c r="AN127" i="1"/>
  <c r="AO64" i="1"/>
  <c r="AO96" i="1"/>
  <c r="AO127" i="1"/>
  <c r="AP64" i="1"/>
  <c r="AP96" i="1"/>
  <c r="AP127" i="1"/>
  <c r="AQ64" i="1"/>
  <c r="AQ96" i="1"/>
  <c r="AQ127" i="1"/>
  <c r="AR64" i="1"/>
  <c r="AR96" i="1"/>
  <c r="AR127" i="1"/>
  <c r="AS64" i="1"/>
  <c r="AS96" i="1"/>
  <c r="AS127" i="1"/>
  <c r="AT64" i="1"/>
  <c r="AT96" i="1"/>
  <c r="AT127" i="1"/>
  <c r="AU64" i="1"/>
  <c r="AU96" i="1"/>
  <c r="AU127" i="1"/>
  <c r="AV64" i="1"/>
  <c r="AV96" i="1"/>
  <c r="AV127" i="1"/>
  <c r="AW64" i="1"/>
  <c r="AW96" i="1"/>
  <c r="AW127" i="1"/>
  <c r="AX64" i="1"/>
  <c r="AX96" i="1"/>
  <c r="AX127" i="1"/>
  <c r="AY64" i="1"/>
  <c r="AY96" i="1"/>
  <c r="AY127" i="1"/>
  <c r="AZ64" i="1"/>
  <c r="AZ96" i="1"/>
  <c r="AZ127" i="1"/>
  <c r="BA64" i="1"/>
  <c r="BA96" i="1"/>
  <c r="BA127" i="1"/>
  <c r="BB64" i="1"/>
  <c r="BB96" i="1"/>
  <c r="BB127" i="1"/>
  <c r="BC64" i="1"/>
  <c r="BC96" i="1"/>
  <c r="BC127" i="1"/>
  <c r="BD64" i="1"/>
  <c r="BD96" i="1"/>
  <c r="BD127" i="1"/>
  <c r="BE64" i="1"/>
  <c r="BE96" i="1"/>
  <c r="BE127" i="1"/>
  <c r="BF64" i="1"/>
  <c r="BF96" i="1"/>
  <c r="BF127" i="1"/>
  <c r="BG64" i="1"/>
  <c r="BG96" i="1"/>
  <c r="BG127" i="1"/>
  <c r="BH64" i="1"/>
  <c r="BH96" i="1"/>
  <c r="BH127" i="1"/>
  <c r="BI64" i="1"/>
  <c r="BI96" i="1"/>
  <c r="BI127" i="1"/>
  <c r="BJ64" i="1"/>
  <c r="BJ96" i="1"/>
  <c r="BJ127" i="1"/>
  <c r="BK64" i="1"/>
  <c r="BK96" i="1"/>
  <c r="BK127" i="1"/>
  <c r="BL64" i="1"/>
  <c r="BL96" i="1"/>
  <c r="BL127" i="1"/>
  <c r="BM64" i="1"/>
  <c r="BM96" i="1"/>
  <c r="BM127" i="1"/>
  <c r="BN64" i="1"/>
  <c r="BN96" i="1"/>
  <c r="BN127" i="1"/>
  <c r="BO64" i="1"/>
  <c r="BO96" i="1"/>
  <c r="BO127" i="1"/>
  <c r="BP64" i="1"/>
  <c r="BP96" i="1"/>
  <c r="BP127" i="1"/>
  <c r="BQ64" i="1"/>
  <c r="BQ96" i="1"/>
  <c r="BQ127" i="1"/>
  <c r="BR64" i="1"/>
  <c r="BR96" i="1"/>
  <c r="BR127" i="1"/>
  <c r="BS64" i="1"/>
  <c r="BS96" i="1"/>
  <c r="BS127" i="1"/>
  <c r="BT64" i="1"/>
  <c r="BT96" i="1"/>
  <c r="BT127" i="1"/>
  <c r="BU64" i="1"/>
  <c r="BU96" i="1"/>
  <c r="BU127" i="1"/>
  <c r="BV64" i="1"/>
  <c r="BV96" i="1"/>
  <c r="BV127" i="1"/>
  <c r="BW64" i="1"/>
  <c r="BW96" i="1"/>
  <c r="BW127" i="1"/>
  <c r="BX64" i="1"/>
  <c r="BX96" i="1"/>
  <c r="BX127" i="1"/>
  <c r="BY64" i="1"/>
  <c r="BY96" i="1"/>
  <c r="BY127" i="1"/>
  <c r="BZ64" i="1"/>
  <c r="BZ96" i="1"/>
  <c r="BZ127" i="1"/>
  <c r="CA64" i="1"/>
  <c r="CA96" i="1"/>
  <c r="CA127" i="1"/>
  <c r="CB64" i="1"/>
  <c r="CB96" i="1"/>
  <c r="CB127" i="1"/>
  <c r="CC64" i="1"/>
  <c r="CC96" i="1"/>
  <c r="CC127" i="1"/>
  <c r="CD64" i="1"/>
  <c r="CD96" i="1"/>
  <c r="CD127" i="1"/>
  <c r="CE64" i="1"/>
  <c r="CE96" i="1"/>
  <c r="CE127" i="1"/>
  <c r="CF64" i="1"/>
  <c r="CF96" i="1"/>
  <c r="CF127" i="1"/>
  <c r="CG64" i="1"/>
  <c r="CG96" i="1"/>
  <c r="CG127" i="1"/>
  <c r="CH64" i="1"/>
  <c r="CH96" i="1"/>
  <c r="CH127" i="1"/>
  <c r="CI64" i="1"/>
  <c r="CI96" i="1"/>
  <c r="CI127" i="1"/>
  <c r="CJ64" i="1"/>
  <c r="CJ96" i="1"/>
  <c r="CJ127" i="1"/>
  <c r="CK64" i="1"/>
  <c r="CK96" i="1"/>
  <c r="CK127" i="1"/>
  <c r="CL64" i="1"/>
  <c r="CL96" i="1"/>
  <c r="CL127" i="1"/>
  <c r="CM64" i="1"/>
  <c r="CM96" i="1"/>
  <c r="CM127" i="1"/>
  <c r="CN64" i="1"/>
  <c r="CN96" i="1"/>
  <c r="CN127" i="1"/>
  <c r="CO64" i="1"/>
  <c r="CO96" i="1"/>
  <c r="CO127" i="1"/>
  <c r="CP64" i="1"/>
  <c r="CP96" i="1"/>
  <c r="CP127" i="1"/>
  <c r="CQ64" i="1"/>
  <c r="CQ96" i="1"/>
  <c r="CQ127" i="1"/>
  <c r="CR64" i="1"/>
  <c r="CR96" i="1"/>
  <c r="CR127" i="1"/>
  <c r="CS64" i="1"/>
  <c r="CS96" i="1"/>
  <c r="CS127" i="1"/>
  <c r="CT64" i="1"/>
  <c r="CT96" i="1"/>
  <c r="CT127" i="1"/>
  <c r="CU64" i="1"/>
  <c r="CU96" i="1"/>
  <c r="CU127" i="1"/>
  <c r="CV64" i="1"/>
  <c r="CV96" i="1"/>
  <c r="CV127" i="1"/>
  <c r="CW64" i="1"/>
  <c r="CW96" i="1"/>
  <c r="CW127" i="1"/>
  <c r="CX64" i="1"/>
  <c r="CX96" i="1"/>
  <c r="CX127" i="1"/>
  <c r="CY64" i="1"/>
  <c r="CY96" i="1"/>
  <c r="CY127" i="1"/>
  <c r="CZ64" i="1"/>
  <c r="CZ96" i="1"/>
  <c r="CZ127" i="1"/>
  <c r="DA64" i="1"/>
  <c r="DA96" i="1"/>
  <c r="DA127" i="1"/>
  <c r="DB64" i="1"/>
  <c r="DB96" i="1"/>
  <c r="DB127" i="1"/>
  <c r="DC64" i="1"/>
  <c r="DC96" i="1"/>
  <c r="DC127" i="1"/>
  <c r="DD64" i="1"/>
  <c r="DD96" i="1"/>
  <c r="DD127" i="1"/>
  <c r="DE64" i="1"/>
  <c r="DE96" i="1"/>
  <c r="DE127" i="1"/>
  <c r="DF64" i="1"/>
  <c r="DF96" i="1"/>
  <c r="DF127" i="1"/>
  <c r="DG64" i="1"/>
  <c r="DG96" i="1"/>
  <c r="DG127" i="1"/>
  <c r="DH64" i="1"/>
  <c r="DH96" i="1"/>
  <c r="DH127" i="1"/>
  <c r="DI64" i="1"/>
  <c r="DI96" i="1"/>
  <c r="DI127" i="1"/>
  <c r="DJ64" i="1"/>
  <c r="DJ96" i="1"/>
  <c r="DJ127" i="1"/>
  <c r="DK64" i="1"/>
  <c r="DK96" i="1"/>
  <c r="DK127" i="1"/>
  <c r="DL64" i="1"/>
  <c r="DL96" i="1"/>
  <c r="DL127" i="1"/>
  <c r="DM64" i="1"/>
  <c r="DM96" i="1"/>
  <c r="DM127" i="1"/>
  <c r="DN64" i="1"/>
  <c r="DN96" i="1"/>
  <c r="DN127" i="1"/>
  <c r="DO64" i="1"/>
  <c r="DO96" i="1"/>
  <c r="DO127" i="1"/>
  <c r="DP64" i="1"/>
  <c r="DP96" i="1"/>
  <c r="DP127" i="1"/>
  <c r="DQ64" i="1"/>
  <c r="DQ96" i="1"/>
  <c r="DQ127" i="1"/>
  <c r="DR64" i="1"/>
  <c r="DR96" i="1"/>
  <c r="DR127" i="1"/>
  <c r="DS64" i="1"/>
  <c r="DS96" i="1"/>
  <c r="DS127" i="1"/>
  <c r="DT64" i="1"/>
  <c r="DT96" i="1"/>
  <c r="DT127" i="1"/>
  <c r="DU64" i="1"/>
  <c r="DU96" i="1"/>
  <c r="DU127" i="1"/>
  <c r="DV64" i="1"/>
  <c r="DV96" i="1"/>
  <c r="DV127" i="1"/>
  <c r="DW64" i="1"/>
  <c r="DW96" i="1"/>
  <c r="DW127" i="1"/>
  <c r="DX64" i="1"/>
  <c r="DX96" i="1"/>
  <c r="DX127" i="1"/>
  <c r="DY64" i="1"/>
  <c r="DY96" i="1"/>
  <c r="DY127" i="1"/>
  <c r="DZ64" i="1"/>
  <c r="DZ96" i="1"/>
  <c r="DZ127" i="1"/>
  <c r="EA64" i="1"/>
  <c r="EA96" i="1"/>
  <c r="EA127" i="1"/>
  <c r="EB64" i="1"/>
  <c r="EB96" i="1"/>
  <c r="EB127" i="1"/>
  <c r="EC64" i="1"/>
  <c r="EC96" i="1"/>
  <c r="EC127" i="1"/>
  <c r="ED64" i="1"/>
  <c r="ED96" i="1"/>
  <c r="ED127" i="1"/>
  <c r="EE64" i="1"/>
  <c r="EE96" i="1"/>
  <c r="EE127" i="1"/>
  <c r="EF64" i="1"/>
  <c r="EF96" i="1"/>
  <c r="EF127" i="1"/>
  <c r="EG64" i="1"/>
  <c r="EG96" i="1"/>
  <c r="EG127" i="1"/>
  <c r="EH64" i="1"/>
  <c r="EH96" i="1"/>
  <c r="EH127" i="1"/>
  <c r="EI64" i="1"/>
  <c r="EI96" i="1"/>
  <c r="EI127" i="1"/>
  <c r="EJ64" i="1"/>
  <c r="EJ96" i="1"/>
  <c r="EJ127" i="1"/>
  <c r="EK64" i="1"/>
  <c r="EK96" i="1"/>
  <c r="EK127" i="1"/>
  <c r="EL64" i="1"/>
  <c r="EL96" i="1"/>
  <c r="EL127" i="1"/>
  <c r="EM64" i="1"/>
  <c r="EM96" i="1"/>
  <c r="EM127" i="1"/>
  <c r="EN64" i="1"/>
  <c r="EN96" i="1"/>
  <c r="EN127" i="1"/>
  <c r="EO64" i="1"/>
  <c r="EO96" i="1"/>
  <c r="EO127" i="1"/>
  <c r="EP64" i="1"/>
  <c r="EP96" i="1"/>
  <c r="EP127" i="1"/>
  <c r="EQ64" i="1"/>
  <c r="EQ96" i="1"/>
  <c r="EQ127" i="1"/>
  <c r="ER64" i="1"/>
  <c r="ER96" i="1"/>
  <c r="ER127" i="1"/>
  <c r="ES64" i="1"/>
  <c r="ES96" i="1"/>
  <c r="ES127" i="1"/>
  <c r="ET64" i="1"/>
  <c r="ET96" i="1"/>
  <c r="ET127" i="1"/>
  <c r="EU64" i="1"/>
  <c r="EU96" i="1"/>
  <c r="EU127" i="1"/>
  <c r="EV64" i="1"/>
  <c r="EV96" i="1"/>
  <c r="EV127" i="1"/>
  <c r="EW64" i="1"/>
  <c r="EW96" i="1"/>
  <c r="EW127" i="1"/>
  <c r="EX64" i="1"/>
  <c r="EX96" i="1"/>
  <c r="EX127" i="1"/>
  <c r="EY64" i="1"/>
  <c r="EY96" i="1"/>
  <c r="EY127" i="1"/>
  <c r="EZ64" i="1"/>
  <c r="EZ96" i="1"/>
  <c r="EZ127" i="1"/>
  <c r="FA64" i="1"/>
  <c r="FA96" i="1"/>
  <c r="FA127" i="1"/>
  <c r="FB64" i="1"/>
  <c r="FB96" i="1"/>
  <c r="FB127" i="1"/>
  <c r="FC64" i="1"/>
  <c r="FC96" i="1"/>
  <c r="FC127" i="1"/>
  <c r="FD64" i="1"/>
  <c r="FD96" i="1"/>
  <c r="FD127" i="1"/>
  <c r="FE64" i="1"/>
  <c r="FE96" i="1"/>
  <c r="FE127" i="1"/>
  <c r="FF64" i="1"/>
  <c r="FF96" i="1"/>
  <c r="FF127" i="1"/>
  <c r="FG64" i="1"/>
  <c r="FG96" i="1"/>
  <c r="FG127" i="1"/>
  <c r="FH64" i="1"/>
  <c r="FH96" i="1"/>
  <c r="FH127" i="1"/>
  <c r="FI64" i="1"/>
  <c r="FI96" i="1"/>
  <c r="FI127" i="1"/>
  <c r="FJ64" i="1"/>
  <c r="FJ96" i="1"/>
  <c r="FJ127" i="1"/>
  <c r="FK64" i="1"/>
  <c r="FK96" i="1"/>
  <c r="FK127" i="1"/>
  <c r="FL64" i="1"/>
  <c r="FL96" i="1"/>
  <c r="FL127" i="1"/>
  <c r="FM64" i="1"/>
  <c r="FM96" i="1"/>
  <c r="FM127" i="1"/>
  <c r="FN64" i="1"/>
  <c r="FN96" i="1"/>
  <c r="FN127" i="1"/>
  <c r="FO64" i="1"/>
  <c r="FO96" i="1"/>
  <c r="FO127" i="1"/>
  <c r="FP64" i="1"/>
  <c r="FP96" i="1"/>
  <c r="FP127" i="1"/>
  <c r="FQ64" i="1"/>
  <c r="FQ96" i="1"/>
  <c r="FQ127" i="1"/>
  <c r="FR64" i="1"/>
  <c r="FR96" i="1"/>
  <c r="FR127" i="1"/>
  <c r="FS64" i="1"/>
  <c r="FS96" i="1"/>
  <c r="FS127" i="1"/>
  <c r="FT64" i="1"/>
  <c r="FT96" i="1"/>
  <c r="FT127" i="1"/>
  <c r="FU64" i="1"/>
  <c r="FU96" i="1"/>
  <c r="FU127" i="1"/>
  <c r="FV64" i="1"/>
  <c r="FV96" i="1"/>
  <c r="FV127" i="1"/>
  <c r="FW64" i="1"/>
  <c r="FW96" i="1"/>
  <c r="FW127" i="1"/>
  <c r="FX64" i="1"/>
  <c r="FX96" i="1"/>
  <c r="FX127" i="1"/>
  <c r="FY64" i="1"/>
  <c r="FY96" i="1"/>
  <c r="FY127" i="1"/>
  <c r="FZ64" i="1"/>
  <c r="FZ96" i="1"/>
  <c r="FZ127" i="1"/>
  <c r="GA64" i="1"/>
  <c r="GA96" i="1"/>
  <c r="GA127" i="1"/>
  <c r="GB64" i="1"/>
  <c r="GB96" i="1"/>
  <c r="GB127" i="1"/>
  <c r="GC64" i="1"/>
  <c r="GC96" i="1"/>
  <c r="GC127" i="1"/>
  <c r="GD64" i="1"/>
  <c r="GD96" i="1"/>
  <c r="GD127" i="1"/>
  <c r="GE64" i="1"/>
  <c r="GE96" i="1"/>
  <c r="GE127" i="1"/>
  <c r="GF64" i="1"/>
  <c r="GF96" i="1"/>
  <c r="GF127" i="1"/>
  <c r="GG64" i="1"/>
  <c r="GG96" i="1"/>
  <c r="GG127" i="1"/>
  <c r="GH64" i="1"/>
  <c r="GH96" i="1"/>
  <c r="GH127" i="1"/>
  <c r="GI64" i="1"/>
  <c r="GI96" i="1"/>
  <c r="GI127" i="1"/>
  <c r="GJ64" i="1"/>
  <c r="GJ96" i="1"/>
  <c r="GJ127" i="1"/>
  <c r="GK64" i="1"/>
  <c r="GK96" i="1"/>
  <c r="GK127" i="1"/>
  <c r="GL64" i="1"/>
  <c r="GL96" i="1"/>
  <c r="GL127" i="1"/>
  <c r="GM64" i="1"/>
  <c r="GM96" i="1"/>
  <c r="GM127" i="1"/>
  <c r="GN64" i="1"/>
  <c r="GN96" i="1"/>
  <c r="GN127" i="1"/>
  <c r="GO64" i="1"/>
  <c r="GO96" i="1"/>
  <c r="GO127" i="1"/>
  <c r="GP64" i="1"/>
  <c r="GP96" i="1"/>
  <c r="GP127" i="1"/>
  <c r="GQ64" i="1"/>
  <c r="GQ96" i="1"/>
  <c r="GQ127" i="1"/>
  <c r="GR64" i="1"/>
  <c r="GR96" i="1"/>
  <c r="GR127" i="1"/>
  <c r="GS64" i="1"/>
  <c r="GS96" i="1"/>
  <c r="GS127" i="1"/>
  <c r="GT64" i="1"/>
  <c r="GT96" i="1"/>
  <c r="GT127" i="1"/>
  <c r="GU64" i="1"/>
  <c r="GU96" i="1"/>
  <c r="GU127" i="1"/>
  <c r="GV64" i="1"/>
  <c r="GV96" i="1"/>
  <c r="GV127" i="1"/>
  <c r="GW64" i="1"/>
  <c r="GW96" i="1"/>
  <c r="GW127" i="1"/>
  <c r="GX64" i="1"/>
  <c r="GX96" i="1"/>
  <c r="GX127" i="1"/>
  <c r="GY64" i="1"/>
  <c r="GY96" i="1"/>
  <c r="GY127" i="1"/>
  <c r="GZ64" i="1"/>
  <c r="GZ96" i="1"/>
  <c r="GZ127" i="1"/>
  <c r="HA64" i="1"/>
  <c r="HA96" i="1"/>
  <c r="HA127" i="1"/>
  <c r="HB64" i="1"/>
  <c r="HB96" i="1"/>
  <c r="HB127" i="1"/>
  <c r="HC64" i="1"/>
  <c r="HC96" i="1"/>
  <c r="HC127" i="1"/>
  <c r="HD64" i="1"/>
  <c r="HD96" i="1"/>
  <c r="HD127" i="1"/>
  <c r="HE64" i="1"/>
  <c r="HE96" i="1"/>
  <c r="HE127" i="1"/>
  <c r="HF64" i="1"/>
  <c r="HF96" i="1"/>
  <c r="HF127" i="1"/>
  <c r="HG64" i="1"/>
  <c r="HG96" i="1"/>
  <c r="HG127" i="1"/>
  <c r="HH64" i="1"/>
  <c r="HH96" i="1"/>
  <c r="HH127" i="1"/>
  <c r="HI64" i="1"/>
  <c r="HI96" i="1"/>
  <c r="HI127" i="1"/>
  <c r="HJ64" i="1"/>
  <c r="HJ96" i="1"/>
  <c r="HJ127" i="1"/>
  <c r="HK64" i="1"/>
  <c r="HK96" i="1"/>
  <c r="HK127" i="1"/>
  <c r="HL64" i="1"/>
  <c r="HL96" i="1"/>
  <c r="HL127" i="1"/>
  <c r="HM64" i="1"/>
  <c r="HM96" i="1"/>
  <c r="HM127" i="1"/>
  <c r="HN64" i="1"/>
  <c r="HN96" i="1"/>
  <c r="HN127" i="1"/>
  <c r="HO64" i="1"/>
  <c r="HO96" i="1"/>
  <c r="HO127" i="1"/>
  <c r="HP64" i="1"/>
  <c r="HP96" i="1"/>
  <c r="HP127" i="1"/>
  <c r="HQ64" i="1"/>
  <c r="HQ96" i="1"/>
  <c r="HQ127" i="1"/>
  <c r="HR64" i="1"/>
  <c r="HR96" i="1"/>
  <c r="HR127" i="1"/>
  <c r="HS64" i="1"/>
  <c r="HS96" i="1"/>
  <c r="HS127" i="1"/>
  <c r="HT64" i="1"/>
  <c r="HT96" i="1"/>
  <c r="HT127" i="1"/>
  <c r="HU64" i="1"/>
  <c r="HU96" i="1"/>
  <c r="HU127" i="1"/>
  <c r="HV64" i="1"/>
  <c r="HV96" i="1"/>
  <c r="HV127" i="1"/>
  <c r="HW64" i="1"/>
  <c r="HW96" i="1"/>
  <c r="HW127" i="1"/>
  <c r="HX64" i="1"/>
  <c r="HX96" i="1"/>
  <c r="HX127" i="1"/>
  <c r="HY64" i="1"/>
  <c r="HY96" i="1"/>
  <c r="HY127" i="1"/>
  <c r="HZ64" i="1"/>
  <c r="HZ96" i="1"/>
  <c r="HZ127" i="1"/>
  <c r="IA64" i="1"/>
  <c r="IA96" i="1"/>
  <c r="IA127" i="1"/>
  <c r="IB64" i="1"/>
  <c r="IB96" i="1"/>
  <c r="IB127" i="1"/>
  <c r="IC64" i="1"/>
  <c r="IC96" i="1"/>
  <c r="IC127" i="1"/>
  <c r="ID64" i="1"/>
  <c r="ID96" i="1"/>
  <c r="ID127" i="1"/>
  <c r="IE64" i="1"/>
  <c r="IE96" i="1"/>
  <c r="IE127" i="1"/>
  <c r="IF64" i="1"/>
  <c r="IF96" i="1"/>
  <c r="IF127" i="1"/>
  <c r="IG64" i="1"/>
  <c r="IG96" i="1"/>
  <c r="IG127" i="1"/>
  <c r="IH64" i="1"/>
  <c r="IH96" i="1"/>
  <c r="IH127" i="1"/>
  <c r="II64" i="1"/>
  <c r="II96" i="1"/>
  <c r="II127" i="1"/>
  <c r="IJ64" i="1"/>
  <c r="IJ96" i="1"/>
  <c r="IJ127" i="1"/>
  <c r="IK64" i="1"/>
  <c r="IK96" i="1"/>
  <c r="IK127" i="1"/>
  <c r="IL64" i="1"/>
  <c r="IL96" i="1"/>
  <c r="IL127" i="1"/>
  <c r="IM64" i="1"/>
  <c r="IM96" i="1"/>
  <c r="IM127" i="1"/>
  <c r="IN64" i="1"/>
  <c r="IN96" i="1"/>
  <c r="IN127" i="1"/>
  <c r="IO64" i="1"/>
  <c r="IO96" i="1"/>
  <c r="IO127" i="1"/>
  <c r="IP64" i="1"/>
  <c r="IP96" i="1"/>
  <c r="IP127" i="1"/>
  <c r="IQ64" i="1"/>
  <c r="IQ96" i="1"/>
  <c r="IQ127" i="1"/>
  <c r="IR64" i="1"/>
  <c r="IR96" i="1"/>
  <c r="IR127" i="1"/>
  <c r="IS64" i="1"/>
  <c r="IS96" i="1"/>
  <c r="IS127" i="1"/>
  <c r="IT64" i="1"/>
  <c r="IT96" i="1"/>
  <c r="IT127" i="1"/>
  <c r="IU64" i="1"/>
  <c r="IU96" i="1"/>
  <c r="IU127" i="1"/>
  <c r="IV64" i="1"/>
  <c r="IV96" i="1"/>
  <c r="IV127" i="1"/>
  <c r="IW64" i="1"/>
  <c r="IW96" i="1"/>
  <c r="IW127" i="1"/>
  <c r="IX64" i="1"/>
  <c r="IX96" i="1"/>
  <c r="IX127" i="1"/>
  <c r="IY64" i="1"/>
  <c r="IY96" i="1"/>
  <c r="IY127" i="1"/>
  <c r="IZ64" i="1"/>
  <c r="IZ96" i="1"/>
  <c r="IZ127" i="1"/>
  <c r="JA64" i="1"/>
  <c r="JA96" i="1"/>
  <c r="JA127" i="1"/>
  <c r="JB64" i="1"/>
  <c r="JB96" i="1"/>
  <c r="JB127" i="1"/>
  <c r="JC64" i="1"/>
  <c r="JC96" i="1"/>
  <c r="JC127" i="1"/>
  <c r="JD64" i="1"/>
  <c r="JD96" i="1"/>
  <c r="JD127" i="1"/>
  <c r="JE64" i="1"/>
  <c r="JE96" i="1"/>
  <c r="JE127" i="1"/>
  <c r="JF64" i="1"/>
  <c r="JF96" i="1"/>
  <c r="JF127" i="1"/>
  <c r="JG64" i="1"/>
  <c r="JG96" i="1"/>
  <c r="JG127" i="1"/>
  <c r="JH64" i="1"/>
  <c r="JH96" i="1"/>
  <c r="JH127" i="1"/>
  <c r="JI64" i="1"/>
  <c r="JI96" i="1"/>
  <c r="JI127" i="1"/>
  <c r="JJ64" i="1"/>
  <c r="JJ96" i="1"/>
  <c r="JJ127" i="1"/>
  <c r="JK64" i="1"/>
  <c r="JK96" i="1"/>
  <c r="JK127" i="1"/>
  <c r="JL64" i="1"/>
  <c r="JL96" i="1"/>
  <c r="JL127" i="1"/>
  <c r="JM64" i="1"/>
  <c r="JM96" i="1"/>
  <c r="JM127" i="1"/>
  <c r="JN64" i="1"/>
  <c r="JN96" i="1"/>
  <c r="JN127" i="1"/>
  <c r="JO64" i="1"/>
  <c r="JO96" i="1"/>
  <c r="JO127" i="1"/>
  <c r="JP64" i="1"/>
  <c r="JP96" i="1"/>
  <c r="JP127" i="1"/>
  <c r="JQ64" i="1"/>
  <c r="JQ96" i="1"/>
  <c r="JQ127" i="1"/>
  <c r="JR64" i="1"/>
  <c r="JR96" i="1"/>
  <c r="JR127" i="1"/>
  <c r="JS64" i="1"/>
  <c r="JS96" i="1"/>
  <c r="JS127" i="1"/>
  <c r="JT64" i="1"/>
  <c r="JT96" i="1"/>
  <c r="JT127" i="1"/>
  <c r="JU64" i="1"/>
  <c r="JU96" i="1"/>
  <c r="JU127" i="1"/>
  <c r="JV64" i="1"/>
  <c r="JV96" i="1"/>
  <c r="JV127" i="1"/>
  <c r="JW64" i="1"/>
  <c r="JW96" i="1"/>
  <c r="JW127" i="1"/>
  <c r="JX64" i="1"/>
  <c r="JX96" i="1"/>
  <c r="JX127" i="1"/>
  <c r="JY64" i="1"/>
  <c r="JY96" i="1"/>
  <c r="JY127" i="1"/>
  <c r="JZ64" i="1"/>
  <c r="JZ96" i="1"/>
  <c r="JZ127" i="1"/>
  <c r="KA64" i="1"/>
  <c r="KA96" i="1"/>
  <c r="KA127" i="1"/>
  <c r="KB64" i="1"/>
  <c r="KB96" i="1"/>
  <c r="KB127" i="1"/>
  <c r="KC64" i="1"/>
  <c r="KC96" i="1"/>
  <c r="KC127" i="1"/>
  <c r="KD64" i="1"/>
  <c r="KD96" i="1"/>
  <c r="KD127" i="1"/>
  <c r="KE64" i="1"/>
  <c r="KE96" i="1"/>
  <c r="KE127" i="1"/>
  <c r="KF64" i="1"/>
  <c r="KF96" i="1"/>
  <c r="KF127" i="1"/>
  <c r="KG64" i="1"/>
  <c r="KG96" i="1"/>
  <c r="KG127" i="1"/>
  <c r="KH64" i="1"/>
  <c r="KH96" i="1"/>
  <c r="KH127" i="1"/>
  <c r="KI64" i="1"/>
  <c r="KI96" i="1"/>
  <c r="KI127" i="1"/>
  <c r="KJ64" i="1"/>
  <c r="KJ96" i="1"/>
  <c r="KJ127" i="1"/>
  <c r="KK64" i="1"/>
  <c r="KK96" i="1"/>
  <c r="KK127" i="1"/>
  <c r="KL64" i="1"/>
  <c r="KL96" i="1"/>
  <c r="KL127" i="1"/>
  <c r="KM64" i="1"/>
  <c r="KM96" i="1"/>
  <c r="KM127" i="1"/>
  <c r="KN64" i="1"/>
  <c r="KN96" i="1"/>
  <c r="KN127" i="1"/>
  <c r="KO64" i="1"/>
  <c r="KO96" i="1"/>
  <c r="KO127" i="1"/>
  <c r="KP64" i="1"/>
  <c r="KP96" i="1"/>
  <c r="KP127" i="1"/>
  <c r="KQ64" i="1"/>
  <c r="KQ96" i="1"/>
  <c r="KQ127" i="1"/>
  <c r="KR64" i="1"/>
  <c r="KR96" i="1"/>
  <c r="KR127" i="1"/>
  <c r="KS64" i="1"/>
  <c r="KS96" i="1"/>
  <c r="KS127" i="1"/>
  <c r="KT64" i="1"/>
  <c r="KT96" i="1"/>
  <c r="KT127" i="1"/>
  <c r="KU64" i="1"/>
  <c r="KU96" i="1"/>
  <c r="KU127" i="1"/>
  <c r="KV64" i="1"/>
  <c r="KV96" i="1"/>
  <c r="KV127" i="1"/>
  <c r="KW64" i="1"/>
  <c r="KW96" i="1"/>
  <c r="KW127" i="1"/>
  <c r="KX64" i="1"/>
  <c r="KX96" i="1"/>
  <c r="KX127" i="1"/>
  <c r="KY64" i="1"/>
  <c r="KY96" i="1"/>
  <c r="KY127" i="1"/>
  <c r="KZ64" i="1"/>
  <c r="KZ96" i="1"/>
  <c r="KZ127" i="1"/>
  <c r="LA64" i="1"/>
  <c r="LA96" i="1"/>
  <c r="LA127" i="1"/>
  <c r="LB64" i="1"/>
  <c r="LB96" i="1"/>
  <c r="LB127" i="1"/>
  <c r="LC64" i="1"/>
  <c r="LC96" i="1"/>
  <c r="LC127" i="1"/>
  <c r="LD64" i="1"/>
  <c r="LD96" i="1"/>
  <c r="LD127" i="1"/>
  <c r="LE64" i="1"/>
  <c r="LE96" i="1"/>
  <c r="LE127" i="1"/>
  <c r="LF64" i="1"/>
  <c r="LF96" i="1"/>
  <c r="LF127" i="1"/>
  <c r="LG64" i="1"/>
  <c r="LG96" i="1"/>
  <c r="LG127" i="1"/>
  <c r="LH64" i="1"/>
  <c r="LH96" i="1"/>
  <c r="LH127" i="1"/>
  <c r="LI64" i="1"/>
  <c r="LI96" i="1"/>
  <c r="LI127" i="1"/>
  <c r="LJ64" i="1"/>
  <c r="LJ96" i="1"/>
  <c r="LJ127" i="1"/>
  <c r="LK64" i="1"/>
  <c r="LK96" i="1"/>
  <c r="LK127" i="1"/>
  <c r="LL64" i="1"/>
  <c r="LL96" i="1"/>
  <c r="LL127" i="1"/>
  <c r="LM64" i="1"/>
  <c r="LM96" i="1"/>
  <c r="LM127" i="1"/>
  <c r="LN64" i="1"/>
  <c r="LN96" i="1"/>
  <c r="LN127" i="1"/>
  <c r="LO64" i="1"/>
  <c r="LO96" i="1"/>
  <c r="LO127" i="1"/>
  <c r="LP64" i="1"/>
  <c r="LP96" i="1"/>
  <c r="LP127" i="1"/>
  <c r="LQ64" i="1"/>
  <c r="LQ96" i="1"/>
  <c r="LQ127" i="1"/>
  <c r="LR64" i="1"/>
  <c r="LR96" i="1"/>
  <c r="LR127" i="1"/>
  <c r="LS64" i="1"/>
  <c r="LS96" i="1"/>
  <c r="LS127" i="1"/>
  <c r="LT64" i="1"/>
  <c r="LT96" i="1"/>
  <c r="LT127" i="1"/>
  <c r="LU64" i="1"/>
  <c r="LU96" i="1"/>
  <c r="LU127" i="1"/>
  <c r="LV64" i="1"/>
  <c r="LV96" i="1"/>
  <c r="LV127" i="1"/>
  <c r="LW64" i="1"/>
  <c r="LW96" i="1"/>
  <c r="LW127" i="1"/>
  <c r="LX64" i="1"/>
  <c r="LX96" i="1"/>
  <c r="LX127" i="1"/>
  <c r="LY64" i="1"/>
  <c r="LY96" i="1"/>
  <c r="LY127" i="1"/>
  <c r="LZ64" i="1"/>
  <c r="LZ96" i="1"/>
  <c r="LZ127" i="1"/>
  <c r="MA64" i="1"/>
  <c r="MA96" i="1"/>
  <c r="MA127" i="1"/>
  <c r="MB64" i="1"/>
  <c r="MB96" i="1"/>
  <c r="MB127" i="1"/>
  <c r="MC64" i="1"/>
  <c r="MC96" i="1"/>
  <c r="MC127" i="1"/>
  <c r="ME64" i="1"/>
  <c r="ME96" i="1"/>
  <c r="ME127" i="1"/>
  <c r="MF64" i="1"/>
  <c r="MF96" i="1"/>
  <c r="MF127" i="1"/>
  <c r="MG64" i="1"/>
  <c r="MG96" i="1"/>
  <c r="MG127" i="1"/>
  <c r="MH64" i="1"/>
  <c r="MH96" i="1"/>
  <c r="MH127" i="1"/>
  <c r="MI64" i="1"/>
  <c r="MI96" i="1"/>
  <c r="MI127" i="1"/>
  <c r="MJ64" i="1"/>
  <c r="MJ96" i="1"/>
  <c r="MJ127" i="1"/>
  <c r="MK64" i="1"/>
  <c r="MK96" i="1"/>
  <c r="MK127" i="1"/>
  <c r="ML64" i="1"/>
  <c r="ML96" i="1"/>
  <c r="ML127" i="1"/>
  <c r="MM64" i="1"/>
  <c r="MM96" i="1"/>
  <c r="MM127" i="1"/>
  <c r="MN64" i="1"/>
  <c r="MN96" i="1"/>
  <c r="MN127" i="1"/>
  <c r="MO64" i="1"/>
  <c r="MO96" i="1"/>
  <c r="MO127" i="1"/>
  <c r="MP64" i="1"/>
  <c r="MP96" i="1"/>
  <c r="MP127" i="1"/>
  <c r="MQ64" i="1"/>
  <c r="MQ96" i="1"/>
  <c r="MQ127" i="1"/>
  <c r="MR64" i="1"/>
  <c r="MR96" i="1"/>
  <c r="MR127" i="1"/>
  <c r="MS64" i="1"/>
  <c r="MS96" i="1"/>
  <c r="MS127" i="1"/>
  <c r="MT64" i="1"/>
  <c r="MT96" i="1"/>
  <c r="MT127" i="1"/>
  <c r="MU64" i="1"/>
  <c r="MU96" i="1"/>
  <c r="MU127" i="1"/>
  <c r="MV64" i="1"/>
  <c r="MV96" i="1"/>
  <c r="MV127" i="1"/>
  <c r="MW64" i="1"/>
  <c r="MW96" i="1"/>
  <c r="MW127" i="1"/>
  <c r="MX64" i="1"/>
  <c r="MX96" i="1"/>
  <c r="MX127" i="1"/>
  <c r="MY64" i="1"/>
  <c r="MY96" i="1"/>
  <c r="MY127" i="1"/>
  <c r="MZ64" i="1"/>
  <c r="MZ96" i="1"/>
  <c r="MZ127" i="1"/>
  <c r="NA64" i="1"/>
  <c r="NA96" i="1"/>
  <c r="NA127" i="1"/>
  <c r="NB64" i="1"/>
  <c r="NB96" i="1"/>
  <c r="NB127" i="1"/>
  <c r="NC64" i="1"/>
  <c r="NC96" i="1"/>
  <c r="NC127" i="1"/>
  <c r="ND64" i="1"/>
  <c r="ND96" i="1"/>
  <c r="ND127" i="1"/>
  <c r="NE64" i="1"/>
  <c r="NE96" i="1"/>
  <c r="NE127" i="1"/>
  <c r="NF64" i="1"/>
  <c r="NF96" i="1"/>
  <c r="NF127" i="1"/>
  <c r="NG64" i="1"/>
  <c r="NG96" i="1"/>
  <c r="NG127" i="1"/>
  <c r="NH64" i="1"/>
  <c r="NH96" i="1"/>
  <c r="NH127" i="1"/>
  <c r="NI64" i="1"/>
  <c r="NI96" i="1"/>
  <c r="NI127" i="1"/>
  <c r="NJ64" i="1"/>
  <c r="NJ96" i="1"/>
  <c r="NJ127" i="1"/>
  <c r="NK64" i="1"/>
  <c r="NK96" i="1"/>
  <c r="NK127" i="1"/>
  <c r="NL64" i="1"/>
  <c r="NL96" i="1"/>
  <c r="NL127" i="1"/>
  <c r="NM64" i="1"/>
  <c r="NM96" i="1"/>
  <c r="NM127" i="1"/>
  <c r="NN64" i="1"/>
  <c r="NN96" i="1"/>
  <c r="NN127" i="1"/>
  <c r="NO64" i="1"/>
  <c r="NO96" i="1"/>
  <c r="NO127" i="1"/>
  <c r="NP64" i="1"/>
  <c r="NP96" i="1"/>
  <c r="NP127" i="1"/>
  <c r="NQ64" i="1"/>
  <c r="NQ96" i="1"/>
  <c r="NQ127" i="1"/>
  <c r="NR64" i="1"/>
  <c r="NR96" i="1"/>
  <c r="NR127" i="1"/>
  <c r="NS64" i="1"/>
  <c r="NS96" i="1"/>
  <c r="NS127" i="1"/>
  <c r="NT64" i="1"/>
  <c r="NT96" i="1"/>
  <c r="NT127" i="1"/>
  <c r="NU64" i="1"/>
  <c r="NU96" i="1"/>
  <c r="NU127" i="1"/>
  <c r="NV64" i="1"/>
  <c r="NV96" i="1"/>
  <c r="NV127" i="1"/>
  <c r="NW64" i="1"/>
  <c r="NW96" i="1"/>
  <c r="NW127" i="1"/>
  <c r="NX64" i="1"/>
  <c r="NX96" i="1"/>
  <c r="NX127" i="1"/>
  <c r="NY64" i="1"/>
  <c r="NY96" i="1"/>
  <c r="NY127" i="1"/>
  <c r="NZ64" i="1"/>
  <c r="NZ96" i="1"/>
  <c r="NZ127" i="1"/>
  <c r="OA64" i="1"/>
  <c r="OA96" i="1"/>
  <c r="OA127" i="1"/>
  <c r="OB64" i="1"/>
  <c r="OB96" i="1"/>
  <c r="OB127" i="1"/>
  <c r="OC64" i="1"/>
  <c r="OC96" i="1"/>
  <c r="OC127" i="1"/>
  <c r="OD64" i="1"/>
  <c r="OD96" i="1"/>
  <c r="OD127" i="1"/>
  <c r="OE64" i="1"/>
  <c r="OE96" i="1"/>
  <c r="OE127" i="1"/>
  <c r="OF64" i="1"/>
  <c r="OF96" i="1"/>
  <c r="OF127" i="1"/>
  <c r="OG64" i="1"/>
  <c r="OG96" i="1"/>
  <c r="OG127" i="1"/>
  <c r="OH64" i="1"/>
  <c r="OH96" i="1"/>
  <c r="OH127" i="1"/>
  <c r="OI64" i="1"/>
  <c r="OI96" i="1"/>
  <c r="OI127" i="1"/>
  <c r="OJ64" i="1"/>
  <c r="OJ96" i="1"/>
  <c r="OJ127" i="1"/>
  <c r="OK64" i="1"/>
  <c r="OK96" i="1"/>
  <c r="OK127" i="1"/>
  <c r="OL64" i="1"/>
  <c r="OL96" i="1"/>
  <c r="OL127" i="1"/>
  <c r="OM64" i="1"/>
  <c r="OM96" i="1"/>
  <c r="OM127" i="1"/>
  <c r="ON64" i="1"/>
  <c r="ON96" i="1"/>
  <c r="ON127" i="1"/>
  <c r="OO64" i="1"/>
  <c r="OO96" i="1"/>
  <c r="OO127" i="1"/>
  <c r="OP64" i="1"/>
  <c r="OP96" i="1"/>
  <c r="OP127" i="1"/>
  <c r="OQ64" i="1"/>
  <c r="OQ96" i="1"/>
  <c r="OQ127" i="1"/>
  <c r="OR64" i="1"/>
  <c r="OR96" i="1"/>
  <c r="OR127" i="1"/>
  <c r="OS64" i="1"/>
  <c r="OS96" i="1"/>
  <c r="OS127" i="1"/>
  <c r="OT64" i="1"/>
  <c r="OT96" i="1"/>
  <c r="OT127" i="1"/>
  <c r="OU64" i="1"/>
  <c r="OU96" i="1"/>
  <c r="OU127" i="1"/>
  <c r="OV64" i="1"/>
  <c r="OV96" i="1"/>
  <c r="OV127" i="1"/>
  <c r="OW64" i="1"/>
  <c r="OW96" i="1"/>
  <c r="OW127" i="1"/>
  <c r="OX64" i="1"/>
  <c r="OX96" i="1"/>
  <c r="OX127" i="1"/>
  <c r="OY64" i="1"/>
  <c r="OY96" i="1"/>
  <c r="OY127" i="1"/>
  <c r="OZ64" i="1"/>
  <c r="OZ96" i="1"/>
  <c r="OZ127" i="1"/>
  <c r="PA64" i="1"/>
  <c r="PA96" i="1"/>
  <c r="PA127" i="1"/>
  <c r="PB64" i="1"/>
  <c r="PB96" i="1"/>
  <c r="PB127" i="1"/>
  <c r="PC64" i="1"/>
  <c r="PC96" i="1"/>
  <c r="PC127" i="1"/>
  <c r="PD64" i="1"/>
  <c r="PD96" i="1"/>
  <c r="PD127" i="1"/>
  <c r="PE64" i="1"/>
  <c r="PE96" i="1"/>
  <c r="PE127" i="1"/>
  <c r="PF64" i="1"/>
  <c r="PF96" i="1"/>
  <c r="PF127" i="1"/>
  <c r="PG64" i="1"/>
  <c r="PG96" i="1"/>
  <c r="PG127" i="1"/>
  <c r="PH64" i="1"/>
  <c r="PH96" i="1"/>
  <c r="PH127" i="1"/>
  <c r="PI64" i="1"/>
  <c r="PI96" i="1"/>
  <c r="PI127" i="1"/>
  <c r="PJ64" i="1"/>
  <c r="PJ96" i="1"/>
  <c r="PJ127" i="1"/>
  <c r="PK64" i="1"/>
  <c r="PK96" i="1"/>
  <c r="PK127" i="1"/>
  <c r="PL64" i="1"/>
  <c r="PL96" i="1"/>
  <c r="PL127" i="1"/>
  <c r="PM64" i="1"/>
  <c r="PM96" i="1"/>
  <c r="PM127" i="1"/>
  <c r="PN64" i="1"/>
  <c r="PN96" i="1"/>
  <c r="PN127" i="1"/>
  <c r="PO64" i="1"/>
  <c r="PO96" i="1"/>
  <c r="PO127" i="1"/>
  <c r="PP64" i="1"/>
  <c r="PP96" i="1"/>
  <c r="PP127" i="1"/>
  <c r="PQ64" i="1"/>
  <c r="PQ96" i="1"/>
  <c r="PQ127" i="1"/>
  <c r="PR64" i="1"/>
  <c r="PR96" i="1"/>
  <c r="PR127" i="1"/>
  <c r="PS64" i="1"/>
  <c r="PS96" i="1"/>
  <c r="PS127" i="1"/>
  <c r="PT64" i="1"/>
  <c r="PT96" i="1"/>
  <c r="PT127" i="1"/>
  <c r="PU64" i="1"/>
  <c r="PU96" i="1"/>
  <c r="PU127" i="1"/>
  <c r="PV64" i="1"/>
  <c r="PV96" i="1"/>
  <c r="PV127" i="1"/>
  <c r="PW64" i="1"/>
  <c r="PW96" i="1"/>
  <c r="PW127" i="1"/>
  <c r="PX64" i="1"/>
  <c r="PX96" i="1"/>
  <c r="PX127" i="1"/>
  <c r="PY64" i="1"/>
  <c r="PY96" i="1"/>
  <c r="PY127" i="1"/>
  <c r="PZ64" i="1"/>
  <c r="PZ96" i="1"/>
  <c r="PZ127" i="1"/>
  <c r="QA64" i="1"/>
  <c r="QA96" i="1"/>
  <c r="QA127" i="1"/>
  <c r="QB64" i="1"/>
  <c r="QB96" i="1"/>
  <c r="QB127" i="1"/>
  <c r="QC64" i="1"/>
  <c r="QC96" i="1"/>
  <c r="QC127" i="1"/>
  <c r="QD64" i="1"/>
  <c r="QD96" i="1"/>
  <c r="QD127" i="1"/>
  <c r="QE64" i="1"/>
  <c r="QE96" i="1"/>
  <c r="QE127" i="1"/>
  <c r="QF64" i="1"/>
  <c r="QF96" i="1"/>
  <c r="QF127" i="1"/>
  <c r="QG64" i="1"/>
  <c r="QG96" i="1"/>
  <c r="QG127" i="1"/>
  <c r="QH64" i="1"/>
  <c r="QH96" i="1"/>
  <c r="QH127" i="1"/>
  <c r="QI64" i="1"/>
  <c r="QI96" i="1"/>
  <c r="QI127" i="1"/>
  <c r="QJ64" i="1"/>
  <c r="QJ96" i="1"/>
  <c r="QJ127" i="1"/>
  <c r="QK64" i="1"/>
  <c r="QK96" i="1"/>
  <c r="QK127" i="1"/>
  <c r="QL64" i="1"/>
  <c r="QL96" i="1"/>
  <c r="QL127" i="1"/>
  <c r="QM64" i="1"/>
  <c r="QM96" i="1"/>
  <c r="QM127" i="1"/>
  <c r="QN64" i="1"/>
  <c r="QN96" i="1"/>
  <c r="QN127" i="1"/>
  <c r="QO64" i="1"/>
  <c r="QO96" i="1"/>
  <c r="QO127" i="1"/>
  <c r="QP64" i="1"/>
  <c r="QP96" i="1"/>
  <c r="QP127" i="1"/>
  <c r="QQ64" i="1"/>
  <c r="QQ96" i="1"/>
  <c r="QQ127" i="1"/>
  <c r="QR64" i="1"/>
  <c r="QR96" i="1"/>
  <c r="QR127" i="1"/>
  <c r="QS64" i="1"/>
  <c r="QS96" i="1"/>
  <c r="QS127" i="1"/>
  <c r="QT64" i="1"/>
  <c r="QT96" i="1"/>
  <c r="QT127" i="1"/>
  <c r="QU64" i="1"/>
  <c r="QU96" i="1"/>
  <c r="QU127" i="1"/>
  <c r="QV64" i="1"/>
  <c r="QV96" i="1"/>
  <c r="QV127" i="1"/>
  <c r="QW64" i="1"/>
  <c r="QW96" i="1"/>
  <c r="QW127" i="1"/>
  <c r="QX64" i="1"/>
  <c r="QX96" i="1"/>
  <c r="QX127" i="1"/>
  <c r="QY64" i="1"/>
  <c r="QY96" i="1"/>
  <c r="QY127" i="1"/>
  <c r="QZ64" i="1"/>
  <c r="QZ96" i="1"/>
  <c r="QZ127" i="1"/>
  <c r="RA64" i="1"/>
  <c r="RA96" i="1"/>
  <c r="RA127" i="1"/>
  <c r="RB64" i="1"/>
  <c r="RB96" i="1"/>
  <c r="RB127" i="1"/>
  <c r="RC64" i="1"/>
  <c r="RC96" i="1"/>
  <c r="RC127" i="1"/>
  <c r="RD64" i="1"/>
  <c r="RD96" i="1"/>
  <c r="RD127" i="1"/>
  <c r="RE64" i="1"/>
  <c r="RE96" i="1"/>
  <c r="RE127" i="1"/>
  <c r="RF64" i="1"/>
  <c r="RF96" i="1"/>
  <c r="RF127" i="1"/>
  <c r="RG64" i="1"/>
  <c r="RG96" i="1"/>
  <c r="RG127" i="1"/>
  <c r="RH64" i="1"/>
  <c r="RH96" i="1"/>
  <c r="RH127" i="1"/>
  <c r="RI64" i="1"/>
  <c r="RI96" i="1"/>
  <c r="RI127" i="1"/>
  <c r="RJ64" i="1"/>
  <c r="RJ96" i="1"/>
  <c r="RJ127" i="1"/>
  <c r="RK64" i="1"/>
  <c r="RK96" i="1"/>
  <c r="RK127" i="1"/>
  <c r="RL64" i="1"/>
  <c r="RL96" i="1"/>
  <c r="RL127" i="1"/>
  <c r="RM64" i="1"/>
  <c r="RM96" i="1"/>
  <c r="RM127" i="1"/>
  <c r="RN64" i="1"/>
  <c r="RN96" i="1"/>
  <c r="RN127" i="1"/>
  <c r="RO64" i="1"/>
  <c r="RO96" i="1"/>
  <c r="RO127" i="1"/>
  <c r="RP64" i="1"/>
  <c r="RP96" i="1"/>
  <c r="RP127" i="1"/>
  <c r="RQ64" i="1"/>
  <c r="RQ96" i="1"/>
  <c r="RQ127" i="1"/>
  <c r="RR64" i="1"/>
  <c r="RR96" i="1"/>
  <c r="RR127" i="1"/>
  <c r="RS64" i="1"/>
  <c r="RS96" i="1"/>
  <c r="RS127" i="1"/>
  <c r="RT64" i="1"/>
  <c r="RT96" i="1"/>
  <c r="RT127" i="1"/>
  <c r="RU64" i="1"/>
  <c r="RU96" i="1"/>
  <c r="RU127" i="1"/>
  <c r="RV64" i="1"/>
  <c r="RV96" i="1"/>
  <c r="RV127" i="1"/>
  <c r="RW64" i="1"/>
  <c r="RW96" i="1"/>
  <c r="RW127" i="1"/>
  <c r="RX64" i="1"/>
  <c r="RX96" i="1"/>
  <c r="RX127" i="1"/>
  <c r="RY64" i="1"/>
  <c r="RY96" i="1"/>
  <c r="RY127" i="1"/>
  <c r="RZ64" i="1"/>
  <c r="RZ96" i="1"/>
  <c r="RZ127" i="1"/>
  <c r="SA64" i="1"/>
  <c r="SA96" i="1"/>
  <c r="SA127" i="1"/>
  <c r="B65" i="1"/>
  <c r="B97" i="1"/>
  <c r="B128" i="1"/>
  <c r="C65" i="1"/>
  <c r="C97" i="1"/>
  <c r="C128" i="1"/>
  <c r="D65" i="1"/>
  <c r="D97" i="1"/>
  <c r="D128" i="1"/>
  <c r="E65" i="1"/>
  <c r="E97" i="1"/>
  <c r="E128" i="1"/>
  <c r="F65" i="1"/>
  <c r="F97" i="1"/>
  <c r="F128" i="1"/>
  <c r="G65" i="1"/>
  <c r="G97" i="1"/>
  <c r="G128" i="1"/>
  <c r="H65" i="1"/>
  <c r="H97" i="1"/>
  <c r="H128" i="1"/>
  <c r="I65" i="1"/>
  <c r="I97" i="1"/>
  <c r="I128" i="1"/>
  <c r="J65" i="1"/>
  <c r="J97" i="1"/>
  <c r="J128" i="1"/>
  <c r="K65" i="1"/>
  <c r="K97" i="1"/>
  <c r="K128" i="1"/>
  <c r="L65" i="1"/>
  <c r="L97" i="1"/>
  <c r="L128" i="1"/>
  <c r="M65" i="1"/>
  <c r="M97" i="1"/>
  <c r="M128" i="1"/>
  <c r="N65" i="1"/>
  <c r="N97" i="1"/>
  <c r="N128" i="1"/>
  <c r="O65" i="1"/>
  <c r="O97" i="1"/>
  <c r="O128" i="1"/>
  <c r="P65" i="1"/>
  <c r="P97" i="1"/>
  <c r="P128" i="1"/>
  <c r="Q65" i="1"/>
  <c r="Q97" i="1"/>
  <c r="Q128" i="1"/>
  <c r="R65" i="1"/>
  <c r="R97" i="1"/>
  <c r="R128" i="1"/>
  <c r="S65" i="1"/>
  <c r="S97" i="1"/>
  <c r="S128" i="1"/>
  <c r="T65" i="1"/>
  <c r="T97" i="1"/>
  <c r="T128" i="1"/>
  <c r="U65" i="1"/>
  <c r="U97" i="1"/>
  <c r="U128" i="1"/>
  <c r="V65" i="1"/>
  <c r="V97" i="1"/>
  <c r="V128" i="1"/>
  <c r="W65" i="1"/>
  <c r="W97" i="1"/>
  <c r="W128" i="1"/>
  <c r="X65" i="1"/>
  <c r="X97" i="1"/>
  <c r="X128" i="1"/>
  <c r="Y65" i="1"/>
  <c r="Y97" i="1"/>
  <c r="Y128" i="1"/>
  <c r="Z65" i="1"/>
  <c r="Z97" i="1"/>
  <c r="Z128" i="1"/>
  <c r="AA65" i="1"/>
  <c r="AA97" i="1"/>
  <c r="AA128" i="1"/>
  <c r="AB65" i="1"/>
  <c r="AB97" i="1"/>
  <c r="AB128" i="1"/>
  <c r="AC65" i="1"/>
  <c r="AC97" i="1"/>
  <c r="AC128" i="1"/>
  <c r="AD65" i="1"/>
  <c r="AD97" i="1"/>
  <c r="AD128" i="1"/>
  <c r="AE65" i="1"/>
  <c r="AE97" i="1"/>
  <c r="AE128" i="1"/>
  <c r="AF65" i="1"/>
  <c r="AF97" i="1"/>
  <c r="AF128" i="1"/>
  <c r="AG65" i="1"/>
  <c r="AG97" i="1"/>
  <c r="AG128" i="1"/>
  <c r="AH65" i="1"/>
  <c r="AH97" i="1"/>
  <c r="AH128" i="1"/>
  <c r="AI65" i="1"/>
  <c r="AI97" i="1"/>
  <c r="AI128" i="1"/>
  <c r="AJ65" i="1"/>
  <c r="AJ97" i="1"/>
  <c r="AJ128" i="1"/>
  <c r="AK65" i="1"/>
  <c r="AK97" i="1"/>
  <c r="AK128" i="1"/>
  <c r="AL65" i="1"/>
  <c r="AL97" i="1"/>
  <c r="AL128" i="1"/>
  <c r="AM65" i="1"/>
  <c r="AM97" i="1"/>
  <c r="AM128" i="1"/>
  <c r="AN65" i="1"/>
  <c r="AN97" i="1"/>
  <c r="AN128" i="1"/>
  <c r="AO65" i="1"/>
  <c r="AO97" i="1"/>
  <c r="AO128" i="1"/>
  <c r="AP65" i="1"/>
  <c r="AP97" i="1"/>
  <c r="AP128" i="1"/>
  <c r="AQ65" i="1"/>
  <c r="AQ97" i="1"/>
  <c r="AQ128" i="1"/>
  <c r="AR65" i="1"/>
  <c r="AR97" i="1"/>
  <c r="AR128" i="1"/>
  <c r="AS65" i="1"/>
  <c r="AS97" i="1"/>
  <c r="AS128" i="1"/>
  <c r="AT65" i="1"/>
  <c r="AT97" i="1"/>
  <c r="AT128" i="1"/>
  <c r="AU65" i="1"/>
  <c r="AU97" i="1"/>
  <c r="AU128" i="1"/>
  <c r="AV65" i="1"/>
  <c r="AV97" i="1"/>
  <c r="AV128" i="1"/>
  <c r="AW65" i="1"/>
  <c r="AW97" i="1"/>
  <c r="AW128" i="1"/>
  <c r="AX65" i="1"/>
  <c r="AX97" i="1"/>
  <c r="AX128" i="1"/>
  <c r="AY65" i="1"/>
  <c r="AY97" i="1"/>
  <c r="AY128" i="1"/>
  <c r="AZ65" i="1"/>
  <c r="AZ97" i="1"/>
  <c r="AZ128" i="1"/>
  <c r="BA65" i="1"/>
  <c r="BA97" i="1"/>
  <c r="BA128" i="1"/>
  <c r="BB65" i="1"/>
  <c r="BB97" i="1"/>
  <c r="BB128" i="1"/>
  <c r="BC65" i="1"/>
  <c r="BC97" i="1"/>
  <c r="BC128" i="1"/>
  <c r="BD65" i="1"/>
  <c r="BD97" i="1"/>
  <c r="BD128" i="1"/>
  <c r="BE65" i="1"/>
  <c r="BE97" i="1"/>
  <c r="BE128" i="1"/>
  <c r="BF65" i="1"/>
  <c r="BF97" i="1"/>
  <c r="BF128" i="1"/>
  <c r="BG65" i="1"/>
  <c r="BG97" i="1"/>
  <c r="BG128" i="1"/>
  <c r="BH65" i="1"/>
  <c r="BH97" i="1"/>
  <c r="BH128" i="1"/>
  <c r="BI65" i="1"/>
  <c r="BI97" i="1"/>
  <c r="BI128" i="1"/>
  <c r="BJ65" i="1"/>
  <c r="BJ97" i="1"/>
  <c r="BJ128" i="1"/>
  <c r="BK65" i="1"/>
  <c r="BK97" i="1"/>
  <c r="BK128" i="1"/>
  <c r="BL65" i="1"/>
  <c r="BL97" i="1"/>
  <c r="BL128" i="1"/>
  <c r="BM65" i="1"/>
  <c r="BM97" i="1"/>
  <c r="BM128" i="1"/>
  <c r="BN65" i="1"/>
  <c r="BN97" i="1"/>
  <c r="BN128" i="1"/>
  <c r="BO65" i="1"/>
  <c r="BO97" i="1"/>
  <c r="BO128" i="1"/>
  <c r="BP65" i="1"/>
  <c r="BP97" i="1"/>
  <c r="BP128" i="1"/>
  <c r="BQ65" i="1"/>
  <c r="BQ97" i="1"/>
  <c r="BQ128" i="1"/>
  <c r="BR65" i="1"/>
  <c r="BR97" i="1"/>
  <c r="BR128" i="1"/>
  <c r="BS65" i="1"/>
  <c r="BS97" i="1"/>
  <c r="BS128" i="1"/>
  <c r="BT65" i="1"/>
  <c r="BT97" i="1"/>
  <c r="BT128" i="1"/>
  <c r="BU65" i="1"/>
  <c r="BU97" i="1"/>
  <c r="BU128" i="1"/>
  <c r="BV65" i="1"/>
  <c r="BV97" i="1"/>
  <c r="BV128" i="1"/>
  <c r="BW65" i="1"/>
  <c r="BW97" i="1"/>
  <c r="BW128" i="1"/>
  <c r="BX65" i="1"/>
  <c r="BX97" i="1"/>
  <c r="BX128" i="1"/>
  <c r="BY65" i="1"/>
  <c r="BY97" i="1"/>
  <c r="BY128" i="1"/>
  <c r="BZ65" i="1"/>
  <c r="BZ97" i="1"/>
  <c r="BZ128" i="1"/>
  <c r="CA65" i="1"/>
  <c r="CA97" i="1"/>
  <c r="CA128" i="1"/>
  <c r="CB65" i="1"/>
  <c r="CB97" i="1"/>
  <c r="CB128" i="1"/>
  <c r="CC65" i="1"/>
  <c r="CC97" i="1"/>
  <c r="CC128" i="1"/>
  <c r="CD65" i="1"/>
  <c r="CD97" i="1"/>
  <c r="CD128" i="1"/>
  <c r="CE65" i="1"/>
  <c r="CE97" i="1"/>
  <c r="CE128" i="1"/>
  <c r="CF65" i="1"/>
  <c r="CF97" i="1"/>
  <c r="CF128" i="1"/>
  <c r="CG65" i="1"/>
  <c r="CG97" i="1"/>
  <c r="CG128" i="1"/>
  <c r="CH65" i="1"/>
  <c r="CH97" i="1"/>
  <c r="CH128" i="1"/>
  <c r="CI65" i="1"/>
  <c r="CI97" i="1"/>
  <c r="CI128" i="1"/>
  <c r="CJ65" i="1"/>
  <c r="CJ97" i="1"/>
  <c r="CJ128" i="1"/>
  <c r="CK65" i="1"/>
  <c r="CK97" i="1"/>
  <c r="CK128" i="1"/>
  <c r="CL65" i="1"/>
  <c r="CL97" i="1"/>
  <c r="CL128" i="1"/>
  <c r="CM65" i="1"/>
  <c r="CM97" i="1"/>
  <c r="CM128" i="1"/>
  <c r="CN65" i="1"/>
  <c r="CN97" i="1"/>
  <c r="CN128" i="1"/>
  <c r="CO65" i="1"/>
  <c r="CO97" i="1"/>
  <c r="CO128" i="1"/>
  <c r="CP65" i="1"/>
  <c r="CP97" i="1"/>
  <c r="CP128" i="1"/>
  <c r="CQ65" i="1"/>
  <c r="CQ97" i="1"/>
  <c r="CQ128" i="1"/>
  <c r="CR65" i="1"/>
  <c r="CR97" i="1"/>
  <c r="CR128" i="1"/>
  <c r="CS65" i="1"/>
  <c r="CS97" i="1"/>
  <c r="CS128" i="1"/>
  <c r="CT65" i="1"/>
  <c r="CT97" i="1"/>
  <c r="CT128" i="1"/>
  <c r="CU65" i="1"/>
  <c r="CU97" i="1"/>
  <c r="CU128" i="1"/>
  <c r="CV65" i="1"/>
  <c r="CV97" i="1"/>
  <c r="CV128" i="1"/>
  <c r="CW65" i="1"/>
  <c r="CW97" i="1"/>
  <c r="CW128" i="1"/>
  <c r="CX65" i="1"/>
  <c r="CX97" i="1"/>
  <c r="CX128" i="1"/>
  <c r="CY65" i="1"/>
  <c r="CY97" i="1"/>
  <c r="CY128" i="1"/>
  <c r="CZ65" i="1"/>
  <c r="CZ97" i="1"/>
  <c r="CZ128" i="1"/>
  <c r="DA65" i="1"/>
  <c r="DA97" i="1"/>
  <c r="DA128" i="1"/>
  <c r="DB65" i="1"/>
  <c r="DB97" i="1"/>
  <c r="DB128" i="1"/>
  <c r="DC65" i="1"/>
  <c r="DC97" i="1"/>
  <c r="DC128" i="1"/>
  <c r="DD65" i="1"/>
  <c r="DD97" i="1"/>
  <c r="DD128" i="1"/>
  <c r="DE65" i="1"/>
  <c r="DE97" i="1"/>
  <c r="DE128" i="1"/>
  <c r="DF65" i="1"/>
  <c r="DF97" i="1"/>
  <c r="DF128" i="1"/>
  <c r="DG65" i="1"/>
  <c r="DG97" i="1"/>
  <c r="DG128" i="1"/>
  <c r="DH65" i="1"/>
  <c r="DH97" i="1"/>
  <c r="DH128" i="1"/>
  <c r="DI65" i="1"/>
  <c r="DI97" i="1"/>
  <c r="DI128" i="1"/>
  <c r="DJ65" i="1"/>
  <c r="DJ97" i="1"/>
  <c r="DJ128" i="1"/>
  <c r="DK65" i="1"/>
  <c r="DK97" i="1"/>
  <c r="DK128" i="1"/>
  <c r="DL65" i="1"/>
  <c r="DL97" i="1"/>
  <c r="DL128" i="1"/>
  <c r="DM65" i="1"/>
  <c r="DM97" i="1"/>
  <c r="DM128" i="1"/>
  <c r="DN65" i="1"/>
  <c r="DN97" i="1"/>
  <c r="DN128" i="1"/>
  <c r="DO65" i="1"/>
  <c r="DO97" i="1"/>
  <c r="DO128" i="1"/>
  <c r="DP65" i="1"/>
  <c r="DP97" i="1"/>
  <c r="DP128" i="1"/>
  <c r="DQ65" i="1"/>
  <c r="DQ97" i="1"/>
  <c r="DQ128" i="1"/>
  <c r="DR65" i="1"/>
  <c r="DR97" i="1"/>
  <c r="DR128" i="1"/>
  <c r="DS65" i="1"/>
  <c r="DS97" i="1"/>
  <c r="DS128" i="1"/>
  <c r="DT65" i="1"/>
  <c r="DT97" i="1"/>
  <c r="DT128" i="1"/>
  <c r="DU65" i="1"/>
  <c r="DU97" i="1"/>
  <c r="DU128" i="1"/>
  <c r="DV65" i="1"/>
  <c r="DV97" i="1"/>
  <c r="DV128" i="1"/>
  <c r="DW65" i="1"/>
  <c r="DW97" i="1"/>
  <c r="DW128" i="1"/>
  <c r="DX65" i="1"/>
  <c r="DX97" i="1"/>
  <c r="DX128" i="1"/>
  <c r="DY65" i="1"/>
  <c r="DY97" i="1"/>
  <c r="DY128" i="1"/>
  <c r="DZ65" i="1"/>
  <c r="DZ97" i="1"/>
  <c r="DZ128" i="1"/>
  <c r="EA65" i="1"/>
  <c r="EA97" i="1"/>
  <c r="EA128" i="1"/>
  <c r="EB65" i="1"/>
  <c r="EB97" i="1"/>
  <c r="EB128" i="1"/>
  <c r="EC65" i="1"/>
  <c r="EC97" i="1"/>
  <c r="EC128" i="1"/>
  <c r="ED65" i="1"/>
  <c r="ED97" i="1"/>
  <c r="ED128" i="1"/>
  <c r="EE65" i="1"/>
  <c r="EE97" i="1"/>
  <c r="EE128" i="1"/>
  <c r="EF65" i="1"/>
  <c r="EF97" i="1"/>
  <c r="EF128" i="1"/>
  <c r="EG65" i="1"/>
  <c r="EG97" i="1"/>
  <c r="EG128" i="1"/>
  <c r="EH65" i="1"/>
  <c r="EH97" i="1"/>
  <c r="EH128" i="1"/>
  <c r="EI65" i="1"/>
  <c r="EI97" i="1"/>
  <c r="EI128" i="1"/>
  <c r="EJ65" i="1"/>
  <c r="EJ97" i="1"/>
  <c r="EJ128" i="1"/>
  <c r="EK65" i="1"/>
  <c r="EK97" i="1"/>
  <c r="EK128" i="1"/>
  <c r="EL65" i="1"/>
  <c r="EL97" i="1"/>
  <c r="EL128" i="1"/>
  <c r="EM65" i="1"/>
  <c r="EM97" i="1"/>
  <c r="EM128" i="1"/>
  <c r="EN65" i="1"/>
  <c r="EN97" i="1"/>
  <c r="EN128" i="1"/>
  <c r="EO65" i="1"/>
  <c r="EO97" i="1"/>
  <c r="EO128" i="1"/>
  <c r="EP65" i="1"/>
  <c r="EP97" i="1"/>
  <c r="EP128" i="1"/>
  <c r="EQ65" i="1"/>
  <c r="EQ97" i="1"/>
  <c r="EQ128" i="1"/>
  <c r="ER65" i="1"/>
  <c r="ER97" i="1"/>
  <c r="ER128" i="1"/>
  <c r="ES65" i="1"/>
  <c r="ES97" i="1"/>
  <c r="ES128" i="1"/>
  <c r="ET65" i="1"/>
  <c r="ET97" i="1"/>
  <c r="ET128" i="1"/>
  <c r="EU65" i="1"/>
  <c r="EU97" i="1"/>
  <c r="EU128" i="1"/>
  <c r="EV65" i="1"/>
  <c r="EV97" i="1"/>
  <c r="EV128" i="1"/>
  <c r="EW65" i="1"/>
  <c r="EW97" i="1"/>
  <c r="EW128" i="1"/>
  <c r="EX65" i="1"/>
  <c r="EX97" i="1"/>
  <c r="EX128" i="1"/>
  <c r="EY65" i="1"/>
  <c r="EY97" i="1"/>
  <c r="EY128" i="1"/>
  <c r="EZ65" i="1"/>
  <c r="EZ97" i="1"/>
  <c r="EZ128" i="1"/>
  <c r="FA65" i="1"/>
  <c r="FA97" i="1"/>
  <c r="FA128" i="1"/>
  <c r="FB65" i="1"/>
  <c r="FB97" i="1"/>
  <c r="FB128" i="1"/>
  <c r="FC65" i="1"/>
  <c r="FC97" i="1"/>
  <c r="FC128" i="1"/>
  <c r="FD65" i="1"/>
  <c r="FD97" i="1"/>
  <c r="FD128" i="1"/>
  <c r="FE65" i="1"/>
  <c r="FE97" i="1"/>
  <c r="FE128" i="1"/>
  <c r="FF65" i="1"/>
  <c r="FF97" i="1"/>
  <c r="FF128" i="1"/>
  <c r="FG65" i="1"/>
  <c r="FG97" i="1"/>
  <c r="FG128" i="1"/>
  <c r="FH65" i="1"/>
  <c r="FH97" i="1"/>
  <c r="FH128" i="1"/>
  <c r="FI65" i="1"/>
  <c r="FI97" i="1"/>
  <c r="FI128" i="1"/>
  <c r="FJ65" i="1"/>
  <c r="FJ97" i="1"/>
  <c r="FJ128" i="1"/>
  <c r="FK65" i="1"/>
  <c r="FK97" i="1"/>
  <c r="FK128" i="1"/>
  <c r="FL65" i="1"/>
  <c r="FL97" i="1"/>
  <c r="FL128" i="1"/>
  <c r="FM65" i="1"/>
  <c r="FM97" i="1"/>
  <c r="FM128" i="1"/>
  <c r="FN65" i="1"/>
  <c r="FN97" i="1"/>
  <c r="FN128" i="1"/>
  <c r="FO65" i="1"/>
  <c r="FO97" i="1"/>
  <c r="FO128" i="1"/>
  <c r="FP65" i="1"/>
  <c r="FP97" i="1"/>
  <c r="FP128" i="1"/>
  <c r="FQ65" i="1"/>
  <c r="FQ97" i="1"/>
  <c r="FQ128" i="1"/>
  <c r="FR65" i="1"/>
  <c r="FR97" i="1"/>
  <c r="FR128" i="1"/>
  <c r="FS65" i="1"/>
  <c r="FS97" i="1"/>
  <c r="FS128" i="1"/>
  <c r="FT65" i="1"/>
  <c r="FT97" i="1"/>
  <c r="FT128" i="1"/>
  <c r="FU65" i="1"/>
  <c r="FU97" i="1"/>
  <c r="FU128" i="1"/>
  <c r="FV65" i="1"/>
  <c r="FV97" i="1"/>
  <c r="FV128" i="1"/>
  <c r="FW65" i="1"/>
  <c r="FW97" i="1"/>
  <c r="FW128" i="1"/>
  <c r="FX65" i="1"/>
  <c r="FX97" i="1"/>
  <c r="FX128" i="1"/>
  <c r="FY65" i="1"/>
  <c r="FY97" i="1"/>
  <c r="FY128" i="1"/>
  <c r="FZ65" i="1"/>
  <c r="FZ97" i="1"/>
  <c r="FZ128" i="1"/>
  <c r="GA65" i="1"/>
  <c r="GA97" i="1"/>
  <c r="GA128" i="1"/>
  <c r="GB65" i="1"/>
  <c r="GB97" i="1"/>
  <c r="GB128" i="1"/>
  <c r="GC65" i="1"/>
  <c r="GC97" i="1"/>
  <c r="GC128" i="1"/>
  <c r="GD65" i="1"/>
  <c r="GD97" i="1"/>
  <c r="GD128" i="1"/>
  <c r="GE65" i="1"/>
  <c r="GE97" i="1"/>
  <c r="GE128" i="1"/>
  <c r="GF65" i="1"/>
  <c r="GF97" i="1"/>
  <c r="GF128" i="1"/>
  <c r="GG65" i="1"/>
  <c r="GG97" i="1"/>
  <c r="GG128" i="1"/>
  <c r="GH65" i="1"/>
  <c r="GH97" i="1"/>
  <c r="GH128" i="1"/>
  <c r="GI65" i="1"/>
  <c r="GI97" i="1"/>
  <c r="GI128" i="1"/>
  <c r="GJ65" i="1"/>
  <c r="GJ97" i="1"/>
  <c r="GJ128" i="1"/>
  <c r="GK65" i="1"/>
  <c r="GK97" i="1"/>
  <c r="GK128" i="1"/>
  <c r="GL65" i="1"/>
  <c r="GL97" i="1"/>
  <c r="GL128" i="1"/>
  <c r="GM65" i="1"/>
  <c r="GM97" i="1"/>
  <c r="GM128" i="1"/>
  <c r="GN65" i="1"/>
  <c r="GN97" i="1"/>
  <c r="GN128" i="1"/>
  <c r="GO65" i="1"/>
  <c r="GO97" i="1"/>
  <c r="GO128" i="1"/>
  <c r="GP65" i="1"/>
  <c r="GP97" i="1"/>
  <c r="GP128" i="1"/>
  <c r="GQ65" i="1"/>
  <c r="GQ97" i="1"/>
  <c r="GQ128" i="1"/>
  <c r="GR65" i="1"/>
  <c r="GR97" i="1"/>
  <c r="GR128" i="1"/>
  <c r="GS65" i="1"/>
  <c r="GS97" i="1"/>
  <c r="GS128" i="1"/>
  <c r="GT65" i="1"/>
  <c r="GT97" i="1"/>
  <c r="GT128" i="1"/>
  <c r="GU65" i="1"/>
  <c r="GU97" i="1"/>
  <c r="GU128" i="1"/>
  <c r="GV65" i="1"/>
  <c r="GV97" i="1"/>
  <c r="GV128" i="1"/>
  <c r="GW65" i="1"/>
  <c r="GW97" i="1"/>
  <c r="GW128" i="1"/>
  <c r="GX65" i="1"/>
  <c r="GX97" i="1"/>
  <c r="GX128" i="1"/>
  <c r="GY65" i="1"/>
  <c r="GY97" i="1"/>
  <c r="GY128" i="1"/>
  <c r="GZ65" i="1"/>
  <c r="GZ97" i="1"/>
  <c r="GZ128" i="1"/>
  <c r="HA65" i="1"/>
  <c r="HA97" i="1"/>
  <c r="HA128" i="1"/>
  <c r="HB65" i="1"/>
  <c r="HB97" i="1"/>
  <c r="HB128" i="1"/>
  <c r="HC65" i="1"/>
  <c r="HC97" i="1"/>
  <c r="HC128" i="1"/>
  <c r="HD65" i="1"/>
  <c r="HD97" i="1"/>
  <c r="HD128" i="1"/>
  <c r="HE65" i="1"/>
  <c r="HE97" i="1"/>
  <c r="HE128" i="1"/>
  <c r="HF65" i="1"/>
  <c r="HF97" i="1"/>
  <c r="HF128" i="1"/>
  <c r="HG65" i="1"/>
  <c r="HG97" i="1"/>
  <c r="HG128" i="1"/>
  <c r="HH65" i="1"/>
  <c r="HH97" i="1"/>
  <c r="HH128" i="1"/>
  <c r="HI65" i="1"/>
  <c r="HI97" i="1"/>
  <c r="HI128" i="1"/>
  <c r="HJ65" i="1"/>
  <c r="HJ97" i="1"/>
  <c r="HJ128" i="1"/>
  <c r="HK65" i="1"/>
  <c r="HK97" i="1"/>
  <c r="HK128" i="1"/>
  <c r="HL65" i="1"/>
  <c r="HL97" i="1"/>
  <c r="HL128" i="1"/>
  <c r="HM65" i="1"/>
  <c r="HM97" i="1"/>
  <c r="HM128" i="1"/>
  <c r="HN65" i="1"/>
  <c r="HN97" i="1"/>
  <c r="HN128" i="1"/>
  <c r="HO65" i="1"/>
  <c r="HO97" i="1"/>
  <c r="HO128" i="1"/>
  <c r="HP65" i="1"/>
  <c r="HP97" i="1"/>
  <c r="HP128" i="1"/>
  <c r="HQ65" i="1"/>
  <c r="HQ97" i="1"/>
  <c r="HQ128" i="1"/>
  <c r="HR65" i="1"/>
  <c r="HR97" i="1"/>
  <c r="HR128" i="1"/>
  <c r="HS65" i="1"/>
  <c r="HS97" i="1"/>
  <c r="HS128" i="1"/>
  <c r="HT65" i="1"/>
  <c r="HT97" i="1"/>
  <c r="HT128" i="1"/>
  <c r="HU65" i="1"/>
  <c r="HU97" i="1"/>
  <c r="HU128" i="1"/>
  <c r="HV65" i="1"/>
  <c r="HV97" i="1"/>
  <c r="HV128" i="1"/>
  <c r="HW65" i="1"/>
  <c r="HW97" i="1"/>
  <c r="HW128" i="1"/>
  <c r="HX65" i="1"/>
  <c r="HX97" i="1"/>
  <c r="HX128" i="1"/>
  <c r="HY65" i="1"/>
  <c r="HY97" i="1"/>
  <c r="HY128" i="1"/>
  <c r="HZ65" i="1"/>
  <c r="HZ97" i="1"/>
  <c r="HZ128" i="1"/>
  <c r="IA65" i="1"/>
  <c r="IA97" i="1"/>
  <c r="IA128" i="1"/>
  <c r="IB65" i="1"/>
  <c r="IB97" i="1"/>
  <c r="IB128" i="1"/>
  <c r="IC65" i="1"/>
  <c r="IC97" i="1"/>
  <c r="IC128" i="1"/>
  <c r="ID65" i="1"/>
  <c r="ID97" i="1"/>
  <c r="ID128" i="1"/>
  <c r="IE65" i="1"/>
  <c r="IE97" i="1"/>
  <c r="IE128" i="1"/>
  <c r="IF65" i="1"/>
  <c r="IF97" i="1"/>
  <c r="IF128" i="1"/>
  <c r="IG65" i="1"/>
  <c r="IG97" i="1"/>
  <c r="IG128" i="1"/>
  <c r="IH65" i="1"/>
  <c r="IH97" i="1"/>
  <c r="IH128" i="1"/>
  <c r="II65" i="1"/>
  <c r="II97" i="1"/>
  <c r="II128" i="1"/>
  <c r="IJ65" i="1"/>
  <c r="IJ97" i="1"/>
  <c r="IJ128" i="1"/>
  <c r="IK65" i="1"/>
  <c r="IK97" i="1"/>
  <c r="IK128" i="1"/>
  <c r="IL65" i="1"/>
  <c r="IL97" i="1"/>
  <c r="IL128" i="1"/>
  <c r="IM65" i="1"/>
  <c r="IM97" i="1"/>
  <c r="IM128" i="1"/>
  <c r="IN65" i="1"/>
  <c r="IN97" i="1"/>
  <c r="IN128" i="1"/>
  <c r="IO65" i="1"/>
  <c r="IO97" i="1"/>
  <c r="IO128" i="1"/>
  <c r="IP65" i="1"/>
  <c r="IP97" i="1"/>
  <c r="IP128" i="1"/>
  <c r="IQ65" i="1"/>
  <c r="IQ97" i="1"/>
  <c r="IQ128" i="1"/>
  <c r="IR65" i="1"/>
  <c r="IR97" i="1"/>
  <c r="IR128" i="1"/>
  <c r="IS65" i="1"/>
  <c r="IS97" i="1"/>
  <c r="IS128" i="1"/>
  <c r="IT65" i="1"/>
  <c r="IT97" i="1"/>
  <c r="IT128" i="1"/>
  <c r="IU65" i="1"/>
  <c r="IU97" i="1"/>
  <c r="IU128" i="1"/>
  <c r="IV65" i="1"/>
  <c r="IV97" i="1"/>
  <c r="IV128" i="1"/>
  <c r="IW65" i="1"/>
  <c r="IW97" i="1"/>
  <c r="IW128" i="1"/>
  <c r="IX65" i="1"/>
  <c r="IX97" i="1"/>
  <c r="IX128" i="1"/>
  <c r="IY65" i="1"/>
  <c r="IY97" i="1"/>
  <c r="IY128" i="1"/>
  <c r="IZ65" i="1"/>
  <c r="IZ97" i="1"/>
  <c r="IZ128" i="1"/>
  <c r="JA65" i="1"/>
  <c r="JA97" i="1"/>
  <c r="JA128" i="1"/>
  <c r="JB65" i="1"/>
  <c r="JB97" i="1"/>
  <c r="JB128" i="1"/>
  <c r="JC65" i="1"/>
  <c r="JC97" i="1"/>
  <c r="JC128" i="1"/>
  <c r="JD65" i="1"/>
  <c r="JD97" i="1"/>
  <c r="JD128" i="1"/>
  <c r="JE65" i="1"/>
  <c r="JE97" i="1"/>
  <c r="JE128" i="1"/>
  <c r="JF65" i="1"/>
  <c r="JF97" i="1"/>
  <c r="JF128" i="1"/>
  <c r="JG65" i="1"/>
  <c r="JG97" i="1"/>
  <c r="JG128" i="1"/>
  <c r="JH65" i="1"/>
  <c r="JH97" i="1"/>
  <c r="JH128" i="1"/>
  <c r="JI65" i="1"/>
  <c r="JI97" i="1"/>
  <c r="JI128" i="1"/>
  <c r="JJ65" i="1"/>
  <c r="JJ97" i="1"/>
  <c r="JJ128" i="1"/>
  <c r="JK65" i="1"/>
  <c r="JK97" i="1"/>
  <c r="JK128" i="1"/>
  <c r="JL65" i="1"/>
  <c r="JL97" i="1"/>
  <c r="JL128" i="1"/>
  <c r="JM65" i="1"/>
  <c r="JM97" i="1"/>
  <c r="JM128" i="1"/>
  <c r="JN65" i="1"/>
  <c r="JN97" i="1"/>
  <c r="JN128" i="1"/>
  <c r="JO65" i="1"/>
  <c r="JO97" i="1"/>
  <c r="JO128" i="1"/>
  <c r="JP65" i="1"/>
  <c r="JP97" i="1"/>
  <c r="JP128" i="1"/>
  <c r="JQ65" i="1"/>
  <c r="JQ97" i="1"/>
  <c r="JQ128" i="1"/>
  <c r="JR65" i="1"/>
  <c r="JR97" i="1"/>
  <c r="JR128" i="1"/>
  <c r="JS65" i="1"/>
  <c r="JS97" i="1"/>
  <c r="JS128" i="1"/>
  <c r="JT65" i="1"/>
  <c r="JT97" i="1"/>
  <c r="JT128" i="1"/>
  <c r="JU65" i="1"/>
  <c r="JU97" i="1"/>
  <c r="JU128" i="1"/>
  <c r="JV65" i="1"/>
  <c r="JV97" i="1"/>
  <c r="JV128" i="1"/>
  <c r="JW65" i="1"/>
  <c r="JW97" i="1"/>
  <c r="JW128" i="1"/>
  <c r="JX65" i="1"/>
  <c r="JX97" i="1"/>
  <c r="JX128" i="1"/>
  <c r="JY65" i="1"/>
  <c r="JY97" i="1"/>
  <c r="JY128" i="1"/>
  <c r="JZ65" i="1"/>
  <c r="JZ97" i="1"/>
  <c r="JZ128" i="1"/>
  <c r="KA65" i="1"/>
  <c r="KA97" i="1"/>
  <c r="KA128" i="1"/>
  <c r="KB65" i="1"/>
  <c r="KB97" i="1"/>
  <c r="KB128" i="1"/>
  <c r="KC65" i="1"/>
  <c r="KC97" i="1"/>
  <c r="KC128" i="1"/>
  <c r="KD65" i="1"/>
  <c r="KD97" i="1"/>
  <c r="KD128" i="1"/>
  <c r="KE65" i="1"/>
  <c r="KE97" i="1"/>
  <c r="KE128" i="1"/>
  <c r="KF65" i="1"/>
  <c r="KF97" i="1"/>
  <c r="KF128" i="1"/>
  <c r="KG65" i="1"/>
  <c r="KG97" i="1"/>
  <c r="KG128" i="1"/>
  <c r="KH65" i="1"/>
  <c r="KH97" i="1"/>
  <c r="KH128" i="1"/>
  <c r="KI65" i="1"/>
  <c r="KI97" i="1"/>
  <c r="KI128" i="1"/>
  <c r="KJ65" i="1"/>
  <c r="KJ97" i="1"/>
  <c r="KJ128" i="1"/>
  <c r="KK65" i="1"/>
  <c r="KK97" i="1"/>
  <c r="KK128" i="1"/>
  <c r="KL65" i="1"/>
  <c r="KL97" i="1"/>
  <c r="KL128" i="1"/>
  <c r="KM65" i="1"/>
  <c r="KM97" i="1"/>
  <c r="KM128" i="1"/>
  <c r="KN65" i="1"/>
  <c r="KN97" i="1"/>
  <c r="KN128" i="1"/>
  <c r="KO65" i="1"/>
  <c r="KO97" i="1"/>
  <c r="KO128" i="1"/>
  <c r="KP65" i="1"/>
  <c r="KP97" i="1"/>
  <c r="KP128" i="1"/>
  <c r="KQ65" i="1"/>
  <c r="KQ97" i="1"/>
  <c r="KQ128" i="1"/>
  <c r="KR65" i="1"/>
  <c r="KR97" i="1"/>
  <c r="KR128" i="1"/>
  <c r="KS65" i="1"/>
  <c r="KS97" i="1"/>
  <c r="KS128" i="1"/>
  <c r="KT65" i="1"/>
  <c r="KT97" i="1"/>
  <c r="KT128" i="1"/>
  <c r="KU65" i="1"/>
  <c r="KU97" i="1"/>
  <c r="KU128" i="1"/>
  <c r="KV65" i="1"/>
  <c r="KV97" i="1"/>
  <c r="KV128" i="1"/>
  <c r="KW65" i="1"/>
  <c r="KW97" i="1"/>
  <c r="KW128" i="1"/>
  <c r="KX65" i="1"/>
  <c r="KX97" i="1"/>
  <c r="KX128" i="1"/>
  <c r="KY65" i="1"/>
  <c r="KY97" i="1"/>
  <c r="KY128" i="1"/>
  <c r="KZ65" i="1"/>
  <c r="KZ97" i="1"/>
  <c r="KZ128" i="1"/>
  <c r="LA65" i="1"/>
  <c r="LA97" i="1"/>
  <c r="LA128" i="1"/>
  <c r="LB65" i="1"/>
  <c r="LB97" i="1"/>
  <c r="LB128" i="1"/>
  <c r="LC65" i="1"/>
  <c r="LC97" i="1"/>
  <c r="LC128" i="1"/>
  <c r="LD65" i="1"/>
  <c r="LD97" i="1"/>
  <c r="LD128" i="1"/>
  <c r="LE65" i="1"/>
  <c r="LE97" i="1"/>
  <c r="LE128" i="1"/>
  <c r="LF65" i="1"/>
  <c r="LF97" i="1"/>
  <c r="LF128" i="1"/>
  <c r="LG65" i="1"/>
  <c r="LG97" i="1"/>
  <c r="LG128" i="1"/>
  <c r="LH65" i="1"/>
  <c r="LH97" i="1"/>
  <c r="LH128" i="1"/>
  <c r="LI65" i="1"/>
  <c r="LI97" i="1"/>
  <c r="LI128" i="1"/>
  <c r="LJ65" i="1"/>
  <c r="LJ97" i="1"/>
  <c r="LJ128" i="1"/>
  <c r="LK65" i="1"/>
  <c r="LK97" i="1"/>
  <c r="LK128" i="1"/>
  <c r="LL65" i="1"/>
  <c r="LL97" i="1"/>
  <c r="LL128" i="1"/>
  <c r="LM65" i="1"/>
  <c r="LM97" i="1"/>
  <c r="LM128" i="1"/>
  <c r="LN65" i="1"/>
  <c r="LN97" i="1"/>
  <c r="LN128" i="1"/>
  <c r="LO65" i="1"/>
  <c r="LO97" i="1"/>
  <c r="LO128" i="1"/>
  <c r="LP65" i="1"/>
  <c r="LP97" i="1"/>
  <c r="LP128" i="1"/>
  <c r="LQ65" i="1"/>
  <c r="LQ97" i="1"/>
  <c r="LQ128" i="1"/>
  <c r="LR65" i="1"/>
  <c r="LR97" i="1"/>
  <c r="LR128" i="1"/>
  <c r="LS65" i="1"/>
  <c r="LS97" i="1"/>
  <c r="LS128" i="1"/>
  <c r="LT65" i="1"/>
  <c r="LT97" i="1"/>
  <c r="LT128" i="1"/>
  <c r="LU65" i="1"/>
  <c r="LU97" i="1"/>
  <c r="LU128" i="1"/>
  <c r="LV65" i="1"/>
  <c r="LV97" i="1"/>
  <c r="LV128" i="1"/>
  <c r="LW65" i="1"/>
  <c r="LW97" i="1"/>
  <c r="LW128" i="1"/>
  <c r="LX65" i="1"/>
  <c r="LX97" i="1"/>
  <c r="LX128" i="1"/>
  <c r="LY65" i="1"/>
  <c r="LY97" i="1"/>
  <c r="LY128" i="1"/>
  <c r="LZ65" i="1"/>
  <c r="LZ97" i="1"/>
  <c r="LZ128" i="1"/>
  <c r="MA65" i="1"/>
  <c r="MA97" i="1"/>
  <c r="MA128" i="1"/>
  <c r="MB65" i="1"/>
  <c r="MB97" i="1"/>
  <c r="MB128" i="1"/>
  <c r="MC65" i="1"/>
  <c r="MC97" i="1"/>
  <c r="MC128" i="1"/>
  <c r="MD65" i="1"/>
  <c r="MD97" i="1"/>
  <c r="MD128" i="1"/>
  <c r="ME65" i="1"/>
  <c r="ME97" i="1"/>
  <c r="ME128" i="1"/>
  <c r="MF65" i="1"/>
  <c r="MF97" i="1"/>
  <c r="MF128" i="1"/>
  <c r="MG65" i="1"/>
  <c r="MG97" i="1"/>
  <c r="MG128" i="1"/>
  <c r="MH65" i="1"/>
  <c r="MH97" i="1"/>
  <c r="MH128" i="1"/>
  <c r="MI65" i="1"/>
  <c r="MI97" i="1"/>
  <c r="MI128" i="1"/>
  <c r="MJ65" i="1"/>
  <c r="MJ97" i="1"/>
  <c r="MJ128" i="1"/>
  <c r="MK65" i="1"/>
  <c r="MK97" i="1"/>
  <c r="MK128" i="1"/>
  <c r="ML65" i="1"/>
  <c r="ML97" i="1"/>
  <c r="ML128" i="1"/>
  <c r="MM65" i="1"/>
  <c r="MM97" i="1"/>
  <c r="MM128" i="1"/>
  <c r="MN65" i="1"/>
  <c r="MN97" i="1"/>
  <c r="MN128" i="1"/>
  <c r="MO65" i="1"/>
  <c r="MO97" i="1"/>
  <c r="MO128" i="1"/>
  <c r="MP65" i="1"/>
  <c r="MP97" i="1"/>
  <c r="MP128" i="1"/>
  <c r="MQ65" i="1"/>
  <c r="MQ97" i="1"/>
  <c r="MQ128" i="1"/>
  <c r="MR65" i="1"/>
  <c r="MR97" i="1"/>
  <c r="MR128" i="1"/>
  <c r="MS65" i="1"/>
  <c r="MS97" i="1"/>
  <c r="MS128" i="1"/>
  <c r="MT65" i="1"/>
  <c r="MT97" i="1"/>
  <c r="MT128" i="1"/>
  <c r="MU65" i="1"/>
  <c r="MU97" i="1"/>
  <c r="MU128" i="1"/>
  <c r="MV65" i="1"/>
  <c r="MV97" i="1"/>
  <c r="MV128" i="1"/>
  <c r="MW65" i="1"/>
  <c r="MW97" i="1"/>
  <c r="MW128" i="1"/>
  <c r="MX65" i="1"/>
  <c r="MX97" i="1"/>
  <c r="MX128" i="1"/>
  <c r="MY65" i="1"/>
  <c r="MY97" i="1"/>
  <c r="MY128" i="1"/>
  <c r="MZ65" i="1"/>
  <c r="MZ97" i="1"/>
  <c r="MZ128" i="1"/>
  <c r="NA65" i="1"/>
  <c r="NA97" i="1"/>
  <c r="NA128" i="1"/>
  <c r="NB65" i="1"/>
  <c r="NB97" i="1"/>
  <c r="NB128" i="1"/>
  <c r="NC65" i="1"/>
  <c r="NC97" i="1"/>
  <c r="NC128" i="1"/>
  <c r="ND65" i="1"/>
  <c r="ND97" i="1"/>
  <c r="ND128" i="1"/>
  <c r="NE65" i="1"/>
  <c r="NE97" i="1"/>
  <c r="NE128" i="1"/>
  <c r="NF65" i="1"/>
  <c r="NF97" i="1"/>
  <c r="NF128" i="1"/>
  <c r="NG65" i="1"/>
  <c r="NG97" i="1"/>
  <c r="NG128" i="1"/>
  <c r="NH65" i="1"/>
  <c r="NH97" i="1"/>
  <c r="NH128" i="1"/>
  <c r="NI65" i="1"/>
  <c r="NI97" i="1"/>
  <c r="NI128" i="1"/>
  <c r="NJ65" i="1"/>
  <c r="NJ97" i="1"/>
  <c r="NJ128" i="1"/>
  <c r="NK65" i="1"/>
  <c r="NK97" i="1"/>
  <c r="NK128" i="1"/>
  <c r="NL65" i="1"/>
  <c r="NL97" i="1"/>
  <c r="NL128" i="1"/>
  <c r="NM65" i="1"/>
  <c r="NM97" i="1"/>
  <c r="NM128" i="1"/>
  <c r="NN65" i="1"/>
  <c r="NN97" i="1"/>
  <c r="NN128" i="1"/>
  <c r="NO65" i="1"/>
  <c r="NO97" i="1"/>
  <c r="NO128" i="1"/>
  <c r="NP65" i="1"/>
  <c r="NP97" i="1"/>
  <c r="NP128" i="1"/>
  <c r="NQ65" i="1"/>
  <c r="NQ97" i="1"/>
  <c r="NQ128" i="1"/>
  <c r="NR65" i="1"/>
  <c r="NR97" i="1"/>
  <c r="NR128" i="1"/>
  <c r="NS65" i="1"/>
  <c r="NS97" i="1"/>
  <c r="NS128" i="1"/>
  <c r="NT65" i="1"/>
  <c r="NT97" i="1"/>
  <c r="NT128" i="1"/>
  <c r="NU65" i="1"/>
  <c r="NU97" i="1"/>
  <c r="NU128" i="1"/>
  <c r="NV65" i="1"/>
  <c r="NV97" i="1"/>
  <c r="NV128" i="1"/>
  <c r="NW65" i="1"/>
  <c r="NW97" i="1"/>
  <c r="NW128" i="1"/>
  <c r="NX65" i="1"/>
  <c r="NX97" i="1"/>
  <c r="NX128" i="1"/>
  <c r="NY65" i="1"/>
  <c r="NY97" i="1"/>
  <c r="NY128" i="1"/>
  <c r="NZ65" i="1"/>
  <c r="NZ97" i="1"/>
  <c r="NZ128" i="1"/>
  <c r="OA65" i="1"/>
  <c r="OA97" i="1"/>
  <c r="OA128" i="1"/>
  <c r="OB65" i="1"/>
  <c r="OB97" i="1"/>
  <c r="OB128" i="1"/>
  <c r="OC65" i="1"/>
  <c r="OC97" i="1"/>
  <c r="OC128" i="1"/>
  <c r="OD65" i="1"/>
  <c r="OD97" i="1"/>
  <c r="OD128" i="1"/>
  <c r="OE65" i="1"/>
  <c r="OE97" i="1"/>
  <c r="OE128" i="1"/>
  <c r="OF65" i="1"/>
  <c r="OF97" i="1"/>
  <c r="OF128" i="1"/>
  <c r="OG65" i="1"/>
  <c r="OG97" i="1"/>
  <c r="OG128" i="1"/>
  <c r="OH65" i="1"/>
  <c r="OH97" i="1"/>
  <c r="OH128" i="1"/>
  <c r="OI65" i="1"/>
  <c r="OI97" i="1"/>
  <c r="OI128" i="1"/>
  <c r="OJ65" i="1"/>
  <c r="OJ97" i="1"/>
  <c r="OJ128" i="1"/>
  <c r="OK65" i="1"/>
  <c r="OK97" i="1"/>
  <c r="OK128" i="1"/>
  <c r="OL65" i="1"/>
  <c r="OL97" i="1"/>
  <c r="OL128" i="1"/>
  <c r="OM65" i="1"/>
  <c r="OM97" i="1"/>
  <c r="OM128" i="1"/>
  <c r="ON65" i="1"/>
  <c r="ON97" i="1"/>
  <c r="ON128" i="1"/>
  <c r="OO65" i="1"/>
  <c r="OO97" i="1"/>
  <c r="OO128" i="1"/>
  <c r="OP65" i="1"/>
  <c r="OP97" i="1"/>
  <c r="OP128" i="1"/>
  <c r="OQ65" i="1"/>
  <c r="OQ97" i="1"/>
  <c r="OQ128" i="1"/>
  <c r="OR65" i="1"/>
  <c r="OR97" i="1"/>
  <c r="OR128" i="1"/>
  <c r="OS65" i="1"/>
  <c r="OS97" i="1"/>
  <c r="OS128" i="1"/>
  <c r="OT65" i="1"/>
  <c r="OT97" i="1"/>
  <c r="OT128" i="1"/>
  <c r="OU65" i="1"/>
  <c r="OU97" i="1"/>
  <c r="OU128" i="1"/>
  <c r="OV65" i="1"/>
  <c r="OV97" i="1"/>
  <c r="OV128" i="1"/>
  <c r="OW65" i="1"/>
  <c r="OW97" i="1"/>
  <c r="OW128" i="1"/>
  <c r="OX65" i="1"/>
  <c r="OX97" i="1"/>
  <c r="OX128" i="1"/>
  <c r="OY65" i="1"/>
  <c r="OY97" i="1"/>
  <c r="OY128" i="1"/>
  <c r="OZ65" i="1"/>
  <c r="OZ97" i="1"/>
  <c r="OZ128" i="1"/>
  <c r="PA65" i="1"/>
  <c r="PA97" i="1"/>
  <c r="PA128" i="1"/>
  <c r="PB65" i="1"/>
  <c r="PB97" i="1"/>
  <c r="PB128" i="1"/>
  <c r="PC65" i="1"/>
  <c r="PC97" i="1"/>
  <c r="PC128" i="1"/>
  <c r="PD65" i="1"/>
  <c r="PD97" i="1"/>
  <c r="PD128" i="1"/>
  <c r="PE65" i="1"/>
  <c r="PE97" i="1"/>
  <c r="PE128" i="1"/>
  <c r="PF65" i="1"/>
  <c r="PF97" i="1"/>
  <c r="PF128" i="1"/>
  <c r="PG65" i="1"/>
  <c r="PG97" i="1"/>
  <c r="PG128" i="1"/>
  <c r="PH65" i="1"/>
  <c r="PH97" i="1"/>
  <c r="PH128" i="1"/>
  <c r="PI65" i="1"/>
  <c r="PI97" i="1"/>
  <c r="PI128" i="1"/>
  <c r="PJ65" i="1"/>
  <c r="PJ97" i="1"/>
  <c r="PJ128" i="1"/>
  <c r="PK65" i="1"/>
  <c r="PK97" i="1"/>
  <c r="PK128" i="1"/>
  <c r="PL65" i="1"/>
  <c r="PL97" i="1"/>
  <c r="PL128" i="1"/>
  <c r="PM65" i="1"/>
  <c r="PM97" i="1"/>
  <c r="PM128" i="1"/>
  <c r="PN65" i="1"/>
  <c r="PN97" i="1"/>
  <c r="PN128" i="1"/>
  <c r="PO65" i="1"/>
  <c r="PO97" i="1"/>
  <c r="PO128" i="1"/>
  <c r="PP65" i="1"/>
  <c r="PP97" i="1"/>
  <c r="PP128" i="1"/>
  <c r="PQ65" i="1"/>
  <c r="PQ97" i="1"/>
  <c r="PQ128" i="1"/>
  <c r="PR65" i="1"/>
  <c r="PR97" i="1"/>
  <c r="PR128" i="1"/>
  <c r="PS65" i="1"/>
  <c r="PS97" i="1"/>
  <c r="PS128" i="1"/>
  <c r="PT65" i="1"/>
  <c r="PT97" i="1"/>
  <c r="PT128" i="1"/>
  <c r="PU65" i="1"/>
  <c r="PU97" i="1"/>
  <c r="PU128" i="1"/>
  <c r="PV65" i="1"/>
  <c r="PV97" i="1"/>
  <c r="PV128" i="1"/>
  <c r="PW65" i="1"/>
  <c r="PW97" i="1"/>
  <c r="PW128" i="1"/>
  <c r="PX65" i="1"/>
  <c r="PX97" i="1"/>
  <c r="PX128" i="1"/>
  <c r="PY65" i="1"/>
  <c r="PY97" i="1"/>
  <c r="PY128" i="1"/>
  <c r="PZ65" i="1"/>
  <c r="PZ97" i="1"/>
  <c r="PZ128" i="1"/>
  <c r="QA65" i="1"/>
  <c r="QA97" i="1"/>
  <c r="QA128" i="1"/>
  <c r="QB65" i="1"/>
  <c r="QB97" i="1"/>
  <c r="QB128" i="1"/>
  <c r="QC65" i="1"/>
  <c r="QC97" i="1"/>
  <c r="QC128" i="1"/>
  <c r="QD65" i="1"/>
  <c r="QD97" i="1"/>
  <c r="QD128" i="1"/>
  <c r="QE65" i="1"/>
  <c r="QE97" i="1"/>
  <c r="QE128" i="1"/>
  <c r="QF65" i="1"/>
  <c r="QF97" i="1"/>
  <c r="QF128" i="1"/>
  <c r="QG65" i="1"/>
  <c r="QG97" i="1"/>
  <c r="QG128" i="1"/>
  <c r="QH65" i="1"/>
  <c r="QH97" i="1"/>
  <c r="QH128" i="1"/>
  <c r="QI65" i="1"/>
  <c r="QI97" i="1"/>
  <c r="QI128" i="1"/>
  <c r="QJ65" i="1"/>
  <c r="QJ97" i="1"/>
  <c r="QJ128" i="1"/>
  <c r="QK65" i="1"/>
  <c r="QK97" i="1"/>
  <c r="QK128" i="1"/>
  <c r="QL65" i="1"/>
  <c r="QL97" i="1"/>
  <c r="QL128" i="1"/>
  <c r="QM65" i="1"/>
  <c r="QM97" i="1"/>
  <c r="QM128" i="1"/>
  <c r="QN65" i="1"/>
  <c r="QN97" i="1"/>
  <c r="QN128" i="1"/>
  <c r="QO65" i="1"/>
  <c r="QO97" i="1"/>
  <c r="QO128" i="1"/>
  <c r="QP65" i="1"/>
  <c r="QP97" i="1"/>
  <c r="QP128" i="1"/>
  <c r="QQ65" i="1"/>
  <c r="QQ97" i="1"/>
  <c r="QQ128" i="1"/>
  <c r="QR65" i="1"/>
  <c r="QR97" i="1"/>
  <c r="QR128" i="1"/>
  <c r="QS65" i="1"/>
  <c r="QS97" i="1"/>
  <c r="QS128" i="1"/>
  <c r="QT65" i="1"/>
  <c r="QT97" i="1"/>
  <c r="QT128" i="1"/>
  <c r="QU65" i="1"/>
  <c r="QU97" i="1"/>
  <c r="QU128" i="1"/>
  <c r="QV65" i="1"/>
  <c r="QV97" i="1"/>
  <c r="QV128" i="1"/>
  <c r="QW65" i="1"/>
  <c r="QW97" i="1"/>
  <c r="QW128" i="1"/>
  <c r="QX65" i="1"/>
  <c r="QX97" i="1"/>
  <c r="QX128" i="1"/>
  <c r="QY65" i="1"/>
  <c r="QY97" i="1"/>
  <c r="QY128" i="1"/>
  <c r="QZ65" i="1"/>
  <c r="QZ97" i="1"/>
  <c r="QZ128" i="1"/>
  <c r="RA65" i="1"/>
  <c r="RA97" i="1"/>
  <c r="RA128" i="1"/>
  <c r="RB65" i="1"/>
  <c r="RB97" i="1"/>
  <c r="RB128" i="1"/>
  <c r="RC65" i="1"/>
  <c r="RC97" i="1"/>
  <c r="RC128" i="1"/>
  <c r="RD65" i="1"/>
  <c r="RD97" i="1"/>
  <c r="RD128" i="1"/>
  <c r="RE65" i="1"/>
  <c r="RE97" i="1"/>
  <c r="RE128" i="1"/>
  <c r="RF65" i="1"/>
  <c r="RF97" i="1"/>
  <c r="RF128" i="1"/>
  <c r="RG65" i="1"/>
  <c r="RG97" i="1"/>
  <c r="RG128" i="1"/>
  <c r="RH65" i="1"/>
  <c r="RH97" i="1"/>
  <c r="RH128" i="1"/>
  <c r="RI65" i="1"/>
  <c r="RI97" i="1"/>
  <c r="RI128" i="1"/>
  <c r="RJ65" i="1"/>
  <c r="RJ97" i="1"/>
  <c r="RJ128" i="1"/>
  <c r="RK65" i="1"/>
  <c r="RK97" i="1"/>
  <c r="RK128" i="1"/>
  <c r="RL65" i="1"/>
  <c r="RL97" i="1"/>
  <c r="RL128" i="1"/>
  <c r="RM65" i="1"/>
  <c r="RM97" i="1"/>
  <c r="RM128" i="1"/>
  <c r="RN65" i="1"/>
  <c r="RN97" i="1"/>
  <c r="RN128" i="1"/>
  <c r="RO65" i="1"/>
  <c r="RO97" i="1"/>
  <c r="RO128" i="1"/>
  <c r="RP65" i="1"/>
  <c r="RP97" i="1"/>
  <c r="RP128" i="1"/>
  <c r="RQ65" i="1"/>
  <c r="RQ97" i="1"/>
  <c r="RQ128" i="1"/>
  <c r="RR65" i="1"/>
  <c r="RR97" i="1"/>
  <c r="RR128" i="1"/>
  <c r="RS65" i="1"/>
  <c r="RS97" i="1"/>
  <c r="RS128" i="1"/>
  <c r="RT65" i="1"/>
  <c r="RT97" i="1"/>
  <c r="RT128" i="1"/>
  <c r="RU65" i="1"/>
  <c r="RU97" i="1"/>
  <c r="RU128" i="1"/>
  <c r="RV65" i="1"/>
  <c r="RV97" i="1"/>
  <c r="RV128" i="1"/>
  <c r="RW65" i="1"/>
  <c r="RW97" i="1"/>
  <c r="RW128" i="1"/>
  <c r="RX65" i="1"/>
  <c r="RX97" i="1"/>
  <c r="RX128" i="1"/>
  <c r="RY65" i="1"/>
  <c r="RY97" i="1"/>
  <c r="RY128" i="1"/>
  <c r="RZ65" i="1"/>
  <c r="RZ97" i="1"/>
  <c r="RZ128" i="1"/>
  <c r="SA65" i="1"/>
  <c r="SA97" i="1"/>
  <c r="SA128" i="1"/>
  <c r="B66" i="1"/>
  <c r="B98" i="1"/>
  <c r="B129" i="1"/>
  <c r="C66" i="1"/>
  <c r="C98" i="1"/>
  <c r="C129" i="1"/>
  <c r="D66" i="1"/>
  <c r="D98" i="1"/>
  <c r="D129" i="1"/>
  <c r="E66" i="1"/>
  <c r="E98" i="1"/>
  <c r="E129" i="1"/>
  <c r="F66" i="1"/>
  <c r="F98" i="1"/>
  <c r="F129" i="1"/>
  <c r="G66" i="1"/>
  <c r="G98" i="1"/>
  <c r="G129" i="1"/>
  <c r="H66" i="1"/>
  <c r="H98" i="1"/>
  <c r="H129" i="1"/>
  <c r="I66" i="1"/>
  <c r="I98" i="1"/>
  <c r="I129" i="1"/>
  <c r="J66" i="1"/>
  <c r="J98" i="1"/>
  <c r="J129" i="1"/>
  <c r="K66" i="1"/>
  <c r="K98" i="1"/>
  <c r="K129" i="1"/>
  <c r="L66" i="1"/>
  <c r="L98" i="1"/>
  <c r="L129" i="1"/>
  <c r="M66" i="1"/>
  <c r="M98" i="1"/>
  <c r="M129" i="1"/>
  <c r="N66" i="1"/>
  <c r="N98" i="1"/>
  <c r="N129" i="1"/>
  <c r="O66" i="1"/>
  <c r="O98" i="1"/>
  <c r="O129" i="1"/>
  <c r="P66" i="1"/>
  <c r="P98" i="1"/>
  <c r="P129" i="1"/>
  <c r="Q66" i="1"/>
  <c r="Q98" i="1"/>
  <c r="Q129" i="1"/>
  <c r="R66" i="1"/>
  <c r="R98" i="1"/>
  <c r="R129" i="1"/>
  <c r="S66" i="1"/>
  <c r="S98" i="1"/>
  <c r="S129" i="1"/>
  <c r="T66" i="1"/>
  <c r="T98" i="1"/>
  <c r="T129" i="1"/>
  <c r="U66" i="1"/>
  <c r="U98" i="1"/>
  <c r="U129" i="1"/>
  <c r="V66" i="1"/>
  <c r="V98" i="1"/>
  <c r="V129" i="1"/>
  <c r="W66" i="1"/>
  <c r="W98" i="1"/>
  <c r="W129" i="1"/>
  <c r="X66" i="1"/>
  <c r="X98" i="1"/>
  <c r="X129" i="1"/>
  <c r="Y66" i="1"/>
  <c r="Y98" i="1"/>
  <c r="Y129" i="1"/>
  <c r="Z66" i="1"/>
  <c r="Z98" i="1"/>
  <c r="Z129" i="1"/>
  <c r="AA66" i="1"/>
  <c r="AA98" i="1"/>
  <c r="AA129" i="1"/>
  <c r="AB66" i="1"/>
  <c r="AB98" i="1"/>
  <c r="AB129" i="1"/>
  <c r="AC66" i="1"/>
  <c r="AC98" i="1"/>
  <c r="AC129" i="1"/>
  <c r="AD66" i="1"/>
  <c r="AD98" i="1"/>
  <c r="AD129" i="1"/>
  <c r="AE66" i="1"/>
  <c r="AE98" i="1"/>
  <c r="AE129" i="1"/>
  <c r="AF66" i="1"/>
  <c r="AF98" i="1"/>
  <c r="AF129" i="1"/>
  <c r="AG66" i="1"/>
  <c r="AG98" i="1"/>
  <c r="AG129" i="1"/>
  <c r="AH66" i="1"/>
  <c r="AH98" i="1"/>
  <c r="AH129" i="1"/>
  <c r="AI66" i="1"/>
  <c r="AI98" i="1"/>
  <c r="AI129" i="1"/>
  <c r="AJ66" i="1"/>
  <c r="AJ98" i="1"/>
  <c r="AJ129" i="1"/>
  <c r="AK66" i="1"/>
  <c r="AK98" i="1"/>
  <c r="AK129" i="1"/>
  <c r="AL66" i="1"/>
  <c r="AL98" i="1"/>
  <c r="AL129" i="1"/>
  <c r="AM66" i="1"/>
  <c r="AM98" i="1"/>
  <c r="AM129" i="1"/>
  <c r="AN66" i="1"/>
  <c r="AN98" i="1"/>
  <c r="AN129" i="1"/>
  <c r="AO66" i="1"/>
  <c r="AO98" i="1"/>
  <c r="AO129" i="1"/>
  <c r="AP66" i="1"/>
  <c r="AP98" i="1"/>
  <c r="AP129" i="1"/>
  <c r="AQ66" i="1"/>
  <c r="AQ98" i="1"/>
  <c r="AQ129" i="1"/>
  <c r="AR66" i="1"/>
  <c r="AR98" i="1"/>
  <c r="AR129" i="1"/>
  <c r="AS66" i="1"/>
  <c r="AS98" i="1"/>
  <c r="AS129" i="1"/>
  <c r="AT66" i="1"/>
  <c r="AT98" i="1"/>
  <c r="AT129" i="1"/>
  <c r="AU66" i="1"/>
  <c r="AU98" i="1"/>
  <c r="AU129" i="1"/>
  <c r="AV66" i="1"/>
  <c r="AV98" i="1"/>
  <c r="AV129" i="1"/>
  <c r="AW66" i="1"/>
  <c r="AW98" i="1"/>
  <c r="AW129" i="1"/>
  <c r="AX66" i="1"/>
  <c r="AX98" i="1"/>
  <c r="AX129" i="1"/>
  <c r="AY66" i="1"/>
  <c r="AY98" i="1"/>
  <c r="AY129" i="1"/>
  <c r="AZ66" i="1"/>
  <c r="AZ98" i="1"/>
  <c r="AZ129" i="1"/>
  <c r="BA66" i="1"/>
  <c r="BA98" i="1"/>
  <c r="BA129" i="1"/>
  <c r="BB66" i="1"/>
  <c r="BB98" i="1"/>
  <c r="BB129" i="1"/>
  <c r="BC66" i="1"/>
  <c r="BC98" i="1"/>
  <c r="BC129" i="1"/>
  <c r="BD66" i="1"/>
  <c r="BD98" i="1"/>
  <c r="BD129" i="1"/>
  <c r="BE66" i="1"/>
  <c r="BE98" i="1"/>
  <c r="BE129" i="1"/>
  <c r="BF66" i="1"/>
  <c r="BF98" i="1"/>
  <c r="BF129" i="1"/>
  <c r="BG66" i="1"/>
  <c r="BG98" i="1"/>
  <c r="BG129" i="1"/>
  <c r="BH66" i="1"/>
  <c r="BH98" i="1"/>
  <c r="BH129" i="1"/>
  <c r="BI66" i="1"/>
  <c r="BI98" i="1"/>
  <c r="BI129" i="1"/>
  <c r="BJ66" i="1"/>
  <c r="BJ98" i="1"/>
  <c r="BJ129" i="1"/>
  <c r="BK66" i="1"/>
  <c r="BK98" i="1"/>
  <c r="BK129" i="1"/>
  <c r="BL66" i="1"/>
  <c r="BL98" i="1"/>
  <c r="BL129" i="1"/>
  <c r="BM66" i="1"/>
  <c r="BM98" i="1"/>
  <c r="BM129" i="1"/>
  <c r="BN66" i="1"/>
  <c r="BN98" i="1"/>
  <c r="BN129" i="1"/>
  <c r="BO66" i="1"/>
  <c r="BO98" i="1"/>
  <c r="BO129" i="1"/>
  <c r="BP66" i="1"/>
  <c r="BP98" i="1"/>
  <c r="BP129" i="1"/>
  <c r="BQ66" i="1"/>
  <c r="BQ98" i="1"/>
  <c r="BQ129" i="1"/>
  <c r="BR66" i="1"/>
  <c r="BR98" i="1"/>
  <c r="BR129" i="1"/>
  <c r="BS66" i="1"/>
  <c r="BS98" i="1"/>
  <c r="BS129" i="1"/>
  <c r="BT66" i="1"/>
  <c r="BT98" i="1"/>
  <c r="BT129" i="1"/>
  <c r="BU66" i="1"/>
  <c r="BU98" i="1"/>
  <c r="BU129" i="1"/>
  <c r="BV66" i="1"/>
  <c r="BV98" i="1"/>
  <c r="BV129" i="1"/>
  <c r="BW66" i="1"/>
  <c r="BW98" i="1"/>
  <c r="BW129" i="1"/>
  <c r="BX66" i="1"/>
  <c r="BX98" i="1"/>
  <c r="BX129" i="1"/>
  <c r="BY66" i="1"/>
  <c r="BY98" i="1"/>
  <c r="BY129" i="1"/>
  <c r="BZ66" i="1"/>
  <c r="BZ98" i="1"/>
  <c r="BZ129" i="1"/>
  <c r="CA66" i="1"/>
  <c r="CA98" i="1"/>
  <c r="CA129" i="1"/>
  <c r="CB66" i="1"/>
  <c r="CB98" i="1"/>
  <c r="CB129" i="1"/>
  <c r="CC66" i="1"/>
  <c r="CC98" i="1"/>
  <c r="CC129" i="1"/>
  <c r="CD66" i="1"/>
  <c r="CD98" i="1"/>
  <c r="CD129" i="1"/>
  <c r="CE66" i="1"/>
  <c r="CE98" i="1"/>
  <c r="CE129" i="1"/>
  <c r="CF66" i="1"/>
  <c r="CF98" i="1"/>
  <c r="CF129" i="1"/>
  <c r="CG66" i="1"/>
  <c r="CG98" i="1"/>
  <c r="CG129" i="1"/>
  <c r="CH66" i="1"/>
  <c r="CH98" i="1"/>
  <c r="CH129" i="1"/>
  <c r="CI66" i="1"/>
  <c r="CI98" i="1"/>
  <c r="CI129" i="1"/>
  <c r="CJ66" i="1"/>
  <c r="CJ98" i="1"/>
  <c r="CJ129" i="1"/>
  <c r="CK66" i="1"/>
  <c r="CK98" i="1"/>
  <c r="CK129" i="1"/>
  <c r="CL66" i="1"/>
  <c r="CL98" i="1"/>
  <c r="CL129" i="1"/>
  <c r="CM66" i="1"/>
  <c r="CM98" i="1"/>
  <c r="CM129" i="1"/>
  <c r="CN66" i="1"/>
  <c r="CN98" i="1"/>
  <c r="CN129" i="1"/>
  <c r="CO66" i="1"/>
  <c r="CO98" i="1"/>
  <c r="CO129" i="1"/>
  <c r="CP66" i="1"/>
  <c r="CP98" i="1"/>
  <c r="CP129" i="1"/>
  <c r="CQ66" i="1"/>
  <c r="CQ98" i="1"/>
  <c r="CQ129" i="1"/>
  <c r="CR66" i="1"/>
  <c r="CR98" i="1"/>
  <c r="CR129" i="1"/>
  <c r="CS66" i="1"/>
  <c r="CS98" i="1"/>
  <c r="CS129" i="1"/>
  <c r="CT66" i="1"/>
  <c r="CT98" i="1"/>
  <c r="CT129" i="1"/>
  <c r="CU66" i="1"/>
  <c r="CU98" i="1"/>
  <c r="CU129" i="1"/>
  <c r="CV66" i="1"/>
  <c r="CV98" i="1"/>
  <c r="CV129" i="1"/>
  <c r="CW66" i="1"/>
  <c r="CW98" i="1"/>
  <c r="CW129" i="1"/>
  <c r="CX66" i="1"/>
  <c r="CX98" i="1"/>
  <c r="CX129" i="1"/>
  <c r="CY66" i="1"/>
  <c r="CY98" i="1"/>
  <c r="CY129" i="1"/>
  <c r="CZ66" i="1"/>
  <c r="CZ98" i="1"/>
  <c r="CZ129" i="1"/>
  <c r="DA66" i="1"/>
  <c r="DA98" i="1"/>
  <c r="DA129" i="1"/>
  <c r="DB66" i="1"/>
  <c r="DB98" i="1"/>
  <c r="DB129" i="1"/>
  <c r="DC66" i="1"/>
  <c r="DC98" i="1"/>
  <c r="DC129" i="1"/>
  <c r="DD66" i="1"/>
  <c r="DD98" i="1"/>
  <c r="DD129" i="1"/>
  <c r="DE66" i="1"/>
  <c r="DE98" i="1"/>
  <c r="DE129" i="1"/>
  <c r="DF66" i="1"/>
  <c r="DF98" i="1"/>
  <c r="DF129" i="1"/>
  <c r="DG66" i="1"/>
  <c r="DG98" i="1"/>
  <c r="DG129" i="1"/>
  <c r="DH66" i="1"/>
  <c r="DH98" i="1"/>
  <c r="DH129" i="1"/>
  <c r="DI66" i="1"/>
  <c r="DI98" i="1"/>
  <c r="DI129" i="1"/>
  <c r="DJ66" i="1"/>
  <c r="DJ98" i="1"/>
  <c r="DJ129" i="1"/>
  <c r="DK66" i="1"/>
  <c r="DK98" i="1"/>
  <c r="DK129" i="1"/>
  <c r="DL66" i="1"/>
  <c r="DL98" i="1"/>
  <c r="DL129" i="1"/>
  <c r="DM66" i="1"/>
  <c r="DM98" i="1"/>
  <c r="DM129" i="1"/>
  <c r="DN66" i="1"/>
  <c r="DN98" i="1"/>
  <c r="DN129" i="1"/>
  <c r="DO66" i="1"/>
  <c r="DO98" i="1"/>
  <c r="DO129" i="1"/>
  <c r="DP66" i="1"/>
  <c r="DP98" i="1"/>
  <c r="DP129" i="1"/>
  <c r="DQ66" i="1"/>
  <c r="DQ98" i="1"/>
  <c r="DQ129" i="1"/>
  <c r="DR66" i="1"/>
  <c r="DR98" i="1"/>
  <c r="DR129" i="1"/>
  <c r="DS66" i="1"/>
  <c r="DS98" i="1"/>
  <c r="DS129" i="1"/>
  <c r="DT66" i="1"/>
  <c r="DT98" i="1"/>
  <c r="DT129" i="1"/>
  <c r="DU66" i="1"/>
  <c r="DU98" i="1"/>
  <c r="DU129" i="1"/>
  <c r="DV66" i="1"/>
  <c r="DV98" i="1"/>
  <c r="DV129" i="1"/>
  <c r="DW66" i="1"/>
  <c r="DW98" i="1"/>
  <c r="DW129" i="1"/>
  <c r="DX66" i="1"/>
  <c r="DX98" i="1"/>
  <c r="DX129" i="1"/>
  <c r="DY66" i="1"/>
  <c r="DY98" i="1"/>
  <c r="DY129" i="1"/>
  <c r="DZ66" i="1"/>
  <c r="DZ98" i="1"/>
  <c r="DZ129" i="1"/>
  <c r="EA66" i="1"/>
  <c r="EA98" i="1"/>
  <c r="EA129" i="1"/>
  <c r="EB66" i="1"/>
  <c r="EB98" i="1"/>
  <c r="EB129" i="1"/>
  <c r="EC66" i="1"/>
  <c r="EC98" i="1"/>
  <c r="EC129" i="1"/>
  <c r="ED66" i="1"/>
  <c r="ED98" i="1"/>
  <c r="ED129" i="1"/>
  <c r="EE66" i="1"/>
  <c r="EE98" i="1"/>
  <c r="EE129" i="1"/>
  <c r="EF66" i="1"/>
  <c r="EF98" i="1"/>
  <c r="EF129" i="1"/>
  <c r="EG66" i="1"/>
  <c r="EG98" i="1"/>
  <c r="EG129" i="1"/>
  <c r="EH66" i="1"/>
  <c r="EH98" i="1"/>
  <c r="EH129" i="1"/>
  <c r="EI66" i="1"/>
  <c r="EI98" i="1"/>
  <c r="EI129" i="1"/>
  <c r="EJ66" i="1"/>
  <c r="EJ98" i="1"/>
  <c r="EJ129" i="1"/>
  <c r="EK66" i="1"/>
  <c r="EK98" i="1"/>
  <c r="EK129" i="1"/>
  <c r="EL66" i="1"/>
  <c r="EL98" i="1"/>
  <c r="EL129" i="1"/>
  <c r="EM66" i="1"/>
  <c r="EM98" i="1"/>
  <c r="EM129" i="1"/>
  <c r="EN66" i="1"/>
  <c r="EN98" i="1"/>
  <c r="EN129" i="1"/>
  <c r="EO66" i="1"/>
  <c r="EO98" i="1"/>
  <c r="EO129" i="1"/>
  <c r="EP66" i="1"/>
  <c r="EP98" i="1"/>
  <c r="EP129" i="1"/>
  <c r="EQ66" i="1"/>
  <c r="EQ98" i="1"/>
  <c r="EQ129" i="1"/>
  <c r="ER66" i="1"/>
  <c r="ER98" i="1"/>
  <c r="ER129" i="1"/>
  <c r="ES66" i="1"/>
  <c r="ES98" i="1"/>
  <c r="ES129" i="1"/>
  <c r="ET66" i="1"/>
  <c r="ET98" i="1"/>
  <c r="ET129" i="1"/>
  <c r="EU66" i="1"/>
  <c r="EU98" i="1"/>
  <c r="EU129" i="1"/>
  <c r="EV66" i="1"/>
  <c r="EV98" i="1"/>
  <c r="EV129" i="1"/>
  <c r="EW66" i="1"/>
  <c r="EW98" i="1"/>
  <c r="EW129" i="1"/>
  <c r="EX66" i="1"/>
  <c r="EX98" i="1"/>
  <c r="EX129" i="1"/>
  <c r="EY66" i="1"/>
  <c r="EY98" i="1"/>
  <c r="EY129" i="1"/>
  <c r="EZ66" i="1"/>
  <c r="EZ98" i="1"/>
  <c r="EZ129" i="1"/>
  <c r="FA66" i="1"/>
  <c r="FA98" i="1"/>
  <c r="FA129" i="1"/>
  <c r="FB66" i="1"/>
  <c r="FB98" i="1"/>
  <c r="FB129" i="1"/>
  <c r="FC66" i="1"/>
  <c r="FC98" i="1"/>
  <c r="FC129" i="1"/>
  <c r="FD66" i="1"/>
  <c r="FD98" i="1"/>
  <c r="FD129" i="1"/>
  <c r="FE66" i="1"/>
  <c r="FE98" i="1"/>
  <c r="FE129" i="1"/>
  <c r="FF66" i="1"/>
  <c r="FF98" i="1"/>
  <c r="FF129" i="1"/>
  <c r="FG66" i="1"/>
  <c r="FG98" i="1"/>
  <c r="FG129" i="1"/>
  <c r="FH66" i="1"/>
  <c r="FH98" i="1"/>
  <c r="FH129" i="1"/>
  <c r="FI66" i="1"/>
  <c r="FI98" i="1"/>
  <c r="FI129" i="1"/>
  <c r="FJ66" i="1"/>
  <c r="FJ98" i="1"/>
  <c r="FJ129" i="1"/>
  <c r="FK66" i="1"/>
  <c r="FK98" i="1"/>
  <c r="FK129" i="1"/>
  <c r="FL66" i="1"/>
  <c r="FL98" i="1"/>
  <c r="FL129" i="1"/>
  <c r="FM66" i="1"/>
  <c r="FM98" i="1"/>
  <c r="FM129" i="1"/>
  <c r="FN66" i="1"/>
  <c r="FN98" i="1"/>
  <c r="FN129" i="1"/>
  <c r="FO66" i="1"/>
  <c r="FO98" i="1"/>
  <c r="FO129" i="1"/>
  <c r="FP66" i="1"/>
  <c r="FP98" i="1"/>
  <c r="FP129" i="1"/>
  <c r="FQ66" i="1"/>
  <c r="FQ98" i="1"/>
  <c r="FQ129" i="1"/>
  <c r="FR66" i="1"/>
  <c r="FR98" i="1"/>
  <c r="FR129" i="1"/>
  <c r="FS66" i="1"/>
  <c r="FS98" i="1"/>
  <c r="FS129" i="1"/>
  <c r="FT66" i="1"/>
  <c r="FT98" i="1"/>
  <c r="FT129" i="1"/>
  <c r="FU66" i="1"/>
  <c r="FU98" i="1"/>
  <c r="FU129" i="1"/>
  <c r="FV66" i="1"/>
  <c r="FV98" i="1"/>
  <c r="FV129" i="1"/>
  <c r="FW66" i="1"/>
  <c r="FW98" i="1"/>
  <c r="FW129" i="1"/>
  <c r="FX66" i="1"/>
  <c r="FX98" i="1"/>
  <c r="FX129" i="1"/>
  <c r="FY66" i="1"/>
  <c r="FY98" i="1"/>
  <c r="FY129" i="1"/>
  <c r="FZ66" i="1"/>
  <c r="FZ98" i="1"/>
  <c r="FZ129" i="1"/>
  <c r="GA66" i="1"/>
  <c r="GA98" i="1"/>
  <c r="GA129" i="1"/>
  <c r="GB66" i="1"/>
  <c r="GB98" i="1"/>
  <c r="GB129" i="1"/>
  <c r="GC66" i="1"/>
  <c r="GC98" i="1"/>
  <c r="GC129" i="1"/>
  <c r="GD66" i="1"/>
  <c r="GD98" i="1"/>
  <c r="GD129" i="1"/>
  <c r="GE66" i="1"/>
  <c r="GE98" i="1"/>
  <c r="GE129" i="1"/>
  <c r="GF66" i="1"/>
  <c r="GF98" i="1"/>
  <c r="GF129" i="1"/>
  <c r="GG66" i="1"/>
  <c r="GG98" i="1"/>
  <c r="GG129" i="1"/>
  <c r="GH66" i="1"/>
  <c r="GH98" i="1"/>
  <c r="GH129" i="1"/>
  <c r="GI66" i="1"/>
  <c r="GI98" i="1"/>
  <c r="GI129" i="1"/>
  <c r="GJ66" i="1"/>
  <c r="GJ98" i="1"/>
  <c r="GJ129" i="1"/>
  <c r="GK66" i="1"/>
  <c r="GK98" i="1"/>
  <c r="GK129" i="1"/>
  <c r="GL66" i="1"/>
  <c r="GL98" i="1"/>
  <c r="GL129" i="1"/>
  <c r="GM66" i="1"/>
  <c r="GM98" i="1"/>
  <c r="GM129" i="1"/>
  <c r="GN66" i="1"/>
  <c r="GN98" i="1"/>
  <c r="GN129" i="1"/>
  <c r="GO66" i="1"/>
  <c r="GO98" i="1"/>
  <c r="GO129" i="1"/>
  <c r="GP66" i="1"/>
  <c r="GP98" i="1"/>
  <c r="GP129" i="1"/>
  <c r="GQ66" i="1"/>
  <c r="GQ98" i="1"/>
  <c r="GQ129" i="1"/>
  <c r="GR66" i="1"/>
  <c r="GR98" i="1"/>
  <c r="GR129" i="1"/>
  <c r="GS66" i="1"/>
  <c r="GS98" i="1"/>
  <c r="GS129" i="1"/>
  <c r="GT66" i="1"/>
  <c r="GT98" i="1"/>
  <c r="GT129" i="1"/>
  <c r="GU66" i="1"/>
  <c r="GU98" i="1"/>
  <c r="GU129" i="1"/>
  <c r="GV66" i="1"/>
  <c r="GV98" i="1"/>
  <c r="GV129" i="1"/>
  <c r="GW66" i="1"/>
  <c r="GW98" i="1"/>
  <c r="GW129" i="1"/>
  <c r="GX66" i="1"/>
  <c r="GX98" i="1"/>
  <c r="GX129" i="1"/>
  <c r="GY66" i="1"/>
  <c r="GY98" i="1"/>
  <c r="GY129" i="1"/>
  <c r="GZ66" i="1"/>
  <c r="GZ98" i="1"/>
  <c r="GZ129" i="1"/>
  <c r="HA66" i="1"/>
  <c r="HA98" i="1"/>
  <c r="HA129" i="1"/>
  <c r="HB66" i="1"/>
  <c r="HB98" i="1"/>
  <c r="HB129" i="1"/>
  <c r="HC66" i="1"/>
  <c r="HC98" i="1"/>
  <c r="HC129" i="1"/>
  <c r="HD66" i="1"/>
  <c r="HD98" i="1"/>
  <c r="HD129" i="1"/>
  <c r="HE66" i="1"/>
  <c r="HE98" i="1"/>
  <c r="HE129" i="1"/>
  <c r="HF66" i="1"/>
  <c r="HF98" i="1"/>
  <c r="HF129" i="1"/>
  <c r="HG66" i="1"/>
  <c r="HG98" i="1"/>
  <c r="HG129" i="1"/>
  <c r="HH66" i="1"/>
  <c r="HH98" i="1"/>
  <c r="HH129" i="1"/>
  <c r="HI66" i="1"/>
  <c r="HI98" i="1"/>
  <c r="HI129" i="1"/>
  <c r="HJ66" i="1"/>
  <c r="HJ98" i="1"/>
  <c r="HJ129" i="1"/>
  <c r="HK66" i="1"/>
  <c r="HK98" i="1"/>
  <c r="HK129" i="1"/>
  <c r="HL66" i="1"/>
  <c r="HL98" i="1"/>
  <c r="HL129" i="1"/>
  <c r="HM66" i="1"/>
  <c r="HM98" i="1"/>
  <c r="HM129" i="1"/>
  <c r="HN66" i="1"/>
  <c r="HN98" i="1"/>
  <c r="HN129" i="1"/>
  <c r="HO66" i="1"/>
  <c r="HO98" i="1"/>
  <c r="HO129" i="1"/>
  <c r="HP66" i="1"/>
  <c r="HP98" i="1"/>
  <c r="HP129" i="1"/>
  <c r="HQ66" i="1"/>
  <c r="HQ98" i="1"/>
  <c r="HQ129" i="1"/>
  <c r="HR66" i="1"/>
  <c r="HR98" i="1"/>
  <c r="HR129" i="1"/>
  <c r="HS66" i="1"/>
  <c r="HS98" i="1"/>
  <c r="HS129" i="1"/>
  <c r="HT66" i="1"/>
  <c r="HT98" i="1"/>
  <c r="HT129" i="1"/>
  <c r="HU66" i="1"/>
  <c r="HU98" i="1"/>
  <c r="HU129" i="1"/>
  <c r="HV66" i="1"/>
  <c r="HV98" i="1"/>
  <c r="HV129" i="1"/>
  <c r="HW66" i="1"/>
  <c r="HW98" i="1"/>
  <c r="HW129" i="1"/>
  <c r="HX66" i="1"/>
  <c r="HX98" i="1"/>
  <c r="HX129" i="1"/>
  <c r="HY66" i="1"/>
  <c r="HY98" i="1"/>
  <c r="HY129" i="1"/>
  <c r="HZ66" i="1"/>
  <c r="HZ98" i="1"/>
  <c r="HZ129" i="1"/>
  <c r="IA66" i="1"/>
  <c r="IA98" i="1"/>
  <c r="IA129" i="1"/>
  <c r="IB66" i="1"/>
  <c r="IB98" i="1"/>
  <c r="IB129" i="1"/>
  <c r="ID66" i="1"/>
  <c r="ID98" i="1"/>
  <c r="ID129" i="1"/>
  <c r="IE66" i="1"/>
  <c r="IE98" i="1"/>
  <c r="IE129" i="1"/>
  <c r="IF66" i="1"/>
  <c r="IF98" i="1"/>
  <c r="IF129" i="1"/>
  <c r="IG66" i="1"/>
  <c r="IG98" i="1"/>
  <c r="IG129" i="1"/>
  <c r="IH66" i="1"/>
  <c r="IH98" i="1"/>
  <c r="IH129" i="1"/>
  <c r="II66" i="1"/>
  <c r="II98" i="1"/>
  <c r="II129" i="1"/>
  <c r="IJ66" i="1"/>
  <c r="IJ98" i="1"/>
  <c r="IJ129" i="1"/>
  <c r="IK66" i="1"/>
  <c r="IK98" i="1"/>
  <c r="IK129" i="1"/>
  <c r="IL66" i="1"/>
  <c r="IL98" i="1"/>
  <c r="IL129" i="1"/>
  <c r="IM66" i="1"/>
  <c r="IM98" i="1"/>
  <c r="IM129" i="1"/>
  <c r="IN66" i="1"/>
  <c r="IN98" i="1"/>
  <c r="IN129" i="1"/>
  <c r="IO66" i="1"/>
  <c r="IO98" i="1"/>
  <c r="IO129" i="1"/>
  <c r="IP66" i="1"/>
  <c r="IP98" i="1"/>
  <c r="IP129" i="1"/>
  <c r="IQ66" i="1"/>
  <c r="IQ98" i="1"/>
  <c r="IQ129" i="1"/>
  <c r="IR66" i="1"/>
  <c r="IR98" i="1"/>
  <c r="IR129" i="1"/>
  <c r="IS66" i="1"/>
  <c r="IS98" i="1"/>
  <c r="IS129" i="1"/>
  <c r="IT66" i="1"/>
  <c r="IT98" i="1"/>
  <c r="IT129" i="1"/>
  <c r="IU66" i="1"/>
  <c r="IU98" i="1"/>
  <c r="IU129" i="1"/>
  <c r="IV66" i="1"/>
  <c r="IV98" i="1"/>
  <c r="IV129" i="1"/>
  <c r="IW66" i="1"/>
  <c r="IW98" i="1"/>
  <c r="IW129" i="1"/>
  <c r="IX66" i="1"/>
  <c r="IX98" i="1"/>
  <c r="IX129" i="1"/>
  <c r="IY66" i="1"/>
  <c r="IY98" i="1"/>
  <c r="IY129" i="1"/>
  <c r="IZ66" i="1"/>
  <c r="IZ98" i="1"/>
  <c r="IZ129" i="1"/>
  <c r="JA66" i="1"/>
  <c r="JA98" i="1"/>
  <c r="JA129" i="1"/>
  <c r="JB66" i="1"/>
  <c r="JB98" i="1"/>
  <c r="JB129" i="1"/>
  <c r="JC66" i="1"/>
  <c r="JC98" i="1"/>
  <c r="JC129" i="1"/>
  <c r="JD66" i="1"/>
  <c r="JD98" i="1"/>
  <c r="JD129" i="1"/>
  <c r="JE66" i="1"/>
  <c r="JE98" i="1"/>
  <c r="JE129" i="1"/>
  <c r="JF66" i="1"/>
  <c r="JF98" i="1"/>
  <c r="JF129" i="1"/>
  <c r="JG66" i="1"/>
  <c r="JG98" i="1"/>
  <c r="JG129" i="1"/>
  <c r="JH66" i="1"/>
  <c r="JH98" i="1"/>
  <c r="JH129" i="1"/>
  <c r="JI66" i="1"/>
  <c r="JI98" i="1"/>
  <c r="JI129" i="1"/>
  <c r="JJ66" i="1"/>
  <c r="JJ98" i="1"/>
  <c r="JJ129" i="1"/>
  <c r="JK66" i="1"/>
  <c r="JK98" i="1"/>
  <c r="JK129" i="1"/>
  <c r="JL66" i="1"/>
  <c r="JL98" i="1"/>
  <c r="JL129" i="1"/>
  <c r="JM66" i="1"/>
  <c r="JM98" i="1"/>
  <c r="JM129" i="1"/>
  <c r="JN66" i="1"/>
  <c r="JN98" i="1"/>
  <c r="JN129" i="1"/>
  <c r="JO66" i="1"/>
  <c r="JO98" i="1"/>
  <c r="JO129" i="1"/>
  <c r="JP66" i="1"/>
  <c r="JP98" i="1"/>
  <c r="JP129" i="1"/>
  <c r="JQ66" i="1"/>
  <c r="JQ98" i="1"/>
  <c r="JQ129" i="1"/>
  <c r="JR66" i="1"/>
  <c r="JR98" i="1"/>
  <c r="JR129" i="1"/>
  <c r="JS66" i="1"/>
  <c r="JS98" i="1"/>
  <c r="JS129" i="1"/>
  <c r="JT66" i="1"/>
  <c r="JT98" i="1"/>
  <c r="JT129" i="1"/>
  <c r="JU66" i="1"/>
  <c r="JU98" i="1"/>
  <c r="JU129" i="1"/>
  <c r="JV66" i="1"/>
  <c r="JV98" i="1"/>
  <c r="JV129" i="1"/>
  <c r="JW66" i="1"/>
  <c r="JW98" i="1"/>
  <c r="JW129" i="1"/>
  <c r="JX66" i="1"/>
  <c r="JX98" i="1"/>
  <c r="JX129" i="1"/>
  <c r="JY66" i="1"/>
  <c r="JY98" i="1"/>
  <c r="JY129" i="1"/>
  <c r="JZ66" i="1"/>
  <c r="JZ98" i="1"/>
  <c r="JZ129" i="1"/>
  <c r="KA66" i="1"/>
  <c r="KA98" i="1"/>
  <c r="KA129" i="1"/>
  <c r="KB66" i="1"/>
  <c r="KB98" i="1"/>
  <c r="KB129" i="1"/>
  <c r="KC66" i="1"/>
  <c r="KC98" i="1"/>
  <c r="KC129" i="1"/>
  <c r="KD66" i="1"/>
  <c r="KD98" i="1"/>
  <c r="KD129" i="1"/>
  <c r="KE66" i="1"/>
  <c r="KE98" i="1"/>
  <c r="KE129" i="1"/>
  <c r="KF66" i="1"/>
  <c r="KF98" i="1"/>
  <c r="KF129" i="1"/>
  <c r="KG66" i="1"/>
  <c r="KG98" i="1"/>
  <c r="KG129" i="1"/>
  <c r="KH66" i="1"/>
  <c r="KH98" i="1"/>
  <c r="KH129" i="1"/>
  <c r="KI66" i="1"/>
  <c r="KI98" i="1"/>
  <c r="KI129" i="1"/>
  <c r="KJ66" i="1"/>
  <c r="KJ98" i="1"/>
  <c r="KJ129" i="1"/>
  <c r="KK66" i="1"/>
  <c r="KK98" i="1"/>
  <c r="KK129" i="1"/>
  <c r="KL66" i="1"/>
  <c r="KL98" i="1"/>
  <c r="KL129" i="1"/>
  <c r="KM66" i="1"/>
  <c r="KM98" i="1"/>
  <c r="KM129" i="1"/>
  <c r="KN66" i="1"/>
  <c r="KN98" i="1"/>
  <c r="KN129" i="1"/>
  <c r="KO66" i="1"/>
  <c r="KO98" i="1"/>
  <c r="KO129" i="1"/>
  <c r="KP66" i="1"/>
  <c r="KP98" i="1"/>
  <c r="KP129" i="1"/>
  <c r="KQ66" i="1"/>
  <c r="KQ98" i="1"/>
  <c r="KQ129" i="1"/>
  <c r="KR66" i="1"/>
  <c r="KR98" i="1"/>
  <c r="KR129" i="1"/>
  <c r="KS66" i="1"/>
  <c r="KS98" i="1"/>
  <c r="KS129" i="1"/>
  <c r="KT66" i="1"/>
  <c r="KT98" i="1"/>
  <c r="KT129" i="1"/>
  <c r="KU66" i="1"/>
  <c r="KU98" i="1"/>
  <c r="KU129" i="1"/>
  <c r="KV66" i="1"/>
  <c r="KV98" i="1"/>
  <c r="KV129" i="1"/>
  <c r="KW66" i="1"/>
  <c r="KW98" i="1"/>
  <c r="KW129" i="1"/>
  <c r="KX66" i="1"/>
  <c r="KX98" i="1"/>
  <c r="KX129" i="1"/>
  <c r="KY66" i="1"/>
  <c r="KY98" i="1"/>
  <c r="KY129" i="1"/>
  <c r="KZ66" i="1"/>
  <c r="KZ98" i="1"/>
  <c r="KZ129" i="1"/>
  <c r="LA66" i="1"/>
  <c r="LA98" i="1"/>
  <c r="LA129" i="1"/>
  <c r="LB66" i="1"/>
  <c r="LB98" i="1"/>
  <c r="LB129" i="1"/>
  <c r="LC66" i="1"/>
  <c r="LC98" i="1"/>
  <c r="LC129" i="1"/>
  <c r="LD66" i="1"/>
  <c r="LD98" i="1"/>
  <c r="LD129" i="1"/>
  <c r="LE66" i="1"/>
  <c r="LE98" i="1"/>
  <c r="LE129" i="1"/>
  <c r="LF66" i="1"/>
  <c r="LF98" i="1"/>
  <c r="LF129" i="1"/>
  <c r="LG66" i="1"/>
  <c r="LG98" i="1"/>
  <c r="LG129" i="1"/>
  <c r="LH66" i="1"/>
  <c r="LH98" i="1"/>
  <c r="LH129" i="1"/>
  <c r="LI66" i="1"/>
  <c r="LI98" i="1"/>
  <c r="LI129" i="1"/>
  <c r="LJ66" i="1"/>
  <c r="LJ98" i="1"/>
  <c r="LJ129" i="1"/>
  <c r="LK66" i="1"/>
  <c r="LK98" i="1"/>
  <c r="LK129" i="1"/>
  <c r="LL66" i="1"/>
  <c r="LL98" i="1"/>
  <c r="LL129" i="1"/>
  <c r="LM66" i="1"/>
  <c r="LM98" i="1"/>
  <c r="LM129" i="1"/>
  <c r="LN66" i="1"/>
  <c r="LN98" i="1"/>
  <c r="LN129" i="1"/>
  <c r="LO66" i="1"/>
  <c r="LO98" i="1"/>
  <c r="LO129" i="1"/>
  <c r="LP66" i="1"/>
  <c r="LP98" i="1"/>
  <c r="LP129" i="1"/>
  <c r="LQ66" i="1"/>
  <c r="LQ98" i="1"/>
  <c r="LQ129" i="1"/>
  <c r="LR66" i="1"/>
  <c r="LR98" i="1"/>
  <c r="LR129" i="1"/>
  <c r="LS66" i="1"/>
  <c r="LS98" i="1"/>
  <c r="LS129" i="1"/>
  <c r="LT66" i="1"/>
  <c r="LT98" i="1"/>
  <c r="LT129" i="1"/>
  <c r="LU66" i="1"/>
  <c r="LU98" i="1"/>
  <c r="LU129" i="1"/>
  <c r="LV66" i="1"/>
  <c r="LV98" i="1"/>
  <c r="LV129" i="1"/>
  <c r="LW66" i="1"/>
  <c r="LW98" i="1"/>
  <c r="LW129" i="1"/>
  <c r="LX66" i="1"/>
  <c r="LX98" i="1"/>
  <c r="LX129" i="1"/>
  <c r="LY66" i="1"/>
  <c r="LY98" i="1"/>
  <c r="LY129" i="1"/>
  <c r="LZ66" i="1"/>
  <c r="LZ98" i="1"/>
  <c r="LZ129" i="1"/>
  <c r="MA66" i="1"/>
  <c r="MA98" i="1"/>
  <c r="MA129" i="1"/>
  <c r="MB66" i="1"/>
  <c r="MB98" i="1"/>
  <c r="MB129" i="1"/>
  <c r="MC66" i="1"/>
  <c r="MC98" i="1"/>
  <c r="MC129" i="1"/>
  <c r="MD66" i="1"/>
  <c r="MD64" i="1"/>
  <c r="MD98" i="1"/>
  <c r="MD129" i="1"/>
  <c r="ME66" i="1"/>
  <c r="ME98" i="1"/>
  <c r="ME129" i="1"/>
  <c r="MF66" i="1"/>
  <c r="MF98" i="1"/>
  <c r="MF129" i="1"/>
  <c r="MG66" i="1"/>
  <c r="MG98" i="1"/>
  <c r="MG129" i="1"/>
  <c r="MH66" i="1"/>
  <c r="MH98" i="1"/>
  <c r="MH129" i="1"/>
  <c r="MI66" i="1"/>
  <c r="MI98" i="1"/>
  <c r="MI129" i="1"/>
  <c r="MJ66" i="1"/>
  <c r="MJ98" i="1"/>
  <c r="MJ129" i="1"/>
  <c r="MK66" i="1"/>
  <c r="MK98" i="1"/>
  <c r="MK129" i="1"/>
  <c r="ML66" i="1"/>
  <c r="ML98" i="1"/>
  <c r="ML129" i="1"/>
  <c r="MM66" i="1"/>
  <c r="MM98" i="1"/>
  <c r="MM129" i="1"/>
  <c r="MN66" i="1"/>
  <c r="MN98" i="1"/>
  <c r="MN129" i="1"/>
  <c r="MO66" i="1"/>
  <c r="MO98" i="1"/>
  <c r="MO129" i="1"/>
  <c r="MP66" i="1"/>
  <c r="MP98" i="1"/>
  <c r="MP129" i="1"/>
  <c r="MQ66" i="1"/>
  <c r="MQ98" i="1"/>
  <c r="MQ129" i="1"/>
  <c r="MR66" i="1"/>
  <c r="MR98" i="1"/>
  <c r="MR129" i="1"/>
  <c r="MS66" i="1"/>
  <c r="MS98" i="1"/>
  <c r="MS129" i="1"/>
  <c r="MT66" i="1"/>
  <c r="MT98" i="1"/>
  <c r="MT129" i="1"/>
  <c r="MU66" i="1"/>
  <c r="MU98" i="1"/>
  <c r="MU129" i="1"/>
  <c r="MV66" i="1"/>
  <c r="MV98" i="1"/>
  <c r="MV129" i="1"/>
  <c r="MW66" i="1"/>
  <c r="MW98" i="1"/>
  <c r="MW129" i="1"/>
  <c r="MX66" i="1"/>
  <c r="MX98" i="1"/>
  <c r="MX129" i="1"/>
  <c r="MY66" i="1"/>
  <c r="MY98" i="1"/>
  <c r="MY129" i="1"/>
  <c r="MZ66" i="1"/>
  <c r="MZ98" i="1"/>
  <c r="MZ129" i="1"/>
  <c r="NA66" i="1"/>
  <c r="NA98" i="1"/>
  <c r="NA129" i="1"/>
  <c r="NB66" i="1"/>
  <c r="NB98" i="1"/>
  <c r="NB129" i="1"/>
  <c r="NC66" i="1"/>
  <c r="NC98" i="1"/>
  <c r="NC129" i="1"/>
  <c r="ND66" i="1"/>
  <c r="ND98" i="1"/>
  <c r="ND129" i="1"/>
  <c r="NE66" i="1"/>
  <c r="NE98" i="1"/>
  <c r="NE129" i="1"/>
  <c r="NF66" i="1"/>
  <c r="NF98" i="1"/>
  <c r="NF129" i="1"/>
  <c r="NG66" i="1"/>
  <c r="NG98" i="1"/>
  <c r="NG129" i="1"/>
  <c r="NH66" i="1"/>
  <c r="NH98" i="1"/>
  <c r="NH129" i="1"/>
  <c r="NI66" i="1"/>
  <c r="NI98" i="1"/>
  <c r="NI129" i="1"/>
  <c r="NJ66" i="1"/>
  <c r="NJ98" i="1"/>
  <c r="NJ129" i="1"/>
  <c r="NK66" i="1"/>
  <c r="NK98" i="1"/>
  <c r="NK129" i="1"/>
  <c r="NL66" i="1"/>
  <c r="NL98" i="1"/>
  <c r="NL129" i="1"/>
  <c r="NM66" i="1"/>
  <c r="NM98" i="1"/>
  <c r="NM129" i="1"/>
  <c r="NN66" i="1"/>
  <c r="NN98" i="1"/>
  <c r="NN129" i="1"/>
  <c r="NO66" i="1"/>
  <c r="NO98" i="1"/>
  <c r="NO129" i="1"/>
  <c r="NP66" i="1"/>
  <c r="NP98" i="1"/>
  <c r="NP129" i="1"/>
  <c r="NQ66" i="1"/>
  <c r="NQ98" i="1"/>
  <c r="NQ129" i="1"/>
  <c r="NR66" i="1"/>
  <c r="NR98" i="1"/>
  <c r="NR129" i="1"/>
  <c r="NS66" i="1"/>
  <c r="NS98" i="1"/>
  <c r="NS129" i="1"/>
  <c r="NT66" i="1"/>
  <c r="NT98" i="1"/>
  <c r="NT129" i="1"/>
  <c r="NU66" i="1"/>
  <c r="NU98" i="1"/>
  <c r="NU129" i="1"/>
  <c r="NV66" i="1"/>
  <c r="NV98" i="1"/>
  <c r="NV129" i="1"/>
  <c r="NW66" i="1"/>
  <c r="NW98" i="1"/>
  <c r="NW129" i="1"/>
  <c r="NX66" i="1"/>
  <c r="NX98" i="1"/>
  <c r="NX129" i="1"/>
  <c r="NY66" i="1"/>
  <c r="NY98" i="1"/>
  <c r="NY129" i="1"/>
  <c r="NZ66" i="1"/>
  <c r="NZ98" i="1"/>
  <c r="NZ129" i="1"/>
  <c r="OA66" i="1"/>
  <c r="OA98" i="1"/>
  <c r="OA129" i="1"/>
  <c r="OB66" i="1"/>
  <c r="OB98" i="1"/>
  <c r="OB129" i="1"/>
  <c r="OC66" i="1"/>
  <c r="OC98" i="1"/>
  <c r="OC129" i="1"/>
  <c r="OD66" i="1"/>
  <c r="OD98" i="1"/>
  <c r="OD129" i="1"/>
  <c r="OE66" i="1"/>
  <c r="OE98" i="1"/>
  <c r="OE129" i="1"/>
  <c r="OF66" i="1"/>
  <c r="OF98" i="1"/>
  <c r="OF129" i="1"/>
  <c r="OG66" i="1"/>
  <c r="OG98" i="1"/>
  <c r="OG129" i="1"/>
  <c r="OH66" i="1"/>
  <c r="OH98" i="1"/>
  <c r="OH129" i="1"/>
  <c r="OI66" i="1"/>
  <c r="OI98" i="1"/>
  <c r="OI129" i="1"/>
  <c r="OJ66" i="1"/>
  <c r="OJ98" i="1"/>
  <c r="OJ129" i="1"/>
  <c r="OK66" i="1"/>
  <c r="OK98" i="1"/>
  <c r="OK129" i="1"/>
  <c r="OL66" i="1"/>
  <c r="OL98" i="1"/>
  <c r="OL129" i="1"/>
  <c r="OM66" i="1"/>
  <c r="OM98" i="1"/>
  <c r="OM129" i="1"/>
  <c r="ON66" i="1"/>
  <c r="ON98" i="1"/>
  <c r="ON129" i="1"/>
  <c r="OO66" i="1"/>
  <c r="OO98" i="1"/>
  <c r="OO129" i="1"/>
  <c r="OP66" i="1"/>
  <c r="OP98" i="1"/>
  <c r="OP129" i="1"/>
  <c r="OQ66" i="1"/>
  <c r="OQ98" i="1"/>
  <c r="OQ129" i="1"/>
  <c r="OR66" i="1"/>
  <c r="OR98" i="1"/>
  <c r="OR129" i="1"/>
  <c r="OS66" i="1"/>
  <c r="OS98" i="1"/>
  <c r="OS129" i="1"/>
  <c r="OT66" i="1"/>
  <c r="OT98" i="1"/>
  <c r="OT129" i="1"/>
  <c r="OU66" i="1"/>
  <c r="OU98" i="1"/>
  <c r="OU129" i="1"/>
  <c r="OV66" i="1"/>
  <c r="OV98" i="1"/>
  <c r="OV129" i="1"/>
  <c r="OW66" i="1"/>
  <c r="OW98" i="1"/>
  <c r="OW129" i="1"/>
  <c r="OX66" i="1"/>
  <c r="OX98" i="1"/>
  <c r="OX129" i="1"/>
  <c r="OY66" i="1"/>
  <c r="OY98" i="1"/>
  <c r="OY129" i="1"/>
  <c r="OZ66" i="1"/>
  <c r="OZ98" i="1"/>
  <c r="OZ129" i="1"/>
  <c r="PA66" i="1"/>
  <c r="PA98" i="1"/>
  <c r="PA129" i="1"/>
  <c r="PB66" i="1"/>
  <c r="PB98" i="1"/>
  <c r="PB129" i="1"/>
  <c r="PC66" i="1"/>
  <c r="PC98" i="1"/>
  <c r="PC129" i="1"/>
  <c r="PD66" i="1"/>
  <c r="PD98" i="1"/>
  <c r="PD129" i="1"/>
  <c r="PE66" i="1"/>
  <c r="PE98" i="1"/>
  <c r="PE129" i="1"/>
  <c r="PF66" i="1"/>
  <c r="PF98" i="1"/>
  <c r="PF129" i="1"/>
  <c r="PG66" i="1"/>
  <c r="PG98" i="1"/>
  <c r="PG129" i="1"/>
  <c r="PH66" i="1"/>
  <c r="PH98" i="1"/>
  <c r="PH129" i="1"/>
  <c r="PI66" i="1"/>
  <c r="PI98" i="1"/>
  <c r="PI129" i="1"/>
  <c r="PJ66" i="1"/>
  <c r="PJ98" i="1"/>
  <c r="PJ129" i="1"/>
  <c r="PK66" i="1"/>
  <c r="PK98" i="1"/>
  <c r="PK129" i="1"/>
  <c r="PL66" i="1"/>
  <c r="PL98" i="1"/>
  <c r="PL129" i="1"/>
  <c r="PM66" i="1"/>
  <c r="PM98" i="1"/>
  <c r="PM129" i="1"/>
  <c r="PN66" i="1"/>
  <c r="PN98" i="1"/>
  <c r="PN129" i="1"/>
  <c r="PO66" i="1"/>
  <c r="PO98" i="1"/>
  <c r="PO129" i="1"/>
  <c r="PP66" i="1"/>
  <c r="PP98" i="1"/>
  <c r="PP129" i="1"/>
  <c r="PQ66" i="1"/>
  <c r="PQ98" i="1"/>
  <c r="PQ129" i="1"/>
  <c r="PR66" i="1"/>
  <c r="PR98" i="1"/>
  <c r="PR129" i="1"/>
  <c r="PS66" i="1"/>
  <c r="PS98" i="1"/>
  <c r="PS129" i="1"/>
  <c r="PT66" i="1"/>
  <c r="PT98" i="1"/>
  <c r="PT129" i="1"/>
  <c r="PU66" i="1"/>
  <c r="PU98" i="1"/>
  <c r="PU129" i="1"/>
  <c r="PV66" i="1"/>
  <c r="PV98" i="1"/>
  <c r="PV129" i="1"/>
  <c r="PW66" i="1"/>
  <c r="PW98" i="1"/>
  <c r="PW129" i="1"/>
  <c r="PX66" i="1"/>
  <c r="PX98" i="1"/>
  <c r="PX129" i="1"/>
  <c r="PY66" i="1"/>
  <c r="PY98" i="1"/>
  <c r="PY129" i="1"/>
  <c r="PZ66" i="1"/>
  <c r="PZ98" i="1"/>
  <c r="PZ129" i="1"/>
  <c r="QA66" i="1"/>
  <c r="QA98" i="1"/>
  <c r="QA129" i="1"/>
  <c r="QB66" i="1"/>
  <c r="QB98" i="1"/>
  <c r="QB129" i="1"/>
  <c r="QC66" i="1"/>
  <c r="QC98" i="1"/>
  <c r="QC129" i="1"/>
  <c r="QD66" i="1"/>
  <c r="QD98" i="1"/>
  <c r="QD129" i="1"/>
  <c r="QE66" i="1"/>
  <c r="QE98" i="1"/>
  <c r="QE129" i="1"/>
  <c r="QF66" i="1"/>
  <c r="QF98" i="1"/>
  <c r="QF129" i="1"/>
  <c r="QG66" i="1"/>
  <c r="QG98" i="1"/>
  <c r="QG129" i="1"/>
  <c r="QH66" i="1"/>
  <c r="QH98" i="1"/>
  <c r="QH129" i="1"/>
  <c r="QI66" i="1"/>
  <c r="QI98" i="1"/>
  <c r="QI129" i="1"/>
  <c r="QJ66" i="1"/>
  <c r="QJ98" i="1"/>
  <c r="QJ129" i="1"/>
  <c r="QK66" i="1"/>
  <c r="QK98" i="1"/>
  <c r="QK129" i="1"/>
  <c r="QL66" i="1"/>
  <c r="QL98" i="1"/>
  <c r="QL129" i="1"/>
  <c r="QM66" i="1"/>
  <c r="QM98" i="1"/>
  <c r="QM129" i="1"/>
  <c r="QN66" i="1"/>
  <c r="QN98" i="1"/>
  <c r="QN129" i="1"/>
  <c r="QO66" i="1"/>
  <c r="QO98" i="1"/>
  <c r="QO129" i="1"/>
  <c r="QP66" i="1"/>
  <c r="QP98" i="1"/>
  <c r="QP129" i="1"/>
  <c r="QQ66" i="1"/>
  <c r="QQ98" i="1"/>
  <c r="QQ129" i="1"/>
  <c r="QR66" i="1"/>
  <c r="QR98" i="1"/>
  <c r="QR129" i="1"/>
  <c r="QS66" i="1"/>
  <c r="QS98" i="1"/>
  <c r="QS129" i="1"/>
  <c r="QT66" i="1"/>
  <c r="QT98" i="1"/>
  <c r="QT129" i="1"/>
  <c r="QU66" i="1"/>
  <c r="QU98" i="1"/>
  <c r="QU129" i="1"/>
  <c r="QV66" i="1"/>
  <c r="QV98" i="1"/>
  <c r="QV129" i="1"/>
  <c r="QW66" i="1"/>
  <c r="QW98" i="1"/>
  <c r="QW129" i="1"/>
  <c r="QX66" i="1"/>
  <c r="QX98" i="1"/>
  <c r="QX129" i="1"/>
  <c r="QY66" i="1"/>
  <c r="QY98" i="1"/>
  <c r="QY129" i="1"/>
  <c r="QZ66" i="1"/>
  <c r="QZ98" i="1"/>
  <c r="QZ129" i="1"/>
  <c r="RA66" i="1"/>
  <c r="RA98" i="1"/>
  <c r="RA129" i="1"/>
  <c r="RB66" i="1"/>
  <c r="RB98" i="1"/>
  <c r="RB129" i="1"/>
  <c r="RC66" i="1"/>
  <c r="RC98" i="1"/>
  <c r="RC129" i="1"/>
  <c r="RD66" i="1"/>
  <c r="RD98" i="1"/>
  <c r="RD129" i="1"/>
  <c r="RE66" i="1"/>
  <c r="RE98" i="1"/>
  <c r="RE129" i="1"/>
  <c r="RF66" i="1"/>
  <c r="RF98" i="1"/>
  <c r="RF129" i="1"/>
  <c r="RG66" i="1"/>
  <c r="RG98" i="1"/>
  <c r="RG129" i="1"/>
  <c r="RH66" i="1"/>
  <c r="RH98" i="1"/>
  <c r="RH129" i="1"/>
  <c r="RI66" i="1"/>
  <c r="RI98" i="1"/>
  <c r="RI129" i="1"/>
  <c r="RJ66" i="1"/>
  <c r="RJ98" i="1"/>
  <c r="RJ129" i="1"/>
  <c r="RK66" i="1"/>
  <c r="RK98" i="1"/>
  <c r="RK129" i="1"/>
  <c r="RL66" i="1"/>
  <c r="RL98" i="1"/>
  <c r="RL129" i="1"/>
  <c r="RM66" i="1"/>
  <c r="RM98" i="1"/>
  <c r="RM129" i="1"/>
  <c r="RN66" i="1"/>
  <c r="RN98" i="1"/>
  <c r="RN129" i="1"/>
  <c r="RO66" i="1"/>
  <c r="RO98" i="1"/>
  <c r="RO129" i="1"/>
  <c r="RP66" i="1"/>
  <c r="RP98" i="1"/>
  <c r="RP129" i="1"/>
  <c r="RQ66" i="1"/>
  <c r="RQ98" i="1"/>
  <c r="RQ129" i="1"/>
  <c r="RR66" i="1"/>
  <c r="RR98" i="1"/>
  <c r="RR129" i="1"/>
  <c r="RS66" i="1"/>
  <c r="RS98" i="1"/>
  <c r="RS129" i="1"/>
  <c r="RT66" i="1"/>
  <c r="RT98" i="1"/>
  <c r="RT129" i="1"/>
  <c r="RU66" i="1"/>
  <c r="RU98" i="1"/>
  <c r="RU129" i="1"/>
  <c r="RV66" i="1"/>
  <c r="RV98" i="1"/>
  <c r="RV129" i="1"/>
  <c r="RW66" i="1"/>
  <c r="RW98" i="1"/>
  <c r="RW129" i="1"/>
  <c r="RX66" i="1"/>
  <c r="RX98" i="1"/>
  <c r="RX129" i="1"/>
  <c r="RY66" i="1"/>
  <c r="RY98" i="1"/>
  <c r="RY129" i="1"/>
  <c r="RZ66" i="1"/>
  <c r="RZ98" i="1"/>
  <c r="RZ129" i="1"/>
  <c r="SA66" i="1"/>
  <c r="SA98" i="1"/>
  <c r="SA129" i="1"/>
  <c r="C39" i="1"/>
  <c r="D39" i="1"/>
  <c r="E39" i="1"/>
  <c r="F39" i="1"/>
  <c r="G39" i="1"/>
  <c r="H39" i="1"/>
  <c r="I39" i="1"/>
  <c r="J39" i="1"/>
  <c r="K39" i="1"/>
  <c r="L39" i="1"/>
  <c r="M39" i="1"/>
  <c r="N39" i="1"/>
  <c r="O39" i="1"/>
  <c r="P39" i="1"/>
  <c r="Q39" i="1"/>
  <c r="R39" i="1"/>
  <c r="S39" i="1"/>
  <c r="T39" i="1"/>
  <c r="U39" i="1"/>
  <c r="V39" i="1"/>
  <c r="W39" i="1"/>
  <c r="X39" i="1"/>
  <c r="Y39" i="1"/>
  <c r="Z39" i="1"/>
  <c r="AA39" i="1"/>
  <c r="AB39" i="1"/>
  <c r="AC39" i="1"/>
  <c r="AD39" i="1"/>
  <c r="AE39" i="1"/>
  <c r="AF39" i="1"/>
  <c r="AG39" i="1"/>
  <c r="AH39" i="1"/>
  <c r="AI39" i="1"/>
  <c r="AJ39" i="1"/>
  <c r="AK39" i="1"/>
  <c r="AL39" i="1"/>
  <c r="AM39" i="1"/>
  <c r="AN39" i="1"/>
  <c r="AO39" i="1"/>
  <c r="AP39" i="1"/>
  <c r="AQ39" i="1"/>
  <c r="AR39" i="1"/>
  <c r="AS39" i="1"/>
  <c r="AT39" i="1"/>
  <c r="AU39" i="1"/>
  <c r="AV39" i="1"/>
  <c r="AW39" i="1"/>
  <c r="AX39" i="1"/>
  <c r="AY39" i="1"/>
  <c r="AZ39" i="1"/>
  <c r="BA39" i="1"/>
  <c r="BB39" i="1"/>
  <c r="BC39" i="1"/>
  <c r="BD39" i="1"/>
  <c r="BE39" i="1"/>
  <c r="BF39" i="1"/>
  <c r="BG39" i="1"/>
  <c r="BH39" i="1"/>
  <c r="BI39" i="1"/>
  <c r="BJ39" i="1"/>
  <c r="BK39" i="1"/>
  <c r="BL39" i="1"/>
  <c r="BM39" i="1"/>
  <c r="BN39" i="1"/>
  <c r="BO39" i="1"/>
  <c r="BP39" i="1"/>
  <c r="BQ39" i="1"/>
  <c r="BR39" i="1"/>
  <c r="BS39" i="1"/>
  <c r="BT39" i="1"/>
  <c r="BU39" i="1"/>
  <c r="BV39" i="1"/>
  <c r="BW39" i="1"/>
  <c r="BX39" i="1"/>
  <c r="BY39" i="1"/>
  <c r="BZ39" i="1"/>
  <c r="CA39" i="1"/>
  <c r="CB39" i="1"/>
  <c r="CC39" i="1"/>
  <c r="CD39" i="1"/>
  <c r="CE39" i="1"/>
  <c r="CF39" i="1"/>
  <c r="CG39" i="1"/>
  <c r="CH39" i="1"/>
  <c r="CI39" i="1"/>
  <c r="CJ39" i="1"/>
  <c r="CK39" i="1"/>
  <c r="CL39" i="1"/>
  <c r="CM39" i="1"/>
  <c r="CN39" i="1"/>
  <c r="CO39" i="1"/>
  <c r="CP39" i="1"/>
  <c r="CQ39" i="1"/>
  <c r="CR39" i="1"/>
  <c r="CS39" i="1"/>
  <c r="CT39" i="1"/>
  <c r="CU39" i="1"/>
  <c r="CV39" i="1"/>
  <c r="CW39" i="1"/>
  <c r="CX39" i="1"/>
  <c r="CY39" i="1"/>
  <c r="CZ39" i="1"/>
  <c r="DA39" i="1"/>
  <c r="DB39" i="1"/>
  <c r="DC39" i="1"/>
  <c r="DD39" i="1"/>
  <c r="DE39" i="1"/>
  <c r="DF39" i="1"/>
  <c r="DG39" i="1"/>
  <c r="DH39" i="1"/>
  <c r="DI39" i="1"/>
  <c r="DJ39" i="1"/>
  <c r="DK39" i="1"/>
  <c r="DL39" i="1"/>
  <c r="DM39" i="1"/>
  <c r="DN39" i="1"/>
  <c r="DO39" i="1"/>
  <c r="DP39" i="1"/>
  <c r="DQ39" i="1"/>
  <c r="DR39" i="1"/>
  <c r="DS39" i="1"/>
  <c r="DT39" i="1"/>
  <c r="DU39" i="1"/>
  <c r="DV39" i="1"/>
  <c r="DW39" i="1"/>
  <c r="DX39" i="1"/>
  <c r="DY39" i="1"/>
  <c r="DZ39" i="1"/>
  <c r="EA39" i="1"/>
  <c r="EB39" i="1"/>
  <c r="EC39" i="1"/>
  <c r="ED39" i="1"/>
  <c r="EE39" i="1"/>
  <c r="EF39" i="1"/>
  <c r="EG39" i="1"/>
  <c r="EH39" i="1"/>
  <c r="EI39" i="1"/>
  <c r="EJ39" i="1"/>
  <c r="EK39" i="1"/>
  <c r="EL39" i="1"/>
  <c r="EM39" i="1"/>
  <c r="EN39" i="1"/>
  <c r="EO39" i="1"/>
  <c r="EP39" i="1"/>
  <c r="EQ39" i="1"/>
  <c r="ER39" i="1"/>
  <c r="ES39" i="1"/>
  <c r="ET39" i="1"/>
  <c r="EU39" i="1"/>
  <c r="EV39" i="1"/>
  <c r="EW39" i="1"/>
  <c r="EX39" i="1"/>
  <c r="EY39" i="1"/>
  <c r="EZ39" i="1"/>
  <c r="FA39" i="1"/>
  <c r="FB39" i="1"/>
  <c r="FC39" i="1"/>
  <c r="FD39" i="1"/>
  <c r="FE39" i="1"/>
  <c r="FF39" i="1"/>
  <c r="FG39" i="1"/>
  <c r="FH39" i="1"/>
  <c r="FI39" i="1"/>
  <c r="FJ39" i="1"/>
  <c r="FK39" i="1"/>
  <c r="FL39" i="1"/>
  <c r="FM39" i="1"/>
  <c r="FN39" i="1"/>
  <c r="FO39" i="1"/>
  <c r="FP39" i="1"/>
  <c r="FQ39" i="1"/>
  <c r="FR39" i="1"/>
  <c r="FS39" i="1"/>
  <c r="FT39" i="1"/>
  <c r="FU39" i="1"/>
  <c r="FV39" i="1"/>
  <c r="FW39" i="1"/>
  <c r="FX39" i="1"/>
  <c r="FY39" i="1"/>
  <c r="FZ39" i="1"/>
  <c r="GA39" i="1"/>
  <c r="GB39" i="1"/>
  <c r="GC39" i="1"/>
  <c r="GD39" i="1"/>
  <c r="GE39" i="1"/>
  <c r="GF39" i="1"/>
  <c r="GG39" i="1"/>
  <c r="GH39" i="1"/>
  <c r="GI39" i="1"/>
  <c r="GJ39" i="1"/>
  <c r="GK39" i="1"/>
  <c r="GL39" i="1"/>
  <c r="GM39" i="1"/>
  <c r="GN39" i="1"/>
  <c r="GO39" i="1"/>
  <c r="GP39" i="1"/>
  <c r="GQ39" i="1"/>
  <c r="GR39" i="1"/>
  <c r="GS39" i="1"/>
  <c r="GT39" i="1"/>
  <c r="GU39" i="1"/>
  <c r="GV39" i="1"/>
  <c r="GW39" i="1"/>
  <c r="GX39" i="1"/>
  <c r="GY39" i="1"/>
  <c r="GZ39" i="1"/>
  <c r="HA39" i="1"/>
  <c r="HB39" i="1"/>
  <c r="HC39" i="1"/>
  <c r="HD39" i="1"/>
  <c r="HE39" i="1"/>
  <c r="HF39" i="1"/>
  <c r="HG39" i="1"/>
  <c r="HH39" i="1"/>
  <c r="HI39" i="1"/>
  <c r="HJ39" i="1"/>
  <c r="HK39" i="1"/>
  <c r="HL39" i="1"/>
  <c r="HM39" i="1"/>
  <c r="HN39" i="1"/>
  <c r="HO39" i="1"/>
  <c r="HP39" i="1"/>
  <c r="HQ39" i="1"/>
  <c r="HR39" i="1"/>
  <c r="HS39" i="1"/>
  <c r="HT39" i="1"/>
  <c r="HU39" i="1"/>
  <c r="HV39" i="1"/>
  <c r="HW39" i="1"/>
  <c r="HX39" i="1"/>
  <c r="HY39" i="1"/>
  <c r="HZ39" i="1"/>
  <c r="IA39" i="1"/>
  <c r="IB39" i="1"/>
  <c r="IC39" i="1"/>
  <c r="ID39" i="1"/>
  <c r="IE39" i="1"/>
  <c r="IF39" i="1"/>
  <c r="IG39" i="1"/>
  <c r="IH39" i="1"/>
  <c r="II39" i="1"/>
  <c r="IJ39" i="1"/>
  <c r="IK39" i="1"/>
  <c r="IL39" i="1"/>
  <c r="IM39" i="1"/>
  <c r="IN39" i="1"/>
  <c r="IO39" i="1"/>
  <c r="IP39" i="1"/>
  <c r="IQ39" i="1"/>
  <c r="IR39" i="1"/>
  <c r="IS39" i="1"/>
  <c r="IT39" i="1"/>
  <c r="IU39" i="1"/>
  <c r="IV39" i="1"/>
  <c r="IW39" i="1"/>
  <c r="IX39" i="1"/>
  <c r="IY39" i="1"/>
  <c r="IZ39" i="1"/>
  <c r="JA39" i="1"/>
  <c r="JB39" i="1"/>
  <c r="JC39" i="1"/>
  <c r="JD39" i="1"/>
  <c r="JE39" i="1"/>
  <c r="JF39" i="1"/>
  <c r="JG39" i="1"/>
  <c r="JH39" i="1"/>
  <c r="JI39" i="1"/>
  <c r="JJ39" i="1"/>
  <c r="JK39" i="1"/>
  <c r="JL39" i="1"/>
  <c r="JM39" i="1"/>
  <c r="JN39" i="1"/>
  <c r="JO39" i="1"/>
  <c r="JP39" i="1"/>
  <c r="JQ39" i="1"/>
  <c r="JR39" i="1"/>
  <c r="JS39" i="1"/>
  <c r="JT39" i="1"/>
  <c r="JU39" i="1"/>
  <c r="JV39" i="1"/>
  <c r="JW39" i="1"/>
  <c r="JX39" i="1"/>
  <c r="JY39" i="1"/>
  <c r="JZ39" i="1"/>
  <c r="KA39" i="1"/>
  <c r="KB39" i="1"/>
  <c r="KC39" i="1"/>
  <c r="KD39" i="1"/>
  <c r="KE39" i="1"/>
  <c r="KF39" i="1"/>
  <c r="KG39" i="1"/>
  <c r="KH39" i="1"/>
  <c r="KI39" i="1"/>
  <c r="KJ39" i="1"/>
  <c r="KK39" i="1"/>
  <c r="KL39" i="1"/>
  <c r="KM39" i="1"/>
  <c r="KN39" i="1"/>
  <c r="KO39" i="1"/>
  <c r="KP39" i="1"/>
  <c r="KQ39" i="1"/>
  <c r="KR39" i="1"/>
  <c r="KS39" i="1"/>
  <c r="KT39" i="1"/>
  <c r="KU39" i="1"/>
  <c r="KV39" i="1"/>
  <c r="KW39" i="1"/>
  <c r="KX39" i="1"/>
  <c r="KY39" i="1"/>
  <c r="KZ39" i="1"/>
  <c r="LA39" i="1"/>
  <c r="LB39" i="1"/>
  <c r="LC39" i="1"/>
  <c r="LD39" i="1"/>
  <c r="LE39" i="1"/>
  <c r="LF39" i="1"/>
  <c r="LG39" i="1"/>
  <c r="LH39" i="1"/>
  <c r="LI39" i="1"/>
  <c r="LJ39" i="1"/>
  <c r="LK39" i="1"/>
  <c r="LL39" i="1"/>
  <c r="LM39" i="1"/>
  <c r="LN39" i="1"/>
  <c r="LO39" i="1"/>
  <c r="LP39" i="1"/>
  <c r="LQ39" i="1"/>
  <c r="LR39" i="1"/>
  <c r="LS39" i="1"/>
  <c r="LT39" i="1"/>
  <c r="LU39" i="1"/>
  <c r="LV39" i="1"/>
  <c r="LW39" i="1"/>
  <c r="LX39" i="1"/>
  <c r="LY39" i="1"/>
  <c r="LZ39" i="1"/>
  <c r="MA39" i="1"/>
  <c r="MB39" i="1"/>
  <c r="MC39" i="1"/>
  <c r="MD39" i="1"/>
  <c r="ME39" i="1"/>
  <c r="MF39" i="1"/>
  <c r="MG39" i="1"/>
  <c r="MH39" i="1"/>
  <c r="MI39" i="1"/>
  <c r="MJ39" i="1"/>
  <c r="MK39" i="1"/>
  <c r="ML39" i="1"/>
  <c r="MM39" i="1"/>
  <c r="MN39" i="1"/>
  <c r="MO39" i="1"/>
  <c r="MP39" i="1"/>
  <c r="MQ39" i="1"/>
  <c r="MR39" i="1"/>
  <c r="MS39" i="1"/>
  <c r="MT39" i="1"/>
  <c r="MU39" i="1"/>
  <c r="MV39" i="1"/>
  <c r="MW39" i="1"/>
  <c r="MX39" i="1"/>
  <c r="MY39" i="1"/>
  <c r="MZ39" i="1"/>
  <c r="NA39" i="1"/>
  <c r="NB39" i="1"/>
  <c r="NC39" i="1"/>
  <c r="ND39" i="1"/>
  <c r="NE39" i="1"/>
  <c r="NF39" i="1"/>
  <c r="NG39" i="1"/>
  <c r="NH39" i="1"/>
  <c r="NI39" i="1"/>
  <c r="NJ39" i="1"/>
  <c r="NK39" i="1"/>
  <c r="NL39" i="1"/>
  <c r="NM39" i="1"/>
  <c r="NN39" i="1"/>
  <c r="NO39" i="1"/>
  <c r="NP39" i="1"/>
  <c r="NQ39" i="1"/>
  <c r="NR39" i="1"/>
  <c r="NS39" i="1"/>
  <c r="NT39" i="1"/>
  <c r="NU39" i="1"/>
  <c r="NV39" i="1"/>
  <c r="NW39" i="1"/>
  <c r="NX39" i="1"/>
  <c r="NY39" i="1"/>
  <c r="NZ39" i="1"/>
  <c r="OA39" i="1"/>
  <c r="OB39" i="1"/>
  <c r="OC39" i="1"/>
  <c r="OD39" i="1"/>
  <c r="OE39" i="1"/>
  <c r="OF39" i="1"/>
  <c r="OG39" i="1"/>
  <c r="OH39" i="1"/>
  <c r="OI39" i="1"/>
  <c r="OJ39" i="1"/>
  <c r="OK39" i="1"/>
  <c r="OL39" i="1"/>
  <c r="OM39" i="1"/>
  <c r="ON39" i="1"/>
  <c r="OO39" i="1"/>
  <c r="OP39" i="1"/>
  <c r="OQ39" i="1"/>
  <c r="OR39" i="1"/>
  <c r="OS39" i="1"/>
  <c r="OT39" i="1"/>
  <c r="OU39" i="1"/>
  <c r="OV39" i="1"/>
  <c r="OW39" i="1"/>
  <c r="OX39" i="1"/>
  <c r="OY39" i="1"/>
  <c r="OZ39" i="1"/>
  <c r="PA39" i="1"/>
  <c r="PB39" i="1"/>
  <c r="PC39" i="1"/>
  <c r="PD39" i="1"/>
  <c r="PE39" i="1"/>
  <c r="PF39" i="1"/>
  <c r="PG39" i="1"/>
  <c r="PH39" i="1"/>
  <c r="PI39" i="1"/>
  <c r="PJ39" i="1"/>
  <c r="PK39" i="1"/>
  <c r="PL39" i="1"/>
  <c r="PM39" i="1"/>
  <c r="PN39" i="1"/>
  <c r="PO39" i="1"/>
  <c r="PP39" i="1"/>
  <c r="PQ39" i="1"/>
  <c r="PR39" i="1"/>
  <c r="PS39" i="1"/>
  <c r="PT39" i="1"/>
  <c r="PU39" i="1"/>
  <c r="PV39" i="1"/>
  <c r="PW39" i="1"/>
  <c r="PX39" i="1"/>
  <c r="PY39" i="1"/>
  <c r="PZ39" i="1"/>
  <c r="QA39" i="1"/>
  <c r="QB39" i="1"/>
  <c r="QC39" i="1"/>
  <c r="QD39" i="1"/>
  <c r="QE39" i="1"/>
  <c r="QF39" i="1"/>
  <c r="QG39" i="1"/>
  <c r="QH39" i="1"/>
  <c r="QI39" i="1"/>
  <c r="QJ39" i="1"/>
  <c r="QK39" i="1"/>
  <c r="QL39" i="1"/>
  <c r="QM39" i="1"/>
  <c r="QN39" i="1"/>
  <c r="QO39" i="1"/>
  <c r="QP39" i="1"/>
  <c r="QQ39" i="1"/>
  <c r="QR39" i="1"/>
  <c r="QS39" i="1"/>
  <c r="QT39" i="1"/>
  <c r="QU39" i="1"/>
  <c r="QV39" i="1"/>
  <c r="QW39" i="1"/>
  <c r="QX39" i="1"/>
  <c r="QY39" i="1"/>
  <c r="QZ39" i="1"/>
  <c r="RA39" i="1"/>
  <c r="RB39" i="1"/>
  <c r="RC39" i="1"/>
  <c r="RD39" i="1"/>
  <c r="RE39" i="1"/>
  <c r="RF39" i="1"/>
  <c r="RG39" i="1"/>
  <c r="RH39" i="1"/>
  <c r="RI39" i="1"/>
  <c r="RJ39" i="1"/>
  <c r="RK39" i="1"/>
  <c r="RL39" i="1"/>
  <c r="RM39" i="1"/>
  <c r="RN39" i="1"/>
  <c r="RO39" i="1"/>
  <c r="RP39" i="1"/>
  <c r="RQ39" i="1"/>
  <c r="RR39" i="1"/>
  <c r="RS39" i="1"/>
  <c r="RT39" i="1"/>
  <c r="RU39" i="1"/>
  <c r="RV39" i="1"/>
  <c r="RW39" i="1"/>
  <c r="RX39" i="1"/>
  <c r="RY39" i="1"/>
  <c r="RZ39" i="1"/>
  <c r="SA39" i="1"/>
  <c r="IC66" i="1"/>
  <c r="IC98" i="1"/>
  <c r="IH82" i="1"/>
  <c r="MF82" i="1"/>
  <c r="QO82" i="1"/>
  <c r="HC83" i="1"/>
  <c r="RD83" i="1"/>
  <c r="FT85" i="1"/>
  <c r="OD85" i="1"/>
  <c r="BY86" i="1"/>
  <c r="HM87" i="1"/>
  <c r="MG88" i="1"/>
  <c r="MT91" i="1"/>
  <c r="K93" i="1"/>
  <c r="OG93" i="1"/>
  <c r="MD96" i="1"/>
  <c r="B73" i="1"/>
  <c r="C73" i="1"/>
  <c r="D73" i="1"/>
  <c r="E73" i="1"/>
  <c r="F73" i="1"/>
  <c r="G73" i="1"/>
  <c r="H73" i="1"/>
  <c r="I73" i="1"/>
  <c r="J73" i="1"/>
  <c r="K73" i="1"/>
  <c r="L73" i="1"/>
  <c r="M73" i="1"/>
  <c r="N73" i="1"/>
  <c r="O73" i="1"/>
  <c r="P73" i="1"/>
  <c r="Q73" i="1"/>
  <c r="R73" i="1"/>
  <c r="S73" i="1"/>
  <c r="T73" i="1"/>
  <c r="U73" i="1"/>
  <c r="V73" i="1"/>
  <c r="W73" i="1"/>
  <c r="X73" i="1"/>
  <c r="Y73" i="1"/>
  <c r="Z73" i="1"/>
  <c r="AA73" i="1"/>
  <c r="AB73" i="1"/>
  <c r="AC73" i="1"/>
  <c r="AD73" i="1"/>
  <c r="AE73" i="1"/>
  <c r="AF73" i="1"/>
  <c r="AG73" i="1"/>
  <c r="AH73" i="1"/>
  <c r="AI73" i="1"/>
  <c r="AJ73" i="1"/>
  <c r="AK73" i="1"/>
  <c r="AL73" i="1"/>
  <c r="AM73" i="1"/>
  <c r="AN73" i="1"/>
  <c r="AO73" i="1"/>
  <c r="AP73" i="1"/>
  <c r="AQ73" i="1"/>
  <c r="AR73" i="1"/>
  <c r="AS73" i="1"/>
  <c r="AT73" i="1"/>
  <c r="AU73" i="1"/>
  <c r="AV73" i="1"/>
  <c r="AW73" i="1"/>
  <c r="AX73" i="1"/>
  <c r="AY73" i="1"/>
  <c r="AZ73" i="1"/>
  <c r="BA73" i="1"/>
  <c r="BB73" i="1"/>
  <c r="BC73" i="1"/>
  <c r="BD73" i="1"/>
  <c r="BE73" i="1"/>
  <c r="BF73" i="1"/>
  <c r="BG73" i="1"/>
  <c r="BH73" i="1"/>
  <c r="BI73" i="1"/>
  <c r="BJ73" i="1"/>
  <c r="BK73" i="1"/>
  <c r="BL73" i="1"/>
  <c r="BM73" i="1"/>
  <c r="BN73" i="1"/>
  <c r="BO73" i="1"/>
  <c r="BP73" i="1"/>
  <c r="BQ73" i="1"/>
  <c r="BR73" i="1"/>
  <c r="BS73" i="1"/>
  <c r="BT73" i="1"/>
  <c r="BU73" i="1"/>
  <c r="BV73" i="1"/>
  <c r="BW73" i="1"/>
  <c r="BX73" i="1"/>
  <c r="BY73" i="1"/>
  <c r="BZ73" i="1"/>
  <c r="CA73" i="1"/>
  <c r="CB73" i="1"/>
  <c r="CC73" i="1"/>
  <c r="CD73" i="1"/>
  <c r="CE73" i="1"/>
  <c r="CF73" i="1"/>
  <c r="CG73" i="1"/>
  <c r="CH73" i="1"/>
  <c r="CI73" i="1"/>
  <c r="CJ73" i="1"/>
  <c r="CK73" i="1"/>
  <c r="CL73" i="1"/>
  <c r="CM73" i="1"/>
  <c r="CN73" i="1"/>
  <c r="CO73" i="1"/>
  <c r="CP73" i="1"/>
  <c r="CQ73" i="1"/>
  <c r="CR73" i="1"/>
  <c r="CS73" i="1"/>
  <c r="CT73" i="1"/>
  <c r="CU73" i="1"/>
  <c r="CV73" i="1"/>
  <c r="CW73" i="1"/>
  <c r="CX73" i="1"/>
  <c r="CY73" i="1"/>
  <c r="CZ73" i="1"/>
  <c r="DA73" i="1"/>
  <c r="DB73" i="1"/>
  <c r="DC73" i="1"/>
  <c r="DD73" i="1"/>
  <c r="DE73" i="1"/>
  <c r="DF73" i="1"/>
  <c r="DG73" i="1"/>
  <c r="DH73" i="1"/>
  <c r="DI73" i="1"/>
  <c r="DJ73" i="1"/>
  <c r="DK73" i="1"/>
  <c r="DL73" i="1"/>
  <c r="DM73" i="1"/>
  <c r="DN73" i="1"/>
  <c r="DO73" i="1"/>
  <c r="DP73" i="1"/>
  <c r="DQ73" i="1"/>
  <c r="DR73" i="1"/>
  <c r="DS73" i="1"/>
  <c r="DT73" i="1"/>
  <c r="DU73" i="1"/>
  <c r="DV73" i="1"/>
  <c r="DW73" i="1"/>
  <c r="DX73" i="1"/>
  <c r="DY73" i="1"/>
  <c r="DZ73" i="1"/>
  <c r="EA73" i="1"/>
  <c r="EB73" i="1"/>
  <c r="EC73" i="1"/>
  <c r="ED73" i="1"/>
  <c r="EE73" i="1"/>
  <c r="EF73" i="1"/>
  <c r="EG73" i="1"/>
  <c r="EH73" i="1"/>
  <c r="EI73" i="1"/>
  <c r="EJ73" i="1"/>
  <c r="EK73" i="1"/>
  <c r="EL73" i="1"/>
  <c r="EM73" i="1"/>
  <c r="EN73" i="1"/>
  <c r="EO73" i="1"/>
  <c r="EP73" i="1"/>
  <c r="EQ73" i="1"/>
  <c r="ER73" i="1"/>
  <c r="ES73" i="1"/>
  <c r="ET73" i="1"/>
  <c r="EU73" i="1"/>
  <c r="EV73" i="1"/>
  <c r="EW73" i="1"/>
  <c r="EX73" i="1"/>
  <c r="EY73" i="1"/>
  <c r="EZ73" i="1"/>
  <c r="FA73" i="1"/>
  <c r="FB73" i="1"/>
  <c r="FC73" i="1"/>
  <c r="FD73" i="1"/>
  <c r="FE73" i="1"/>
  <c r="FF73" i="1"/>
  <c r="FG73" i="1"/>
  <c r="FH73" i="1"/>
  <c r="FI73" i="1"/>
  <c r="FJ73" i="1"/>
  <c r="FK73" i="1"/>
  <c r="FL73" i="1"/>
  <c r="FM73" i="1"/>
  <c r="FN73" i="1"/>
  <c r="FO73" i="1"/>
  <c r="FP73" i="1"/>
  <c r="FQ73" i="1"/>
  <c r="FR73" i="1"/>
  <c r="FS73" i="1"/>
  <c r="FT73" i="1"/>
  <c r="FU73" i="1"/>
  <c r="FV73" i="1"/>
  <c r="FW73" i="1"/>
  <c r="FX73" i="1"/>
  <c r="FY73" i="1"/>
  <c r="FZ73" i="1"/>
  <c r="GA73" i="1"/>
  <c r="GB73" i="1"/>
  <c r="GC73" i="1"/>
  <c r="GD73" i="1"/>
  <c r="GE73" i="1"/>
  <c r="GF73" i="1"/>
  <c r="GG73" i="1"/>
  <c r="GH73" i="1"/>
  <c r="GI73" i="1"/>
  <c r="GJ73" i="1"/>
  <c r="GK73" i="1"/>
  <c r="GL73" i="1"/>
  <c r="GM73" i="1"/>
  <c r="GN73" i="1"/>
  <c r="GO73" i="1"/>
  <c r="GP73" i="1"/>
  <c r="GQ73" i="1"/>
  <c r="GR73" i="1"/>
  <c r="GS73" i="1"/>
  <c r="GT73" i="1"/>
  <c r="GU73" i="1"/>
  <c r="GV73" i="1"/>
  <c r="GW73" i="1"/>
  <c r="GX73" i="1"/>
  <c r="GY73" i="1"/>
  <c r="GZ73" i="1"/>
  <c r="HA73" i="1"/>
  <c r="HB73" i="1"/>
  <c r="HC73" i="1"/>
  <c r="HD73" i="1"/>
  <c r="HE73" i="1"/>
  <c r="HF73" i="1"/>
  <c r="HG73" i="1"/>
  <c r="HH73" i="1"/>
  <c r="HI73" i="1"/>
  <c r="HJ73" i="1"/>
  <c r="HK73" i="1"/>
  <c r="HL73" i="1"/>
  <c r="HM73" i="1"/>
  <c r="HN73" i="1"/>
  <c r="HO73" i="1"/>
  <c r="HP73" i="1"/>
  <c r="HQ73" i="1"/>
  <c r="HR73" i="1"/>
  <c r="HS73" i="1"/>
  <c r="HT73" i="1"/>
  <c r="HU73" i="1"/>
  <c r="HV73" i="1"/>
  <c r="HW73" i="1"/>
  <c r="HX73" i="1"/>
  <c r="HY73" i="1"/>
  <c r="HZ73" i="1"/>
  <c r="IA73" i="1"/>
  <c r="IB73" i="1"/>
  <c r="IC73" i="1"/>
  <c r="ID73" i="1"/>
  <c r="IE73" i="1"/>
  <c r="IF73" i="1"/>
  <c r="IG73" i="1"/>
  <c r="IH73" i="1"/>
  <c r="II73" i="1"/>
  <c r="IJ73" i="1"/>
  <c r="IK73" i="1"/>
  <c r="IL73" i="1"/>
  <c r="IM73" i="1"/>
  <c r="IN73" i="1"/>
  <c r="IO73" i="1"/>
  <c r="IP73" i="1"/>
  <c r="IQ73" i="1"/>
  <c r="IR73" i="1"/>
  <c r="IS73" i="1"/>
  <c r="IT73" i="1"/>
  <c r="IU73" i="1"/>
  <c r="IV73" i="1"/>
  <c r="IW73" i="1"/>
  <c r="IX73" i="1"/>
  <c r="IY73" i="1"/>
  <c r="IZ73" i="1"/>
  <c r="JA73" i="1"/>
  <c r="JB73" i="1"/>
  <c r="JC73" i="1"/>
  <c r="JD73" i="1"/>
  <c r="JE73" i="1"/>
  <c r="JF73" i="1"/>
  <c r="JG73" i="1"/>
  <c r="JH73" i="1"/>
  <c r="JI73" i="1"/>
  <c r="JJ73" i="1"/>
  <c r="JK73" i="1"/>
  <c r="JL73" i="1"/>
  <c r="JM73" i="1"/>
  <c r="JN73" i="1"/>
  <c r="JO73" i="1"/>
  <c r="JP73" i="1"/>
  <c r="JQ73" i="1"/>
  <c r="JR73" i="1"/>
  <c r="JS73" i="1"/>
  <c r="JT73" i="1"/>
  <c r="JU73" i="1"/>
  <c r="JV73" i="1"/>
  <c r="JW73" i="1"/>
  <c r="JX73" i="1"/>
  <c r="JY73" i="1"/>
  <c r="JZ73" i="1"/>
  <c r="KA73" i="1"/>
  <c r="KB73" i="1"/>
  <c r="KC73" i="1"/>
  <c r="KD73" i="1"/>
  <c r="KE73" i="1"/>
  <c r="KF73" i="1"/>
  <c r="KG73" i="1"/>
  <c r="KH73" i="1"/>
  <c r="KI73" i="1"/>
  <c r="KJ73" i="1"/>
  <c r="KK73" i="1"/>
  <c r="KL73" i="1"/>
  <c r="KM73" i="1"/>
  <c r="KN73" i="1"/>
  <c r="KO73" i="1"/>
  <c r="KP73" i="1"/>
  <c r="KQ73" i="1"/>
  <c r="KR73" i="1"/>
  <c r="KS73" i="1"/>
  <c r="KT73" i="1"/>
  <c r="KU73" i="1"/>
  <c r="KV73" i="1"/>
  <c r="KW73" i="1"/>
  <c r="KX73" i="1"/>
  <c r="KY73" i="1"/>
  <c r="KZ73" i="1"/>
  <c r="LA73" i="1"/>
  <c r="LB73" i="1"/>
  <c r="LC73" i="1"/>
  <c r="LD73" i="1"/>
  <c r="LE73" i="1"/>
  <c r="LF73" i="1"/>
  <c r="LG73" i="1"/>
  <c r="LH73" i="1"/>
  <c r="LI73" i="1"/>
  <c r="LJ73" i="1"/>
  <c r="LK73" i="1"/>
  <c r="LL73" i="1"/>
  <c r="LM73" i="1"/>
  <c r="LN73" i="1"/>
  <c r="LO73" i="1"/>
  <c r="LP73" i="1"/>
  <c r="LQ73" i="1"/>
  <c r="LR73" i="1"/>
  <c r="LS73" i="1"/>
  <c r="LT73" i="1"/>
  <c r="LU73" i="1"/>
  <c r="LV73" i="1"/>
  <c r="LW73" i="1"/>
  <c r="LX73" i="1"/>
  <c r="LY73" i="1"/>
  <c r="LZ73" i="1"/>
  <c r="MA73" i="1"/>
  <c r="MB73" i="1"/>
  <c r="MC73" i="1"/>
  <c r="MD73" i="1"/>
  <c r="ME73" i="1"/>
  <c r="MF73" i="1"/>
  <c r="MG73" i="1"/>
  <c r="MH73" i="1"/>
  <c r="MI73" i="1"/>
  <c r="MJ73" i="1"/>
  <c r="MK73" i="1"/>
  <c r="ML73" i="1"/>
  <c r="MM73" i="1"/>
  <c r="MN73" i="1"/>
  <c r="MO73" i="1"/>
  <c r="MP73" i="1"/>
  <c r="MQ73" i="1"/>
  <c r="MR73" i="1"/>
  <c r="MS73" i="1"/>
  <c r="MT73" i="1"/>
  <c r="MU73" i="1"/>
  <c r="MV73" i="1"/>
  <c r="MW73" i="1"/>
  <c r="MX73" i="1"/>
  <c r="MY73" i="1"/>
  <c r="MZ73" i="1"/>
  <c r="NA73" i="1"/>
  <c r="NB73" i="1"/>
  <c r="NC73" i="1"/>
  <c r="ND73" i="1"/>
  <c r="NE73" i="1"/>
  <c r="NF73" i="1"/>
  <c r="NG73" i="1"/>
  <c r="NH73" i="1"/>
  <c r="NI73" i="1"/>
  <c r="NJ73" i="1"/>
  <c r="NK73" i="1"/>
  <c r="NL73" i="1"/>
  <c r="NM73" i="1"/>
  <c r="NN73" i="1"/>
  <c r="NO73" i="1"/>
  <c r="NP73" i="1"/>
  <c r="NQ73" i="1"/>
  <c r="NR73" i="1"/>
  <c r="NS73" i="1"/>
  <c r="NT73" i="1"/>
  <c r="NU73" i="1"/>
  <c r="NV73" i="1"/>
  <c r="NW73" i="1"/>
  <c r="NX73" i="1"/>
  <c r="NY73" i="1"/>
  <c r="NZ73" i="1"/>
  <c r="OA73" i="1"/>
  <c r="OB73" i="1"/>
  <c r="OC73" i="1"/>
  <c r="OD73" i="1"/>
  <c r="OE73" i="1"/>
  <c r="OF73" i="1"/>
  <c r="OG73" i="1"/>
  <c r="OH73" i="1"/>
  <c r="OI73" i="1"/>
  <c r="OJ73" i="1"/>
  <c r="OK73" i="1"/>
  <c r="OL73" i="1"/>
  <c r="OM73" i="1"/>
  <c r="ON73" i="1"/>
  <c r="OO73" i="1"/>
  <c r="OP73" i="1"/>
  <c r="OQ73" i="1"/>
  <c r="OR73" i="1"/>
  <c r="OS73" i="1"/>
  <c r="OT73" i="1"/>
  <c r="OU73" i="1"/>
  <c r="OV73" i="1"/>
  <c r="OW73" i="1"/>
  <c r="OX73" i="1"/>
  <c r="OY73" i="1"/>
  <c r="OZ73" i="1"/>
  <c r="PA73" i="1"/>
  <c r="PB73" i="1"/>
  <c r="PC73" i="1"/>
  <c r="PD73" i="1"/>
  <c r="PE73" i="1"/>
  <c r="PF73" i="1"/>
  <c r="PG73" i="1"/>
  <c r="PH73" i="1"/>
  <c r="PI73" i="1"/>
  <c r="PJ73" i="1"/>
  <c r="PK73" i="1"/>
  <c r="PL73" i="1"/>
  <c r="PM73" i="1"/>
  <c r="PN73" i="1"/>
  <c r="PO73" i="1"/>
  <c r="PP73" i="1"/>
  <c r="PQ73" i="1"/>
  <c r="PR73" i="1"/>
  <c r="PS73" i="1"/>
  <c r="PT73" i="1"/>
  <c r="PU73" i="1"/>
  <c r="PV73" i="1"/>
  <c r="PW73" i="1"/>
  <c r="PX73" i="1"/>
  <c r="PY73" i="1"/>
  <c r="PZ73" i="1"/>
  <c r="QA73" i="1"/>
  <c r="QB73" i="1"/>
  <c r="QC73" i="1"/>
  <c r="QD73" i="1"/>
  <c r="QE73" i="1"/>
  <c r="QF73" i="1"/>
  <c r="QG73" i="1"/>
  <c r="QH73" i="1"/>
  <c r="QI73" i="1"/>
  <c r="QJ73" i="1"/>
  <c r="QK73" i="1"/>
  <c r="QL73" i="1"/>
  <c r="QM73" i="1"/>
  <c r="QN73" i="1"/>
  <c r="QO73" i="1"/>
  <c r="QP73" i="1"/>
  <c r="QQ73" i="1"/>
  <c r="QR73" i="1"/>
  <c r="QS73" i="1"/>
  <c r="QT73" i="1"/>
  <c r="QU73" i="1"/>
  <c r="QV73" i="1"/>
  <c r="QW73" i="1"/>
  <c r="QX73" i="1"/>
  <c r="QY73" i="1"/>
  <c r="QZ73" i="1"/>
  <c r="RA73" i="1"/>
  <c r="RB73" i="1"/>
  <c r="RC73" i="1"/>
  <c r="RD73" i="1"/>
  <c r="RE73" i="1"/>
  <c r="RF73" i="1"/>
  <c r="RG73" i="1"/>
  <c r="RH73" i="1"/>
  <c r="RI73" i="1"/>
  <c r="RJ73" i="1"/>
  <c r="RK73" i="1"/>
  <c r="RL73" i="1"/>
  <c r="RM73" i="1"/>
  <c r="RN73" i="1"/>
  <c r="RO73" i="1"/>
  <c r="RP73" i="1"/>
  <c r="RQ73" i="1"/>
  <c r="RR73" i="1"/>
  <c r="RS73" i="1"/>
  <c r="RT73" i="1"/>
  <c r="RU73" i="1"/>
  <c r="RV73" i="1"/>
  <c r="RW73" i="1"/>
  <c r="RX73" i="1"/>
  <c r="RY73" i="1"/>
  <c r="RZ73" i="1"/>
  <c r="SA73" i="1"/>
  <c r="B72" i="1"/>
  <c r="C38" i="1"/>
  <c r="C72" i="1"/>
  <c r="D38" i="1"/>
  <c r="D72" i="1"/>
  <c r="E38" i="1"/>
  <c r="E72" i="1"/>
  <c r="F38" i="1"/>
  <c r="F72" i="1"/>
  <c r="G38" i="1"/>
  <c r="G72" i="1"/>
  <c r="H38" i="1"/>
  <c r="H72" i="1"/>
  <c r="I38" i="1"/>
  <c r="I72" i="1"/>
  <c r="J38" i="1"/>
  <c r="J72" i="1"/>
  <c r="K38" i="1"/>
  <c r="K72" i="1"/>
  <c r="L38" i="1"/>
  <c r="L72" i="1"/>
  <c r="M38" i="1"/>
  <c r="M72" i="1"/>
  <c r="N38" i="1"/>
  <c r="N72" i="1"/>
  <c r="O38" i="1"/>
  <c r="O72" i="1"/>
  <c r="P38" i="1"/>
  <c r="P72" i="1"/>
  <c r="Q38" i="1"/>
  <c r="Q72" i="1"/>
  <c r="R38" i="1"/>
  <c r="R72" i="1"/>
  <c r="S38" i="1"/>
  <c r="S72" i="1"/>
  <c r="T38" i="1"/>
  <c r="T72" i="1"/>
  <c r="U38" i="1"/>
  <c r="U72" i="1"/>
  <c r="V38" i="1"/>
  <c r="V72" i="1"/>
  <c r="W38" i="1"/>
  <c r="W72" i="1"/>
  <c r="X38" i="1"/>
  <c r="X72" i="1"/>
  <c r="Y38" i="1"/>
  <c r="Y72" i="1"/>
  <c r="Z38" i="1"/>
  <c r="Z72" i="1"/>
  <c r="AA38" i="1"/>
  <c r="AA72" i="1"/>
  <c r="AB38" i="1"/>
  <c r="AB72" i="1"/>
  <c r="AC38" i="1"/>
  <c r="AC72" i="1"/>
  <c r="AD38" i="1"/>
  <c r="AD72" i="1"/>
  <c r="AE38" i="1"/>
  <c r="AE72" i="1"/>
  <c r="AF38" i="1"/>
  <c r="AF72" i="1"/>
  <c r="AG38" i="1"/>
  <c r="AG72" i="1"/>
  <c r="AH38" i="1"/>
  <c r="AH72" i="1"/>
  <c r="AI38" i="1"/>
  <c r="AI72" i="1"/>
  <c r="AJ38" i="1"/>
  <c r="AJ72" i="1"/>
  <c r="AK38" i="1"/>
  <c r="AK72" i="1"/>
  <c r="AL38" i="1"/>
  <c r="AL72" i="1"/>
  <c r="AM38" i="1"/>
  <c r="AM72" i="1"/>
  <c r="AN38" i="1"/>
  <c r="AN72" i="1"/>
  <c r="AO38" i="1"/>
  <c r="AO72" i="1"/>
  <c r="AP38" i="1"/>
  <c r="AP72" i="1"/>
  <c r="AQ38" i="1"/>
  <c r="AQ72" i="1"/>
  <c r="AR38" i="1"/>
  <c r="AR72" i="1"/>
  <c r="AS38" i="1"/>
  <c r="AS72" i="1"/>
  <c r="AT38" i="1"/>
  <c r="AT72" i="1"/>
  <c r="AU38" i="1"/>
  <c r="AU72" i="1"/>
  <c r="AV38" i="1"/>
  <c r="AV72" i="1"/>
  <c r="AW38" i="1"/>
  <c r="AW72" i="1"/>
  <c r="AX38" i="1"/>
  <c r="AX72" i="1"/>
  <c r="AY38" i="1"/>
  <c r="AY72" i="1"/>
  <c r="AZ38" i="1"/>
  <c r="AZ72" i="1"/>
  <c r="BA38" i="1"/>
  <c r="BA72" i="1"/>
  <c r="BB38" i="1"/>
  <c r="BB72" i="1"/>
  <c r="BC38" i="1"/>
  <c r="BC72" i="1"/>
  <c r="BD38" i="1"/>
  <c r="BD72" i="1"/>
  <c r="BE38" i="1"/>
  <c r="BE72" i="1"/>
  <c r="BF38" i="1"/>
  <c r="BF72" i="1"/>
  <c r="BG38" i="1"/>
  <c r="BG72" i="1"/>
  <c r="BH38" i="1"/>
  <c r="BH72" i="1"/>
  <c r="BI38" i="1"/>
  <c r="BI72" i="1"/>
  <c r="BJ38" i="1"/>
  <c r="BJ72" i="1"/>
  <c r="BK38" i="1"/>
  <c r="BK72" i="1"/>
  <c r="BL38" i="1"/>
  <c r="BL72" i="1"/>
  <c r="BM38" i="1"/>
  <c r="BM72" i="1"/>
  <c r="BN38" i="1"/>
  <c r="BN72" i="1"/>
  <c r="BO38" i="1"/>
  <c r="BO72" i="1"/>
  <c r="BP38" i="1"/>
  <c r="BP72" i="1"/>
  <c r="BQ38" i="1"/>
  <c r="BQ72" i="1"/>
  <c r="BR38" i="1"/>
  <c r="BR72" i="1"/>
  <c r="BS38" i="1"/>
  <c r="BS72" i="1"/>
  <c r="BT38" i="1"/>
  <c r="BT72" i="1"/>
  <c r="BU38" i="1"/>
  <c r="BU72" i="1"/>
  <c r="BV38" i="1"/>
  <c r="BV72" i="1"/>
  <c r="BW38" i="1"/>
  <c r="BW72" i="1"/>
  <c r="BX38" i="1"/>
  <c r="BX72" i="1"/>
  <c r="BY38" i="1"/>
  <c r="BY72" i="1"/>
  <c r="BZ38" i="1"/>
  <c r="BZ72" i="1"/>
  <c r="CA38" i="1"/>
  <c r="CA72" i="1"/>
  <c r="CB38" i="1"/>
  <c r="CB72" i="1"/>
  <c r="CC38" i="1"/>
  <c r="CC72" i="1"/>
  <c r="CD38" i="1"/>
  <c r="CD72" i="1"/>
  <c r="CE38" i="1"/>
  <c r="CE72" i="1"/>
  <c r="CF38" i="1"/>
  <c r="CF72" i="1"/>
  <c r="CG38" i="1"/>
  <c r="CG72" i="1"/>
  <c r="CH38" i="1"/>
  <c r="CH72" i="1"/>
  <c r="CI38" i="1"/>
  <c r="CI72" i="1"/>
  <c r="CJ38" i="1"/>
  <c r="CJ72" i="1"/>
  <c r="CK38" i="1"/>
  <c r="CK72" i="1"/>
  <c r="CL38" i="1"/>
  <c r="CL72" i="1"/>
  <c r="CM38" i="1"/>
  <c r="CM72" i="1"/>
  <c r="CN38" i="1"/>
  <c r="CN72" i="1"/>
  <c r="CO38" i="1"/>
  <c r="CO72" i="1"/>
  <c r="CP38" i="1"/>
  <c r="CP72" i="1"/>
  <c r="CQ38" i="1"/>
  <c r="CQ72" i="1"/>
  <c r="CR38" i="1"/>
  <c r="CR72" i="1"/>
  <c r="CS38" i="1"/>
  <c r="CS72" i="1"/>
  <c r="CT38" i="1"/>
  <c r="CT72" i="1"/>
  <c r="CU38" i="1"/>
  <c r="CU72" i="1"/>
  <c r="CV38" i="1"/>
  <c r="CV72" i="1"/>
  <c r="CW38" i="1"/>
  <c r="CW72" i="1"/>
  <c r="CX38" i="1"/>
  <c r="CX72" i="1"/>
  <c r="CY38" i="1"/>
  <c r="CY72" i="1"/>
  <c r="CZ38" i="1"/>
  <c r="CZ72" i="1"/>
  <c r="DA38" i="1"/>
  <c r="DA72" i="1"/>
  <c r="DB38" i="1"/>
  <c r="DB72" i="1"/>
  <c r="DC38" i="1"/>
  <c r="DC72" i="1"/>
  <c r="DD38" i="1"/>
  <c r="DD72" i="1"/>
  <c r="DE38" i="1"/>
  <c r="DE72" i="1"/>
  <c r="DF38" i="1"/>
  <c r="DF72" i="1"/>
  <c r="DG38" i="1"/>
  <c r="DG72" i="1"/>
  <c r="DH38" i="1"/>
  <c r="DH72" i="1"/>
  <c r="DI38" i="1"/>
  <c r="DI72" i="1"/>
  <c r="DJ38" i="1"/>
  <c r="DJ72" i="1"/>
  <c r="DK38" i="1"/>
  <c r="DK72" i="1"/>
  <c r="DL38" i="1"/>
  <c r="DL72" i="1"/>
  <c r="DM38" i="1"/>
  <c r="DM72" i="1"/>
  <c r="DN38" i="1"/>
  <c r="DN72" i="1"/>
  <c r="DO38" i="1"/>
  <c r="DO72" i="1"/>
  <c r="DP38" i="1"/>
  <c r="DP72" i="1"/>
  <c r="DQ38" i="1"/>
  <c r="DQ72" i="1"/>
  <c r="DR38" i="1"/>
  <c r="DR72" i="1"/>
  <c r="DS38" i="1"/>
  <c r="DS72" i="1"/>
  <c r="DT38" i="1"/>
  <c r="DT72" i="1"/>
  <c r="DU38" i="1"/>
  <c r="DU72" i="1"/>
  <c r="DV38" i="1"/>
  <c r="DV72" i="1"/>
  <c r="DW38" i="1"/>
  <c r="DW72" i="1"/>
  <c r="DX38" i="1"/>
  <c r="DX72" i="1"/>
  <c r="DY38" i="1"/>
  <c r="DY72" i="1"/>
  <c r="DZ38" i="1"/>
  <c r="DZ72" i="1"/>
  <c r="EA38" i="1"/>
  <c r="EA72" i="1"/>
  <c r="EB38" i="1"/>
  <c r="EB72" i="1"/>
  <c r="EC38" i="1"/>
  <c r="EC72" i="1"/>
  <c r="ED38" i="1"/>
  <c r="ED72" i="1"/>
  <c r="EE38" i="1"/>
  <c r="EE72" i="1"/>
  <c r="EF38" i="1"/>
  <c r="EF72" i="1"/>
  <c r="EG38" i="1"/>
  <c r="EG72" i="1"/>
  <c r="EH38" i="1"/>
  <c r="EH72" i="1"/>
  <c r="EI38" i="1"/>
  <c r="EI72" i="1"/>
  <c r="EJ38" i="1"/>
  <c r="EJ72" i="1"/>
  <c r="EK38" i="1"/>
  <c r="EK72" i="1"/>
  <c r="EL38" i="1"/>
  <c r="EL72" i="1"/>
  <c r="EM38" i="1"/>
  <c r="EM72" i="1"/>
  <c r="EN38" i="1"/>
  <c r="EN72" i="1"/>
  <c r="EO38" i="1"/>
  <c r="EO72" i="1"/>
  <c r="EP38" i="1"/>
  <c r="EP72" i="1"/>
  <c r="EQ38" i="1"/>
  <c r="EQ72" i="1"/>
  <c r="ER38" i="1"/>
  <c r="ER72" i="1"/>
  <c r="ES38" i="1"/>
  <c r="ES72" i="1"/>
  <c r="ET38" i="1"/>
  <c r="ET72" i="1"/>
  <c r="EU38" i="1"/>
  <c r="EU72" i="1"/>
  <c r="EV38" i="1"/>
  <c r="EV72" i="1"/>
  <c r="EW38" i="1"/>
  <c r="EW72" i="1"/>
  <c r="EX38" i="1"/>
  <c r="EX72" i="1"/>
  <c r="EY38" i="1"/>
  <c r="EY72" i="1"/>
  <c r="EZ38" i="1"/>
  <c r="EZ72" i="1"/>
  <c r="FA38" i="1"/>
  <c r="FA72" i="1"/>
  <c r="FB38" i="1"/>
  <c r="FB72" i="1"/>
  <c r="FC38" i="1"/>
  <c r="FC72" i="1"/>
  <c r="FD38" i="1"/>
  <c r="FD72" i="1"/>
  <c r="FE38" i="1"/>
  <c r="FE72" i="1"/>
  <c r="FF38" i="1"/>
  <c r="FF72" i="1"/>
  <c r="FG38" i="1"/>
  <c r="FG72" i="1"/>
  <c r="FH38" i="1"/>
  <c r="FH72" i="1"/>
  <c r="FI38" i="1"/>
  <c r="FI72" i="1"/>
  <c r="FJ38" i="1"/>
  <c r="FJ72" i="1"/>
  <c r="FK38" i="1"/>
  <c r="FK72" i="1"/>
  <c r="FL38" i="1"/>
  <c r="FL72" i="1"/>
  <c r="FM38" i="1"/>
  <c r="FM72" i="1"/>
  <c r="FN38" i="1"/>
  <c r="FN72" i="1"/>
  <c r="FO38" i="1"/>
  <c r="FO72" i="1"/>
  <c r="FP38" i="1"/>
  <c r="FP72" i="1"/>
  <c r="FQ38" i="1"/>
  <c r="FQ72" i="1"/>
  <c r="FR38" i="1"/>
  <c r="FR72" i="1"/>
  <c r="FS38" i="1"/>
  <c r="FS72" i="1"/>
  <c r="FT38" i="1"/>
  <c r="FT72" i="1"/>
  <c r="FU38" i="1"/>
  <c r="FU72" i="1"/>
  <c r="FV38" i="1"/>
  <c r="FV72" i="1"/>
  <c r="FW38" i="1"/>
  <c r="FW72" i="1"/>
  <c r="FX38" i="1"/>
  <c r="FX72" i="1"/>
  <c r="FY38" i="1"/>
  <c r="FY72" i="1"/>
  <c r="FZ38" i="1"/>
  <c r="FZ72" i="1"/>
  <c r="GA38" i="1"/>
  <c r="GA72" i="1"/>
  <c r="GB38" i="1"/>
  <c r="GB72" i="1"/>
  <c r="GC38" i="1"/>
  <c r="GC72" i="1"/>
  <c r="GD38" i="1"/>
  <c r="GD72" i="1"/>
  <c r="GE38" i="1"/>
  <c r="GE72" i="1"/>
  <c r="GF38" i="1"/>
  <c r="GF72" i="1"/>
  <c r="GG38" i="1"/>
  <c r="GG72" i="1"/>
  <c r="GH38" i="1"/>
  <c r="GH72" i="1"/>
  <c r="GI38" i="1"/>
  <c r="GI72" i="1"/>
  <c r="GJ38" i="1"/>
  <c r="GJ72" i="1"/>
  <c r="GK38" i="1"/>
  <c r="GK72" i="1"/>
  <c r="GL38" i="1"/>
  <c r="GL72" i="1"/>
  <c r="GM38" i="1"/>
  <c r="GM72" i="1"/>
  <c r="GN38" i="1"/>
  <c r="GN72" i="1"/>
  <c r="GO38" i="1"/>
  <c r="GO72" i="1"/>
  <c r="GP38" i="1"/>
  <c r="GP72" i="1"/>
  <c r="GQ38" i="1"/>
  <c r="GQ72" i="1"/>
  <c r="GR38" i="1"/>
  <c r="GR72" i="1"/>
  <c r="GS38" i="1"/>
  <c r="GS72" i="1"/>
  <c r="GT38" i="1"/>
  <c r="GT72" i="1"/>
  <c r="GU38" i="1"/>
  <c r="GU72" i="1"/>
  <c r="GV38" i="1"/>
  <c r="GV72" i="1"/>
  <c r="GW38" i="1"/>
  <c r="GW72" i="1"/>
  <c r="GX38" i="1"/>
  <c r="GX72" i="1"/>
  <c r="GY38" i="1"/>
  <c r="GY72" i="1"/>
  <c r="GZ38" i="1"/>
  <c r="GZ72" i="1"/>
  <c r="HA38" i="1"/>
  <c r="HA72" i="1"/>
  <c r="HB38" i="1"/>
  <c r="HB72" i="1"/>
  <c r="HC38" i="1"/>
  <c r="HC72" i="1"/>
  <c r="HD38" i="1"/>
  <c r="HD72" i="1"/>
  <c r="HE38" i="1"/>
  <c r="HE72" i="1"/>
  <c r="HF38" i="1"/>
  <c r="HF72" i="1"/>
  <c r="HG38" i="1"/>
  <c r="HG72" i="1"/>
  <c r="HH38" i="1"/>
  <c r="HH72" i="1"/>
  <c r="HI38" i="1"/>
  <c r="HI72" i="1"/>
  <c r="HJ38" i="1"/>
  <c r="HJ72" i="1"/>
  <c r="HK38" i="1"/>
  <c r="HK72" i="1"/>
  <c r="HL38" i="1"/>
  <c r="HL72" i="1"/>
  <c r="HM38" i="1"/>
  <c r="HM72" i="1"/>
  <c r="HN38" i="1"/>
  <c r="HN72" i="1"/>
  <c r="HO38" i="1"/>
  <c r="HO72" i="1"/>
  <c r="HP38" i="1"/>
  <c r="HP72" i="1"/>
  <c r="HQ38" i="1"/>
  <c r="HQ72" i="1"/>
  <c r="HR38" i="1"/>
  <c r="HR72" i="1"/>
  <c r="HS38" i="1"/>
  <c r="HS72" i="1"/>
  <c r="HT38" i="1"/>
  <c r="HT72" i="1"/>
  <c r="HU38" i="1"/>
  <c r="HU72" i="1"/>
  <c r="HV38" i="1"/>
  <c r="HV72" i="1"/>
  <c r="HW38" i="1"/>
  <c r="HW72" i="1"/>
  <c r="HX38" i="1"/>
  <c r="HX72" i="1"/>
  <c r="HY38" i="1"/>
  <c r="HY72" i="1"/>
  <c r="HZ38" i="1"/>
  <c r="HZ72" i="1"/>
  <c r="IA38" i="1"/>
  <c r="IA72" i="1"/>
  <c r="IB38" i="1"/>
  <c r="IB72" i="1"/>
  <c r="IC38" i="1"/>
  <c r="IC72" i="1"/>
  <c r="ID38" i="1"/>
  <c r="ID72" i="1"/>
  <c r="IE38" i="1"/>
  <c r="IE72" i="1"/>
  <c r="IF38" i="1"/>
  <c r="IF72" i="1"/>
  <c r="IG38" i="1"/>
  <c r="IG72" i="1"/>
  <c r="IH38" i="1"/>
  <c r="IH72" i="1"/>
  <c r="II38" i="1"/>
  <c r="II72" i="1"/>
  <c r="IJ38" i="1"/>
  <c r="IJ72" i="1"/>
  <c r="IK38" i="1"/>
  <c r="IK72" i="1"/>
  <c r="IL38" i="1"/>
  <c r="IL72" i="1"/>
  <c r="IM38" i="1"/>
  <c r="IM72" i="1"/>
  <c r="IN38" i="1"/>
  <c r="IN72" i="1"/>
  <c r="IO38" i="1"/>
  <c r="IO72" i="1"/>
  <c r="IP38" i="1"/>
  <c r="IP72" i="1"/>
  <c r="IQ38" i="1"/>
  <c r="IQ72" i="1"/>
  <c r="IR38" i="1"/>
  <c r="IR72" i="1"/>
  <c r="IS38" i="1"/>
  <c r="IS72" i="1"/>
  <c r="IT38" i="1"/>
  <c r="IT72" i="1"/>
  <c r="IU38" i="1"/>
  <c r="IU72" i="1"/>
  <c r="IV38" i="1"/>
  <c r="IV72" i="1"/>
  <c r="IW38" i="1"/>
  <c r="IW72" i="1"/>
  <c r="IX38" i="1"/>
  <c r="IX72" i="1"/>
  <c r="IY38" i="1"/>
  <c r="IY72" i="1"/>
  <c r="IZ38" i="1"/>
  <c r="IZ72" i="1"/>
  <c r="JA38" i="1"/>
  <c r="JA72" i="1"/>
  <c r="JB38" i="1"/>
  <c r="JB72" i="1"/>
  <c r="JC38" i="1"/>
  <c r="JC72" i="1"/>
  <c r="JD38" i="1"/>
  <c r="JD72" i="1"/>
  <c r="JE38" i="1"/>
  <c r="JE72" i="1"/>
  <c r="JF38" i="1"/>
  <c r="JF72" i="1"/>
  <c r="JG38" i="1"/>
  <c r="JG72" i="1"/>
  <c r="JH38" i="1"/>
  <c r="JH72" i="1"/>
  <c r="JI38" i="1"/>
  <c r="JI72" i="1"/>
  <c r="JJ38" i="1"/>
  <c r="JJ72" i="1"/>
  <c r="JK38" i="1"/>
  <c r="JK72" i="1"/>
  <c r="JL38" i="1"/>
  <c r="JL72" i="1"/>
  <c r="JM38" i="1"/>
  <c r="JM72" i="1"/>
  <c r="JN38" i="1"/>
  <c r="JN72" i="1"/>
  <c r="JO38" i="1"/>
  <c r="JO72" i="1"/>
  <c r="JP38" i="1"/>
  <c r="JP72" i="1"/>
  <c r="JQ38" i="1"/>
  <c r="JQ72" i="1"/>
  <c r="JR38" i="1"/>
  <c r="JR72" i="1"/>
  <c r="JS38" i="1"/>
  <c r="JS72" i="1"/>
  <c r="JT38" i="1"/>
  <c r="JT72" i="1"/>
  <c r="JU38" i="1"/>
  <c r="JU72" i="1"/>
  <c r="JV38" i="1"/>
  <c r="JV72" i="1"/>
  <c r="JW38" i="1"/>
  <c r="JW72" i="1"/>
  <c r="JX38" i="1"/>
  <c r="JX72" i="1"/>
  <c r="JY38" i="1"/>
  <c r="JY72" i="1"/>
  <c r="JZ38" i="1"/>
  <c r="JZ72" i="1"/>
  <c r="KA38" i="1"/>
  <c r="KA72" i="1"/>
  <c r="KB38" i="1"/>
  <c r="KB72" i="1"/>
  <c r="KC38" i="1"/>
  <c r="KC72" i="1"/>
  <c r="KD38" i="1"/>
  <c r="KD72" i="1"/>
  <c r="KE38" i="1"/>
  <c r="KE72" i="1"/>
  <c r="KF38" i="1"/>
  <c r="KF72" i="1"/>
  <c r="KG38" i="1"/>
  <c r="KG72" i="1"/>
  <c r="KH38" i="1"/>
  <c r="KH72" i="1"/>
  <c r="KI38" i="1"/>
  <c r="KI72" i="1"/>
  <c r="KJ38" i="1"/>
  <c r="KJ72" i="1"/>
  <c r="KK38" i="1"/>
  <c r="KK72" i="1"/>
  <c r="KL38" i="1"/>
  <c r="KL72" i="1"/>
  <c r="KM38" i="1"/>
  <c r="KM72" i="1"/>
  <c r="KN38" i="1"/>
  <c r="KN72" i="1"/>
  <c r="KO38" i="1"/>
  <c r="KO72" i="1"/>
  <c r="KP38" i="1"/>
  <c r="KP72" i="1"/>
  <c r="KQ38" i="1"/>
  <c r="KQ72" i="1"/>
  <c r="KR38" i="1"/>
  <c r="KR72" i="1"/>
  <c r="KS38" i="1"/>
  <c r="KS72" i="1"/>
  <c r="KT38" i="1"/>
  <c r="KT72" i="1"/>
  <c r="KU38" i="1"/>
  <c r="KU72" i="1"/>
  <c r="KV38" i="1"/>
  <c r="KV72" i="1"/>
  <c r="KW38" i="1"/>
  <c r="KW72" i="1"/>
  <c r="KX38" i="1"/>
  <c r="KX72" i="1"/>
  <c r="KY38" i="1"/>
  <c r="KY72" i="1"/>
  <c r="KZ38" i="1"/>
  <c r="KZ72" i="1"/>
  <c r="LA38" i="1"/>
  <c r="LA72" i="1"/>
  <c r="LB38" i="1"/>
  <c r="LB72" i="1"/>
  <c r="LC38" i="1"/>
  <c r="LC72" i="1"/>
  <c r="LD38" i="1"/>
  <c r="LD72" i="1"/>
  <c r="LE38" i="1"/>
  <c r="LE72" i="1"/>
  <c r="LF38" i="1"/>
  <c r="LF72" i="1"/>
  <c r="LG38" i="1"/>
  <c r="LG72" i="1"/>
  <c r="LH38" i="1"/>
  <c r="LH72" i="1"/>
  <c r="LI38" i="1"/>
  <c r="LI72" i="1"/>
  <c r="LJ38" i="1"/>
  <c r="LJ72" i="1"/>
  <c r="LK38" i="1"/>
  <c r="LK72" i="1"/>
  <c r="LL38" i="1"/>
  <c r="LL72" i="1"/>
  <c r="LM38" i="1"/>
  <c r="LM72" i="1"/>
  <c r="LN38" i="1"/>
  <c r="LN72" i="1"/>
  <c r="LO38" i="1"/>
  <c r="LO72" i="1"/>
  <c r="LP38" i="1"/>
  <c r="LP72" i="1"/>
  <c r="LQ38" i="1"/>
  <c r="LQ72" i="1"/>
  <c r="LR38" i="1"/>
  <c r="LR72" i="1"/>
  <c r="LS38" i="1"/>
  <c r="LS72" i="1"/>
  <c r="LT38" i="1"/>
  <c r="LT72" i="1"/>
  <c r="LU38" i="1"/>
  <c r="LU72" i="1"/>
  <c r="LV38" i="1"/>
  <c r="LV72" i="1"/>
  <c r="LW38" i="1"/>
  <c r="LW72" i="1"/>
  <c r="LX38" i="1"/>
  <c r="LX72" i="1"/>
  <c r="LY38" i="1"/>
  <c r="LY72" i="1"/>
  <c r="LZ38" i="1"/>
  <c r="LZ72" i="1"/>
  <c r="MA38" i="1"/>
  <c r="MA72" i="1"/>
  <c r="MB38" i="1"/>
  <c r="MB72" i="1"/>
  <c r="MC38" i="1"/>
  <c r="MC72" i="1"/>
  <c r="MD38" i="1"/>
  <c r="MD72" i="1"/>
  <c r="ME38" i="1"/>
  <c r="ME72" i="1"/>
  <c r="MF38" i="1"/>
  <c r="MF72" i="1"/>
  <c r="MG38" i="1"/>
  <c r="MG72" i="1"/>
  <c r="MH38" i="1"/>
  <c r="MH72" i="1"/>
  <c r="MI38" i="1"/>
  <c r="MI72" i="1"/>
  <c r="MJ38" i="1"/>
  <c r="MJ72" i="1"/>
  <c r="MK38" i="1"/>
  <c r="MK72" i="1"/>
  <c r="ML38" i="1"/>
  <c r="ML72" i="1"/>
  <c r="MM38" i="1"/>
  <c r="MM72" i="1"/>
  <c r="MN38" i="1"/>
  <c r="MN72" i="1"/>
  <c r="MO38" i="1"/>
  <c r="MO72" i="1"/>
  <c r="MP38" i="1"/>
  <c r="MP72" i="1"/>
  <c r="MQ38" i="1"/>
  <c r="MQ72" i="1"/>
  <c r="MR38" i="1"/>
  <c r="MR72" i="1"/>
  <c r="MS38" i="1"/>
  <c r="MS72" i="1"/>
  <c r="MT38" i="1"/>
  <c r="MT72" i="1"/>
  <c r="MU38" i="1"/>
  <c r="MU72" i="1"/>
  <c r="MV38" i="1"/>
  <c r="MV72" i="1"/>
  <c r="MW38" i="1"/>
  <c r="MW72" i="1"/>
  <c r="MX38" i="1"/>
  <c r="MX72" i="1"/>
  <c r="MY38" i="1"/>
  <c r="MY72" i="1"/>
  <c r="MZ38" i="1"/>
  <c r="MZ72" i="1"/>
  <c r="NA38" i="1"/>
  <c r="NA72" i="1"/>
  <c r="NB38" i="1"/>
  <c r="NB72" i="1"/>
  <c r="NC38" i="1"/>
  <c r="NC72" i="1"/>
  <c r="ND38" i="1"/>
  <c r="ND72" i="1"/>
  <c r="NE38" i="1"/>
  <c r="NE72" i="1"/>
  <c r="NF38" i="1"/>
  <c r="NF72" i="1"/>
  <c r="NG38" i="1"/>
  <c r="NG72" i="1"/>
  <c r="NH38" i="1"/>
  <c r="NH72" i="1"/>
  <c r="NI38" i="1"/>
  <c r="NI72" i="1"/>
  <c r="NJ38" i="1"/>
  <c r="NJ72" i="1"/>
  <c r="NK38" i="1"/>
  <c r="NK72" i="1"/>
  <c r="NL38" i="1"/>
  <c r="NL72" i="1"/>
  <c r="NM38" i="1"/>
  <c r="NM72" i="1"/>
  <c r="NN38" i="1"/>
  <c r="NN72" i="1"/>
  <c r="NO38" i="1"/>
  <c r="NO72" i="1"/>
  <c r="NP38" i="1"/>
  <c r="NP72" i="1"/>
  <c r="NQ38" i="1"/>
  <c r="NQ72" i="1"/>
  <c r="NR38" i="1"/>
  <c r="NR72" i="1"/>
  <c r="NS38" i="1"/>
  <c r="NS72" i="1"/>
  <c r="NT38" i="1"/>
  <c r="NT72" i="1"/>
  <c r="NU38" i="1"/>
  <c r="NU72" i="1"/>
  <c r="NV38" i="1"/>
  <c r="NV72" i="1"/>
  <c r="NW38" i="1"/>
  <c r="NW72" i="1"/>
  <c r="NX38" i="1"/>
  <c r="NX72" i="1"/>
  <c r="NY38" i="1"/>
  <c r="NY72" i="1"/>
  <c r="NZ38" i="1"/>
  <c r="NZ72" i="1"/>
  <c r="OA38" i="1"/>
  <c r="OA72" i="1"/>
  <c r="OB38" i="1"/>
  <c r="OB72" i="1"/>
  <c r="OC38" i="1"/>
  <c r="OC72" i="1"/>
  <c r="OD38" i="1"/>
  <c r="OD72" i="1"/>
  <c r="OE38" i="1"/>
  <c r="OE72" i="1"/>
  <c r="OF38" i="1"/>
  <c r="OF72" i="1"/>
  <c r="OG38" i="1"/>
  <c r="OG72" i="1"/>
  <c r="OH38" i="1"/>
  <c r="OH72" i="1"/>
  <c r="OI38" i="1"/>
  <c r="OI72" i="1"/>
  <c r="OJ38" i="1"/>
  <c r="OJ72" i="1"/>
  <c r="OK38" i="1"/>
  <c r="OK72" i="1"/>
  <c r="OL38" i="1"/>
  <c r="OL72" i="1"/>
  <c r="OM38" i="1"/>
  <c r="OM72" i="1"/>
  <c r="ON38" i="1"/>
  <c r="ON72" i="1"/>
  <c r="OO38" i="1"/>
  <c r="OO72" i="1"/>
  <c r="OP38" i="1"/>
  <c r="OP72" i="1"/>
  <c r="OQ38" i="1"/>
  <c r="OQ72" i="1"/>
  <c r="OR38" i="1"/>
  <c r="OR72" i="1"/>
  <c r="OS38" i="1"/>
  <c r="OS72" i="1"/>
  <c r="OT38" i="1"/>
  <c r="OT72" i="1"/>
  <c r="OU38" i="1"/>
  <c r="OU72" i="1"/>
  <c r="OV38" i="1"/>
  <c r="OV72" i="1"/>
  <c r="OW38" i="1"/>
  <c r="OW72" i="1"/>
  <c r="OX38" i="1"/>
  <c r="OX72" i="1"/>
  <c r="OY38" i="1"/>
  <c r="OY72" i="1"/>
  <c r="OZ38" i="1"/>
  <c r="OZ72" i="1"/>
  <c r="PA38" i="1"/>
  <c r="PA72" i="1"/>
  <c r="PB38" i="1"/>
  <c r="PB72" i="1"/>
  <c r="PC38" i="1"/>
  <c r="PC72" i="1"/>
  <c r="PD38" i="1"/>
  <c r="PD72" i="1"/>
  <c r="PE38" i="1"/>
  <c r="PE72" i="1"/>
  <c r="PF38" i="1"/>
  <c r="PF72" i="1"/>
  <c r="PG38" i="1"/>
  <c r="PG72" i="1"/>
  <c r="PH38" i="1"/>
  <c r="PH72" i="1"/>
  <c r="PI38" i="1"/>
  <c r="PI72" i="1"/>
  <c r="PJ38" i="1"/>
  <c r="PJ72" i="1"/>
  <c r="PK38" i="1"/>
  <c r="PK72" i="1"/>
  <c r="PL38" i="1"/>
  <c r="PL72" i="1"/>
  <c r="PM38" i="1"/>
  <c r="PM72" i="1"/>
  <c r="PN38" i="1"/>
  <c r="PN72" i="1"/>
  <c r="PO38" i="1"/>
  <c r="PO72" i="1"/>
  <c r="PP38" i="1"/>
  <c r="PP72" i="1"/>
  <c r="PQ38" i="1"/>
  <c r="PQ72" i="1"/>
  <c r="PR38" i="1"/>
  <c r="PR72" i="1"/>
  <c r="PS38" i="1"/>
  <c r="PS72" i="1"/>
  <c r="PT38" i="1"/>
  <c r="PT72" i="1"/>
  <c r="PU38" i="1"/>
  <c r="PU72" i="1"/>
  <c r="PV38" i="1"/>
  <c r="PV72" i="1"/>
  <c r="PW38" i="1"/>
  <c r="PW72" i="1"/>
  <c r="PX38" i="1"/>
  <c r="PX72" i="1"/>
  <c r="PY38" i="1"/>
  <c r="PY72" i="1"/>
  <c r="PZ38" i="1"/>
  <c r="PZ72" i="1"/>
  <c r="QA38" i="1"/>
  <c r="QA72" i="1"/>
  <c r="QB38" i="1"/>
  <c r="QB72" i="1"/>
  <c r="QC38" i="1"/>
  <c r="QC72" i="1"/>
  <c r="QD38" i="1"/>
  <c r="QD72" i="1"/>
  <c r="QE38" i="1"/>
  <c r="QE72" i="1"/>
  <c r="QF38" i="1"/>
  <c r="QF72" i="1"/>
  <c r="QG38" i="1"/>
  <c r="QG72" i="1"/>
  <c r="QH38" i="1"/>
  <c r="QH72" i="1"/>
  <c r="QI38" i="1"/>
  <c r="QI72" i="1"/>
  <c r="QJ38" i="1"/>
  <c r="QJ72" i="1"/>
  <c r="QK38" i="1"/>
  <c r="QK72" i="1"/>
  <c r="QL38" i="1"/>
  <c r="QL72" i="1"/>
  <c r="QM38" i="1"/>
  <c r="QM72" i="1"/>
  <c r="QN38" i="1"/>
  <c r="QN72" i="1"/>
  <c r="QO38" i="1"/>
  <c r="QO72" i="1"/>
  <c r="QP38" i="1"/>
  <c r="QP72" i="1"/>
  <c r="QQ38" i="1"/>
  <c r="QQ72" i="1"/>
  <c r="QR38" i="1"/>
  <c r="QR72" i="1"/>
  <c r="QS38" i="1"/>
  <c r="QS72" i="1"/>
  <c r="QT38" i="1"/>
  <c r="QT72" i="1"/>
  <c r="QU38" i="1"/>
  <c r="QU72" i="1"/>
  <c r="QV38" i="1"/>
  <c r="QV72" i="1"/>
  <c r="QW38" i="1"/>
  <c r="QW72" i="1"/>
  <c r="QX38" i="1"/>
  <c r="QX72" i="1"/>
  <c r="QY38" i="1"/>
  <c r="QY72" i="1"/>
  <c r="QZ38" i="1"/>
  <c r="QZ72" i="1"/>
  <c r="RA38" i="1"/>
  <c r="RA72" i="1"/>
  <c r="RB38" i="1"/>
  <c r="RB72" i="1"/>
  <c r="RC38" i="1"/>
  <c r="RC72" i="1"/>
  <c r="RD38" i="1"/>
  <c r="RD72" i="1"/>
  <c r="RE38" i="1"/>
  <c r="RE72" i="1"/>
  <c r="RF38" i="1"/>
  <c r="RF72" i="1"/>
  <c r="RG38" i="1"/>
  <c r="RG72" i="1"/>
  <c r="RH38" i="1"/>
  <c r="RH72" i="1"/>
  <c r="RI38" i="1"/>
  <c r="RI72" i="1"/>
  <c r="RJ38" i="1"/>
  <c r="RJ72" i="1"/>
  <c r="RK38" i="1"/>
  <c r="RK72" i="1"/>
  <c r="RL38" i="1"/>
  <c r="RL72" i="1"/>
  <c r="RM38" i="1"/>
  <c r="RM72" i="1"/>
  <c r="RN38" i="1"/>
  <c r="RN72" i="1"/>
  <c r="RO38" i="1"/>
  <c r="RO72" i="1"/>
  <c r="RP38" i="1"/>
  <c r="RP72" i="1"/>
  <c r="RQ38" i="1"/>
  <c r="RQ72" i="1"/>
  <c r="RR38" i="1"/>
  <c r="RR72" i="1"/>
  <c r="RS38" i="1"/>
  <c r="RS72" i="1"/>
  <c r="RT38" i="1"/>
  <c r="RT72" i="1"/>
  <c r="RU38" i="1"/>
  <c r="RU72" i="1"/>
  <c r="RV38" i="1"/>
  <c r="RV72" i="1"/>
  <c r="RW38" i="1"/>
  <c r="RW72" i="1"/>
  <c r="RX38" i="1"/>
  <c r="RX72" i="1"/>
  <c r="RY38" i="1"/>
  <c r="RY72" i="1"/>
  <c r="RZ38" i="1"/>
  <c r="RZ72" i="1"/>
  <c r="SA38" i="1"/>
  <c r="SA72" i="1"/>
  <c r="B103" i="1"/>
  <c r="C101" i="1"/>
  <c r="D101" i="1"/>
  <c r="E101" i="1"/>
  <c r="F101" i="1"/>
  <c r="G101" i="1"/>
  <c r="H101" i="1"/>
  <c r="I101" i="1"/>
  <c r="J101" i="1"/>
  <c r="K101" i="1"/>
  <c r="L101" i="1"/>
  <c r="M101" i="1"/>
  <c r="N101" i="1"/>
  <c r="O101" i="1"/>
  <c r="P101" i="1"/>
  <c r="Q101" i="1"/>
  <c r="R101" i="1"/>
  <c r="S101" i="1"/>
  <c r="T101" i="1"/>
  <c r="U101" i="1"/>
  <c r="V101" i="1"/>
  <c r="W101" i="1"/>
  <c r="X101" i="1"/>
  <c r="Y101" i="1"/>
  <c r="Z101" i="1"/>
  <c r="AA101" i="1"/>
  <c r="AB101" i="1"/>
  <c r="AC101" i="1"/>
  <c r="AD101" i="1"/>
  <c r="AE101" i="1"/>
  <c r="AF101" i="1"/>
  <c r="AG101" i="1"/>
  <c r="AH101" i="1"/>
  <c r="AI101" i="1"/>
  <c r="AJ101" i="1"/>
  <c r="AK101" i="1"/>
  <c r="AL101" i="1"/>
  <c r="AM101" i="1"/>
  <c r="AN101" i="1"/>
  <c r="AO101" i="1"/>
  <c r="AP101" i="1"/>
  <c r="AQ101" i="1"/>
  <c r="AR101" i="1"/>
  <c r="AS101" i="1"/>
  <c r="AT101" i="1"/>
  <c r="AU101" i="1"/>
  <c r="AV101" i="1"/>
  <c r="AW101" i="1"/>
  <c r="AX101" i="1"/>
  <c r="AY101" i="1"/>
  <c r="AZ101" i="1"/>
  <c r="BA101" i="1"/>
  <c r="BB101" i="1"/>
  <c r="BC101" i="1"/>
  <c r="BD101" i="1"/>
  <c r="BE101" i="1"/>
  <c r="BF101" i="1"/>
  <c r="BG101" i="1"/>
  <c r="BH101" i="1"/>
  <c r="BI101" i="1"/>
  <c r="BJ101" i="1"/>
  <c r="BK101" i="1"/>
  <c r="BL101" i="1"/>
  <c r="BM101" i="1"/>
  <c r="BN101" i="1"/>
  <c r="BO101" i="1"/>
  <c r="BP101" i="1"/>
  <c r="BQ101" i="1"/>
  <c r="BR101" i="1"/>
  <c r="BS101" i="1"/>
  <c r="BT101" i="1"/>
  <c r="BU101" i="1"/>
  <c r="BV101" i="1"/>
  <c r="BW101" i="1"/>
  <c r="BX101" i="1"/>
  <c r="BY101" i="1"/>
  <c r="BZ101" i="1"/>
  <c r="CA101" i="1"/>
  <c r="CB101" i="1"/>
  <c r="CC101" i="1"/>
  <c r="CD101" i="1"/>
  <c r="CE101" i="1"/>
  <c r="CF101" i="1"/>
  <c r="CG101" i="1"/>
  <c r="CH101" i="1"/>
  <c r="CI101" i="1"/>
  <c r="CJ101" i="1"/>
  <c r="CK101" i="1"/>
  <c r="CL101" i="1"/>
  <c r="CM101" i="1"/>
  <c r="CN101" i="1"/>
  <c r="CO101" i="1"/>
  <c r="CP101" i="1"/>
  <c r="CQ101" i="1"/>
  <c r="CR101" i="1"/>
  <c r="CS101" i="1"/>
  <c r="CT101" i="1"/>
  <c r="CU101" i="1"/>
  <c r="CV101" i="1"/>
  <c r="CW101" i="1"/>
  <c r="CX101" i="1"/>
  <c r="CY101" i="1"/>
  <c r="CZ101" i="1"/>
  <c r="DA101" i="1"/>
  <c r="DB101" i="1"/>
  <c r="DC101" i="1"/>
  <c r="DD101" i="1"/>
  <c r="DE101" i="1"/>
  <c r="DF101" i="1"/>
  <c r="DG101" i="1"/>
  <c r="DH101" i="1"/>
  <c r="DI101" i="1"/>
  <c r="DJ101" i="1"/>
  <c r="DK101" i="1"/>
  <c r="DL101" i="1"/>
  <c r="DM101" i="1"/>
  <c r="DN101" i="1"/>
  <c r="DO101" i="1"/>
  <c r="DP101" i="1"/>
  <c r="DQ101" i="1"/>
  <c r="DR101" i="1"/>
  <c r="DS101" i="1"/>
  <c r="DT101" i="1"/>
  <c r="DU101" i="1"/>
  <c r="DV101" i="1"/>
  <c r="DW101" i="1"/>
  <c r="DX101" i="1"/>
  <c r="DY101" i="1"/>
  <c r="DZ101" i="1"/>
  <c r="EA101" i="1"/>
  <c r="EB101" i="1"/>
  <c r="EC101" i="1"/>
  <c r="ED101" i="1"/>
  <c r="EE101" i="1"/>
  <c r="EF101" i="1"/>
  <c r="EG101" i="1"/>
  <c r="EH101" i="1"/>
  <c r="EI101" i="1"/>
  <c r="EJ101" i="1"/>
  <c r="EK101" i="1"/>
  <c r="EL101" i="1"/>
  <c r="EM101" i="1"/>
  <c r="EN101" i="1"/>
  <c r="EO101" i="1"/>
  <c r="EP101" i="1"/>
  <c r="EQ101" i="1"/>
  <c r="ER101" i="1"/>
  <c r="ES101" i="1"/>
  <c r="ET101" i="1"/>
  <c r="EU101" i="1"/>
  <c r="EV101" i="1"/>
  <c r="EW101" i="1"/>
  <c r="EX101" i="1"/>
  <c r="EY101" i="1"/>
  <c r="EZ101" i="1"/>
  <c r="FA101" i="1"/>
  <c r="FB101" i="1"/>
  <c r="FC101" i="1"/>
  <c r="FD101" i="1"/>
  <c r="FE101" i="1"/>
  <c r="FF101" i="1"/>
  <c r="FG101" i="1"/>
  <c r="FH101" i="1"/>
  <c r="FI101" i="1"/>
  <c r="FJ101" i="1"/>
  <c r="FK101" i="1"/>
  <c r="FL101" i="1"/>
  <c r="FM101" i="1"/>
  <c r="FN101" i="1"/>
  <c r="FO101" i="1"/>
  <c r="FP101" i="1"/>
  <c r="FQ101" i="1"/>
  <c r="FR101" i="1"/>
  <c r="FS101" i="1"/>
  <c r="FT101" i="1"/>
  <c r="FU101" i="1"/>
  <c r="FV101" i="1"/>
  <c r="FW101" i="1"/>
  <c r="FX101" i="1"/>
  <c r="FY101" i="1"/>
  <c r="FZ101" i="1"/>
  <c r="GA101" i="1"/>
  <c r="GB101" i="1"/>
  <c r="GC101" i="1"/>
  <c r="GD101" i="1"/>
  <c r="GE101" i="1"/>
  <c r="GF101" i="1"/>
  <c r="GG101" i="1"/>
  <c r="GH101" i="1"/>
  <c r="GI101" i="1"/>
  <c r="GJ101" i="1"/>
  <c r="GK101" i="1"/>
  <c r="GL101" i="1"/>
  <c r="GM101" i="1"/>
  <c r="GN101" i="1"/>
  <c r="GO101" i="1"/>
  <c r="GP101" i="1"/>
  <c r="GQ101" i="1"/>
  <c r="GR101" i="1"/>
  <c r="GS101" i="1"/>
  <c r="GT101" i="1"/>
  <c r="GU101" i="1"/>
  <c r="GV101" i="1"/>
  <c r="GW101" i="1"/>
  <c r="GX101" i="1"/>
  <c r="GY101" i="1"/>
  <c r="GZ101" i="1"/>
  <c r="HA101" i="1"/>
  <c r="HB101" i="1"/>
  <c r="HC101" i="1"/>
  <c r="HD101" i="1"/>
  <c r="HE101" i="1"/>
  <c r="HF101" i="1"/>
  <c r="HG101" i="1"/>
  <c r="HH101" i="1"/>
  <c r="HI101" i="1"/>
  <c r="HJ101" i="1"/>
  <c r="HK101" i="1"/>
  <c r="HL101" i="1"/>
  <c r="HM101" i="1"/>
  <c r="HN101" i="1"/>
  <c r="HO101" i="1"/>
  <c r="HP101" i="1"/>
  <c r="HQ101" i="1"/>
  <c r="HR101" i="1"/>
  <c r="HS101" i="1"/>
  <c r="HT101" i="1"/>
  <c r="HU101" i="1"/>
  <c r="HV101" i="1"/>
  <c r="HW101" i="1"/>
  <c r="HX101" i="1"/>
  <c r="HY101" i="1"/>
  <c r="HZ101" i="1"/>
  <c r="IA101" i="1"/>
  <c r="IB101" i="1"/>
  <c r="IC101" i="1"/>
  <c r="ID101" i="1"/>
  <c r="IE101" i="1"/>
  <c r="IF101" i="1"/>
  <c r="IG101" i="1"/>
  <c r="IH101" i="1"/>
  <c r="II101" i="1"/>
  <c r="IJ101" i="1"/>
  <c r="IK101" i="1"/>
  <c r="IL101" i="1"/>
  <c r="IM101" i="1"/>
  <c r="IN101" i="1"/>
  <c r="IO101" i="1"/>
  <c r="IP101" i="1"/>
  <c r="IQ101" i="1"/>
  <c r="IR101" i="1"/>
  <c r="IS101" i="1"/>
  <c r="IT101" i="1"/>
  <c r="IU101" i="1"/>
  <c r="IV101" i="1"/>
  <c r="IW101" i="1"/>
  <c r="IX101" i="1"/>
  <c r="IY101" i="1"/>
  <c r="IZ101" i="1"/>
  <c r="JA101" i="1"/>
  <c r="JB101" i="1"/>
  <c r="JC101" i="1"/>
  <c r="JD101" i="1"/>
  <c r="JE101" i="1"/>
  <c r="JF101" i="1"/>
  <c r="JG101" i="1"/>
  <c r="JH101" i="1"/>
  <c r="JI101" i="1"/>
  <c r="JJ101" i="1"/>
  <c r="JK101" i="1"/>
  <c r="JL101" i="1"/>
  <c r="JM101" i="1"/>
  <c r="JN101" i="1"/>
  <c r="JO101" i="1"/>
  <c r="JP101" i="1"/>
  <c r="JQ101" i="1"/>
  <c r="JR101" i="1"/>
  <c r="JS101" i="1"/>
  <c r="JT101" i="1"/>
  <c r="JU101" i="1"/>
  <c r="JV101" i="1"/>
  <c r="JW101" i="1"/>
  <c r="JX101" i="1"/>
  <c r="JY101" i="1"/>
  <c r="JZ101" i="1"/>
  <c r="KA101" i="1"/>
  <c r="KB101" i="1"/>
  <c r="KC101" i="1"/>
  <c r="KD101" i="1"/>
  <c r="KE101" i="1"/>
  <c r="KF101" i="1"/>
  <c r="KG101" i="1"/>
  <c r="KH101" i="1"/>
  <c r="KI101" i="1"/>
  <c r="KJ101" i="1"/>
  <c r="KK101" i="1"/>
  <c r="KL101" i="1"/>
  <c r="KM101" i="1"/>
  <c r="KN101" i="1"/>
  <c r="KO101" i="1"/>
  <c r="KP101" i="1"/>
  <c r="KQ101" i="1"/>
  <c r="KR101" i="1"/>
  <c r="KS101" i="1"/>
  <c r="KT101" i="1"/>
  <c r="KU101" i="1"/>
  <c r="KV101" i="1"/>
  <c r="KW101" i="1"/>
  <c r="KX101" i="1"/>
  <c r="KY101" i="1"/>
  <c r="KZ101" i="1"/>
  <c r="LA101" i="1"/>
  <c r="LB101" i="1"/>
  <c r="LC101" i="1"/>
  <c r="LD101" i="1"/>
  <c r="LE101" i="1"/>
  <c r="LF101" i="1"/>
  <c r="LG101" i="1"/>
  <c r="LH101" i="1"/>
  <c r="LI101" i="1"/>
  <c r="LJ101" i="1"/>
  <c r="LK101" i="1"/>
  <c r="LL101" i="1"/>
  <c r="LM101" i="1"/>
  <c r="LN101" i="1"/>
  <c r="LO101" i="1"/>
  <c r="LP101" i="1"/>
  <c r="LQ101" i="1"/>
  <c r="LR101" i="1"/>
  <c r="LS101" i="1"/>
  <c r="LT101" i="1"/>
  <c r="LU101" i="1"/>
  <c r="LV101" i="1"/>
  <c r="LW101" i="1"/>
  <c r="LX101" i="1"/>
  <c r="LY101" i="1"/>
  <c r="LZ101" i="1"/>
  <c r="MA101" i="1"/>
  <c r="MB101" i="1"/>
  <c r="MC101" i="1"/>
  <c r="MD101" i="1"/>
  <c r="ME101" i="1"/>
  <c r="MF101" i="1"/>
  <c r="MG101" i="1"/>
  <c r="MH101" i="1"/>
  <c r="MI101" i="1"/>
  <c r="MJ101" i="1"/>
  <c r="MK101" i="1"/>
  <c r="ML101" i="1"/>
  <c r="MM101" i="1"/>
  <c r="MN101" i="1"/>
  <c r="MO101" i="1"/>
  <c r="MP101" i="1"/>
  <c r="MQ101" i="1"/>
  <c r="MR101" i="1"/>
  <c r="MS101" i="1"/>
  <c r="MT101" i="1"/>
  <c r="MU101" i="1"/>
  <c r="MV101" i="1"/>
  <c r="MW101" i="1"/>
  <c r="MX101" i="1"/>
  <c r="MY101" i="1"/>
  <c r="MZ101" i="1"/>
  <c r="NA101" i="1"/>
  <c r="NB101" i="1"/>
  <c r="NC101" i="1"/>
  <c r="ND101" i="1"/>
  <c r="NE101" i="1"/>
  <c r="NF101" i="1"/>
  <c r="NG101" i="1"/>
  <c r="NH101" i="1"/>
  <c r="NI101" i="1"/>
  <c r="NJ101" i="1"/>
  <c r="NK101" i="1"/>
  <c r="NL101" i="1"/>
  <c r="NM101" i="1"/>
  <c r="NN101" i="1"/>
  <c r="NO101" i="1"/>
  <c r="NP101" i="1"/>
  <c r="NQ101" i="1"/>
  <c r="NR101" i="1"/>
  <c r="NS101" i="1"/>
  <c r="NT101" i="1"/>
  <c r="NU101" i="1"/>
  <c r="NV101" i="1"/>
  <c r="NW101" i="1"/>
  <c r="NX101" i="1"/>
  <c r="NY101" i="1"/>
  <c r="NZ101" i="1"/>
  <c r="OA101" i="1"/>
  <c r="OB101" i="1"/>
  <c r="OC101" i="1"/>
  <c r="OD101" i="1"/>
  <c r="OE101" i="1"/>
  <c r="OF101" i="1"/>
  <c r="OG101" i="1"/>
  <c r="OH101" i="1"/>
  <c r="OI101" i="1"/>
  <c r="OJ101" i="1"/>
  <c r="OK101" i="1"/>
  <c r="OL101" i="1"/>
  <c r="OM101" i="1"/>
  <c r="ON101" i="1"/>
  <c r="OO101" i="1"/>
  <c r="OP101" i="1"/>
  <c r="OQ101" i="1"/>
  <c r="OR101" i="1"/>
  <c r="OS101" i="1"/>
  <c r="OT101" i="1"/>
  <c r="OU101" i="1"/>
  <c r="OV101" i="1"/>
  <c r="OW101" i="1"/>
  <c r="OX101" i="1"/>
  <c r="OY101" i="1"/>
  <c r="OZ101" i="1"/>
  <c r="PA101" i="1"/>
  <c r="PB101" i="1"/>
  <c r="PC101" i="1"/>
  <c r="PD101" i="1"/>
  <c r="PE101" i="1"/>
  <c r="PF101" i="1"/>
  <c r="PG101" i="1"/>
  <c r="PH101" i="1"/>
  <c r="PI101" i="1"/>
  <c r="PJ101" i="1"/>
  <c r="PK101" i="1"/>
  <c r="PL101" i="1"/>
  <c r="PM101" i="1"/>
  <c r="PN101" i="1"/>
  <c r="PO101" i="1"/>
  <c r="PP101" i="1"/>
  <c r="PQ101" i="1"/>
  <c r="PR101" i="1"/>
  <c r="PS101" i="1"/>
  <c r="PT101" i="1"/>
  <c r="PU101" i="1"/>
  <c r="PV101" i="1"/>
  <c r="PW101" i="1"/>
  <c r="PX101" i="1"/>
  <c r="PY101" i="1"/>
  <c r="PZ101" i="1"/>
  <c r="QA101" i="1"/>
  <c r="QB101" i="1"/>
  <c r="QC101" i="1"/>
  <c r="QD101" i="1"/>
  <c r="QE101" i="1"/>
  <c r="QF101" i="1"/>
  <c r="QG101" i="1"/>
  <c r="QH101" i="1"/>
  <c r="QI101" i="1"/>
  <c r="QJ101" i="1"/>
  <c r="QK101" i="1"/>
  <c r="QL101" i="1"/>
  <c r="QM101" i="1"/>
  <c r="QN101" i="1"/>
  <c r="QO101" i="1"/>
  <c r="QP101" i="1"/>
  <c r="QQ101" i="1"/>
  <c r="QR101" i="1"/>
  <c r="QS101" i="1"/>
  <c r="QT101" i="1"/>
  <c r="QU101" i="1"/>
  <c r="QV101" i="1"/>
  <c r="QW101" i="1"/>
  <c r="QX101" i="1"/>
  <c r="QY101" i="1"/>
  <c r="QZ101" i="1"/>
  <c r="RA101" i="1"/>
  <c r="RB101" i="1"/>
  <c r="RC101" i="1"/>
  <c r="RD101" i="1"/>
  <c r="RE101" i="1"/>
  <c r="RF101" i="1"/>
  <c r="RG101" i="1"/>
  <c r="RH101" i="1"/>
  <c r="RI101" i="1"/>
  <c r="RJ101" i="1"/>
  <c r="RK101" i="1"/>
  <c r="RL101" i="1"/>
  <c r="RM101" i="1"/>
  <c r="RN101" i="1"/>
  <c r="RO101" i="1"/>
  <c r="RP101" i="1"/>
  <c r="RQ101" i="1"/>
  <c r="RR101" i="1"/>
  <c r="RS101" i="1"/>
  <c r="RT101" i="1"/>
  <c r="RU101" i="1"/>
  <c r="RV101" i="1"/>
  <c r="RW101" i="1"/>
  <c r="RX101" i="1"/>
  <c r="RY101" i="1"/>
  <c r="RZ101" i="1"/>
  <c r="SA101" i="1"/>
  <c r="C102" i="1"/>
  <c r="D102" i="1"/>
  <c r="E102" i="1"/>
  <c r="F102" i="1"/>
  <c r="G102" i="1"/>
  <c r="H102" i="1"/>
  <c r="I102" i="1"/>
  <c r="J102" i="1"/>
  <c r="K102" i="1"/>
  <c r="L102" i="1"/>
  <c r="M102" i="1"/>
  <c r="N102" i="1"/>
  <c r="O102" i="1"/>
  <c r="P102" i="1"/>
  <c r="Q102" i="1"/>
  <c r="R102" i="1"/>
  <c r="S102" i="1"/>
  <c r="T102" i="1"/>
  <c r="U102" i="1"/>
  <c r="V102" i="1"/>
  <c r="W102" i="1"/>
  <c r="X102" i="1"/>
  <c r="Y102" i="1"/>
  <c r="Z102" i="1"/>
  <c r="AA102" i="1"/>
  <c r="AB102" i="1"/>
  <c r="AC102" i="1"/>
  <c r="AD102" i="1"/>
  <c r="AE102" i="1"/>
  <c r="AF102" i="1"/>
  <c r="AG102" i="1"/>
  <c r="AH102" i="1"/>
  <c r="AI102" i="1"/>
  <c r="AJ102" i="1"/>
  <c r="AK102" i="1"/>
  <c r="AL102" i="1"/>
  <c r="AM102" i="1"/>
  <c r="AN102" i="1"/>
  <c r="AO102" i="1"/>
  <c r="AP102" i="1"/>
  <c r="AQ102" i="1"/>
  <c r="AR102" i="1"/>
  <c r="AS102" i="1"/>
  <c r="AT102" i="1"/>
  <c r="AU102" i="1"/>
  <c r="AV102" i="1"/>
  <c r="AW102" i="1"/>
  <c r="AX102" i="1"/>
  <c r="AY102" i="1"/>
  <c r="AZ102" i="1"/>
  <c r="BA102" i="1"/>
  <c r="BB102" i="1"/>
  <c r="BC102" i="1"/>
  <c r="BD102" i="1"/>
  <c r="BE102" i="1"/>
  <c r="BF102" i="1"/>
  <c r="BG102" i="1"/>
  <c r="BH102" i="1"/>
  <c r="BI102" i="1"/>
  <c r="BJ102" i="1"/>
  <c r="BK102" i="1"/>
  <c r="BL102" i="1"/>
  <c r="BM102" i="1"/>
  <c r="BN102" i="1"/>
  <c r="BO102" i="1"/>
  <c r="BP102" i="1"/>
  <c r="BQ102" i="1"/>
  <c r="BR102" i="1"/>
  <c r="BS102" i="1"/>
  <c r="BT102" i="1"/>
  <c r="BU102" i="1"/>
  <c r="BV102" i="1"/>
  <c r="BW102" i="1"/>
  <c r="BX102" i="1"/>
  <c r="BY102" i="1"/>
  <c r="BZ102" i="1"/>
  <c r="CA102" i="1"/>
  <c r="CB102" i="1"/>
  <c r="CC102" i="1"/>
  <c r="CD102" i="1"/>
  <c r="CE102" i="1"/>
  <c r="CF102" i="1"/>
  <c r="CG102" i="1"/>
  <c r="CH102" i="1"/>
  <c r="CI102" i="1"/>
  <c r="CJ102" i="1"/>
  <c r="CK102" i="1"/>
  <c r="CL102" i="1"/>
  <c r="CM102" i="1"/>
  <c r="CN102" i="1"/>
  <c r="CO102" i="1"/>
  <c r="CP102" i="1"/>
  <c r="CQ102" i="1"/>
  <c r="CR102" i="1"/>
  <c r="CS102" i="1"/>
  <c r="CT102" i="1"/>
  <c r="CU102" i="1"/>
  <c r="CV102" i="1"/>
  <c r="CW102" i="1"/>
  <c r="CX102" i="1"/>
  <c r="CY102" i="1"/>
  <c r="CZ102" i="1"/>
  <c r="DA102" i="1"/>
  <c r="DB102" i="1"/>
  <c r="DC102" i="1"/>
  <c r="DD102" i="1"/>
  <c r="DE102" i="1"/>
  <c r="DF102" i="1"/>
  <c r="DG102" i="1"/>
  <c r="DH102" i="1"/>
  <c r="DI102" i="1"/>
  <c r="DJ102" i="1"/>
  <c r="DK102" i="1"/>
  <c r="DL102" i="1"/>
  <c r="DM102" i="1"/>
  <c r="DN102" i="1"/>
  <c r="DO102" i="1"/>
  <c r="DP102" i="1"/>
  <c r="DQ102" i="1"/>
  <c r="DR102" i="1"/>
  <c r="DS102" i="1"/>
  <c r="DT102" i="1"/>
  <c r="DU102" i="1"/>
  <c r="DV102" i="1"/>
  <c r="DW102" i="1"/>
  <c r="DX102" i="1"/>
  <c r="DY102" i="1"/>
  <c r="DZ102" i="1"/>
  <c r="EA102" i="1"/>
  <c r="EB102" i="1"/>
  <c r="EC102" i="1"/>
  <c r="ED102" i="1"/>
  <c r="EE102" i="1"/>
  <c r="EF102" i="1"/>
  <c r="EG102" i="1"/>
  <c r="EH102" i="1"/>
  <c r="EI102" i="1"/>
  <c r="EJ102" i="1"/>
  <c r="EK102" i="1"/>
  <c r="EL102" i="1"/>
  <c r="EM102" i="1"/>
  <c r="EN102" i="1"/>
  <c r="EO102" i="1"/>
  <c r="EP102" i="1"/>
  <c r="EQ102" i="1"/>
  <c r="ER102" i="1"/>
  <c r="ES102" i="1"/>
  <c r="ET102" i="1"/>
  <c r="EU102" i="1"/>
  <c r="EV102" i="1"/>
  <c r="EW102" i="1"/>
  <c r="EX102" i="1"/>
  <c r="EY102" i="1"/>
  <c r="EZ102" i="1"/>
  <c r="FA102" i="1"/>
  <c r="FB102" i="1"/>
  <c r="FC102" i="1"/>
  <c r="FD102" i="1"/>
  <c r="FE102" i="1"/>
  <c r="FF102" i="1"/>
  <c r="FG102" i="1"/>
  <c r="FH102" i="1"/>
  <c r="FI102" i="1"/>
  <c r="FJ102" i="1"/>
  <c r="FK102" i="1"/>
  <c r="FL102" i="1"/>
  <c r="FM102" i="1"/>
  <c r="FN102" i="1"/>
  <c r="FO102" i="1"/>
  <c r="FP102" i="1"/>
  <c r="FQ102" i="1"/>
  <c r="FR102" i="1"/>
  <c r="FS102" i="1"/>
  <c r="FT102" i="1"/>
  <c r="FU102" i="1"/>
  <c r="FV102" i="1"/>
  <c r="FW102" i="1"/>
  <c r="FX102" i="1"/>
  <c r="FY102" i="1"/>
  <c r="FZ102" i="1"/>
  <c r="GA102" i="1"/>
  <c r="GB102" i="1"/>
  <c r="GC102" i="1"/>
  <c r="GD102" i="1"/>
  <c r="GE102" i="1"/>
  <c r="GF102" i="1"/>
  <c r="GG102" i="1"/>
  <c r="GH102" i="1"/>
  <c r="GI102" i="1"/>
  <c r="GJ102" i="1"/>
  <c r="GK102" i="1"/>
  <c r="GL102" i="1"/>
  <c r="GM102" i="1"/>
  <c r="GN102" i="1"/>
  <c r="GO102" i="1"/>
  <c r="GP102" i="1"/>
  <c r="GQ102" i="1"/>
  <c r="GR102" i="1"/>
  <c r="GS102" i="1"/>
  <c r="GT102" i="1"/>
  <c r="GU102" i="1"/>
  <c r="GV102" i="1"/>
  <c r="GW102" i="1"/>
  <c r="GX102" i="1"/>
  <c r="GY102" i="1"/>
  <c r="GZ102" i="1"/>
  <c r="HA102" i="1"/>
  <c r="HB102" i="1"/>
  <c r="HC102" i="1"/>
  <c r="HD102" i="1"/>
  <c r="HE102" i="1"/>
  <c r="HF102" i="1"/>
  <c r="HG102" i="1"/>
  <c r="HH102" i="1"/>
  <c r="HI102" i="1"/>
  <c r="HJ102" i="1"/>
  <c r="HK102" i="1"/>
  <c r="HL102" i="1"/>
  <c r="HM102" i="1"/>
  <c r="HN102" i="1"/>
  <c r="HO102" i="1"/>
  <c r="HP102" i="1"/>
  <c r="HQ102" i="1"/>
  <c r="HR102" i="1"/>
  <c r="HS102" i="1"/>
  <c r="HT102" i="1"/>
  <c r="HU102" i="1"/>
  <c r="HV102" i="1"/>
  <c r="HW102" i="1"/>
  <c r="HX102" i="1"/>
  <c r="HY102" i="1"/>
  <c r="HZ102" i="1"/>
  <c r="IA102" i="1"/>
  <c r="IB102" i="1"/>
  <c r="IC102" i="1"/>
  <c r="ID102" i="1"/>
  <c r="IE102" i="1"/>
  <c r="IF102" i="1"/>
  <c r="IG102" i="1"/>
  <c r="IH102" i="1"/>
  <c r="II102" i="1"/>
  <c r="IJ102" i="1"/>
  <c r="IK102" i="1"/>
  <c r="IL102" i="1"/>
  <c r="IM102" i="1"/>
  <c r="IN102" i="1"/>
  <c r="IO102" i="1"/>
  <c r="IP102" i="1"/>
  <c r="IQ102" i="1"/>
  <c r="IR102" i="1"/>
  <c r="IS102" i="1"/>
  <c r="IT102" i="1"/>
  <c r="IU102" i="1"/>
  <c r="IV102" i="1"/>
  <c r="IW102" i="1"/>
  <c r="IX102" i="1"/>
  <c r="IY102" i="1"/>
  <c r="IZ102" i="1"/>
  <c r="JA102" i="1"/>
  <c r="JB102" i="1"/>
  <c r="JC102" i="1"/>
  <c r="JD102" i="1"/>
  <c r="JE102" i="1"/>
  <c r="JF102" i="1"/>
  <c r="JG102" i="1"/>
  <c r="JH102" i="1"/>
  <c r="JI102" i="1"/>
  <c r="JJ102" i="1"/>
  <c r="JK102" i="1"/>
  <c r="JL102" i="1"/>
  <c r="JM102" i="1"/>
  <c r="JN102" i="1"/>
  <c r="JO102" i="1"/>
  <c r="JP102" i="1"/>
  <c r="JQ102" i="1"/>
  <c r="JR102" i="1"/>
  <c r="JS102" i="1"/>
  <c r="JT102" i="1"/>
  <c r="JU102" i="1"/>
  <c r="JV102" i="1"/>
  <c r="JW102" i="1"/>
  <c r="JX102" i="1"/>
  <c r="JY102" i="1"/>
  <c r="JZ102" i="1"/>
  <c r="KA102" i="1"/>
  <c r="KB102" i="1"/>
  <c r="KC102" i="1"/>
  <c r="KD102" i="1"/>
  <c r="KE102" i="1"/>
  <c r="KF102" i="1"/>
  <c r="KG102" i="1"/>
  <c r="KH102" i="1"/>
  <c r="KI102" i="1"/>
  <c r="KJ102" i="1"/>
  <c r="KK102" i="1"/>
  <c r="KL102" i="1"/>
  <c r="KM102" i="1"/>
  <c r="KN102" i="1"/>
  <c r="KO102" i="1"/>
  <c r="KP102" i="1"/>
  <c r="KQ102" i="1"/>
  <c r="KR102" i="1"/>
  <c r="KS102" i="1"/>
  <c r="KT102" i="1"/>
  <c r="KU102" i="1"/>
  <c r="KV102" i="1"/>
  <c r="KW102" i="1"/>
  <c r="KX102" i="1"/>
  <c r="KY102" i="1"/>
  <c r="KZ102" i="1"/>
  <c r="LA102" i="1"/>
  <c r="LB102" i="1"/>
  <c r="LC102" i="1"/>
  <c r="LD102" i="1"/>
  <c r="LE102" i="1"/>
  <c r="LF102" i="1"/>
  <c r="LG102" i="1"/>
  <c r="LH102" i="1"/>
  <c r="LI102" i="1"/>
  <c r="LJ102" i="1"/>
  <c r="LK102" i="1"/>
  <c r="LL102" i="1"/>
  <c r="LM102" i="1"/>
  <c r="LN102" i="1"/>
  <c r="LO102" i="1"/>
  <c r="LP102" i="1"/>
  <c r="LQ102" i="1"/>
  <c r="LR102" i="1"/>
  <c r="LS102" i="1"/>
  <c r="LT102" i="1"/>
  <c r="LU102" i="1"/>
  <c r="LV102" i="1"/>
  <c r="LW102" i="1"/>
  <c r="LX102" i="1"/>
  <c r="LY102" i="1"/>
  <c r="LZ102" i="1"/>
  <c r="MA102" i="1"/>
  <c r="MB102" i="1"/>
  <c r="MC102" i="1"/>
  <c r="MD102" i="1"/>
  <c r="ME102" i="1"/>
  <c r="MF102" i="1"/>
  <c r="MG102" i="1"/>
  <c r="MH102" i="1"/>
  <c r="MI102" i="1"/>
  <c r="MJ102" i="1"/>
  <c r="MK102" i="1"/>
  <c r="ML102" i="1"/>
  <c r="MM102" i="1"/>
  <c r="MN102" i="1"/>
  <c r="MO102" i="1"/>
  <c r="MP102" i="1"/>
  <c r="MQ102" i="1"/>
  <c r="MR102" i="1"/>
  <c r="MS102" i="1"/>
  <c r="MT102" i="1"/>
  <c r="MU102" i="1"/>
  <c r="MV102" i="1"/>
  <c r="MW102" i="1"/>
  <c r="MX102" i="1"/>
  <c r="MY102" i="1"/>
  <c r="MZ102" i="1"/>
  <c r="NA102" i="1"/>
  <c r="NB102" i="1"/>
  <c r="NC102" i="1"/>
  <c r="ND102" i="1"/>
  <c r="NE102" i="1"/>
  <c r="NF102" i="1"/>
  <c r="NG102" i="1"/>
  <c r="NH102" i="1"/>
  <c r="NI102" i="1"/>
  <c r="NJ102" i="1"/>
  <c r="NK102" i="1"/>
  <c r="NL102" i="1"/>
  <c r="NM102" i="1"/>
  <c r="NN102" i="1"/>
  <c r="NO102" i="1"/>
  <c r="NP102" i="1"/>
  <c r="NQ102" i="1"/>
  <c r="NR102" i="1"/>
  <c r="NS102" i="1"/>
  <c r="NT102" i="1"/>
  <c r="NU102" i="1"/>
  <c r="NV102" i="1"/>
  <c r="NW102" i="1"/>
  <c r="NX102" i="1"/>
  <c r="NY102" i="1"/>
  <c r="NZ102" i="1"/>
  <c r="OA102" i="1"/>
  <c r="OB102" i="1"/>
  <c r="OC102" i="1"/>
  <c r="OD102" i="1"/>
  <c r="OE102" i="1"/>
  <c r="OF102" i="1"/>
  <c r="OG102" i="1"/>
  <c r="OH102" i="1"/>
  <c r="OI102" i="1"/>
  <c r="OJ102" i="1"/>
  <c r="OK102" i="1"/>
  <c r="OL102" i="1"/>
  <c r="OM102" i="1"/>
  <c r="ON102" i="1"/>
  <c r="OO102" i="1"/>
  <c r="OP102" i="1"/>
  <c r="OQ102" i="1"/>
  <c r="OR102" i="1"/>
  <c r="OS102" i="1"/>
  <c r="OT102" i="1"/>
  <c r="OU102" i="1"/>
  <c r="OV102" i="1"/>
  <c r="OW102" i="1"/>
  <c r="OX102" i="1"/>
  <c r="OY102" i="1"/>
  <c r="OZ102" i="1"/>
  <c r="PA102" i="1"/>
  <c r="PB102" i="1"/>
  <c r="PC102" i="1"/>
  <c r="PD102" i="1"/>
  <c r="PE102" i="1"/>
  <c r="PF102" i="1"/>
  <c r="PG102" i="1"/>
  <c r="PH102" i="1"/>
  <c r="PI102" i="1"/>
  <c r="PJ102" i="1"/>
  <c r="PK102" i="1"/>
  <c r="PL102" i="1"/>
  <c r="PM102" i="1"/>
  <c r="PN102" i="1"/>
  <c r="PO102" i="1"/>
  <c r="PP102" i="1"/>
  <c r="PQ102" i="1"/>
  <c r="PR102" i="1"/>
  <c r="PS102" i="1"/>
  <c r="PT102" i="1"/>
  <c r="PU102" i="1"/>
  <c r="PV102" i="1"/>
  <c r="PW102" i="1"/>
  <c r="PX102" i="1"/>
  <c r="PY102" i="1"/>
  <c r="PZ102" i="1"/>
  <c r="QA102" i="1"/>
  <c r="QB102" i="1"/>
  <c r="QC102" i="1"/>
  <c r="QD102" i="1"/>
  <c r="QE102" i="1"/>
  <c r="QF102" i="1"/>
  <c r="QG102" i="1"/>
  <c r="QH102" i="1"/>
  <c r="QI102" i="1"/>
  <c r="QJ102" i="1"/>
  <c r="QK102" i="1"/>
  <c r="QL102" i="1"/>
  <c r="QM102" i="1"/>
  <c r="QN102" i="1"/>
  <c r="QO102" i="1"/>
  <c r="QP102" i="1"/>
  <c r="QQ102" i="1"/>
  <c r="QR102" i="1"/>
  <c r="QS102" i="1"/>
  <c r="QT102" i="1"/>
  <c r="QU102" i="1"/>
  <c r="QV102" i="1"/>
  <c r="QW102" i="1"/>
  <c r="QX102" i="1"/>
  <c r="QY102" i="1"/>
  <c r="QZ102" i="1"/>
  <c r="RA102" i="1"/>
  <c r="RB102" i="1"/>
  <c r="RC102" i="1"/>
  <c r="RD102" i="1"/>
  <c r="RE102" i="1"/>
  <c r="RF102" i="1"/>
  <c r="RG102" i="1"/>
  <c r="RH102" i="1"/>
  <c r="RI102" i="1"/>
  <c r="RJ102" i="1"/>
  <c r="RK102" i="1"/>
  <c r="RL102" i="1"/>
  <c r="RM102" i="1"/>
  <c r="RN102" i="1"/>
  <c r="RO102" i="1"/>
  <c r="RP102" i="1"/>
  <c r="RQ102" i="1"/>
  <c r="RR102" i="1"/>
  <c r="RS102" i="1"/>
  <c r="RT102" i="1"/>
  <c r="RU102" i="1"/>
  <c r="RV102" i="1"/>
  <c r="RW102" i="1"/>
  <c r="RX102" i="1"/>
  <c r="RY102" i="1"/>
  <c r="RZ102" i="1"/>
  <c r="SA102" i="1"/>
  <c r="C103" i="1"/>
  <c r="D103" i="1"/>
  <c r="E103" i="1"/>
  <c r="F103" i="1"/>
  <c r="G103" i="1"/>
  <c r="H103" i="1"/>
  <c r="I103" i="1"/>
  <c r="J103" i="1"/>
  <c r="K103" i="1"/>
  <c r="L103" i="1"/>
  <c r="M103" i="1"/>
  <c r="N103" i="1"/>
  <c r="O103" i="1"/>
  <c r="P103" i="1"/>
  <c r="Q103" i="1"/>
  <c r="R103" i="1"/>
  <c r="S103" i="1"/>
  <c r="T103" i="1"/>
  <c r="U103" i="1"/>
  <c r="V103" i="1"/>
  <c r="W103" i="1"/>
  <c r="X103" i="1"/>
  <c r="Y103" i="1"/>
  <c r="Z103" i="1"/>
  <c r="AA103" i="1"/>
  <c r="AB103" i="1"/>
  <c r="AC103" i="1"/>
  <c r="AD103" i="1"/>
  <c r="AE103" i="1"/>
  <c r="AF103" i="1"/>
  <c r="AG103" i="1"/>
  <c r="AH103" i="1"/>
  <c r="AI103" i="1"/>
  <c r="AJ103" i="1"/>
  <c r="AK103" i="1"/>
  <c r="AL103" i="1"/>
  <c r="AM103" i="1"/>
  <c r="AN103" i="1"/>
  <c r="AO103" i="1"/>
  <c r="AP103" i="1"/>
  <c r="AQ103" i="1"/>
  <c r="AR103" i="1"/>
  <c r="AS103" i="1"/>
  <c r="AT103" i="1"/>
  <c r="AU103" i="1"/>
  <c r="AV103" i="1"/>
  <c r="AW103" i="1"/>
  <c r="AX103" i="1"/>
  <c r="AY103" i="1"/>
  <c r="AZ103" i="1"/>
  <c r="BA103" i="1"/>
  <c r="BB103" i="1"/>
  <c r="BC103" i="1"/>
  <c r="BD103" i="1"/>
  <c r="BE103" i="1"/>
  <c r="BF103" i="1"/>
  <c r="BG103" i="1"/>
  <c r="BH103" i="1"/>
  <c r="BI103" i="1"/>
  <c r="BJ103" i="1"/>
  <c r="BK103" i="1"/>
  <c r="BL103" i="1"/>
  <c r="BM103" i="1"/>
  <c r="BN103" i="1"/>
  <c r="BO103" i="1"/>
  <c r="BP103" i="1"/>
  <c r="BQ103" i="1"/>
  <c r="BR103" i="1"/>
  <c r="BS103" i="1"/>
  <c r="BT103" i="1"/>
  <c r="BU103" i="1"/>
  <c r="BV103" i="1"/>
  <c r="BW103" i="1"/>
  <c r="BX103" i="1"/>
  <c r="BY103" i="1"/>
  <c r="BZ103" i="1"/>
  <c r="CA103" i="1"/>
  <c r="CB103" i="1"/>
  <c r="CC103" i="1"/>
  <c r="CD103" i="1"/>
  <c r="CE103" i="1"/>
  <c r="CF103" i="1"/>
  <c r="CG103" i="1"/>
  <c r="CH103" i="1"/>
  <c r="CI103" i="1"/>
  <c r="CJ103" i="1"/>
  <c r="CK103" i="1"/>
  <c r="CL103" i="1"/>
  <c r="CM103" i="1"/>
  <c r="CN103" i="1"/>
  <c r="CO103" i="1"/>
  <c r="CP103" i="1"/>
  <c r="CQ103" i="1"/>
  <c r="CR103" i="1"/>
  <c r="CS103" i="1"/>
  <c r="CT103" i="1"/>
  <c r="CU103" i="1"/>
  <c r="CV103" i="1"/>
  <c r="CW103" i="1"/>
  <c r="CX103" i="1"/>
  <c r="CY103" i="1"/>
  <c r="CZ103" i="1"/>
  <c r="DA103" i="1"/>
  <c r="DB103" i="1"/>
  <c r="DC103" i="1"/>
  <c r="DD103" i="1"/>
  <c r="DE103" i="1"/>
  <c r="DF103" i="1"/>
  <c r="DG103" i="1"/>
  <c r="DH103" i="1"/>
  <c r="DI103" i="1"/>
  <c r="DJ103" i="1"/>
  <c r="DK103" i="1"/>
  <c r="DL103" i="1"/>
  <c r="DM103" i="1"/>
  <c r="DN103" i="1"/>
  <c r="DO103" i="1"/>
  <c r="DP103" i="1"/>
  <c r="DQ103" i="1"/>
  <c r="DR103" i="1"/>
  <c r="DS103" i="1"/>
  <c r="DT103" i="1"/>
  <c r="DU103" i="1"/>
  <c r="DV103" i="1"/>
  <c r="DW103" i="1"/>
  <c r="DX103" i="1"/>
  <c r="DY103" i="1"/>
  <c r="DZ103" i="1"/>
  <c r="EA103" i="1"/>
  <c r="EB103" i="1"/>
  <c r="EC103" i="1"/>
  <c r="ED103" i="1"/>
  <c r="EE103" i="1"/>
  <c r="EF103" i="1"/>
  <c r="EG103" i="1"/>
  <c r="EH103" i="1"/>
  <c r="EI103" i="1"/>
  <c r="EJ103" i="1"/>
  <c r="EK103" i="1"/>
  <c r="EL103" i="1"/>
  <c r="EM103" i="1"/>
  <c r="EN103" i="1"/>
  <c r="EO103" i="1"/>
  <c r="EP103" i="1"/>
  <c r="EQ103" i="1"/>
  <c r="ER103" i="1"/>
  <c r="ES103" i="1"/>
  <c r="ET103" i="1"/>
  <c r="EU103" i="1"/>
  <c r="EV103" i="1"/>
  <c r="EW103" i="1"/>
  <c r="EX103" i="1"/>
  <c r="EY103" i="1"/>
  <c r="EZ103" i="1"/>
  <c r="FA103" i="1"/>
  <c r="FB103" i="1"/>
  <c r="FC103" i="1"/>
  <c r="FD103" i="1"/>
  <c r="FE103" i="1"/>
  <c r="FF103" i="1"/>
  <c r="FG103" i="1"/>
  <c r="FH103" i="1"/>
  <c r="FI103" i="1"/>
  <c r="FJ103" i="1"/>
  <c r="FK103" i="1"/>
  <c r="FL103" i="1"/>
  <c r="FM103" i="1"/>
  <c r="FN103" i="1"/>
  <c r="FO103" i="1"/>
  <c r="FP103" i="1"/>
  <c r="FQ103" i="1"/>
  <c r="FR103" i="1"/>
  <c r="FS103" i="1"/>
  <c r="FT103" i="1"/>
  <c r="FU103" i="1"/>
  <c r="FV103" i="1"/>
  <c r="FW103" i="1"/>
  <c r="FX103" i="1"/>
  <c r="FY103" i="1"/>
  <c r="FZ103" i="1"/>
  <c r="GA103" i="1"/>
  <c r="GB103" i="1"/>
  <c r="GC103" i="1"/>
  <c r="GD103" i="1"/>
  <c r="GE103" i="1"/>
  <c r="GF103" i="1"/>
  <c r="GG103" i="1"/>
  <c r="GH103" i="1"/>
  <c r="GI103" i="1"/>
  <c r="GJ103" i="1"/>
  <c r="GK103" i="1"/>
  <c r="GL103" i="1"/>
  <c r="GM103" i="1"/>
  <c r="GN103" i="1"/>
  <c r="GO103" i="1"/>
  <c r="GP103" i="1"/>
  <c r="GQ103" i="1"/>
  <c r="GR103" i="1"/>
  <c r="GS103" i="1"/>
  <c r="GT103" i="1"/>
  <c r="GU103" i="1"/>
  <c r="GV103" i="1"/>
  <c r="GW103" i="1"/>
  <c r="GX103" i="1"/>
  <c r="GY103" i="1"/>
  <c r="GZ103" i="1"/>
  <c r="HA103" i="1"/>
  <c r="HB103" i="1"/>
  <c r="HC103" i="1"/>
  <c r="HD103" i="1"/>
  <c r="HE103" i="1"/>
  <c r="HF103" i="1"/>
  <c r="HG103" i="1"/>
  <c r="HH103" i="1"/>
  <c r="HI103" i="1"/>
  <c r="HJ103" i="1"/>
  <c r="HK103" i="1"/>
  <c r="HL103" i="1"/>
  <c r="HM103" i="1"/>
  <c r="HN103" i="1"/>
  <c r="HO103" i="1"/>
  <c r="HP103" i="1"/>
  <c r="HQ103" i="1"/>
  <c r="HR103" i="1"/>
  <c r="HS103" i="1"/>
  <c r="HT103" i="1"/>
  <c r="HU103" i="1"/>
  <c r="HV103" i="1"/>
  <c r="HW103" i="1"/>
  <c r="HX103" i="1"/>
  <c r="HY103" i="1"/>
  <c r="HZ103" i="1"/>
  <c r="IA103" i="1"/>
  <c r="IB103" i="1"/>
  <c r="IC103" i="1"/>
  <c r="ID103" i="1"/>
  <c r="IE103" i="1"/>
  <c r="IF103" i="1"/>
  <c r="IG103" i="1"/>
  <c r="IH103" i="1"/>
  <c r="II103" i="1"/>
  <c r="IJ103" i="1"/>
  <c r="IK103" i="1"/>
  <c r="IL103" i="1"/>
  <c r="IM103" i="1"/>
  <c r="IN103" i="1"/>
  <c r="IO103" i="1"/>
  <c r="IP103" i="1"/>
  <c r="IQ103" i="1"/>
  <c r="IR103" i="1"/>
  <c r="IS103" i="1"/>
  <c r="IT103" i="1"/>
  <c r="IU103" i="1"/>
  <c r="IV103" i="1"/>
  <c r="IW103" i="1"/>
  <c r="IX103" i="1"/>
  <c r="IY103" i="1"/>
  <c r="IZ103" i="1"/>
  <c r="JA103" i="1"/>
  <c r="JB103" i="1"/>
  <c r="JC103" i="1"/>
  <c r="JD103" i="1"/>
  <c r="JE103" i="1"/>
  <c r="JF103" i="1"/>
  <c r="JG103" i="1"/>
  <c r="JH103" i="1"/>
  <c r="JI103" i="1"/>
  <c r="JJ103" i="1"/>
  <c r="JK103" i="1"/>
  <c r="JL103" i="1"/>
  <c r="JM103" i="1"/>
  <c r="JN103" i="1"/>
  <c r="JO103" i="1"/>
  <c r="JP103" i="1"/>
  <c r="JQ103" i="1"/>
  <c r="JR103" i="1"/>
  <c r="JS103" i="1"/>
  <c r="JT103" i="1"/>
  <c r="JU103" i="1"/>
  <c r="JV103" i="1"/>
  <c r="JW103" i="1"/>
  <c r="JX103" i="1"/>
  <c r="JY103" i="1"/>
  <c r="JZ103" i="1"/>
  <c r="KA103" i="1"/>
  <c r="KB103" i="1"/>
  <c r="KC103" i="1"/>
  <c r="KD103" i="1"/>
  <c r="KE103" i="1"/>
  <c r="KF103" i="1"/>
  <c r="KG103" i="1"/>
  <c r="KH103" i="1"/>
  <c r="KI103" i="1"/>
  <c r="KJ103" i="1"/>
  <c r="KK103" i="1"/>
  <c r="KL103" i="1"/>
  <c r="KM103" i="1"/>
  <c r="KN103" i="1"/>
  <c r="KO103" i="1"/>
  <c r="KP103" i="1"/>
  <c r="KQ103" i="1"/>
  <c r="KR103" i="1"/>
  <c r="KS103" i="1"/>
  <c r="KT103" i="1"/>
  <c r="KU103" i="1"/>
  <c r="KV103" i="1"/>
  <c r="KW103" i="1"/>
  <c r="KX103" i="1"/>
  <c r="KY103" i="1"/>
  <c r="KZ103" i="1"/>
  <c r="LA103" i="1"/>
  <c r="LB103" i="1"/>
  <c r="LC103" i="1"/>
  <c r="LD103" i="1"/>
  <c r="LE103" i="1"/>
  <c r="LF103" i="1"/>
  <c r="LG103" i="1"/>
  <c r="LH103" i="1"/>
  <c r="LI103" i="1"/>
  <c r="LJ103" i="1"/>
  <c r="LK103" i="1"/>
  <c r="LL103" i="1"/>
  <c r="LM103" i="1"/>
  <c r="LN103" i="1"/>
  <c r="LO103" i="1"/>
  <c r="LP103" i="1"/>
  <c r="LQ103" i="1"/>
  <c r="LR103" i="1"/>
  <c r="LS103" i="1"/>
  <c r="LT103" i="1"/>
  <c r="LU103" i="1"/>
  <c r="LV103" i="1"/>
  <c r="LW103" i="1"/>
  <c r="LX103" i="1"/>
  <c r="LY103" i="1"/>
  <c r="LZ103" i="1"/>
  <c r="MA103" i="1"/>
  <c r="MB103" i="1"/>
  <c r="MC103" i="1"/>
  <c r="MD103" i="1"/>
  <c r="ME103" i="1"/>
  <c r="MF103" i="1"/>
  <c r="MG103" i="1"/>
  <c r="MH103" i="1"/>
  <c r="MI103" i="1"/>
  <c r="MJ103" i="1"/>
  <c r="MK103" i="1"/>
  <c r="ML103" i="1"/>
  <c r="MM103" i="1"/>
  <c r="MN103" i="1"/>
  <c r="MO103" i="1"/>
  <c r="MP103" i="1"/>
  <c r="MQ103" i="1"/>
  <c r="MR103" i="1"/>
  <c r="MS103" i="1"/>
  <c r="MT103" i="1"/>
  <c r="MU103" i="1"/>
  <c r="MV103" i="1"/>
  <c r="MW103" i="1"/>
  <c r="MX103" i="1"/>
  <c r="MY103" i="1"/>
  <c r="MZ103" i="1"/>
  <c r="NA103" i="1"/>
  <c r="NB103" i="1"/>
  <c r="NC103" i="1"/>
  <c r="ND103" i="1"/>
  <c r="NE103" i="1"/>
  <c r="NF103" i="1"/>
  <c r="NG103" i="1"/>
  <c r="NH103" i="1"/>
  <c r="NI103" i="1"/>
  <c r="NJ103" i="1"/>
  <c r="NK103" i="1"/>
  <c r="NL103" i="1"/>
  <c r="NM103" i="1"/>
  <c r="NN103" i="1"/>
  <c r="NO103" i="1"/>
  <c r="NP103" i="1"/>
  <c r="NQ103" i="1"/>
  <c r="NR103" i="1"/>
  <c r="NS103" i="1"/>
  <c r="NT103" i="1"/>
  <c r="NU103" i="1"/>
  <c r="NV103" i="1"/>
  <c r="NW103" i="1"/>
  <c r="NX103" i="1"/>
  <c r="NY103" i="1"/>
  <c r="NZ103" i="1"/>
  <c r="OA103" i="1"/>
  <c r="OB103" i="1"/>
  <c r="OC103" i="1"/>
  <c r="OD103" i="1"/>
  <c r="OE103" i="1"/>
  <c r="OF103" i="1"/>
  <c r="OG103" i="1"/>
  <c r="OH103" i="1"/>
  <c r="OI103" i="1"/>
  <c r="OJ103" i="1"/>
  <c r="OK103" i="1"/>
  <c r="OL103" i="1"/>
  <c r="OM103" i="1"/>
  <c r="ON103" i="1"/>
  <c r="OO103" i="1"/>
  <c r="OP103" i="1"/>
  <c r="OQ103" i="1"/>
  <c r="OR103" i="1"/>
  <c r="OS103" i="1"/>
  <c r="OT103" i="1"/>
  <c r="OU103" i="1"/>
  <c r="OV103" i="1"/>
  <c r="OW103" i="1"/>
  <c r="OX103" i="1"/>
  <c r="OY103" i="1"/>
  <c r="OZ103" i="1"/>
  <c r="PA103" i="1"/>
  <c r="PB103" i="1"/>
  <c r="PC103" i="1"/>
  <c r="PD103" i="1"/>
  <c r="PE103" i="1"/>
  <c r="PF103" i="1"/>
  <c r="PG103" i="1"/>
  <c r="PH103" i="1"/>
  <c r="PI103" i="1"/>
  <c r="PJ103" i="1"/>
  <c r="PK103" i="1"/>
  <c r="PL103" i="1"/>
  <c r="PM103" i="1"/>
  <c r="PN103" i="1"/>
  <c r="PO103" i="1"/>
  <c r="PP103" i="1"/>
  <c r="PQ103" i="1"/>
  <c r="PR103" i="1"/>
  <c r="PS103" i="1"/>
  <c r="PT103" i="1"/>
  <c r="PU103" i="1"/>
  <c r="PV103" i="1"/>
  <c r="PW103" i="1"/>
  <c r="PX103" i="1"/>
  <c r="PY103" i="1"/>
  <c r="PZ103" i="1"/>
  <c r="QA103" i="1"/>
  <c r="QB103" i="1"/>
  <c r="QC103" i="1"/>
  <c r="QD103" i="1"/>
  <c r="QE103" i="1"/>
  <c r="QF103" i="1"/>
  <c r="QG103" i="1"/>
  <c r="QH103" i="1"/>
  <c r="QI103" i="1"/>
  <c r="QJ103" i="1"/>
  <c r="QK103" i="1"/>
  <c r="QL103" i="1"/>
  <c r="QM103" i="1"/>
  <c r="QN103" i="1"/>
  <c r="QO103" i="1"/>
  <c r="QP103" i="1"/>
  <c r="QQ103" i="1"/>
  <c r="QR103" i="1"/>
  <c r="QS103" i="1"/>
  <c r="QT103" i="1"/>
  <c r="QU103" i="1"/>
  <c r="QV103" i="1"/>
  <c r="QW103" i="1"/>
  <c r="QX103" i="1"/>
  <c r="QY103" i="1"/>
  <c r="QZ103" i="1"/>
  <c r="RA103" i="1"/>
  <c r="RB103" i="1"/>
  <c r="RC103" i="1"/>
  <c r="RD103" i="1"/>
  <c r="RE103" i="1"/>
  <c r="RF103" i="1"/>
  <c r="RG103" i="1"/>
  <c r="RH103" i="1"/>
  <c r="RI103" i="1"/>
  <c r="RJ103" i="1"/>
  <c r="RK103" i="1"/>
  <c r="RL103" i="1"/>
  <c r="RM103" i="1"/>
  <c r="RN103" i="1"/>
  <c r="RO103" i="1"/>
  <c r="RP103" i="1"/>
  <c r="RQ103" i="1"/>
  <c r="RR103" i="1"/>
  <c r="RS103" i="1"/>
  <c r="RT103" i="1"/>
  <c r="RU103" i="1"/>
  <c r="RV103" i="1"/>
  <c r="RW103" i="1"/>
  <c r="RX103" i="1"/>
  <c r="RY103" i="1"/>
  <c r="RZ103" i="1"/>
  <c r="SA103" i="1"/>
  <c r="C104" i="1"/>
  <c r="D104" i="1"/>
  <c r="E104" i="1"/>
  <c r="F104" i="1"/>
  <c r="G104" i="1"/>
  <c r="H104" i="1"/>
  <c r="I104" i="1"/>
  <c r="J104" i="1"/>
  <c r="K104" i="1"/>
  <c r="L104" i="1"/>
  <c r="M104" i="1"/>
  <c r="N104" i="1"/>
  <c r="O104" i="1"/>
  <c r="P104" i="1"/>
  <c r="Q104" i="1"/>
  <c r="R104" i="1"/>
  <c r="S104" i="1"/>
  <c r="T104" i="1"/>
  <c r="U104" i="1"/>
  <c r="V104" i="1"/>
  <c r="W104" i="1"/>
  <c r="X104" i="1"/>
  <c r="Y104" i="1"/>
  <c r="Z104" i="1"/>
  <c r="AA104" i="1"/>
  <c r="AB104" i="1"/>
  <c r="AC104" i="1"/>
  <c r="AD104" i="1"/>
  <c r="AE104" i="1"/>
  <c r="AF104" i="1"/>
  <c r="AG104" i="1"/>
  <c r="AH104" i="1"/>
  <c r="AI104" i="1"/>
  <c r="AJ104" i="1"/>
  <c r="AK104" i="1"/>
  <c r="AL104" i="1"/>
  <c r="AM104" i="1"/>
  <c r="AN104" i="1"/>
  <c r="AO104" i="1"/>
  <c r="AP104" i="1"/>
  <c r="AQ104" i="1"/>
  <c r="AR104" i="1"/>
  <c r="AS104" i="1"/>
  <c r="AT104" i="1"/>
  <c r="AU104" i="1"/>
  <c r="AV104" i="1"/>
  <c r="AW104" i="1"/>
  <c r="AX104" i="1"/>
  <c r="AY104" i="1"/>
  <c r="AZ104" i="1"/>
  <c r="BA104" i="1"/>
  <c r="BB104" i="1"/>
  <c r="BC104" i="1"/>
  <c r="BD104" i="1"/>
  <c r="BE104" i="1"/>
  <c r="BF104" i="1"/>
  <c r="BG104" i="1"/>
  <c r="BH104" i="1"/>
  <c r="BI104" i="1"/>
  <c r="BJ104" i="1"/>
  <c r="BK104" i="1"/>
  <c r="BL104" i="1"/>
  <c r="BM104" i="1"/>
  <c r="BN104" i="1"/>
  <c r="BO104" i="1"/>
  <c r="BP104" i="1"/>
  <c r="BQ104" i="1"/>
  <c r="BR104" i="1"/>
  <c r="BS104" i="1"/>
  <c r="BT104" i="1"/>
  <c r="BU104" i="1"/>
  <c r="BV104" i="1"/>
  <c r="BW104" i="1"/>
  <c r="BX104" i="1"/>
  <c r="BY104" i="1"/>
  <c r="BZ104" i="1"/>
  <c r="CA104" i="1"/>
  <c r="CB104" i="1"/>
  <c r="CC104" i="1"/>
  <c r="CD104" i="1"/>
  <c r="CE104" i="1"/>
  <c r="CF104" i="1"/>
  <c r="CG104" i="1"/>
  <c r="CH104" i="1"/>
  <c r="CI104" i="1"/>
  <c r="CJ104" i="1"/>
  <c r="CK104" i="1"/>
  <c r="CL104" i="1"/>
  <c r="CM104" i="1"/>
  <c r="CN104" i="1"/>
  <c r="CO104" i="1"/>
  <c r="CP104" i="1"/>
  <c r="CQ104" i="1"/>
  <c r="CR104" i="1"/>
  <c r="CS104" i="1"/>
  <c r="CT104" i="1"/>
  <c r="CU104" i="1"/>
  <c r="CV104" i="1"/>
  <c r="CW104" i="1"/>
  <c r="CX104" i="1"/>
  <c r="CY104" i="1"/>
  <c r="CZ104" i="1"/>
  <c r="DA104" i="1"/>
  <c r="DB104" i="1"/>
  <c r="DC104" i="1"/>
  <c r="DD104" i="1"/>
  <c r="DE104" i="1"/>
  <c r="DF104" i="1"/>
  <c r="DG104" i="1"/>
  <c r="DH104" i="1"/>
  <c r="DI104" i="1"/>
  <c r="DJ104" i="1"/>
  <c r="DK104" i="1"/>
  <c r="DL104" i="1"/>
  <c r="DM104" i="1"/>
  <c r="DN104" i="1"/>
  <c r="DO104" i="1"/>
  <c r="DP104" i="1"/>
  <c r="DQ104" i="1"/>
  <c r="DR104" i="1"/>
  <c r="DS104" i="1"/>
  <c r="DT104" i="1"/>
  <c r="DU104" i="1"/>
  <c r="DV104" i="1"/>
  <c r="DW104" i="1"/>
  <c r="DX104" i="1"/>
  <c r="DY104" i="1"/>
  <c r="DZ104" i="1"/>
  <c r="EA104" i="1"/>
  <c r="EB104" i="1"/>
  <c r="EC104" i="1"/>
  <c r="ED104" i="1"/>
  <c r="EE104" i="1"/>
  <c r="EF104" i="1"/>
  <c r="EG104" i="1"/>
  <c r="EH104" i="1"/>
  <c r="EI104" i="1"/>
  <c r="EJ104" i="1"/>
  <c r="EK104" i="1"/>
  <c r="EL104" i="1"/>
  <c r="EM104" i="1"/>
  <c r="EN104" i="1"/>
  <c r="EO104" i="1"/>
  <c r="EP104" i="1"/>
  <c r="EQ104" i="1"/>
  <c r="ER104" i="1"/>
  <c r="ES104" i="1"/>
  <c r="ET104" i="1"/>
  <c r="EU104" i="1"/>
  <c r="EV104" i="1"/>
  <c r="EW104" i="1"/>
  <c r="EX104" i="1"/>
  <c r="EY104" i="1"/>
  <c r="EZ104" i="1"/>
  <c r="FA104" i="1"/>
  <c r="FB104" i="1"/>
  <c r="FC104" i="1"/>
  <c r="FD104" i="1"/>
  <c r="FE104" i="1"/>
  <c r="FF104" i="1"/>
  <c r="FG104" i="1"/>
  <c r="FH104" i="1"/>
  <c r="FI104" i="1"/>
  <c r="FJ104" i="1"/>
  <c r="FK104" i="1"/>
  <c r="FL104" i="1"/>
  <c r="FM104" i="1"/>
  <c r="FN104" i="1"/>
  <c r="FO104" i="1"/>
  <c r="FP104" i="1"/>
  <c r="FQ104" i="1"/>
  <c r="FR104" i="1"/>
  <c r="FS104" i="1"/>
  <c r="FT104" i="1"/>
  <c r="FU104" i="1"/>
  <c r="FV104" i="1"/>
  <c r="FW104" i="1"/>
  <c r="FX104" i="1"/>
  <c r="FY104" i="1"/>
  <c r="FZ104" i="1"/>
  <c r="GA104" i="1"/>
  <c r="GB104" i="1"/>
  <c r="GC104" i="1"/>
  <c r="GD104" i="1"/>
  <c r="GE104" i="1"/>
  <c r="GF104" i="1"/>
  <c r="GG104" i="1"/>
  <c r="GH104" i="1"/>
  <c r="GI104" i="1"/>
  <c r="GJ104" i="1"/>
  <c r="GK104" i="1"/>
  <c r="GL104" i="1"/>
  <c r="GM104" i="1"/>
  <c r="GN104" i="1"/>
  <c r="GO104" i="1"/>
  <c r="GP104" i="1"/>
  <c r="GQ104" i="1"/>
  <c r="GR104" i="1"/>
  <c r="GS104" i="1"/>
  <c r="GT104" i="1"/>
  <c r="GU104" i="1"/>
  <c r="GV104" i="1"/>
  <c r="GW104" i="1"/>
  <c r="GX104" i="1"/>
  <c r="GY104" i="1"/>
  <c r="GZ104" i="1"/>
  <c r="HA104" i="1"/>
  <c r="HB104" i="1"/>
  <c r="HC104" i="1"/>
  <c r="HD104" i="1"/>
  <c r="HE104" i="1"/>
  <c r="HF104" i="1"/>
  <c r="HG104" i="1"/>
  <c r="HH104" i="1"/>
  <c r="HI104" i="1"/>
  <c r="HJ104" i="1"/>
  <c r="HK104" i="1"/>
  <c r="HL104" i="1"/>
  <c r="HM104" i="1"/>
  <c r="HN104" i="1"/>
  <c r="HO104" i="1"/>
  <c r="HP104" i="1"/>
  <c r="HQ104" i="1"/>
  <c r="HR104" i="1"/>
  <c r="HS104" i="1"/>
  <c r="HT104" i="1"/>
  <c r="HU104" i="1"/>
  <c r="HV104" i="1"/>
  <c r="HW104" i="1"/>
  <c r="HX104" i="1"/>
  <c r="HY104" i="1"/>
  <c r="HZ104" i="1"/>
  <c r="IA104" i="1"/>
  <c r="IB104" i="1"/>
  <c r="IC104" i="1"/>
  <c r="ID104" i="1"/>
  <c r="IE104" i="1"/>
  <c r="IF104" i="1"/>
  <c r="IG104" i="1"/>
  <c r="IH104" i="1"/>
  <c r="II104" i="1"/>
  <c r="IJ104" i="1"/>
  <c r="IK104" i="1"/>
  <c r="IL104" i="1"/>
  <c r="IM104" i="1"/>
  <c r="IN104" i="1"/>
  <c r="IO104" i="1"/>
  <c r="IP104" i="1"/>
  <c r="IQ104" i="1"/>
  <c r="IR104" i="1"/>
  <c r="IS104" i="1"/>
  <c r="IT104" i="1"/>
  <c r="IU104" i="1"/>
  <c r="IV104" i="1"/>
  <c r="IW104" i="1"/>
  <c r="IX104" i="1"/>
  <c r="IY104" i="1"/>
  <c r="IZ104" i="1"/>
  <c r="JA104" i="1"/>
  <c r="JB104" i="1"/>
  <c r="JC104" i="1"/>
  <c r="JD104" i="1"/>
  <c r="JE104" i="1"/>
  <c r="JF104" i="1"/>
  <c r="JG104" i="1"/>
  <c r="JH104" i="1"/>
  <c r="JI104" i="1"/>
  <c r="JJ104" i="1"/>
  <c r="JK104" i="1"/>
  <c r="JL104" i="1"/>
  <c r="JM104" i="1"/>
  <c r="JN104" i="1"/>
  <c r="JO104" i="1"/>
  <c r="JP104" i="1"/>
  <c r="JQ104" i="1"/>
  <c r="JR104" i="1"/>
  <c r="JS104" i="1"/>
  <c r="JT104" i="1"/>
  <c r="JU104" i="1"/>
  <c r="JV104" i="1"/>
  <c r="JW104" i="1"/>
  <c r="JX104" i="1"/>
  <c r="JY104" i="1"/>
  <c r="JZ104" i="1"/>
  <c r="KA104" i="1"/>
  <c r="KB104" i="1"/>
  <c r="KC104" i="1"/>
  <c r="KD104" i="1"/>
  <c r="KE104" i="1"/>
  <c r="KF104" i="1"/>
  <c r="KG104" i="1"/>
  <c r="KH104" i="1"/>
  <c r="KI104" i="1"/>
  <c r="KJ104" i="1"/>
  <c r="KK104" i="1"/>
  <c r="KL104" i="1"/>
  <c r="KM104" i="1"/>
  <c r="KN104" i="1"/>
  <c r="KO104" i="1"/>
  <c r="KP104" i="1"/>
  <c r="KQ104" i="1"/>
  <c r="KR104" i="1"/>
  <c r="KS104" i="1"/>
  <c r="KT104" i="1"/>
  <c r="KU104" i="1"/>
  <c r="KV104" i="1"/>
  <c r="KW104" i="1"/>
  <c r="KX104" i="1"/>
  <c r="KY104" i="1"/>
  <c r="KZ104" i="1"/>
  <c r="LA104" i="1"/>
  <c r="LB104" i="1"/>
  <c r="LC104" i="1"/>
  <c r="LD104" i="1"/>
  <c r="LE104" i="1"/>
  <c r="LF104" i="1"/>
  <c r="LG104" i="1"/>
  <c r="LH104" i="1"/>
  <c r="LI104" i="1"/>
  <c r="LJ104" i="1"/>
  <c r="LK104" i="1"/>
  <c r="LL104" i="1"/>
  <c r="LM104" i="1"/>
  <c r="LN104" i="1"/>
  <c r="LO104" i="1"/>
  <c r="LP104" i="1"/>
  <c r="LQ104" i="1"/>
  <c r="LR104" i="1"/>
  <c r="LS104" i="1"/>
  <c r="LT104" i="1"/>
  <c r="LU104" i="1"/>
  <c r="LV104" i="1"/>
  <c r="LW104" i="1"/>
  <c r="LX104" i="1"/>
  <c r="LY104" i="1"/>
  <c r="LZ104" i="1"/>
  <c r="MA104" i="1"/>
  <c r="MB104" i="1"/>
  <c r="MC104" i="1"/>
  <c r="MD104" i="1"/>
  <c r="ME104" i="1"/>
  <c r="MF104" i="1"/>
  <c r="MG104" i="1"/>
  <c r="MH104" i="1"/>
  <c r="MI104" i="1"/>
  <c r="MJ104" i="1"/>
  <c r="MK104" i="1"/>
  <c r="ML104" i="1"/>
  <c r="MM104" i="1"/>
  <c r="MN104" i="1"/>
  <c r="MO104" i="1"/>
  <c r="MP104" i="1"/>
  <c r="MQ104" i="1"/>
  <c r="MR104" i="1"/>
  <c r="MS104" i="1"/>
  <c r="MT104" i="1"/>
  <c r="MU104" i="1"/>
  <c r="MV104" i="1"/>
  <c r="MW104" i="1"/>
  <c r="MX104" i="1"/>
  <c r="MY104" i="1"/>
  <c r="MZ104" i="1"/>
  <c r="NA104" i="1"/>
  <c r="NB104" i="1"/>
  <c r="NC104" i="1"/>
  <c r="ND104" i="1"/>
  <c r="NE104" i="1"/>
  <c r="NF104" i="1"/>
  <c r="NG104" i="1"/>
  <c r="NH104" i="1"/>
  <c r="NI104" i="1"/>
  <c r="NJ104" i="1"/>
  <c r="NK104" i="1"/>
  <c r="NL104" i="1"/>
  <c r="NM104" i="1"/>
  <c r="NN104" i="1"/>
  <c r="NO104" i="1"/>
  <c r="NP104" i="1"/>
  <c r="NQ104" i="1"/>
  <c r="NR104" i="1"/>
  <c r="NS104" i="1"/>
  <c r="NT104" i="1"/>
  <c r="NU104" i="1"/>
  <c r="NV104" i="1"/>
  <c r="NW104" i="1"/>
  <c r="NX104" i="1"/>
  <c r="NY104" i="1"/>
  <c r="NZ104" i="1"/>
  <c r="OA104" i="1"/>
  <c r="OB104" i="1"/>
  <c r="OC104" i="1"/>
  <c r="OD104" i="1"/>
  <c r="OE104" i="1"/>
  <c r="OF104" i="1"/>
  <c r="OG104" i="1"/>
  <c r="OH104" i="1"/>
  <c r="OI104" i="1"/>
  <c r="OJ104" i="1"/>
  <c r="OK104" i="1"/>
  <c r="OL104" i="1"/>
  <c r="OM104" i="1"/>
  <c r="ON104" i="1"/>
  <c r="OO104" i="1"/>
  <c r="OP104" i="1"/>
  <c r="OQ104" i="1"/>
  <c r="OR104" i="1"/>
  <c r="OS104" i="1"/>
  <c r="OT104" i="1"/>
  <c r="OU104" i="1"/>
  <c r="OV104" i="1"/>
  <c r="OW104" i="1"/>
  <c r="OX104" i="1"/>
  <c r="OY104" i="1"/>
  <c r="OZ104" i="1"/>
  <c r="PA104" i="1"/>
  <c r="PB104" i="1"/>
  <c r="PC104" i="1"/>
  <c r="PD104" i="1"/>
  <c r="PE104" i="1"/>
  <c r="PF104" i="1"/>
  <c r="PG104" i="1"/>
  <c r="PH104" i="1"/>
  <c r="PI104" i="1"/>
  <c r="PJ104" i="1"/>
  <c r="PK104" i="1"/>
  <c r="PL104" i="1"/>
  <c r="PM104" i="1"/>
  <c r="PN104" i="1"/>
  <c r="PO104" i="1"/>
  <c r="PP104" i="1"/>
  <c r="PQ104" i="1"/>
  <c r="PR104" i="1"/>
  <c r="PS104" i="1"/>
  <c r="PT104" i="1"/>
  <c r="PU104" i="1"/>
  <c r="PV104" i="1"/>
  <c r="PW104" i="1"/>
  <c r="PX104" i="1"/>
  <c r="PY104" i="1"/>
  <c r="PZ104" i="1"/>
  <c r="QA104" i="1"/>
  <c r="QB104" i="1"/>
  <c r="QC104" i="1"/>
  <c r="QD104" i="1"/>
  <c r="QE104" i="1"/>
  <c r="QF104" i="1"/>
  <c r="QG104" i="1"/>
  <c r="QH104" i="1"/>
  <c r="QI104" i="1"/>
  <c r="QJ104" i="1"/>
  <c r="QK104" i="1"/>
  <c r="QL104" i="1"/>
  <c r="QM104" i="1"/>
  <c r="QN104" i="1"/>
  <c r="QO104" i="1"/>
  <c r="QP104" i="1"/>
  <c r="QQ104" i="1"/>
  <c r="QR104" i="1"/>
  <c r="QS104" i="1"/>
  <c r="QT104" i="1"/>
  <c r="QU104" i="1"/>
  <c r="QV104" i="1"/>
  <c r="QW104" i="1"/>
  <c r="QX104" i="1"/>
  <c r="QY104" i="1"/>
  <c r="QZ104" i="1"/>
  <c r="RA104" i="1"/>
  <c r="RB104" i="1"/>
  <c r="RC104" i="1"/>
  <c r="RD104" i="1"/>
  <c r="RE104" i="1"/>
  <c r="RF104" i="1"/>
  <c r="RG104" i="1"/>
  <c r="RH104" i="1"/>
  <c r="RI104" i="1"/>
  <c r="RJ104" i="1"/>
  <c r="RK104" i="1"/>
  <c r="RL104" i="1"/>
  <c r="RM104" i="1"/>
  <c r="RN104" i="1"/>
  <c r="RO104" i="1"/>
  <c r="RP104" i="1"/>
  <c r="RQ104" i="1"/>
  <c r="RR104" i="1"/>
  <c r="RS104" i="1"/>
  <c r="RT104" i="1"/>
  <c r="RU104" i="1"/>
  <c r="RV104" i="1"/>
  <c r="RW104" i="1"/>
  <c r="RX104" i="1"/>
  <c r="RY104" i="1"/>
  <c r="RZ104" i="1"/>
  <c r="SA104" i="1"/>
  <c r="B102" i="1"/>
  <c r="B104" i="1"/>
  <c r="B101" i="1"/>
</calcChain>
</file>

<file path=xl/sharedStrings.xml><?xml version="1.0" encoding="utf-8"?>
<sst xmlns="http://schemas.openxmlformats.org/spreadsheetml/2006/main" count="18748" uniqueCount="7934">
  <si>
    <t>Start</t>
  </si>
  <si>
    <t>End</t>
  </si>
  <si>
    <t>Frequency</t>
  </si>
  <si>
    <t>Y</t>
  </si>
  <si>
    <t>Name</t>
  </si>
  <si>
    <t>A-PRESSEN DEAD - DEAD-31/10/03 (~NK)</t>
  </si>
  <si>
    <t>Code</t>
  </si>
  <si>
    <t>N:APR~NK</t>
  </si>
  <si>
    <t>CURRENCY</t>
  </si>
  <si>
    <t>NK</t>
  </si>
  <si>
    <t>ABG SUNDAL CLI.HLDG. (~NK)</t>
  </si>
  <si>
    <t>N:ASC~NK</t>
  </si>
  <si>
    <t>6,38</t>
  </si>
  <si>
    <t>0,73</t>
  </si>
  <si>
    <t>5,65</t>
  </si>
  <si>
    <t>3,63</t>
  </si>
  <si>
    <t>1,98</t>
  </si>
  <si>
    <t>1,73</t>
  </si>
  <si>
    <t>1,57</t>
  </si>
  <si>
    <t>0,82</t>
  </si>
  <si>
    <t>1,48</t>
  </si>
  <si>
    <t>2,05</t>
  </si>
  <si>
    <t>2,35</t>
  </si>
  <si>
    <t>2,19</t>
  </si>
  <si>
    <t>4,8</t>
  </si>
  <si>
    <t>7,23</t>
  </si>
  <si>
    <t>8,93</t>
  </si>
  <si>
    <t>12,6</t>
  </si>
  <si>
    <t>3,9</t>
  </si>
  <si>
    <t>7,98</t>
  </si>
  <si>
    <t>8,55</t>
  </si>
  <si>
    <t>3,82</t>
  </si>
  <si>
    <t>4,3</t>
  </si>
  <si>
    <t>5,37</t>
  </si>
  <si>
    <t>4,85</t>
  </si>
  <si>
    <t>6,62</t>
  </si>
  <si>
    <t>ABILITY DRILLING DEAD - 08/06/09 (~NK)</t>
  </si>
  <si>
    <t>N:ADRL~NK</t>
  </si>
  <si>
    <t>13,5</t>
  </si>
  <si>
    <t>2,3</t>
  </si>
  <si>
    <t>0,34</t>
  </si>
  <si>
    <t>ACTINOR SHIPPING DEAD - DELIST 10/12/01 (~NK)</t>
  </si>
  <si>
    <t>N:ACS~NK</t>
  </si>
  <si>
    <t>59,5</t>
  </si>
  <si>
    <t>ADRESSEAVISEN DEAD - 20/10/08 (~NK)</t>
  </si>
  <si>
    <t>N:AAV~NK</t>
  </si>
  <si>
    <t>AF GRUPPEN 'A' (~NK)</t>
  </si>
  <si>
    <t>N:AFG~NK</t>
  </si>
  <si>
    <t>5,55</t>
  </si>
  <si>
    <t>6,08</t>
  </si>
  <si>
    <t>6,4</t>
  </si>
  <si>
    <t>7,7</t>
  </si>
  <si>
    <t>11,2</t>
  </si>
  <si>
    <t>17,2</t>
  </si>
  <si>
    <t>22,5</t>
  </si>
  <si>
    <t>18,3</t>
  </si>
  <si>
    <t>31,8</t>
  </si>
  <si>
    <t>44,1</t>
  </si>
  <si>
    <t>56,25</t>
  </si>
  <si>
    <t>67,75</t>
  </si>
  <si>
    <t>139,5</t>
  </si>
  <si>
    <t>AGRESSO DEAD - T/O BY 676348 (~NK)</t>
  </si>
  <si>
    <t>870953~NK</t>
  </si>
  <si>
    <t>25,5</t>
  </si>
  <si>
    <t>32,5</t>
  </si>
  <si>
    <t>20,1</t>
  </si>
  <si>
    <t>AGR GROUP DEAD - 01/01/15 (~NK)</t>
  </si>
  <si>
    <t>N:AGR~NK</t>
  </si>
  <si>
    <t>0,42</t>
  </si>
  <si>
    <t>0,12</t>
  </si>
  <si>
    <t>0,08</t>
  </si>
  <si>
    <t>0,17</t>
  </si>
  <si>
    <t>0,15</t>
  </si>
  <si>
    <t>0,11</t>
  </si>
  <si>
    <t>0,05</t>
  </si>
  <si>
    <t>0,29</t>
  </si>
  <si>
    <t>AKER DRILLING DEAD - 02/11/11 (~NK)</t>
  </si>
  <si>
    <t>N:AKD~NK</t>
  </si>
  <si>
    <t>39,8</t>
  </si>
  <si>
    <t>38,4</t>
  </si>
  <si>
    <t>42,5</t>
  </si>
  <si>
    <t>39,6</t>
  </si>
  <si>
    <t>26,5</t>
  </si>
  <si>
    <t>AKER MARITIME DEAD - DELIST 18/02/02 (~NK)</t>
  </si>
  <si>
    <t>N:AMA~NK</t>
  </si>
  <si>
    <t>65,5</t>
  </si>
  <si>
    <t>AKTIV KAPITAL DEAD - 24/07/12 (~NK)</t>
  </si>
  <si>
    <t>N:AIK~NK</t>
  </si>
  <si>
    <t>8,5</t>
  </si>
  <si>
    <t>8,8</t>
  </si>
  <si>
    <t>20,8</t>
  </si>
  <si>
    <t>66,75</t>
  </si>
  <si>
    <t>107,5</t>
  </si>
  <si>
    <t>93,5</t>
  </si>
  <si>
    <t>44,5</t>
  </si>
  <si>
    <t>27,1</t>
  </si>
  <si>
    <t>29,7</t>
  </si>
  <si>
    <t>AKVA GROUP (~NK)</t>
  </si>
  <si>
    <t>N:AKVA~NK</t>
  </si>
  <si>
    <t>31,35</t>
  </si>
  <si>
    <t>34,85</t>
  </si>
  <si>
    <t>18,36</t>
  </si>
  <si>
    <t>17,92</t>
  </si>
  <si>
    <t>14,78</t>
  </si>
  <si>
    <t>12,5</t>
  </si>
  <si>
    <t>13,95</t>
  </si>
  <si>
    <t>AKER RGI A DEAD - DELIST 16/02/00 (~NK)</t>
  </si>
  <si>
    <t>N:AKE~NK</t>
  </si>
  <si>
    <t>37,5</t>
  </si>
  <si>
    <t>43,33</t>
  </si>
  <si>
    <t>91,67</t>
  </si>
  <si>
    <t>47,5</t>
  </si>
  <si>
    <t>31,67</t>
  </si>
  <si>
    <t>74,17</t>
  </si>
  <si>
    <t>67,92</t>
  </si>
  <si>
    <t>118,33</t>
  </si>
  <si>
    <t>100,5</t>
  </si>
  <si>
    <t>ALCATEL STK DEAD - DELIST 22/08/00 (~NK)</t>
  </si>
  <si>
    <t>N:STK~NK</t>
  </si>
  <si>
    <t>ALGETA DEAD - 24/03/14 (~NK)</t>
  </si>
  <si>
    <t>N:ALGE~NK</t>
  </si>
  <si>
    <t>31,75</t>
  </si>
  <si>
    <t>7,72</t>
  </si>
  <si>
    <t>67,98</t>
  </si>
  <si>
    <t>134,96</t>
  </si>
  <si>
    <t>155,88</t>
  </si>
  <si>
    <t>154,8</t>
  </si>
  <si>
    <t>358,8</t>
  </si>
  <si>
    <t>ALTINEX (~NK)</t>
  </si>
  <si>
    <t>N:ALX~NK</t>
  </si>
  <si>
    <t>89,67</t>
  </si>
  <si>
    <t>57,52</t>
  </si>
  <si>
    <t>4,95</t>
  </si>
  <si>
    <t>6,47</t>
  </si>
  <si>
    <t>12,37</t>
  </si>
  <si>
    <t>0,25</t>
  </si>
  <si>
    <t>1,61</t>
  </si>
  <si>
    <t>2,67</t>
  </si>
  <si>
    <t>5,1</t>
  </si>
  <si>
    <t>11,4</t>
  </si>
  <si>
    <t>ALADDIN OIL &amp; GAS DEAD - 05/03/11 (~NK)</t>
  </si>
  <si>
    <t>D:BQN~NK</t>
  </si>
  <si>
    <t>9,29</t>
  </si>
  <si>
    <t>1,95</t>
  </si>
  <si>
    <t>0,58</t>
  </si>
  <si>
    <t>0,78</t>
  </si>
  <si>
    <t>1,24</t>
  </si>
  <si>
    <t>1,17</t>
  </si>
  <si>
    <t>1,34</t>
  </si>
  <si>
    <t>1,45</t>
  </si>
  <si>
    <t>1,54</t>
  </si>
  <si>
    <t>ANDVORD TYBRING GJEDDE DEAD - 21/11/06 (~NK)</t>
  </si>
  <si>
    <t>N:ATG~NK</t>
  </si>
  <si>
    <t>68,22</t>
  </si>
  <si>
    <t>51,54</t>
  </si>
  <si>
    <t>72,77</t>
  </si>
  <si>
    <t>46,09</t>
  </si>
  <si>
    <t>33,35</t>
  </si>
  <si>
    <t>103,09</t>
  </si>
  <si>
    <t>112,19</t>
  </si>
  <si>
    <t>218,31</t>
  </si>
  <si>
    <t>281,98</t>
  </si>
  <si>
    <t>140,08</t>
  </si>
  <si>
    <t>45,48</t>
  </si>
  <si>
    <t>41,42</t>
  </si>
  <si>
    <t>23,06</t>
  </si>
  <si>
    <t>6,94</t>
  </si>
  <si>
    <t>2,23</t>
  </si>
  <si>
    <t>2,5</t>
  </si>
  <si>
    <t>3,04</t>
  </si>
  <si>
    <t>7,1</t>
  </si>
  <si>
    <t>9,31</t>
  </si>
  <si>
    <t>APL DEAD - 24/09/07 (~NK)</t>
  </si>
  <si>
    <t>N:APLC~NK</t>
  </si>
  <si>
    <t>61,5</t>
  </si>
  <si>
    <t>AMERICAN SHIPPING CO. (~NK)</t>
  </si>
  <si>
    <t>N:AMSC~NK</t>
  </si>
  <si>
    <t>78,82</t>
  </si>
  <si>
    <t>103,45</t>
  </si>
  <si>
    <t>123,65</t>
  </si>
  <si>
    <t>33,01</t>
  </si>
  <si>
    <t>5,07</t>
  </si>
  <si>
    <t>1,87</t>
  </si>
  <si>
    <t>ALVERN DEAD - DELIST 24/01/02 (~NK)</t>
  </si>
  <si>
    <t>N:ALV~NK</t>
  </si>
  <si>
    <t>83,11</t>
  </si>
  <si>
    <t>16,5</t>
  </si>
  <si>
    <t>1,06</t>
  </si>
  <si>
    <t>0,47</t>
  </si>
  <si>
    <t>0,1</t>
  </si>
  <si>
    <t>APPTIX (~NK)</t>
  </si>
  <si>
    <t>N:APP~NK</t>
  </si>
  <si>
    <t>3,12</t>
  </si>
  <si>
    <t>15,87</t>
  </si>
  <si>
    <t>11,55</t>
  </si>
  <si>
    <t>9,43</t>
  </si>
  <si>
    <t>10,08</t>
  </si>
  <si>
    <t>3,33</t>
  </si>
  <si>
    <t>0,57</t>
  </si>
  <si>
    <t>1,44</t>
  </si>
  <si>
    <t>1,9</t>
  </si>
  <si>
    <t>1,92</t>
  </si>
  <si>
    <t>2,4</t>
  </si>
  <si>
    <t>1,77</t>
  </si>
  <si>
    <t>1,26</t>
  </si>
  <si>
    <t>1,55</t>
  </si>
  <si>
    <t>AQUA BIO TECHNOLOGY (~NK)</t>
  </si>
  <si>
    <t>N:ABT~NK</t>
  </si>
  <si>
    <t>9,6</t>
  </si>
  <si>
    <t>16,4</t>
  </si>
  <si>
    <t>7,66</t>
  </si>
  <si>
    <t>12,55</t>
  </si>
  <si>
    <t>24,5</t>
  </si>
  <si>
    <t>10,85</t>
  </si>
  <si>
    <t>15,9</t>
  </si>
  <si>
    <t>ARCADE SHIPPING DEAD - 08/09/94 (~NK)</t>
  </si>
  <si>
    <t>504283~NK</t>
  </si>
  <si>
    <t>8,83</t>
  </si>
  <si>
    <t>3,6</t>
  </si>
  <si>
    <t>0,8</t>
  </si>
  <si>
    <t>1,6</t>
  </si>
  <si>
    <t>1,8</t>
  </si>
  <si>
    <t>ARENDALS FOSSEKOMPANI (~NK)</t>
  </si>
  <si>
    <t>N:AFK~NK</t>
  </si>
  <si>
    <t>ARROW SEISMIC DEAD - T/O BY 307456 (~NK)</t>
  </si>
  <si>
    <t>N:ARRO~NK</t>
  </si>
  <si>
    <t>95,25</t>
  </si>
  <si>
    <t>ATEA (~NK)</t>
  </si>
  <si>
    <t>N:ATEA~NK</t>
  </si>
  <si>
    <t>23,33</t>
  </si>
  <si>
    <t>6,09</t>
  </si>
  <si>
    <t>8,62</t>
  </si>
  <si>
    <t>10,14</t>
  </si>
  <si>
    <t>15,22</t>
  </si>
  <si>
    <t>48,69</t>
  </si>
  <si>
    <t>57,82</t>
  </si>
  <si>
    <t>108,03</t>
  </si>
  <si>
    <t>178,03</t>
  </si>
  <si>
    <t>386,49</t>
  </si>
  <si>
    <t>570,6</t>
  </si>
  <si>
    <t>783,63</t>
  </si>
  <si>
    <t>267,89</t>
  </si>
  <si>
    <t>82,79</t>
  </si>
  <si>
    <t>40,61</t>
  </si>
  <si>
    <t>43,89</t>
  </si>
  <si>
    <t>31,7</t>
  </si>
  <si>
    <t>22,7</t>
  </si>
  <si>
    <t>35,2</t>
  </si>
  <si>
    <t>41,2</t>
  </si>
  <si>
    <t>16,6</t>
  </si>
  <si>
    <t>60,5</t>
  </si>
  <si>
    <t>59,75</t>
  </si>
  <si>
    <t>73,5</t>
  </si>
  <si>
    <t>AURSKOG SPAREBANK (~NK)</t>
  </si>
  <si>
    <t>N:AURG~NK</t>
  </si>
  <si>
    <t>87,12</t>
  </si>
  <si>
    <t>117,61</t>
  </si>
  <si>
    <t>130,68</t>
  </si>
  <si>
    <t>120,52</t>
  </si>
  <si>
    <t>119,79</t>
  </si>
  <si>
    <t>153,49</t>
  </si>
  <si>
    <t>162,43</t>
  </si>
  <si>
    <t>166,49</t>
  </si>
  <si>
    <t>186,79</t>
  </si>
  <si>
    <t>174,61</t>
  </si>
  <si>
    <t>105,58</t>
  </si>
  <si>
    <t>144,56</t>
  </si>
  <si>
    <t>140,5</t>
  </si>
  <si>
    <t>AVANCE GAS (~NK)</t>
  </si>
  <si>
    <t>N:AVAN~NK</t>
  </si>
  <si>
    <t>AKER (~NK)</t>
  </si>
  <si>
    <t>N:AKER~NK</t>
  </si>
  <si>
    <t>69,5</t>
  </si>
  <si>
    <t>161,5</t>
  </si>
  <si>
    <t>144,5</t>
  </si>
  <si>
    <t>157,5</t>
  </si>
  <si>
    <t>164,5</t>
  </si>
  <si>
    <t>AKER FLOATING PRODUCTION DEAD - 02/04/12 (~NK)</t>
  </si>
  <si>
    <t>N:AKFP~NK</t>
  </si>
  <si>
    <t>80,5</t>
  </si>
  <si>
    <t>8,2</t>
  </si>
  <si>
    <t>4,15</t>
  </si>
  <si>
    <t>2,9</t>
  </si>
  <si>
    <t>3,58</t>
  </si>
  <si>
    <t>AURORA LPG HOLDING (~NK)</t>
  </si>
  <si>
    <t>N:AURL~NK</t>
  </si>
  <si>
    <t>52,5</t>
  </si>
  <si>
    <t>AUSTEVOLL SEAFOOD (~NK)</t>
  </si>
  <si>
    <t>N:AUSS~NK</t>
  </si>
  <si>
    <t>41,5</t>
  </si>
  <si>
    <t>39,5</t>
  </si>
  <si>
    <t>36,1</t>
  </si>
  <si>
    <t>49,6</t>
  </si>
  <si>
    <t>21,6</t>
  </si>
  <si>
    <t>28,5</t>
  </si>
  <si>
    <t>35,5</t>
  </si>
  <si>
    <t>46,5</t>
  </si>
  <si>
    <t>AUTRONICA DEAD - DELIST 06/05/94 (~NK)</t>
  </si>
  <si>
    <t>945462~NK</t>
  </si>
  <si>
    <t>AVENIR DEAD - DELIST 24/10/00 (~NK)</t>
  </si>
  <si>
    <t>N:AVE~NK</t>
  </si>
  <si>
    <t>19,11</t>
  </si>
  <si>
    <t>31,16</t>
  </si>
  <si>
    <t>101,72</t>
  </si>
  <si>
    <t>15,95</t>
  </si>
  <si>
    <t>14,3</t>
  </si>
  <si>
    <t>AWILCO LNG (~NK)</t>
  </si>
  <si>
    <t>N:ALNG~NK</t>
  </si>
  <si>
    <t>19,5</t>
  </si>
  <si>
    <t>18,6</t>
  </si>
  <si>
    <t>AWILCO A DEAD - DELIST 23/04/03 (~NK)</t>
  </si>
  <si>
    <t>N:AWS~NK</t>
  </si>
  <si>
    <t>2,43</t>
  </si>
  <si>
    <t>6,65</t>
  </si>
  <si>
    <t>8,67</t>
  </si>
  <si>
    <t>3,53</t>
  </si>
  <si>
    <t>3,67</t>
  </si>
  <si>
    <t>1,76</t>
  </si>
  <si>
    <t>12,52</t>
  </si>
  <si>
    <t>10,26</t>
  </si>
  <si>
    <t>12,99</t>
  </si>
  <si>
    <t>15,31</t>
  </si>
  <si>
    <t>14,4</t>
  </si>
  <si>
    <t>13,8</t>
  </si>
  <si>
    <t>18,5</t>
  </si>
  <si>
    <t>15,2</t>
  </si>
  <si>
    <t>AVANTOR DEAD - 01/05/04 (~NK)</t>
  </si>
  <si>
    <t>N:AVA~NK</t>
  </si>
  <si>
    <t>57,96</t>
  </si>
  <si>
    <t>47,56</t>
  </si>
  <si>
    <t>68,24</t>
  </si>
  <si>
    <t>77,54</t>
  </si>
  <si>
    <t>54,8</t>
  </si>
  <si>
    <t>3,1</t>
  </si>
  <si>
    <t>38,25</t>
  </si>
  <si>
    <t>29,98</t>
  </si>
  <si>
    <t>44,98</t>
  </si>
  <si>
    <t>57,9</t>
  </si>
  <si>
    <t>75,48</t>
  </si>
  <si>
    <t>41,87</t>
  </si>
  <si>
    <t>58,62</t>
  </si>
  <si>
    <t>49,5</t>
  </si>
  <si>
    <t>AWILCO DRILLING (~NK)</t>
  </si>
  <si>
    <t>N:AWDR~NK</t>
  </si>
  <si>
    <t>30,9</t>
  </si>
  <si>
    <t>AWILCO OFFSHORE DEAD - 16/10/08 (~NK)</t>
  </si>
  <si>
    <t>N:AWO~NK</t>
  </si>
  <si>
    <t>43,9</t>
  </si>
  <si>
    <t>60,8</t>
  </si>
  <si>
    <t>AXIS BIOCHEMICALS DEAD - DELIST 22/09/99 (~NK)</t>
  </si>
  <si>
    <t>N:AXI~NK</t>
  </si>
  <si>
    <t>5,66</t>
  </si>
  <si>
    <t>43,4</t>
  </si>
  <si>
    <t>AXXESSIT DEAD - 08/09/05 (~NK)</t>
  </si>
  <si>
    <t>N:AXX~NK</t>
  </si>
  <si>
    <t>21,1</t>
  </si>
  <si>
    <t>BADGER EXPLORER (~NK)</t>
  </si>
  <si>
    <t>N:BXPL~NK</t>
  </si>
  <si>
    <t>30,5</t>
  </si>
  <si>
    <t>6,75</t>
  </si>
  <si>
    <t>15,5</t>
  </si>
  <si>
    <t>7,68</t>
  </si>
  <si>
    <t>8,6</t>
  </si>
  <si>
    <t>0,98</t>
  </si>
  <si>
    <t>BENOR TANKERS DEAD - DELIST 20/12/00 (~NK)</t>
  </si>
  <si>
    <t>N:BET~NK</t>
  </si>
  <si>
    <t>54,5</t>
  </si>
  <si>
    <t>BERGEN N RUTELAG DEAD - DEAD-30/04/03 (~NK)</t>
  </si>
  <si>
    <t>N:BNR~NK</t>
  </si>
  <si>
    <t>32,9</t>
  </si>
  <si>
    <t>40,6</t>
  </si>
  <si>
    <t>38,5</t>
  </si>
  <si>
    <t>BELSHIPS (~NK)</t>
  </si>
  <si>
    <t>N:BEL~NK</t>
  </si>
  <si>
    <t>3,01</t>
  </si>
  <si>
    <t>12,03</t>
  </si>
  <si>
    <t>19,73</t>
  </si>
  <si>
    <t>28,19</t>
  </si>
  <si>
    <t>24,43</t>
  </si>
  <si>
    <t>15,03</t>
  </si>
  <si>
    <t>22,55</t>
  </si>
  <si>
    <t>19,54</t>
  </si>
  <si>
    <t>15,79</t>
  </si>
  <si>
    <t>11,58</t>
  </si>
  <si>
    <t>2,63</t>
  </si>
  <si>
    <t>3,16</t>
  </si>
  <si>
    <t>3,57</t>
  </si>
  <si>
    <t>3,06</t>
  </si>
  <si>
    <t>1,62</t>
  </si>
  <si>
    <t>7,62</t>
  </si>
  <si>
    <t>11,06</t>
  </si>
  <si>
    <t>6,88</t>
  </si>
  <si>
    <t>10,21</t>
  </si>
  <si>
    <t>21,44</t>
  </si>
  <si>
    <t>4,17</t>
  </si>
  <si>
    <t>7,4</t>
  </si>
  <si>
    <t>6,14</t>
  </si>
  <si>
    <t>4,08</t>
  </si>
  <si>
    <t>3,8</t>
  </si>
  <si>
    <t>6,55</t>
  </si>
  <si>
    <t>BERGEN GROUP (~NK)</t>
  </si>
  <si>
    <t>N:BERG~NK</t>
  </si>
  <si>
    <t>5,68</t>
  </si>
  <si>
    <t>6,11</t>
  </si>
  <si>
    <t>5,75</t>
  </si>
  <si>
    <t>3,48</t>
  </si>
  <si>
    <t>1,03</t>
  </si>
  <si>
    <t>BIONOR PHARMA (~NK)</t>
  </si>
  <si>
    <t>N:BIOR~NK</t>
  </si>
  <si>
    <t>15,93</t>
  </si>
  <si>
    <t>4,03</t>
  </si>
  <si>
    <t>0,94</t>
  </si>
  <si>
    <t>1,94</t>
  </si>
  <si>
    <t>2,96</t>
  </si>
  <si>
    <t>1,96</t>
  </si>
  <si>
    <t>2,27</t>
  </si>
  <si>
    <t>1,32</t>
  </si>
  <si>
    <t>1,58</t>
  </si>
  <si>
    <t>2,57</t>
  </si>
  <si>
    <t>2,68</t>
  </si>
  <si>
    <t>2,32</t>
  </si>
  <si>
    <t>BERGENSBANKEN DEAD - DELIST 16/02/00 (~NK)</t>
  </si>
  <si>
    <t>N:BBA~NK</t>
  </si>
  <si>
    <t>143,46</t>
  </si>
  <si>
    <t>88,61</t>
  </si>
  <si>
    <t>92,15</t>
  </si>
  <si>
    <t>77,09</t>
  </si>
  <si>
    <t>39,87</t>
  </si>
  <si>
    <t>12,41</t>
  </si>
  <si>
    <t>38,92</t>
  </si>
  <si>
    <t>43,25</t>
  </si>
  <si>
    <t>45,65</t>
  </si>
  <si>
    <t>62,47</t>
  </si>
  <si>
    <t>BERGESEN D Y B (~NK)</t>
  </si>
  <si>
    <t>N:BEB~NK</t>
  </si>
  <si>
    <t>41,56</t>
  </si>
  <si>
    <t>104,75</t>
  </si>
  <si>
    <t>111,5</t>
  </si>
  <si>
    <t>126,5</t>
  </si>
  <si>
    <t>162,5</t>
  </si>
  <si>
    <t>BIK BOK B (~NK)</t>
  </si>
  <si>
    <t>741148~NK</t>
  </si>
  <si>
    <t>BOLIG- OG NAERINGSBANKEN DEAD - DEAD 10/05/05 (~NK)</t>
  </si>
  <si>
    <t>N:BNB~NK</t>
  </si>
  <si>
    <t>135,5</t>
  </si>
  <si>
    <t>187,5</t>
  </si>
  <si>
    <t>335,5</t>
  </si>
  <si>
    <t>BJORGE DEAD - 15/12/10 (~NK)</t>
  </si>
  <si>
    <t>N:BJOR~NK</t>
  </si>
  <si>
    <t>11,9</t>
  </si>
  <si>
    <t>7,6</t>
  </si>
  <si>
    <t>BIOTEC PHARMACON (~NK)</t>
  </si>
  <si>
    <t>N:BIOT~NK</t>
  </si>
  <si>
    <t>20,65</t>
  </si>
  <si>
    <t>42,09</t>
  </si>
  <si>
    <t>29,85</t>
  </si>
  <si>
    <t>10,52</t>
  </si>
  <si>
    <t>4,99</t>
  </si>
  <si>
    <t>8,14</t>
  </si>
  <si>
    <t>5,49</t>
  </si>
  <si>
    <t>5,87</t>
  </si>
  <si>
    <t>10,2</t>
  </si>
  <si>
    <t>17,7</t>
  </si>
  <si>
    <t>12,9</t>
  </si>
  <si>
    <t>BJOLVEFOSSEN DEAD - DELIST 14/09/00 (~NK)</t>
  </si>
  <si>
    <t>N:BJF~NK</t>
  </si>
  <si>
    <t>BIRDSTEP TECHNOLOGY (~NK)</t>
  </si>
  <si>
    <t>N:BIRD~NK</t>
  </si>
  <si>
    <t>47,31</t>
  </si>
  <si>
    <t>95,58</t>
  </si>
  <si>
    <t>105,98</t>
  </si>
  <si>
    <t>137,95</t>
  </si>
  <si>
    <t>102,74</t>
  </si>
  <si>
    <t>103,7</t>
  </si>
  <si>
    <t>20,74</t>
  </si>
  <si>
    <t>11,63</t>
  </si>
  <si>
    <t>7,95</t>
  </si>
  <si>
    <t>20,9</t>
  </si>
  <si>
    <t>3,4</t>
  </si>
  <si>
    <t>BORREGAARD (~NK)</t>
  </si>
  <si>
    <t>N:BRG~NK</t>
  </si>
  <si>
    <t>30,2</t>
  </si>
  <si>
    <t>55,5</t>
  </si>
  <si>
    <t>49,4</t>
  </si>
  <si>
    <t>BONA SHIPHOLDING (OSL) DEAD - DELIST 25/08/99 (~NK)</t>
  </si>
  <si>
    <t>N:BSH~NK</t>
  </si>
  <si>
    <t>97,5</t>
  </si>
  <si>
    <t>113,99</t>
  </si>
  <si>
    <t>112,49</t>
  </si>
  <si>
    <t>53,5</t>
  </si>
  <si>
    <t>BONHEUR (~NK)</t>
  </si>
  <si>
    <t>N:BON~NK</t>
  </si>
  <si>
    <t>8,42</t>
  </si>
  <si>
    <t>54,17</t>
  </si>
  <si>
    <t>35,25</t>
  </si>
  <si>
    <t>18,88</t>
  </si>
  <si>
    <t>25,25</t>
  </si>
  <si>
    <t>34,75</t>
  </si>
  <si>
    <t>51,25</t>
  </si>
  <si>
    <t>47,25</t>
  </si>
  <si>
    <t>128,5</t>
  </si>
  <si>
    <t>73,25</t>
  </si>
  <si>
    <t>BORGESTAD 'A' (~NK)</t>
  </si>
  <si>
    <t>N:BOR~NK</t>
  </si>
  <si>
    <t>52,15</t>
  </si>
  <si>
    <t>68,88</t>
  </si>
  <si>
    <t>116,6</t>
  </si>
  <si>
    <t>79,7</t>
  </si>
  <si>
    <t>66,42</t>
  </si>
  <si>
    <t>24,35</t>
  </si>
  <si>
    <t>45,16</t>
  </si>
  <si>
    <t>45,78</t>
  </si>
  <si>
    <t>52,6</t>
  </si>
  <si>
    <t>64,29</t>
  </si>
  <si>
    <t>95,46</t>
  </si>
  <si>
    <t>73,06</t>
  </si>
  <si>
    <t>77,93</t>
  </si>
  <si>
    <t>53,58</t>
  </si>
  <si>
    <t>50,65</t>
  </si>
  <si>
    <t>58,45</t>
  </si>
  <si>
    <t>79,39</t>
  </si>
  <si>
    <t>109,1</t>
  </si>
  <si>
    <t>111,05</t>
  </si>
  <si>
    <t>200,67</t>
  </si>
  <si>
    <t>253,27</t>
  </si>
  <si>
    <t>138,32</t>
  </si>
  <si>
    <t>181,18</t>
  </si>
  <si>
    <t>205,54</t>
  </si>
  <si>
    <t>148,06</t>
  </si>
  <si>
    <t>72,25</t>
  </si>
  <si>
    <t>BORGESTAD INDUSTRIES DEAD - 09/09/13 (~NK)</t>
  </si>
  <si>
    <t>N:BIND~NK</t>
  </si>
  <si>
    <t>28,3</t>
  </si>
  <si>
    <t>47,2</t>
  </si>
  <si>
    <t>BULK INVEST (~NK)</t>
  </si>
  <si>
    <t>N:BULK~NK</t>
  </si>
  <si>
    <t>4,44</t>
  </si>
  <si>
    <t>1,42</t>
  </si>
  <si>
    <t>BRIDGE ENERGY DEAD - 29/11/13 (~NK)</t>
  </si>
  <si>
    <t>N:BRID~NK</t>
  </si>
  <si>
    <t>14,5</t>
  </si>
  <si>
    <t>8,15</t>
  </si>
  <si>
    <t>9,65</t>
  </si>
  <si>
    <t>BRAATHENS DEAD - DELIST 11/02/02 (~NK)</t>
  </si>
  <si>
    <t>N:BRA~NK</t>
  </si>
  <si>
    <t>29,5</t>
  </si>
  <si>
    <t>26,4</t>
  </si>
  <si>
    <t>929557~NK</t>
  </si>
  <si>
    <t>BOUVET (~NK)</t>
  </si>
  <si>
    <t>N:BOU~NK</t>
  </si>
  <si>
    <t>BW GAS DEAD - 01/07/09 (~NK)</t>
  </si>
  <si>
    <t>N:BWGA~NK</t>
  </si>
  <si>
    <t>10,7</t>
  </si>
  <si>
    <t>20,7</t>
  </si>
  <si>
    <t>BYGGMA (~NK)</t>
  </si>
  <si>
    <t>N:BMA~NK</t>
  </si>
  <si>
    <t>6,05</t>
  </si>
  <si>
    <t>5,18</t>
  </si>
  <si>
    <t>8,74</t>
  </si>
  <si>
    <t>9,52</t>
  </si>
  <si>
    <t>30,7</t>
  </si>
  <si>
    <t>29,4</t>
  </si>
  <si>
    <t>BWG HOMES DEAD - 30/06/14 (~NK)</t>
  </si>
  <si>
    <t>N:BWG~NK</t>
  </si>
  <si>
    <t>37,54</t>
  </si>
  <si>
    <t>30,92</t>
  </si>
  <si>
    <t>2,53</t>
  </si>
  <si>
    <t>16,8</t>
  </si>
  <si>
    <t>21,74</t>
  </si>
  <si>
    <t>9,79</t>
  </si>
  <si>
    <t>12,05</t>
  </si>
  <si>
    <t>11,5</t>
  </si>
  <si>
    <t>14,6</t>
  </si>
  <si>
    <t>BW OFFSHORE (~NK)</t>
  </si>
  <si>
    <t>N:BWO~NK</t>
  </si>
  <si>
    <t>26,2</t>
  </si>
  <si>
    <t>22,9</t>
  </si>
  <si>
    <t>15,8</t>
  </si>
  <si>
    <t>9,42</t>
  </si>
  <si>
    <t>5,15</t>
  </si>
  <si>
    <t>7,25</t>
  </si>
  <si>
    <t>7,51</t>
  </si>
  <si>
    <t>CATCH COMMUNICATIONS DEAD - DEAD 21/11/05 (~NK)</t>
  </si>
  <si>
    <t>N:CATC~NK</t>
  </si>
  <si>
    <t>CECON DEAD - 09/09/15 (~NK)</t>
  </si>
  <si>
    <t>N:CEC~NK</t>
  </si>
  <si>
    <t>4,16</t>
  </si>
  <si>
    <t>1,36</t>
  </si>
  <si>
    <t>1,15</t>
  </si>
  <si>
    <t>0,18</t>
  </si>
  <si>
    <t>0,16</t>
  </si>
  <si>
    <t>CELLCURA DEAD - 25/02/15 (~NK)</t>
  </si>
  <si>
    <t>N:CELL~NK</t>
  </si>
  <si>
    <t>55,73</t>
  </si>
  <si>
    <t>24,58</t>
  </si>
  <si>
    <t>5,52</t>
  </si>
  <si>
    <t>4,4</t>
  </si>
  <si>
    <t>0,2</t>
  </si>
  <si>
    <t>0,3</t>
  </si>
  <si>
    <t>CERMAQ DEAD - 14/11/14 (~NK)</t>
  </si>
  <si>
    <t>N:CEQ~NK</t>
  </si>
  <si>
    <t>29,22</t>
  </si>
  <si>
    <t>49,93</t>
  </si>
  <si>
    <t>14,48</t>
  </si>
  <si>
    <t>30,73</t>
  </si>
  <si>
    <t>49,38</t>
  </si>
  <si>
    <t>39,78</t>
  </si>
  <si>
    <t>45,95</t>
  </si>
  <si>
    <t>59,26</t>
  </si>
  <si>
    <t>95,5</t>
  </si>
  <si>
    <t>CHOICE HOTELS SCAN. DEAD - 12/12/05 (~NK)</t>
  </si>
  <si>
    <t>N:CHS~NK</t>
  </si>
  <si>
    <t>16,94</t>
  </si>
  <si>
    <t>CHR BK. OG KREDITKASSE DEAD - T/O BY 671068 (~NK)</t>
  </si>
  <si>
    <t>N:CKR~NK</t>
  </si>
  <si>
    <t>13,85</t>
  </si>
  <si>
    <t>14,2</t>
  </si>
  <si>
    <t>14,8</t>
  </si>
  <si>
    <t>20,2</t>
  </si>
  <si>
    <t>29,8</t>
  </si>
  <si>
    <t>48,8</t>
  </si>
  <si>
    <t>CHR BJELLAND DEAD - DELIST 10/12/96 (~NK)</t>
  </si>
  <si>
    <t>N:CBJ~NK</t>
  </si>
  <si>
    <t>CODFARMERS DEAD - 23/04/13 (~NK)</t>
  </si>
  <si>
    <t>N:COD~NK</t>
  </si>
  <si>
    <t>156,16</t>
  </si>
  <si>
    <t>166,57</t>
  </si>
  <si>
    <t>20,82</t>
  </si>
  <si>
    <t>6,7</t>
  </si>
  <si>
    <t>5,63</t>
  </si>
  <si>
    <t>2,25</t>
  </si>
  <si>
    <t>0,37</t>
  </si>
  <si>
    <t>0,39</t>
  </si>
  <si>
    <t>COMROD COMMUNICATION DEAD - DEAD (~NK)</t>
  </si>
  <si>
    <t>N:COMR~NK</t>
  </si>
  <si>
    <t>10,72</t>
  </si>
  <si>
    <t>8,47</t>
  </si>
  <si>
    <t>10,1</t>
  </si>
  <si>
    <t>4,65</t>
  </si>
  <si>
    <t>2,87</t>
  </si>
  <si>
    <t>2,98</t>
  </si>
  <si>
    <t>3,05</t>
  </si>
  <si>
    <t>CONSEPTOR DEAD - 12/06/07 (~NK)</t>
  </si>
  <si>
    <t>N:CNS~NK</t>
  </si>
  <si>
    <t>11,1</t>
  </si>
  <si>
    <t>COMPONENT SOFTWARE GROUP DEAD - T/O BY 31147T (~NK)</t>
  </si>
  <si>
    <t>N:CSG~NK</t>
  </si>
  <si>
    <t>74,4</t>
  </si>
  <si>
    <t>COLOR GROUP DEAD - DELIST 21/10/99 (~NK)</t>
  </si>
  <si>
    <t>N:COL~NK</t>
  </si>
  <si>
    <t>26,28</t>
  </si>
  <si>
    <t>17,54</t>
  </si>
  <si>
    <t>24,36</t>
  </si>
  <si>
    <t>24,7</t>
  </si>
  <si>
    <t>CRUDECORP DEAD - 19/03/14 (~NK)</t>
  </si>
  <si>
    <t>N:CRUD~NK</t>
  </si>
  <si>
    <t>5,25</t>
  </si>
  <si>
    <t>CRI-GRUPPEN DEAD - DELIST 23/03/99 (~NK)</t>
  </si>
  <si>
    <t>N:CRI~NK</t>
  </si>
  <si>
    <t>COPEINCA DEAD - 02/04/14 (~NK)</t>
  </si>
  <si>
    <t>N:COP~NK</t>
  </si>
  <si>
    <t>48,5</t>
  </si>
  <si>
    <t>8,52</t>
  </si>
  <si>
    <t>46,6</t>
  </si>
  <si>
    <t>33,1</t>
  </si>
  <si>
    <t>CRYSTAL PRODUCTION DEAD - 29/12/03 (~NK)</t>
  </si>
  <si>
    <t>N:CRP~NK</t>
  </si>
  <si>
    <t>2015,58</t>
  </si>
  <si>
    <t>2475,28</t>
  </si>
  <si>
    <t>2864,39</t>
  </si>
  <si>
    <t>1331,33</t>
  </si>
  <si>
    <t>1896,14</t>
  </si>
  <si>
    <t>1445,93</t>
  </si>
  <si>
    <t>28,09</t>
  </si>
  <si>
    <t>CXENSE (~NK)</t>
  </si>
  <si>
    <t>8893M4~NK</t>
  </si>
  <si>
    <t>108,61</t>
  </si>
  <si>
    <t>DATA RESPONS (~NK)</t>
  </si>
  <si>
    <t>N:DAT~NK</t>
  </si>
  <si>
    <t>5,4</t>
  </si>
  <si>
    <t>4,9</t>
  </si>
  <si>
    <t>9,4</t>
  </si>
  <si>
    <t>9,5</t>
  </si>
  <si>
    <t>12,65</t>
  </si>
  <si>
    <t>8,7</t>
  </si>
  <si>
    <t>8,9</t>
  </si>
  <si>
    <t>5,45</t>
  </si>
  <si>
    <t>5,71</t>
  </si>
  <si>
    <t>13,4</t>
  </si>
  <si>
    <t>DEEP SEA SUPPLY (~NK)</t>
  </si>
  <si>
    <t>N:DESC~NK</t>
  </si>
  <si>
    <t>11,8</t>
  </si>
  <si>
    <t>18,9</t>
  </si>
  <si>
    <t>7,04</t>
  </si>
  <si>
    <t>7,79</t>
  </si>
  <si>
    <t>11,85</t>
  </si>
  <si>
    <t>7,78</t>
  </si>
  <si>
    <t>9,91</t>
  </si>
  <si>
    <t>11,45</t>
  </si>
  <si>
    <t>5,29</t>
  </si>
  <si>
    <t>DEEPOCEAN DEAD - 01/09/08 (~NK)</t>
  </si>
  <si>
    <t>N:DEEP~NK</t>
  </si>
  <si>
    <t>31,5</t>
  </si>
  <si>
    <t>DEN NORSKE AMERIKALINJE DEAD - DELIST 20/12/95 (~NK)</t>
  </si>
  <si>
    <t>772793~NK</t>
  </si>
  <si>
    <t>5,2</t>
  </si>
  <si>
    <t>7,45</t>
  </si>
  <si>
    <t>9,8</t>
  </si>
  <si>
    <t>DET NORSKE OLJESELSKAP (~NK)</t>
  </si>
  <si>
    <t>N:DETO~NK</t>
  </si>
  <si>
    <t>51,52</t>
  </si>
  <si>
    <t>20,34</t>
  </si>
  <si>
    <t>30,55</t>
  </si>
  <si>
    <t>81,13</t>
  </si>
  <si>
    <t>74,57</t>
  </si>
  <si>
    <t>60,29</t>
  </si>
  <si>
    <t>55,25</t>
  </si>
  <si>
    <t>DISTRICT OFFSHORE DEAD - DELIST 03/10/00 (~NK)</t>
  </si>
  <si>
    <t>N:DOFF~NK</t>
  </si>
  <si>
    <t>10,6</t>
  </si>
  <si>
    <t>DNB (~NK)</t>
  </si>
  <si>
    <t>N:DNB~NK</t>
  </si>
  <si>
    <t>16,05</t>
  </si>
  <si>
    <t>17,95</t>
  </si>
  <si>
    <t>15,76</t>
  </si>
  <si>
    <t>23,17</t>
  </si>
  <si>
    <t>33,05</t>
  </si>
  <si>
    <t>24,97</t>
  </si>
  <si>
    <t>31,24</t>
  </si>
  <si>
    <t>45,11</t>
  </si>
  <si>
    <t>38,36</t>
  </si>
  <si>
    <t>30,96</t>
  </si>
  <si>
    <t>42,16</t>
  </si>
  <si>
    <t>56,5</t>
  </si>
  <si>
    <t>68,61</t>
  </si>
  <si>
    <t>84,04</t>
  </si>
  <si>
    <t>25,64</t>
  </si>
  <si>
    <t>62,75</t>
  </si>
  <si>
    <t>82,3</t>
  </si>
  <si>
    <t>58,95</t>
  </si>
  <si>
    <t>70,4</t>
  </si>
  <si>
    <t>108,5</t>
  </si>
  <si>
    <t>110,7</t>
  </si>
  <si>
    <t>109,8</t>
  </si>
  <si>
    <t>DOF (~NK)</t>
  </si>
  <si>
    <t>N:DOF~NK</t>
  </si>
  <si>
    <t>8,45</t>
  </si>
  <si>
    <t>7,76</t>
  </si>
  <si>
    <t>8,27</t>
  </si>
  <si>
    <t>13,79</t>
  </si>
  <si>
    <t>19,71</t>
  </si>
  <si>
    <t>35,44</t>
  </si>
  <si>
    <t>66,02</t>
  </si>
  <si>
    <t>60,44</t>
  </si>
  <si>
    <t>37,38</t>
  </si>
  <si>
    <t>48,45</t>
  </si>
  <si>
    <t>14,95</t>
  </si>
  <si>
    <t>4,48</t>
  </si>
  <si>
    <t>DOF SUBSEA DEAD - 22/12/08 (~NK)</t>
  </si>
  <si>
    <t>N:DOFS~NK</t>
  </si>
  <si>
    <t>35,4</t>
  </si>
  <si>
    <t>57,5</t>
  </si>
  <si>
    <t>41,9</t>
  </si>
  <si>
    <t>DNO (~NK)</t>
  </si>
  <si>
    <t>N:DNO~NK</t>
  </si>
  <si>
    <t>2,82</t>
  </si>
  <si>
    <t>4,23</t>
  </si>
  <si>
    <t>5,64</t>
  </si>
  <si>
    <t>5,77</t>
  </si>
  <si>
    <t>3,72</t>
  </si>
  <si>
    <t>0,36</t>
  </si>
  <si>
    <t>0,4</t>
  </si>
  <si>
    <t>0,31</t>
  </si>
  <si>
    <t>1,52</t>
  </si>
  <si>
    <t>1,3</t>
  </si>
  <si>
    <t>0,69</t>
  </si>
  <si>
    <t>0,75</t>
  </si>
  <si>
    <t>1,38</t>
  </si>
  <si>
    <t>15,06</t>
  </si>
  <si>
    <t>4,45</t>
  </si>
  <si>
    <t>9,05</t>
  </si>
  <si>
    <t>7,67</t>
  </si>
  <si>
    <t>24,2</t>
  </si>
  <si>
    <t>15,98</t>
  </si>
  <si>
    <t>6,02</t>
  </si>
  <si>
    <t>DOLPHIN GROUP DEAD - 29/12/15 (~NK)</t>
  </si>
  <si>
    <t>N:DOLP~NK</t>
  </si>
  <si>
    <t>98,86</t>
  </si>
  <si>
    <t>30,6</t>
  </si>
  <si>
    <t>3,97</t>
  </si>
  <si>
    <t>1,83</t>
  </si>
  <si>
    <t>3,31</t>
  </si>
  <si>
    <t>3,39</t>
  </si>
  <si>
    <t>6,9</t>
  </si>
  <si>
    <t>4,7</t>
  </si>
  <si>
    <t>DOMSTEIN (~NK)</t>
  </si>
  <si>
    <t>N:DOM~NK</t>
  </si>
  <si>
    <t>125,69</t>
  </si>
  <si>
    <t>68,29</t>
  </si>
  <si>
    <t>53,1</t>
  </si>
  <si>
    <t>45,9</t>
  </si>
  <si>
    <t>17,5</t>
  </si>
  <si>
    <t>DSND SUBSEA DEAD - DELIST (~NK)</t>
  </si>
  <si>
    <t>N:SFJ~NK</t>
  </si>
  <si>
    <t>2,81</t>
  </si>
  <si>
    <t>13,47</t>
  </si>
  <si>
    <t>12,72</t>
  </si>
  <si>
    <t>8,98</t>
  </si>
  <si>
    <t>7,19</t>
  </si>
  <si>
    <t>9,67</t>
  </si>
  <si>
    <t>37,66</t>
  </si>
  <si>
    <t>148,92</t>
  </si>
  <si>
    <t>58,02</t>
  </si>
  <si>
    <t>28,6</t>
  </si>
  <si>
    <t>19,8</t>
  </si>
  <si>
    <t>DUAL INVEST 'B' DEAD - DELIST.10/12/97 (~NK)</t>
  </si>
  <si>
    <t>N:DUAB~NK</t>
  </si>
  <si>
    <t>19,2</t>
  </si>
  <si>
    <t>DYNO DEAD - DELIST 18/10/00 (~NK)</t>
  </si>
  <si>
    <t>N:DYN~NK</t>
  </si>
  <si>
    <t>66,27</t>
  </si>
  <si>
    <t>85,82</t>
  </si>
  <si>
    <t>109,66</t>
  </si>
  <si>
    <t>112,5</t>
  </si>
  <si>
    <t>196,5</t>
  </si>
  <si>
    <t>EAM SOLAR (~NK)</t>
  </si>
  <si>
    <t>N:EAM~NK</t>
  </si>
  <si>
    <t>12,45</t>
  </si>
  <si>
    <t>EIDESVIK OFFSHORE (~NK)</t>
  </si>
  <si>
    <t>N:EIOF~NK</t>
  </si>
  <si>
    <t>51,1</t>
  </si>
  <si>
    <t>62,5</t>
  </si>
  <si>
    <t>52,75</t>
  </si>
  <si>
    <t>29,3</t>
  </si>
  <si>
    <t>34,5</t>
  </si>
  <si>
    <t>9,59</t>
  </si>
  <si>
    <t>EASTERN DRILLING DEAD - 29/06/07 (~NK)</t>
  </si>
  <si>
    <t>N:EASD~NK</t>
  </si>
  <si>
    <t>100,14</t>
  </si>
  <si>
    <t>ELKEM DEAD - DEAD 25/05/05 (~NK)</t>
  </si>
  <si>
    <t>N:ELK~NK</t>
  </si>
  <si>
    <t>46,65</t>
  </si>
  <si>
    <t>166,67</t>
  </si>
  <si>
    <t>102,63</t>
  </si>
  <si>
    <t>47,37</t>
  </si>
  <si>
    <t>71,5</t>
  </si>
  <si>
    <t>105,5</t>
  </si>
  <si>
    <t>EITZEN CHEMICAL DEAD - 19/03/15 (~NK)</t>
  </si>
  <si>
    <t>N:ECHM~NK</t>
  </si>
  <si>
    <t>1916,74</t>
  </si>
  <si>
    <t>1721,31</t>
  </si>
  <si>
    <t>650,19</t>
  </si>
  <si>
    <t>6,3</t>
  </si>
  <si>
    <t>4,5</t>
  </si>
  <si>
    <t>EKORNES (~NK)</t>
  </si>
  <si>
    <t>N:EKO~NK</t>
  </si>
  <si>
    <t>41,6</t>
  </si>
  <si>
    <t>83,5</t>
  </si>
  <si>
    <t>92,5</t>
  </si>
  <si>
    <t>82,25</t>
  </si>
  <si>
    <t>99,5</t>
  </si>
  <si>
    <t>ELECTROMAG.GEOSVS. (~NK)</t>
  </si>
  <si>
    <t>N:EMGS~NK</t>
  </si>
  <si>
    <t>34,79</t>
  </si>
  <si>
    <t>2,39</t>
  </si>
  <si>
    <t>3,49</t>
  </si>
  <si>
    <t>8,05</t>
  </si>
  <si>
    <t>8,91</t>
  </si>
  <si>
    <t>2,74</t>
  </si>
  <si>
    <t>ENTRA (~NK)</t>
  </si>
  <si>
    <t>N:ENTR~NK</t>
  </si>
  <si>
    <t>76,5</t>
  </si>
  <si>
    <t>71,25</t>
  </si>
  <si>
    <t>ENITEL DEAD - DELIST 30/08/01 (~NK)</t>
  </si>
  <si>
    <t>N:END~NK</t>
  </si>
  <si>
    <t>0,7</t>
  </si>
  <si>
    <t>EMS SEVEN SEAS DEAD - 28/07/14 (~NK)</t>
  </si>
  <si>
    <t>N:EMS~NK</t>
  </si>
  <si>
    <t>7037,99</t>
  </si>
  <si>
    <t>1851,65</t>
  </si>
  <si>
    <t>3198,31</t>
  </si>
  <si>
    <t>4208,3</t>
  </si>
  <si>
    <t>1043,66</t>
  </si>
  <si>
    <t>429,25</t>
  </si>
  <si>
    <t>1110,99</t>
  </si>
  <si>
    <t>1573,9</t>
  </si>
  <si>
    <t>4174,63</t>
  </si>
  <si>
    <t>2104,15</t>
  </si>
  <si>
    <t>2212,9</t>
  </si>
  <si>
    <t>757,49</t>
  </si>
  <si>
    <t>1114,96</t>
  </si>
  <si>
    <t>563,98</t>
  </si>
  <si>
    <t>11,66</t>
  </si>
  <si>
    <t>3,54</t>
  </si>
  <si>
    <t>3,35</t>
  </si>
  <si>
    <t>ELKJOP DEAD - DELIST 16/02/00 (~NK)</t>
  </si>
  <si>
    <t>N:EKJ~NK</t>
  </si>
  <si>
    <t>6,77</t>
  </si>
  <si>
    <t>22,11</t>
  </si>
  <si>
    <t>31,28</t>
  </si>
  <si>
    <t>37,4</t>
  </si>
  <si>
    <t>158,5</t>
  </si>
  <si>
    <t>ELTEK DEAD - 23/04/15 (~NK)</t>
  </si>
  <si>
    <t>N:ELT~NK</t>
  </si>
  <si>
    <t>18,89</t>
  </si>
  <si>
    <t>67,99</t>
  </si>
  <si>
    <t>201,15</t>
  </si>
  <si>
    <t>44,57</t>
  </si>
  <si>
    <t>21,72</t>
  </si>
  <si>
    <t>45,8</t>
  </si>
  <si>
    <t>68,23</t>
  </si>
  <si>
    <t>106,71</t>
  </si>
  <si>
    <t>58,31</t>
  </si>
  <si>
    <t>27,39</t>
  </si>
  <si>
    <t>1,4</t>
  </si>
  <si>
    <t>3,22</t>
  </si>
  <si>
    <t>3,52</t>
  </si>
  <si>
    <t>3,96</t>
  </si>
  <si>
    <t>7,11</t>
  </si>
  <si>
    <t>11,6</t>
  </si>
  <si>
    <t>11,7</t>
  </si>
  <si>
    <t>EQOLOGY DEAD - 09/12/15 (~NK)</t>
  </si>
  <si>
    <t>N:EQO~NK</t>
  </si>
  <si>
    <t>1,7</t>
  </si>
  <si>
    <t>0,9</t>
  </si>
  <si>
    <t>EUROPRIS (~NK)</t>
  </si>
  <si>
    <t>N:EPR~NK</t>
  </si>
  <si>
    <t>EVERCOM NETWORK DEAD - DELIST 06/02/02 (~NK)</t>
  </si>
  <si>
    <t>N:EVE~NK</t>
  </si>
  <si>
    <t>21,16</t>
  </si>
  <si>
    <t>24,98</t>
  </si>
  <si>
    <t>4,32</t>
  </si>
  <si>
    <t>2,1</t>
  </si>
  <si>
    <t>EVRY DEAD - 02/11/15 (~NK)</t>
  </si>
  <si>
    <t>N:EVRY~NK</t>
  </si>
  <si>
    <t>61,99</t>
  </si>
  <si>
    <t>87,44</t>
  </si>
  <si>
    <t>43,72</t>
  </si>
  <si>
    <t>16,02</t>
  </si>
  <si>
    <t>36,02</t>
  </si>
  <si>
    <t>42,68</t>
  </si>
  <si>
    <t>43,03</t>
  </si>
  <si>
    <t>47,83</t>
  </si>
  <si>
    <t>35,24</t>
  </si>
  <si>
    <t>20,52</t>
  </si>
  <si>
    <t>16,3</t>
  </si>
  <si>
    <t>9,75</t>
  </si>
  <si>
    <t>9,94</t>
  </si>
  <si>
    <t>17,8</t>
  </si>
  <si>
    <t>EXENSE DEAD - 22/04/09 (~NK)</t>
  </si>
  <si>
    <t>N:EXE~NK</t>
  </si>
  <si>
    <t>1,51</t>
  </si>
  <si>
    <t>0,65</t>
  </si>
  <si>
    <t>2,15</t>
  </si>
  <si>
    <t>2,26</t>
  </si>
  <si>
    <t>1,56</t>
  </si>
  <si>
    <t>3,07</t>
  </si>
  <si>
    <t>1,81</t>
  </si>
  <si>
    <t>0,19</t>
  </si>
  <si>
    <t>EXPERT DEAD - T/O BY 929581 (~NK)</t>
  </si>
  <si>
    <t>N:EXP~NK</t>
  </si>
  <si>
    <t>33,5</t>
  </si>
  <si>
    <t>57,75</t>
  </si>
  <si>
    <t>71,75</t>
  </si>
  <si>
    <t>FAKTOR EIENDOM DEAD - 24/10/2011 (~NK)</t>
  </si>
  <si>
    <t>N:FAKT~NK</t>
  </si>
  <si>
    <t>1001,15</t>
  </si>
  <si>
    <t>678,75</t>
  </si>
  <si>
    <t>64,48</t>
  </si>
  <si>
    <t>FARA ASA DEAD - 04/03/13 (~NK)</t>
  </si>
  <si>
    <t>N:FARA~NK</t>
  </si>
  <si>
    <t>10,38</t>
  </si>
  <si>
    <t>12,51</t>
  </si>
  <si>
    <t>7,41</t>
  </si>
  <si>
    <t>3,25</t>
  </si>
  <si>
    <t>2,7</t>
  </si>
  <si>
    <t>3,5</t>
  </si>
  <si>
    <t>FARSTAD SHIPPING (~NK)</t>
  </si>
  <si>
    <t>N:FAR~NK</t>
  </si>
  <si>
    <t>4,2</t>
  </si>
  <si>
    <t>14,7</t>
  </si>
  <si>
    <t>12,8</t>
  </si>
  <si>
    <t>11,25</t>
  </si>
  <si>
    <t>40,5</t>
  </si>
  <si>
    <t>78,5</t>
  </si>
  <si>
    <t>67,5</t>
  </si>
  <si>
    <t>146,5</t>
  </si>
  <si>
    <t>134,5</t>
  </si>
  <si>
    <t>50,75</t>
  </si>
  <si>
    <t>FAST SEARCH AND TRANSFER DEAD - 19/05/08 (~NK)</t>
  </si>
  <si>
    <t>N:FAST~NK</t>
  </si>
  <si>
    <t>11,39</t>
  </si>
  <si>
    <t>3,66</t>
  </si>
  <si>
    <t>13,2</t>
  </si>
  <si>
    <t>24,3</t>
  </si>
  <si>
    <t>15,6</t>
  </si>
  <si>
    <t>14,1</t>
  </si>
  <si>
    <t>18,7</t>
  </si>
  <si>
    <t>FJORD SEAFOOD DEAD - 07/07/2006 (~NK)</t>
  </si>
  <si>
    <t>N:FJO~NK</t>
  </si>
  <si>
    <t>28,65</t>
  </si>
  <si>
    <t>4,94</t>
  </si>
  <si>
    <t>3,38</t>
  </si>
  <si>
    <t>3,02</t>
  </si>
  <si>
    <t>4,33</t>
  </si>
  <si>
    <t>8,35</t>
  </si>
  <si>
    <t>FIRST OLSEN TKRS. (OSL) DEAD - DELIST 22/06/00 (~NK)</t>
  </si>
  <si>
    <t>N:FOT~NK</t>
  </si>
  <si>
    <t>56,4</t>
  </si>
  <si>
    <t>FINANSBANKEN DEAD - DELIST 25/11/99 (~NK)</t>
  </si>
  <si>
    <t>N:FIN~NK</t>
  </si>
  <si>
    <t>17,29</t>
  </si>
  <si>
    <t>17,39</t>
  </si>
  <si>
    <t>9,88</t>
  </si>
  <si>
    <t>21,73</t>
  </si>
  <si>
    <t>16,79</t>
  </si>
  <si>
    <t>18,37</t>
  </si>
  <si>
    <t>22,23</t>
  </si>
  <si>
    <t>FESIL DEAD - 15/05/07 (~NK)</t>
  </si>
  <si>
    <t>N:FSL~NK</t>
  </si>
  <si>
    <t>82,5</t>
  </si>
  <si>
    <t>13,6</t>
  </si>
  <si>
    <t>26,1</t>
  </si>
  <si>
    <t>FINDEXA DEAD - 19/12/05 (~NK)</t>
  </si>
  <si>
    <t>N:FIND~NK</t>
  </si>
  <si>
    <t>23,2</t>
  </si>
  <si>
    <t>32,3</t>
  </si>
  <si>
    <t>FOKUS BANK DEAD - DELIST 22/06/99 (~NK)</t>
  </si>
  <si>
    <t>N:FOK~NK</t>
  </si>
  <si>
    <t>34,15</t>
  </si>
  <si>
    <t>43,83</t>
  </si>
  <si>
    <t>68,39</t>
  </si>
  <si>
    <t>FORENEDE-GRUPPEN (DELISTED - 24/08/93) (~NK)</t>
  </si>
  <si>
    <t>756282~NK</t>
  </si>
  <si>
    <t>137,5</t>
  </si>
  <si>
    <t>FORNEBU UTVIKLING DEAD - 27/03/12 (~NK)</t>
  </si>
  <si>
    <t>N:FBU~NK</t>
  </si>
  <si>
    <t>19,03</t>
  </si>
  <si>
    <t>1,71</t>
  </si>
  <si>
    <t>2,44</t>
  </si>
  <si>
    <t>FOSEN DEAD - 09/02/09 (~NK)</t>
  </si>
  <si>
    <t>N:FOS~NK</t>
  </si>
  <si>
    <t>36,27</t>
  </si>
  <si>
    <t>65,29</t>
  </si>
  <si>
    <t>72,55</t>
  </si>
  <si>
    <t>123,33</t>
  </si>
  <si>
    <t>FREIA MARABOU B (~NK)</t>
  </si>
  <si>
    <t>944238~NK</t>
  </si>
  <si>
    <t>FRED OLSEN ENERGY (~NK)</t>
  </si>
  <si>
    <t>N:FOE~NK</t>
  </si>
  <si>
    <t>64,5</t>
  </si>
  <si>
    <t>43,5</t>
  </si>
  <si>
    <t>89,25</t>
  </si>
  <si>
    <t>297,5</t>
  </si>
  <si>
    <t>201,6</t>
  </si>
  <si>
    <t>241,8</t>
  </si>
  <si>
    <t>246,9</t>
  </si>
  <si>
    <t>68,15</t>
  </si>
  <si>
    <t>34,4</t>
  </si>
  <si>
    <t>FRED OLSEN PRDN. DEAD - 21/01/14 (~NK)</t>
  </si>
  <si>
    <t>N:FOP~NK</t>
  </si>
  <si>
    <t>18,2</t>
  </si>
  <si>
    <t>10,3</t>
  </si>
  <si>
    <t>7,75</t>
  </si>
  <si>
    <t>9,32</t>
  </si>
  <si>
    <t>FRONTIER DRILLING DEAD - 14/04/04 (~NK)</t>
  </si>
  <si>
    <t>N:FDR~NK</t>
  </si>
  <si>
    <t>G BLOCK-WATNE (~NK)</t>
  </si>
  <si>
    <t>944000~NK</t>
  </si>
  <si>
    <t>GAMING INNOVATION GP. (~NK)</t>
  </si>
  <si>
    <t>N:GIG~NK</t>
  </si>
  <si>
    <t>72,5</t>
  </si>
  <si>
    <t>3,7</t>
  </si>
  <si>
    <t>3,2</t>
  </si>
  <si>
    <t>1,23</t>
  </si>
  <si>
    <t>2,69</t>
  </si>
  <si>
    <t>1,85</t>
  </si>
  <si>
    <t>GJENSIDIGE NOR DEAD - DEAD-05/12/03 (~NK)</t>
  </si>
  <si>
    <t>N:GNO~NK</t>
  </si>
  <si>
    <t>16,2</t>
  </si>
  <si>
    <t>123,16</t>
  </si>
  <si>
    <t>108,57</t>
  </si>
  <si>
    <t>132,47</t>
  </si>
  <si>
    <t>162,05</t>
  </si>
  <si>
    <t>213,09</t>
  </si>
  <si>
    <t>309,5</t>
  </si>
  <si>
    <t>GJENSIDIGE FORSIKRING (~NK)</t>
  </si>
  <si>
    <t>N:GJF~NK</t>
  </si>
  <si>
    <t>58,3</t>
  </si>
  <si>
    <t>68,8</t>
  </si>
  <si>
    <t>79,4</t>
  </si>
  <si>
    <t>115,7</t>
  </si>
  <si>
    <t>142,1</t>
  </si>
  <si>
    <t>GC RIEBER SHIPPING (~NK)</t>
  </si>
  <si>
    <t>N:RISH~NK</t>
  </si>
  <si>
    <t>5,96</t>
  </si>
  <si>
    <t>4,93</t>
  </si>
  <si>
    <t>5,38</t>
  </si>
  <si>
    <t>29,1</t>
  </si>
  <si>
    <t>7,99</t>
  </si>
  <si>
    <t>GANGER ROLF (~NK)</t>
  </si>
  <si>
    <t>N:GRO~NK</t>
  </si>
  <si>
    <t>8,33</t>
  </si>
  <si>
    <t>17,08</t>
  </si>
  <si>
    <t>43,12</t>
  </si>
  <si>
    <t>30,62</t>
  </si>
  <si>
    <t>35,75</t>
  </si>
  <si>
    <t>53,75</t>
  </si>
  <si>
    <t>33,75</t>
  </si>
  <si>
    <t>14,75</t>
  </si>
  <si>
    <t>62,25</t>
  </si>
  <si>
    <t>154,5</t>
  </si>
  <si>
    <t>125,5</t>
  </si>
  <si>
    <t>127,5</t>
  </si>
  <si>
    <t>GOLAR LNG (NAS) (~NK)</t>
  </si>
  <si>
    <t>@GLNG~NK</t>
  </si>
  <si>
    <t>GOODTECH (~NK)</t>
  </si>
  <si>
    <t>N:GOD~NK</t>
  </si>
  <si>
    <t>2807,31</t>
  </si>
  <si>
    <t>1263,29</t>
  </si>
  <si>
    <t>2105,48</t>
  </si>
  <si>
    <t>1389,6</t>
  </si>
  <si>
    <t>1698,4</t>
  </si>
  <si>
    <t>339,68</t>
  </si>
  <si>
    <t>509,52</t>
  </si>
  <si>
    <t>663,92</t>
  </si>
  <si>
    <t>3520,31</t>
  </si>
  <si>
    <t>4276,93</t>
  </si>
  <si>
    <t>2640,27</t>
  </si>
  <si>
    <t>1080,81</t>
  </si>
  <si>
    <t>900,98</t>
  </si>
  <si>
    <t>141,58</t>
  </si>
  <si>
    <t>18,91</t>
  </si>
  <si>
    <t>10,8</t>
  </si>
  <si>
    <t>5,8</t>
  </si>
  <si>
    <t>20,4</t>
  </si>
  <si>
    <t>39,4</t>
  </si>
  <si>
    <t>37,7</t>
  </si>
  <si>
    <t>21,5</t>
  </si>
  <si>
    <t>15,3</t>
  </si>
  <si>
    <t>11,65</t>
  </si>
  <si>
    <t>10,75</t>
  </si>
  <si>
    <t>GRAND HOTEL (OSL) DEAD - 23/04/96 (~NK)</t>
  </si>
  <si>
    <t>N:GHO~NK</t>
  </si>
  <si>
    <t>GRESVIG DEAD - 11/07/06 (~NK)</t>
  </si>
  <si>
    <t>N:GRE~NK</t>
  </si>
  <si>
    <t>102,5</t>
  </si>
  <si>
    <t>24,9</t>
  </si>
  <si>
    <t>45,5</t>
  </si>
  <si>
    <t>63,5</t>
  </si>
  <si>
    <t>GRIEG SEAFOOD (~NK)</t>
  </si>
  <si>
    <t>N:GSF~NK</t>
  </si>
  <si>
    <t>3,3</t>
  </si>
  <si>
    <t>19,4</t>
  </si>
  <si>
    <t>4,21</t>
  </si>
  <si>
    <t>12,35</t>
  </si>
  <si>
    <t>GRENLAND GROUP ASA DEAD - 23/05/11 (~NK)</t>
  </si>
  <si>
    <t>N:GGG~NK</t>
  </si>
  <si>
    <t>25,06</t>
  </si>
  <si>
    <t>27,85</t>
  </si>
  <si>
    <t>8,53</t>
  </si>
  <si>
    <t>12,58</t>
  </si>
  <si>
    <t>13,43</t>
  </si>
  <si>
    <t>12,75</t>
  </si>
  <si>
    <t>GREGOIRE DEAD - 05/06/09 (~NK)</t>
  </si>
  <si>
    <t>N:GREG~NK</t>
  </si>
  <si>
    <t>10,25</t>
  </si>
  <si>
    <t>3,75</t>
  </si>
  <si>
    <t>GYLDENDAL (~NK)</t>
  </si>
  <si>
    <t>N:GYL~NK</t>
  </si>
  <si>
    <t>237,5</t>
  </si>
  <si>
    <t>HAVILA ARIEL DEAD - 08/06/12 (~NK)</t>
  </si>
  <si>
    <t>N:HAVA~NK</t>
  </si>
  <si>
    <t>20,5</t>
  </si>
  <si>
    <t>HAFSLUND 'A' (~NK)</t>
  </si>
  <si>
    <t>N:HNA~NK</t>
  </si>
  <si>
    <t>16,09</t>
  </si>
  <si>
    <t>34,48</t>
  </si>
  <si>
    <t>29,09</t>
  </si>
  <si>
    <t>32,32</t>
  </si>
  <si>
    <t>50,86</t>
  </si>
  <si>
    <t>44,77</t>
  </si>
  <si>
    <t>39,92</t>
  </si>
  <si>
    <t>46,55</t>
  </si>
  <si>
    <t>53,49</t>
  </si>
  <si>
    <t>68,5</t>
  </si>
  <si>
    <t>69,75</t>
  </si>
  <si>
    <t>45,6</t>
  </si>
  <si>
    <t>46,2</t>
  </si>
  <si>
    <t>50,5</t>
  </si>
  <si>
    <t>HAG DEAD - 3/04/06 (~NK)</t>
  </si>
  <si>
    <t>N:HAG~NK</t>
  </si>
  <si>
    <t>18,56</t>
  </si>
  <si>
    <t>35,67</t>
  </si>
  <si>
    <t>66,67</t>
  </si>
  <si>
    <t>HANDS DEAD - 02/02/06 (~NK)</t>
  </si>
  <si>
    <t>N:HND~NK</t>
  </si>
  <si>
    <t>4,1</t>
  </si>
  <si>
    <t>0,83</t>
  </si>
  <si>
    <t>0,92</t>
  </si>
  <si>
    <t>1,18</t>
  </si>
  <si>
    <t>HAVFISK (~NK)</t>
  </si>
  <si>
    <t>N:HFIS~NK</t>
  </si>
  <si>
    <t>36,9</t>
  </si>
  <si>
    <t>25,75</t>
  </si>
  <si>
    <t>32,53</t>
  </si>
  <si>
    <t>5,54</t>
  </si>
  <si>
    <t>7,88</t>
  </si>
  <si>
    <t>6,2</t>
  </si>
  <si>
    <t>5,88</t>
  </si>
  <si>
    <t>28,2</t>
  </si>
  <si>
    <t>HAVYARD GROUP (~NK)</t>
  </si>
  <si>
    <t>N:HAVY~NK</t>
  </si>
  <si>
    <t>HAVILA SHIPPING (~NK)</t>
  </si>
  <si>
    <t>N:HAVI~NK</t>
  </si>
  <si>
    <t>43,51</t>
  </si>
  <si>
    <t>77,76</t>
  </si>
  <si>
    <t>110,16</t>
  </si>
  <si>
    <t>31,94</t>
  </si>
  <si>
    <t>55,08</t>
  </si>
  <si>
    <t>56,93</t>
  </si>
  <si>
    <t>31,38</t>
  </si>
  <si>
    <t>24,1</t>
  </si>
  <si>
    <t>2,59</t>
  </si>
  <si>
    <t>HAVILA SUPPLY DEAD - DELIST 25/07/03 (~NK)</t>
  </si>
  <si>
    <t>N:HSU~NK</t>
  </si>
  <si>
    <t>4,29</t>
  </si>
  <si>
    <t>4,19</t>
  </si>
  <si>
    <t>5,02</t>
  </si>
  <si>
    <t>5,83</t>
  </si>
  <si>
    <t>HELGELAND SPAREBANK (~NK)</t>
  </si>
  <si>
    <t>N:HELG~NK</t>
  </si>
  <si>
    <t>64,23</t>
  </si>
  <si>
    <t>61,31</t>
  </si>
  <si>
    <t>58,39</t>
  </si>
  <si>
    <t>45,2</t>
  </si>
  <si>
    <t>HELICOPTER SERVICES GP. DEAD - DELIST 27/10/99 (~NK)</t>
  </si>
  <si>
    <t>N:HES~NK</t>
  </si>
  <si>
    <t>58,5</t>
  </si>
  <si>
    <t>HEXAGON COMPOSITES (~NK)</t>
  </si>
  <si>
    <t>N:HEX~NK</t>
  </si>
  <si>
    <t>4,12</t>
  </si>
  <si>
    <t>1,82</t>
  </si>
  <si>
    <t>2,02</t>
  </si>
  <si>
    <t>1,74</t>
  </si>
  <si>
    <t>2,04</t>
  </si>
  <si>
    <t>1,22</t>
  </si>
  <si>
    <t>1,11</t>
  </si>
  <si>
    <t>7,93</t>
  </si>
  <si>
    <t>6,82</t>
  </si>
  <si>
    <t>2,45</t>
  </si>
  <si>
    <t>9,7</t>
  </si>
  <si>
    <t>6,33</t>
  </si>
  <si>
    <t>2,56</t>
  </si>
  <si>
    <t>4,47</t>
  </si>
  <si>
    <t>22,8</t>
  </si>
  <si>
    <t>HITEC DEAD - DELIST 09/06/00 (~NK)</t>
  </si>
  <si>
    <t>N:HITX~NK</t>
  </si>
  <si>
    <t>33,33</t>
  </si>
  <si>
    <t>22,75</t>
  </si>
  <si>
    <t>HJELLEGJERDE DEAD - 12/11/10 (~NK)</t>
  </si>
  <si>
    <t>N:HJE~NK</t>
  </si>
  <si>
    <t>48,34</t>
  </si>
  <si>
    <t>22,91</t>
  </si>
  <si>
    <t>19,82</t>
  </si>
  <si>
    <t>19,34</t>
  </si>
  <si>
    <t>11,12</t>
  </si>
  <si>
    <t>6,28</t>
  </si>
  <si>
    <t>20,79</t>
  </si>
  <si>
    <t>37,06</t>
  </si>
  <si>
    <t>29,33</t>
  </si>
  <si>
    <t>24,45</t>
  </si>
  <si>
    <t>2,2</t>
  </si>
  <si>
    <t>3,28</t>
  </si>
  <si>
    <t>HOL SPAREBANK DEAD - 16/10/13 (~NK)</t>
  </si>
  <si>
    <t>N:HOLG~NK</t>
  </si>
  <si>
    <t>118,5</t>
  </si>
  <si>
    <t>117,5</t>
  </si>
  <si>
    <t>72,75</t>
  </si>
  <si>
    <t>HOEGH LONG HOLDINGS (~NK)</t>
  </si>
  <si>
    <t>N:HLNG~NK</t>
  </si>
  <si>
    <t>52,45</t>
  </si>
  <si>
    <t>47,8</t>
  </si>
  <si>
    <t>94,25</t>
  </si>
  <si>
    <t>HOFSETH BIOCARE (~NK)</t>
  </si>
  <si>
    <t>N:HBC~NK</t>
  </si>
  <si>
    <t>3,47</t>
  </si>
  <si>
    <t>HOLAND OG SETSKOG SPB. (~NK)</t>
  </si>
  <si>
    <t>N:HSPG~NK</t>
  </si>
  <si>
    <t>122,5</t>
  </si>
  <si>
    <t>179,5</t>
  </si>
  <si>
    <t>90,25</t>
  </si>
  <si>
    <t>HUGO GAMES (~NK)</t>
  </si>
  <si>
    <t>N:HUGO~NK</t>
  </si>
  <si>
    <t>HUNSFOS DEAD - DELIST 20/01/99 (~NK)</t>
  </si>
  <si>
    <t>N:HUN~NK</t>
  </si>
  <si>
    <t>66,84</t>
  </si>
  <si>
    <t>32,77</t>
  </si>
  <si>
    <t>14,42</t>
  </si>
  <si>
    <t>16,38</t>
  </si>
  <si>
    <t>46,67</t>
  </si>
  <si>
    <t>52,33</t>
  </si>
  <si>
    <t>HURTIGRUTEN DEAD - 11/02/15 (~NK)</t>
  </si>
  <si>
    <t>N:HRG~NK</t>
  </si>
  <si>
    <t>27,03</t>
  </si>
  <si>
    <t>21,11</t>
  </si>
  <si>
    <t>18,02</t>
  </si>
  <si>
    <t>13,99</t>
  </si>
  <si>
    <t>11,05</t>
  </si>
  <si>
    <t>2,95</t>
  </si>
  <si>
    <t>3,85</t>
  </si>
  <si>
    <t>4,83</t>
  </si>
  <si>
    <t>6,95</t>
  </si>
  <si>
    <t>IDEX (~NK)</t>
  </si>
  <si>
    <t>N:IDEX~NK</t>
  </si>
  <si>
    <t>1,28</t>
  </si>
  <si>
    <t>1,46</t>
  </si>
  <si>
    <t>2,77</t>
  </si>
  <si>
    <t>10,55</t>
  </si>
  <si>
    <t>IBY EIENDOM DEAD - DELIST 16/04/99 (~NK)</t>
  </si>
  <si>
    <t>N:IBY~NK</t>
  </si>
  <si>
    <t>1,91</t>
  </si>
  <si>
    <t>1,5</t>
  </si>
  <si>
    <t>HYDRALIFT A DEAD - DELIST 17/02/03 (~NK)</t>
  </si>
  <si>
    <t>N:HYD~NK</t>
  </si>
  <si>
    <t>22,25</t>
  </si>
  <si>
    <t>36,8</t>
  </si>
  <si>
    <t>IGNIS DEAD - 12/07/11 (~NK)</t>
  </si>
  <si>
    <t>N:IGNI~NK</t>
  </si>
  <si>
    <t>564,89</t>
  </si>
  <si>
    <t>156,25</t>
  </si>
  <si>
    <t>396,63</t>
  </si>
  <si>
    <t>213,94</t>
  </si>
  <si>
    <t>29,82</t>
  </si>
  <si>
    <t>8,39</t>
  </si>
  <si>
    <t>10,89</t>
  </si>
  <si>
    <t>11,35</t>
  </si>
  <si>
    <t>31,04</t>
  </si>
  <si>
    <t>19,97</t>
  </si>
  <si>
    <t>5,05</t>
  </si>
  <si>
    <t>7,81</t>
  </si>
  <si>
    <t>IGROUP DEAD - DELIST 03/03/03 (~NK)</t>
  </si>
  <si>
    <t>N:IGR~NK</t>
  </si>
  <si>
    <t>1,2</t>
  </si>
  <si>
    <t>0,64</t>
  </si>
  <si>
    <t>IM SKAUGEN (~NK)</t>
  </si>
  <si>
    <t>N:IMSK~NK</t>
  </si>
  <si>
    <t>16,13</t>
  </si>
  <si>
    <t>13,75</t>
  </si>
  <si>
    <t>16,25</t>
  </si>
  <si>
    <t>18,38</t>
  </si>
  <si>
    <t>18,75</t>
  </si>
  <si>
    <t>38,63</t>
  </si>
  <si>
    <t>58,88</t>
  </si>
  <si>
    <t>40,4</t>
  </si>
  <si>
    <t>19,1</t>
  </si>
  <si>
    <t>9,45</t>
  </si>
  <si>
    <t>IMAREX DEAD - 10/07/13 (~NK)</t>
  </si>
  <si>
    <t>N:IMAR~NK</t>
  </si>
  <si>
    <t>6,59</t>
  </si>
  <si>
    <t>2,46</t>
  </si>
  <si>
    <t>2,41</t>
  </si>
  <si>
    <t>2,18</t>
  </si>
  <si>
    <t>4,46</t>
  </si>
  <si>
    <t>INDRE SOGN SPAREBANK (~NK)</t>
  </si>
  <si>
    <t>N:ISSG~NK</t>
  </si>
  <si>
    <t>170,02</t>
  </si>
  <si>
    <t>118,62</t>
  </si>
  <si>
    <t>138,39</t>
  </si>
  <si>
    <t>124,55</t>
  </si>
  <si>
    <t>113,68</t>
  </si>
  <si>
    <t>100,83</t>
  </si>
  <si>
    <t>40,9</t>
  </si>
  <si>
    <t>47,9</t>
  </si>
  <si>
    <t>70,75</t>
  </si>
  <si>
    <t>INDRI.FIN.BOLIGEIENDOM DEAD - DEAD-26/09/03 (~NK)</t>
  </si>
  <si>
    <t>N:IFB~NK</t>
  </si>
  <si>
    <t>1,1</t>
  </si>
  <si>
    <t>INDUSTRIFINANS NAERINGSE DEAD - 20/10/04 (~NK)</t>
  </si>
  <si>
    <t>N:IFN~NK</t>
  </si>
  <si>
    <t>10,5</t>
  </si>
  <si>
    <t>INMETA CRAYON DEAD - 24/02/12 (~NK)</t>
  </si>
  <si>
    <t>N:INM~NK</t>
  </si>
  <si>
    <t>3,55</t>
  </si>
  <si>
    <t>0,95</t>
  </si>
  <si>
    <t>1,84</t>
  </si>
  <si>
    <t>6,34</t>
  </si>
  <si>
    <t>2,03</t>
  </si>
  <si>
    <t>5,95</t>
  </si>
  <si>
    <t>INFOSTREAM DEAD - DELIST 15/11/00 (~NK)</t>
  </si>
  <si>
    <t>N:INF~NK</t>
  </si>
  <si>
    <t>18,4</t>
  </si>
  <si>
    <t>INFRATEK DEAD - 21/03/14 (~NK)</t>
  </si>
  <si>
    <t>N:INFR~NK</t>
  </si>
  <si>
    <t>17,9</t>
  </si>
  <si>
    <t>INVESTA (OSE) (~NK)</t>
  </si>
  <si>
    <t>993353~NK</t>
  </si>
  <si>
    <t>142,5</t>
  </si>
  <si>
    <t>INTELECOM GROUP DEAD - 31/12/08 (~NK)</t>
  </si>
  <si>
    <t>N:ITC~NK</t>
  </si>
  <si>
    <t>5,98</t>
  </si>
  <si>
    <t>4,13</t>
  </si>
  <si>
    <t>11,67</t>
  </si>
  <si>
    <t>8,13</t>
  </si>
  <si>
    <t>7,5</t>
  </si>
  <si>
    <t>5,78</t>
  </si>
  <si>
    <t>INTELLINET DEAD - DELIST 16/07/02 (~NK)</t>
  </si>
  <si>
    <t>N:INN~NK</t>
  </si>
  <si>
    <t>0,5</t>
  </si>
  <si>
    <t>INTEROIL EXP.&amp; PRDN. (~NK)</t>
  </si>
  <si>
    <t>N:IOX~NK</t>
  </si>
  <si>
    <t>396,2</t>
  </si>
  <si>
    <t>282,35</t>
  </si>
  <si>
    <t>163,95</t>
  </si>
  <si>
    <t>70,95</t>
  </si>
  <si>
    <t>131,16</t>
  </si>
  <si>
    <t>122,05</t>
  </si>
  <si>
    <t>51,92</t>
  </si>
  <si>
    <t>19,9</t>
  </si>
  <si>
    <t>INTEX RESOURCES (~NK)</t>
  </si>
  <si>
    <t>N:ITX~NK</t>
  </si>
  <si>
    <t>8,78</t>
  </si>
  <si>
    <t>2,97</t>
  </si>
  <si>
    <t>5,26</t>
  </si>
  <si>
    <t>4,6</t>
  </si>
  <si>
    <t>4,79</t>
  </si>
  <si>
    <t>2,6</t>
  </si>
  <si>
    <t>0,55</t>
  </si>
  <si>
    <t>JASON SHIPPING DEAD - 12/08/13 (~NK)</t>
  </si>
  <si>
    <t>N:JSHI~NK</t>
  </si>
  <si>
    <t>562,5</t>
  </si>
  <si>
    <t>722,5</t>
  </si>
  <si>
    <t>2,79</t>
  </si>
  <si>
    <t>IVAR HOLDING DEAD - DELIST 21/06/00 (~NK)</t>
  </si>
  <si>
    <t>N:IVH~NK</t>
  </si>
  <si>
    <t>8,72</t>
  </si>
  <si>
    <t>8,1</t>
  </si>
  <si>
    <t>INVESTRA DEAD - DEAD-31/03/03 (~NK)</t>
  </si>
  <si>
    <t>N:INV~NK</t>
  </si>
  <si>
    <t>13,11</t>
  </si>
  <si>
    <t>11,86</t>
  </si>
  <si>
    <t>0,27</t>
  </si>
  <si>
    <t>IPLAST ASA DEAD - DELIST 25/08/99 (~NK)</t>
  </si>
  <si>
    <t>N:IPL~NK</t>
  </si>
  <si>
    <t>ITERA (~NK)</t>
  </si>
  <si>
    <t>N:ITE~NK</t>
  </si>
  <si>
    <t>8,51</t>
  </si>
  <si>
    <t>1,02</t>
  </si>
  <si>
    <t>3,87</t>
  </si>
  <si>
    <t>4,75</t>
  </si>
  <si>
    <t>2,78</t>
  </si>
  <si>
    <t>JCREN SPAREBANK (~NK)</t>
  </si>
  <si>
    <t>N:JAER~NK</t>
  </si>
  <si>
    <t>82,75</t>
  </si>
  <si>
    <t>64,25</t>
  </si>
  <si>
    <t>JONAS OGLAENDN (~NK)</t>
  </si>
  <si>
    <t>756285~NK</t>
  </si>
  <si>
    <t>143,33</t>
  </si>
  <si>
    <t>KENOR DEAD - 09/06/2004 (~NK)</t>
  </si>
  <si>
    <t>N:KEN~NK</t>
  </si>
  <si>
    <t>4,28</t>
  </si>
  <si>
    <t>7,31</t>
  </si>
  <si>
    <t>4,11</t>
  </si>
  <si>
    <t>2,83</t>
  </si>
  <si>
    <t>2,86</t>
  </si>
  <si>
    <t>2,38</t>
  </si>
  <si>
    <t>2,22</t>
  </si>
  <si>
    <t>4,31</t>
  </si>
  <si>
    <t>4,98</t>
  </si>
  <si>
    <t>KID (~NK)</t>
  </si>
  <si>
    <t>N:KIDO~NK</t>
  </si>
  <si>
    <t>KIRKLAND DEAD - DELISTED (~NK)</t>
  </si>
  <si>
    <t>998024~NK</t>
  </si>
  <si>
    <t>88,25</t>
  </si>
  <si>
    <t>64,87</t>
  </si>
  <si>
    <t>92,54</t>
  </si>
  <si>
    <t>KLIPPEN INVEST DEAD - 19/10/04 (~NK)</t>
  </si>
  <si>
    <t>N:KLI~NK</t>
  </si>
  <si>
    <t>33,9</t>
  </si>
  <si>
    <t>KITRON ASA DEAD - DELIST 05/10/99 (~NK)</t>
  </si>
  <si>
    <t>N:KIT1~NK</t>
  </si>
  <si>
    <t>KITRON (~NK)</t>
  </si>
  <si>
    <t>N:KIT~NK</t>
  </si>
  <si>
    <t>9,13</t>
  </si>
  <si>
    <t>12,87</t>
  </si>
  <si>
    <t>9,96</t>
  </si>
  <si>
    <t>2,93</t>
  </si>
  <si>
    <t>3,56</t>
  </si>
  <si>
    <t>3,76</t>
  </si>
  <si>
    <t>2,29</t>
  </si>
  <si>
    <t>KITRON DEAD - T/O BY 671799 (~NK)</t>
  </si>
  <si>
    <t>N:KITR~NK</t>
  </si>
  <si>
    <t>0,61</t>
  </si>
  <si>
    <t>1,09</t>
  </si>
  <si>
    <t>0,38</t>
  </si>
  <si>
    <t>0,6</t>
  </si>
  <si>
    <t>0,49</t>
  </si>
  <si>
    <t>KONGSBERG GRUPPEN (~NK)</t>
  </si>
  <si>
    <t>N:KOG~NK</t>
  </si>
  <si>
    <t>7,77</t>
  </si>
  <si>
    <t>14,08</t>
  </si>
  <si>
    <t>18,53</t>
  </si>
  <si>
    <t>21,25</t>
  </si>
  <si>
    <t>24,12</t>
  </si>
  <si>
    <t>22,62</t>
  </si>
  <si>
    <t>24,75</t>
  </si>
  <si>
    <t>31,25</t>
  </si>
  <si>
    <t>43,75</t>
  </si>
  <si>
    <t>84,75</t>
  </si>
  <si>
    <t>113,5</t>
  </si>
  <si>
    <t>124,5</t>
  </si>
  <si>
    <t>KOMPLETT DEAD - 18/11/11 (~NK)</t>
  </si>
  <si>
    <t>N:KOM~NK</t>
  </si>
  <si>
    <t>KONGSBERG AUTOMOTIVE DEAD - DELIST 09/07/99 (~NK)</t>
  </si>
  <si>
    <t>N:KOA~NK</t>
  </si>
  <si>
    <t>KONGSBERG AUTV.HOLDING (~NK)</t>
  </si>
  <si>
    <t>N:KAOH~NK</t>
  </si>
  <si>
    <t>30,75</t>
  </si>
  <si>
    <t>25,96</t>
  </si>
  <si>
    <t>5,56</t>
  </si>
  <si>
    <t>4,89</t>
  </si>
  <si>
    <t>1,53</t>
  </si>
  <si>
    <t>5,76</t>
  </si>
  <si>
    <t>6,23</t>
  </si>
  <si>
    <t>KVAERNER DEAD - 02/12/05 (~NK)</t>
  </si>
  <si>
    <t>N:KVI~NK</t>
  </si>
  <si>
    <t>409,74</t>
  </si>
  <si>
    <t>530,01</t>
  </si>
  <si>
    <t>867,38</t>
  </si>
  <si>
    <t>972,87</t>
  </si>
  <si>
    <t>1012,72</t>
  </si>
  <si>
    <t>708,88</t>
  </si>
  <si>
    <t>1612,82</t>
  </si>
  <si>
    <t>1543,84</t>
  </si>
  <si>
    <t>1065,7</t>
  </si>
  <si>
    <t>1477,23</t>
  </si>
  <si>
    <t>1788,85</t>
  </si>
  <si>
    <t>713,64</t>
  </si>
  <si>
    <t>874,2</t>
  </si>
  <si>
    <t>389,27</t>
  </si>
  <si>
    <t>64,88</t>
  </si>
  <si>
    <t>27,75</t>
  </si>
  <si>
    <t>42,66</t>
  </si>
  <si>
    <t>34,9</t>
  </si>
  <si>
    <t>206,5</t>
  </si>
  <si>
    <t>KRISTIANSAND DYREPARK DEAD - 16/08/04 (~NK)</t>
  </si>
  <si>
    <t>N:KDP~NK</t>
  </si>
  <si>
    <t>KREDITTBANKEN DEAD - 05/01/05 (~NK)</t>
  </si>
  <si>
    <t>N:KBK~NK</t>
  </si>
  <si>
    <t>14,41</t>
  </si>
  <si>
    <t>13,84</t>
  </si>
  <si>
    <t>19,43</t>
  </si>
  <si>
    <t>17,57</t>
  </si>
  <si>
    <t>9,64</t>
  </si>
  <si>
    <t>3,51</t>
  </si>
  <si>
    <t>KOSMOS (~NK)</t>
  </si>
  <si>
    <t>N:KOS~NK</t>
  </si>
  <si>
    <t>KVAERNER (~NK)</t>
  </si>
  <si>
    <t>N:KVAE~NK</t>
  </si>
  <si>
    <t>8,89</t>
  </si>
  <si>
    <t>8,22</t>
  </si>
  <si>
    <t>KVERNELAND DEAD - 16/05/12 (~NK)</t>
  </si>
  <si>
    <t>N:KVE~NK</t>
  </si>
  <si>
    <t>6,97</t>
  </si>
  <si>
    <t>1,67</t>
  </si>
  <si>
    <t>2,42</t>
  </si>
  <si>
    <t>5,06</t>
  </si>
  <si>
    <t>8,88</t>
  </si>
  <si>
    <t>11,91</t>
  </si>
  <si>
    <t>17,11</t>
  </si>
  <si>
    <t>18,18</t>
  </si>
  <si>
    <t>16,72</t>
  </si>
  <si>
    <t>6,61</t>
  </si>
  <si>
    <t>10,45</t>
  </si>
  <si>
    <t>7,53</t>
  </si>
  <si>
    <t>8,07</t>
  </si>
  <si>
    <t>7,55</t>
  </si>
  <si>
    <t>3,94</t>
  </si>
  <si>
    <t>6,87</t>
  </si>
  <si>
    <t>10,15</t>
  </si>
  <si>
    <t>LABOREMUS (~NK)</t>
  </si>
  <si>
    <t>756310~NK</t>
  </si>
  <si>
    <t>109,5</t>
  </si>
  <si>
    <t>LEGRA DEAD - DELIST 30/12/98 (~NK)</t>
  </si>
  <si>
    <t>N:LEG~NK</t>
  </si>
  <si>
    <t>LEIF HOEGH DEAD - DELIST 03/06/03 (~NK)</t>
  </si>
  <si>
    <t>N:LHO~NK</t>
  </si>
  <si>
    <t>65,9</t>
  </si>
  <si>
    <t>81,9</t>
  </si>
  <si>
    <t>98,85</t>
  </si>
  <si>
    <t>84,73</t>
  </si>
  <si>
    <t>88,49</t>
  </si>
  <si>
    <t>127,09</t>
  </si>
  <si>
    <t>147,71</t>
  </si>
  <si>
    <t>87,64</t>
  </si>
  <si>
    <t>94,53</t>
  </si>
  <si>
    <t>LEROY SEAFOOD GROUP (~NK)</t>
  </si>
  <si>
    <t>N:LSG~NK</t>
  </si>
  <si>
    <t>35,1</t>
  </si>
  <si>
    <t>35,8</t>
  </si>
  <si>
    <t>129,5</t>
  </si>
  <si>
    <t>LIGHTHOUSE CALEDONIA DEAD - 06/07/10 (~NK)</t>
  </si>
  <si>
    <t>N:LHC~NK</t>
  </si>
  <si>
    <t>0,28</t>
  </si>
  <si>
    <t>LINDE GROUP ASA DEAD - 01/07/04 (~NK)</t>
  </si>
  <si>
    <t>N:LIN~NK</t>
  </si>
  <si>
    <t>LINK MOBILITY GROUP (~NK)</t>
  </si>
  <si>
    <t>93659M~NK</t>
  </si>
  <si>
    <t>LINSTOW DEAD - DELIST 27/10/99 (~NK)</t>
  </si>
  <si>
    <t>N:LSW~NK</t>
  </si>
  <si>
    <t>164,84</t>
  </si>
  <si>
    <t>111,58</t>
  </si>
  <si>
    <t>145,05</t>
  </si>
  <si>
    <t>114,37</t>
  </si>
  <si>
    <t>50,21</t>
  </si>
  <si>
    <t>23,5</t>
  </si>
  <si>
    <t>36,5</t>
  </si>
  <si>
    <t>LUXO DEAD - 01/07/09 (~NK)</t>
  </si>
  <si>
    <t>N:LUXO~NK</t>
  </si>
  <si>
    <t>10,4</t>
  </si>
  <si>
    <t>9,89</t>
  </si>
  <si>
    <t>5,59</t>
  </si>
  <si>
    <t>MAGSEIS (~NK)</t>
  </si>
  <si>
    <t>N:MSES~NK</t>
  </si>
  <si>
    <t>24,74</t>
  </si>
  <si>
    <t>LOKI DEAD - DELIST 10/02/03 (~NK)</t>
  </si>
  <si>
    <t>N:LOI~NK</t>
  </si>
  <si>
    <t>5,5</t>
  </si>
  <si>
    <t>0,02</t>
  </si>
  <si>
    <t>MAMUT DEAD - 26/07/11 (~NK)</t>
  </si>
  <si>
    <t>N:MAMU~NK</t>
  </si>
  <si>
    <t>13,3</t>
  </si>
  <si>
    <t>8,4</t>
  </si>
  <si>
    <t>9,22</t>
  </si>
  <si>
    <t>MARINE FARMS DEAD - 26/11/10 (~NK)</t>
  </si>
  <si>
    <t>N:MAFA~NK</t>
  </si>
  <si>
    <t>12,7</t>
  </si>
  <si>
    <t>MARINE HARVEST (~NK)</t>
  </si>
  <si>
    <t>N:MHG~NK</t>
  </si>
  <si>
    <t>1932,37</t>
  </si>
  <si>
    <t>837,36</t>
  </si>
  <si>
    <t>4412,24</t>
  </si>
  <si>
    <t>15458,93</t>
  </si>
  <si>
    <t>3864,73</t>
  </si>
  <si>
    <t>170,05</t>
  </si>
  <si>
    <t>18,11</t>
  </si>
  <si>
    <t>20,57</t>
  </si>
  <si>
    <t>56,16</t>
  </si>
  <si>
    <t>42,31</t>
  </si>
  <si>
    <t>61,25</t>
  </si>
  <si>
    <t>26,12</t>
  </si>
  <si>
    <t>51,2</t>
  </si>
  <si>
    <t>73,85</t>
  </si>
  <si>
    <t>102,9</t>
  </si>
  <si>
    <t>119,6</t>
  </si>
  <si>
    <t>MARITIME GROUP DEAD - DELIST 28/11/96 (~NK)</t>
  </si>
  <si>
    <t>N:MAG~NK</t>
  </si>
  <si>
    <t>MEDI-STIM (~NK)</t>
  </si>
  <si>
    <t>N:MEDS~NK</t>
  </si>
  <si>
    <t>16,7</t>
  </si>
  <si>
    <t>19,7</t>
  </si>
  <si>
    <t>27,5</t>
  </si>
  <si>
    <t>MELHUS SPAREBANK (~NK)</t>
  </si>
  <si>
    <t>N:MELG~NK</t>
  </si>
  <si>
    <t>95,68</t>
  </si>
  <si>
    <t>122,61</t>
  </si>
  <si>
    <t>96,6</t>
  </si>
  <si>
    <t>97,53</t>
  </si>
  <si>
    <t>99,39</t>
  </si>
  <si>
    <t>135,05</t>
  </si>
  <si>
    <t>177,97</t>
  </si>
  <si>
    <t>187,13</t>
  </si>
  <si>
    <t>182,31</t>
  </si>
  <si>
    <t>144,69</t>
  </si>
  <si>
    <t>82,47</t>
  </si>
  <si>
    <t>115,75</t>
  </si>
  <si>
    <t>152,41</t>
  </si>
  <si>
    <t>142,76</t>
  </si>
  <si>
    <t>133,12</t>
  </si>
  <si>
    <t>115,67</t>
  </si>
  <si>
    <t>121,55</t>
  </si>
  <si>
    <t>123,02</t>
  </si>
  <si>
    <t>MOELVEN INDUSTRIER DEAD - DELIST 28/05/02 (~NK)</t>
  </si>
  <si>
    <t>N:MOE~NK</t>
  </si>
  <si>
    <t>118,19</t>
  </si>
  <si>
    <t>77,92</t>
  </si>
  <si>
    <t>82,73</t>
  </si>
  <si>
    <t>89,17</t>
  </si>
  <si>
    <t>10,11</t>
  </si>
  <si>
    <t>3,45</t>
  </si>
  <si>
    <t>9,11</t>
  </si>
  <si>
    <t>9,55</t>
  </si>
  <si>
    <t>6,45</t>
  </si>
  <si>
    <t>7,9</t>
  </si>
  <si>
    <t>6,8</t>
  </si>
  <si>
    <t>MIKKELSERVICE DEAD - DELIST 18/11/98 (~NK)</t>
  </si>
  <si>
    <t>N:MIK~NK</t>
  </si>
  <si>
    <t>6,5</t>
  </si>
  <si>
    <t>MEFJORDEN DEAD - MERGER 29436V (~NK)</t>
  </si>
  <si>
    <t>N:MEF~NK</t>
  </si>
  <si>
    <t>5,01</t>
  </si>
  <si>
    <t>1,01</t>
  </si>
  <si>
    <t>MINDEX DEAD - DELIST 21/06/00 (~NK)</t>
  </si>
  <si>
    <t>N:MDX~NK</t>
  </si>
  <si>
    <t>MULTIPOWER DEAD - 27/02/09 (~NK)</t>
  </si>
  <si>
    <t>31237V~NK</t>
  </si>
  <si>
    <t>0,09</t>
  </si>
  <si>
    <t>0,06</t>
  </si>
  <si>
    <t>0,01</t>
  </si>
  <si>
    <t>MORPOL DEAD - 29/11/13 (~NK)</t>
  </si>
  <si>
    <t>N:MORP~NK</t>
  </si>
  <si>
    <t>8,32</t>
  </si>
  <si>
    <t>MOSVOLD SHIPPING (OSL) DEAD - DELIST 21/09/01 (~NK)</t>
  </si>
  <si>
    <t>N:MSL~NK</t>
  </si>
  <si>
    <t>4,25</t>
  </si>
  <si>
    <t>8,65</t>
  </si>
  <si>
    <t>9,84</t>
  </si>
  <si>
    <t>2,66</t>
  </si>
  <si>
    <t>MULTICLIENT GEOPHYSICAL (~NK)</t>
  </si>
  <si>
    <t>N:MCG~NK</t>
  </si>
  <si>
    <t>2,13</t>
  </si>
  <si>
    <t>0,74</t>
  </si>
  <si>
    <t>MULTICONSULT (~NK)</t>
  </si>
  <si>
    <t>N:MULT~NK</t>
  </si>
  <si>
    <t>NAVIA DEAD - DELIST 13/09/00 (~NK)</t>
  </si>
  <si>
    <t>N:STX~NK</t>
  </si>
  <si>
    <t>34,6</t>
  </si>
  <si>
    <t>NAVAMEDIC (~NK)</t>
  </si>
  <si>
    <t>N:NAVA~NK</t>
  </si>
  <si>
    <t>26,8</t>
  </si>
  <si>
    <t>7,49</t>
  </si>
  <si>
    <t>NATTOPHARMA (~NK)</t>
  </si>
  <si>
    <t>N:NATT~NK</t>
  </si>
  <si>
    <t>96,11</t>
  </si>
  <si>
    <t>99,71</t>
  </si>
  <si>
    <t>41,65</t>
  </si>
  <si>
    <t>8,3</t>
  </si>
  <si>
    <t>8,54</t>
  </si>
  <si>
    <t>14,43</t>
  </si>
  <si>
    <t>9,77</t>
  </si>
  <si>
    <t>NAVIS DEAD - DELIST 15/02/01 (~NK)</t>
  </si>
  <si>
    <t>N:NIS~NK</t>
  </si>
  <si>
    <t>8,82</t>
  </si>
  <si>
    <t>12,4</t>
  </si>
  <si>
    <t>NCL HOLDING DEAD - DELIST 20/12/00 (~NK)</t>
  </si>
  <si>
    <t>N:NCL~NK</t>
  </si>
  <si>
    <t>33,91</t>
  </si>
  <si>
    <t>70,83</t>
  </si>
  <si>
    <t>113,93</t>
  </si>
  <si>
    <t>54,25</t>
  </si>
  <si>
    <t>45,21</t>
  </si>
  <si>
    <t>29,39</t>
  </si>
  <si>
    <t>53,35</t>
  </si>
  <si>
    <t>14,47</t>
  </si>
  <si>
    <t>10,68</t>
  </si>
  <si>
    <t>34,2</t>
  </si>
  <si>
    <t>NEAS DEAD - 28/05/12 (~NK)</t>
  </si>
  <si>
    <t>N:NEAS~NK</t>
  </si>
  <si>
    <t>13,9</t>
  </si>
  <si>
    <t>NEL (~NK)</t>
  </si>
  <si>
    <t>N:NEL0~NK</t>
  </si>
  <si>
    <t>41,64</t>
  </si>
  <si>
    <t>138,04</t>
  </si>
  <si>
    <t>108,73</t>
  </si>
  <si>
    <t>88,68</t>
  </si>
  <si>
    <t>42,41</t>
  </si>
  <si>
    <t>42,78</t>
  </si>
  <si>
    <t>20,27</t>
  </si>
  <si>
    <t>13,44</t>
  </si>
  <si>
    <t>2,07</t>
  </si>
  <si>
    <t>0,54</t>
  </si>
  <si>
    <t>NERA DEAD - MERGED 688632 (~NK)</t>
  </si>
  <si>
    <t>N:NER~NK</t>
  </si>
  <si>
    <t>39,15</t>
  </si>
  <si>
    <t>38,2</t>
  </si>
  <si>
    <t>9,71</t>
  </si>
  <si>
    <t>36,07</t>
  </si>
  <si>
    <t>NETCOM DEAD - DELIST 06/10/00 (~NK)</t>
  </si>
  <si>
    <t>N:NTC~NK</t>
  </si>
  <si>
    <t>NETCONNECT DEAD - 26/03/14 (~NK)</t>
  </si>
  <si>
    <t>N:NETO~NK</t>
  </si>
  <si>
    <t>231,35</t>
  </si>
  <si>
    <t>65,4</t>
  </si>
  <si>
    <t>7,2</t>
  </si>
  <si>
    <t>NEXT BIOMETRICS GROUP (~NK)</t>
  </si>
  <si>
    <t>N:NEXB~NK</t>
  </si>
  <si>
    <t>NEXTGENTEL (~NK)</t>
  </si>
  <si>
    <t>N:NGT~NK</t>
  </si>
  <si>
    <t>22,1</t>
  </si>
  <si>
    <t>12,1</t>
  </si>
  <si>
    <t>25,4</t>
  </si>
  <si>
    <t>42,4</t>
  </si>
  <si>
    <t>33,8</t>
  </si>
  <si>
    <t>NEXTGENTEL DEAD - 18/07/06 (~NK)</t>
  </si>
  <si>
    <t>N:NEXT~NK</t>
  </si>
  <si>
    <t>40,1</t>
  </si>
  <si>
    <t>47,6</t>
  </si>
  <si>
    <t>65,25</t>
  </si>
  <si>
    <t>NORA EIENDOM DEAD - DELISTED (~NK)</t>
  </si>
  <si>
    <t>504647~NK</t>
  </si>
  <si>
    <t>NOBO FABRIKKER (~NK)</t>
  </si>
  <si>
    <t>945769~NK</t>
  </si>
  <si>
    <t>NORA (~NK)</t>
  </si>
  <si>
    <t>997498~NK</t>
  </si>
  <si>
    <t>149,43</t>
  </si>
  <si>
    <t>139,59</t>
  </si>
  <si>
    <t>NORAL DEAD - 02/02/04 (~NK)</t>
  </si>
  <si>
    <t>N:NRL~NK</t>
  </si>
  <si>
    <t>20,63</t>
  </si>
  <si>
    <t>0,45</t>
  </si>
  <si>
    <t>0,03</t>
  </si>
  <si>
    <t>NORCOOL HOLDING ASA DEAD - DELIST 02/11/99 (~NK)</t>
  </si>
  <si>
    <t>N:NCO~NK</t>
  </si>
  <si>
    <t>NORDIC AM.TKR.SHIP. DEAD - DEAD 17/01/05 (~NK)</t>
  </si>
  <si>
    <t>N:NAT~NK</t>
  </si>
  <si>
    <t>NORDIC NANOVECT (~NK)</t>
  </si>
  <si>
    <t>N:NANO~NK</t>
  </si>
  <si>
    <t>NORDIC SEMICONDUCTOR (~NK)</t>
  </si>
  <si>
    <t>N:NOD~NK</t>
  </si>
  <si>
    <t>1,88</t>
  </si>
  <si>
    <t>2,8</t>
  </si>
  <si>
    <t>0,48</t>
  </si>
  <si>
    <t>12,95</t>
  </si>
  <si>
    <t>23,8</t>
  </si>
  <si>
    <t>27,7</t>
  </si>
  <si>
    <t>NORDIC MINING (~NK)</t>
  </si>
  <si>
    <t>N:NOM~NK</t>
  </si>
  <si>
    <t>1,35</t>
  </si>
  <si>
    <t>0,76</t>
  </si>
  <si>
    <t>0,77</t>
  </si>
  <si>
    <t>0,68</t>
  </si>
  <si>
    <t>1,13</t>
  </si>
  <si>
    <t>0,63</t>
  </si>
  <si>
    <t>NORDIC WATER SUPPLY DEAD - DEAD-22/05/03 (~NK)</t>
  </si>
  <si>
    <t>N:NDW~NK</t>
  </si>
  <si>
    <t>21,88</t>
  </si>
  <si>
    <t>33,17</t>
  </si>
  <si>
    <t>0,43</t>
  </si>
  <si>
    <t>NORDLANDSBANKEN DEAD - DELIST 27/02/03 (~NK)</t>
  </si>
  <si>
    <t>N:NBK~NK</t>
  </si>
  <si>
    <t>15,51</t>
  </si>
  <si>
    <t>21,71</t>
  </si>
  <si>
    <t>14,89</t>
  </si>
  <si>
    <t>18,61</t>
  </si>
  <si>
    <t>18,62</t>
  </si>
  <si>
    <t>54,75</t>
  </si>
  <si>
    <t>NORGANI DEAD - 13/11/07 (~NK)</t>
  </si>
  <si>
    <t>N:NORG~NK</t>
  </si>
  <si>
    <t>53,92</t>
  </si>
  <si>
    <t>NORGES HYPOTECH DEAD - 29/06/94 (~NK)</t>
  </si>
  <si>
    <t>756284~NK</t>
  </si>
  <si>
    <t>125,17</t>
  </si>
  <si>
    <t>143,05</t>
  </si>
  <si>
    <t>147,09</t>
  </si>
  <si>
    <t>NORSE ENERGY CORP. DEAD - 14/02/14 (~NK)</t>
  </si>
  <si>
    <t>N:NEC~NK</t>
  </si>
  <si>
    <t>5,46</t>
  </si>
  <si>
    <t>11,37</t>
  </si>
  <si>
    <t>17,27</t>
  </si>
  <si>
    <t>14,21</t>
  </si>
  <si>
    <t>8,87</t>
  </si>
  <si>
    <t>11,01</t>
  </si>
  <si>
    <t>11,76</t>
  </si>
  <si>
    <t>16,11</t>
  </si>
  <si>
    <t>18,43</t>
  </si>
  <si>
    <t>20,35</t>
  </si>
  <si>
    <t>19,59</t>
  </si>
  <si>
    <t>9,76</t>
  </si>
  <si>
    <t>1,64</t>
  </si>
  <si>
    <t>0,13</t>
  </si>
  <si>
    <t>NORMAN DEAD - 29/10/09 (~NK)</t>
  </si>
  <si>
    <t>N:NOR~NK</t>
  </si>
  <si>
    <t>21,92</t>
  </si>
  <si>
    <t>6,69</t>
  </si>
  <si>
    <t>70,88</t>
  </si>
  <si>
    <t>35,84</t>
  </si>
  <si>
    <t>40,17</t>
  </si>
  <si>
    <t>40,56</t>
  </si>
  <si>
    <t>48,83</t>
  </si>
  <si>
    <t>49,1</t>
  </si>
  <si>
    <t>22,3</t>
  </si>
  <si>
    <t>NORSK DATA A DEAD - 05/02/93 (~NK)</t>
  </si>
  <si>
    <t>993074~NK</t>
  </si>
  <si>
    <t>NORSK HYDRO (~NK)</t>
  </si>
  <si>
    <t>N:NHY~NK</t>
  </si>
  <si>
    <t>3,59</t>
  </si>
  <si>
    <t>9,58</t>
  </si>
  <si>
    <t>7,29</t>
  </si>
  <si>
    <t>8,06</t>
  </si>
  <si>
    <t>14,61</t>
  </si>
  <si>
    <t>14,45</t>
  </si>
  <si>
    <t>18,74</t>
  </si>
  <si>
    <t>19,52</t>
  </si>
  <si>
    <t>13,96</t>
  </si>
  <si>
    <t>18,71</t>
  </si>
  <si>
    <t>20,26</t>
  </si>
  <si>
    <t>20,42</t>
  </si>
  <si>
    <t>16,86</t>
  </si>
  <si>
    <t>22,29</t>
  </si>
  <si>
    <t>28,81</t>
  </si>
  <si>
    <t>42,01</t>
  </si>
  <si>
    <t>58,32</t>
  </si>
  <si>
    <t>71,49</t>
  </si>
  <si>
    <t>25,61</t>
  </si>
  <si>
    <t>44,87</t>
  </si>
  <si>
    <t>43,8</t>
  </si>
  <si>
    <t>28,37</t>
  </si>
  <si>
    <t>27,88</t>
  </si>
  <si>
    <t>27,07</t>
  </si>
  <si>
    <t>42,44</t>
  </si>
  <si>
    <t>33,13</t>
  </si>
  <si>
    <t>NORSK KJOKKENINVEST DEAD - DELIST 25/06/01 (~NK)</t>
  </si>
  <si>
    <t>N:NKI~NK</t>
  </si>
  <si>
    <t>13,1</t>
  </si>
  <si>
    <t>NORSK LOTTERIDRIFT DEAD - DELIST.21/07/00 (~NK)</t>
  </si>
  <si>
    <t>N:NLD~NK</t>
  </si>
  <si>
    <t>NORSK VEKST DEAD - T/O BY 307508 (~NK)</t>
  </si>
  <si>
    <t>N:NOV~NK</t>
  </si>
  <si>
    <t>109,7</t>
  </si>
  <si>
    <t>165,49</t>
  </si>
  <si>
    <t>219,39</t>
  </si>
  <si>
    <t>137,12</t>
  </si>
  <si>
    <t>189,13</t>
  </si>
  <si>
    <t>116,32</t>
  </si>
  <si>
    <t>36,88</t>
  </si>
  <si>
    <t>30,1</t>
  </si>
  <si>
    <t>45,1</t>
  </si>
  <si>
    <t>NORSKE CREDITBK (~NK)</t>
  </si>
  <si>
    <t>923327~NK</t>
  </si>
  <si>
    <t>91,5</t>
  </si>
  <si>
    <t>NORSKE SKOGINDUSTRIER (~NK)</t>
  </si>
  <si>
    <t>N:NSG~NK</t>
  </si>
  <si>
    <t>35,46</t>
  </si>
  <si>
    <t>27,64</t>
  </si>
  <si>
    <t>64,37</t>
  </si>
  <si>
    <t>69,79</t>
  </si>
  <si>
    <t>68,32</t>
  </si>
  <si>
    <t>78,24</t>
  </si>
  <si>
    <t>78,61</t>
  </si>
  <si>
    <t>81,54</t>
  </si>
  <si>
    <t>155,74</t>
  </si>
  <si>
    <t>136,28</t>
  </si>
  <si>
    <t>152,47</t>
  </si>
  <si>
    <t>114,92</t>
  </si>
  <si>
    <t>121,25</t>
  </si>
  <si>
    <t>4,74</t>
  </si>
  <si>
    <t>3,84</t>
  </si>
  <si>
    <t>NORWAY ROYAL SALMON (~NK)</t>
  </si>
  <si>
    <t>N:NRS~NK</t>
  </si>
  <si>
    <t>6,92</t>
  </si>
  <si>
    <t>14,91</t>
  </si>
  <si>
    <t>36,05</t>
  </si>
  <si>
    <t>64,75</t>
  </si>
  <si>
    <t>NORSTAT DEAD - 22/01/08 (~NK)</t>
  </si>
  <si>
    <t>N:NSTA~NK</t>
  </si>
  <si>
    <t>5,62</t>
  </si>
  <si>
    <t>8,86</t>
  </si>
  <si>
    <t>NORTH ENERGY (~NK)</t>
  </si>
  <si>
    <t>N:NOTH~NK</t>
  </si>
  <si>
    <t>8,75</t>
  </si>
  <si>
    <t>3,32</t>
  </si>
  <si>
    <t>2,99</t>
  </si>
  <si>
    <t>NORTHERN OFFSHORE (OSL) DEAD - 11/08/15 (~NK)</t>
  </si>
  <si>
    <t>N:NOF~NK</t>
  </si>
  <si>
    <t>NORWAY PELAGIC DEAD - 11/11/13 (~NK)</t>
  </si>
  <si>
    <t>N:NPEL~NK</t>
  </si>
  <si>
    <t>NORWEGIAN ENERGY CO. (~NK)</t>
  </si>
  <si>
    <t>N:NOE~NK</t>
  </si>
  <si>
    <t>120134,5</t>
  </si>
  <si>
    <t>54460,97</t>
  </si>
  <si>
    <t>73920,19</t>
  </si>
  <si>
    <t>77223,88</t>
  </si>
  <si>
    <t>19822,19</t>
  </si>
  <si>
    <t>16857,15</t>
  </si>
  <si>
    <t>26,6</t>
  </si>
  <si>
    <t>NORWEGIAN PROPERTY (~NK)</t>
  </si>
  <si>
    <t>N:NOP~NK</t>
  </si>
  <si>
    <t>60,34</t>
  </si>
  <si>
    <t>61,73</t>
  </si>
  <si>
    <t>7,27</t>
  </si>
  <si>
    <t>9,09</t>
  </si>
  <si>
    <t>NORWEGIAN CAR CARRIERS DEAD - 08/04/14 (~NK)</t>
  </si>
  <si>
    <t>N:NOCC~NK</t>
  </si>
  <si>
    <t>9,44</t>
  </si>
  <si>
    <t>7,87</t>
  </si>
  <si>
    <t>17,63</t>
  </si>
  <si>
    <t>15,74</t>
  </si>
  <si>
    <t>11,33</t>
  </si>
  <si>
    <t>11,96</t>
  </si>
  <si>
    <t>12,91</t>
  </si>
  <si>
    <t>16,68</t>
  </si>
  <si>
    <t>12,59</t>
  </si>
  <si>
    <t>3,19</t>
  </si>
  <si>
    <t>14,16</t>
  </si>
  <si>
    <t>13,88</t>
  </si>
  <si>
    <t>17,71</t>
  </si>
  <si>
    <t>19,83</t>
  </si>
  <si>
    <t>22,66</t>
  </si>
  <si>
    <t>8,71</t>
  </si>
  <si>
    <t>5,35</t>
  </si>
  <si>
    <t>2,21</t>
  </si>
  <si>
    <t>NORWAY SEAFOODS ASA DEAD - DELIST 22/06/99 (~NK)</t>
  </si>
  <si>
    <t>N:NWS~NK</t>
  </si>
  <si>
    <t>NORWEGIAN AIR SHUTTLE (~NK)</t>
  </si>
  <si>
    <t>N:NAS~NK</t>
  </si>
  <si>
    <t>27,36</t>
  </si>
  <si>
    <t>82,07</t>
  </si>
  <si>
    <t>149,14</t>
  </si>
  <si>
    <t>143,9</t>
  </si>
  <si>
    <t>188,2</t>
  </si>
  <si>
    <t>276,2</t>
  </si>
  <si>
    <t>323,7</t>
  </si>
  <si>
    <t>NRC GROUP (~NK)</t>
  </si>
  <si>
    <t>N:NRC~NK</t>
  </si>
  <si>
    <t>9338,09</t>
  </si>
  <si>
    <t>14822,37</t>
  </si>
  <si>
    <t>11561,45</t>
  </si>
  <si>
    <t>15711,71</t>
  </si>
  <si>
    <t>50396,07</t>
  </si>
  <si>
    <t>29051,85</t>
  </si>
  <si>
    <t>60475,29</t>
  </si>
  <si>
    <t>106424,6</t>
  </si>
  <si>
    <t>99606,31</t>
  </si>
  <si>
    <t>44822,84</t>
  </si>
  <si>
    <t>29644,75</t>
  </si>
  <si>
    <t>14703,79</t>
  </si>
  <si>
    <t>2953,76</t>
  </si>
  <si>
    <t>4440,9</t>
  </si>
  <si>
    <t>27519,62</t>
  </si>
  <si>
    <t>124135,4</t>
  </si>
  <si>
    <t>122387,1</t>
  </si>
  <si>
    <t>331483,4</t>
  </si>
  <si>
    <t>61434,93</t>
  </si>
  <si>
    <t>58562,08</t>
  </si>
  <si>
    <t>7690,41</t>
  </si>
  <si>
    <t>1587,78</t>
  </si>
  <si>
    <t>198,47</t>
  </si>
  <si>
    <t>NTS ASA (~NK)</t>
  </si>
  <si>
    <t>N:NTS~NK</t>
  </si>
  <si>
    <t>0,84</t>
  </si>
  <si>
    <t>0,88</t>
  </si>
  <si>
    <t>4,01</t>
  </si>
  <si>
    <t>4,43</t>
  </si>
  <si>
    <t>4,59</t>
  </si>
  <si>
    <t>6,42</t>
  </si>
  <si>
    <t>3,44</t>
  </si>
  <si>
    <t>16,36</t>
  </si>
  <si>
    <t>NYCOMED 'A' DEAD - DELIST 14/01/98 (~NK)</t>
  </si>
  <si>
    <t>N:NYC~NK</t>
  </si>
  <si>
    <t>OCEAN HEAVY LIFT DEAD - 31/12/08 (~NK)</t>
  </si>
  <si>
    <t>N:OHL~NK</t>
  </si>
  <si>
    <t>OCEAN RIG UDW (~NK)</t>
  </si>
  <si>
    <t>@ORIG~NK</t>
  </si>
  <si>
    <t>ODFJELL 'A' (~NK)</t>
  </si>
  <si>
    <t>N:ODF~NK</t>
  </si>
  <si>
    <t>4,36</t>
  </si>
  <si>
    <t>24,37</t>
  </si>
  <si>
    <t>14,12</t>
  </si>
  <si>
    <t>10,62</t>
  </si>
  <si>
    <t>23,75</t>
  </si>
  <si>
    <t>32,25</t>
  </si>
  <si>
    <t>28,8</t>
  </si>
  <si>
    <t>OCEAN YIELD (~NK)</t>
  </si>
  <si>
    <t>N:OCY~NK</t>
  </si>
  <si>
    <t>34,7</t>
  </si>
  <si>
    <t>OCEAN RIG DEAD - 22/07/08 (~NK)</t>
  </si>
  <si>
    <t>N:OCR~NK</t>
  </si>
  <si>
    <t>1169,9</t>
  </si>
  <si>
    <t>311,97</t>
  </si>
  <si>
    <t>199,5</t>
  </si>
  <si>
    <t>47,75</t>
  </si>
  <si>
    <t>47,13</t>
  </si>
  <si>
    <t>39,7</t>
  </si>
  <si>
    <t>45,4</t>
  </si>
  <si>
    <t>OCEANTEAM (~NK)</t>
  </si>
  <si>
    <t>N:OTS~NK</t>
  </si>
  <si>
    <t>755,65</t>
  </si>
  <si>
    <t>219,32</t>
  </si>
  <si>
    <t>5,69</t>
  </si>
  <si>
    <t>OHI DEAD - 31/10/03 (~NK)</t>
  </si>
  <si>
    <t>N:OHI~NK</t>
  </si>
  <si>
    <t>ODFJELL DRILLING (~NK)</t>
  </si>
  <si>
    <t>N:ODDR~NK</t>
  </si>
  <si>
    <t>36,3</t>
  </si>
  <si>
    <t>ODIM DEAD - 22/04/10 (~NK)</t>
  </si>
  <si>
    <t>N:ODIM~NK</t>
  </si>
  <si>
    <t>28,9</t>
  </si>
  <si>
    <t>OFFICE LINE DEAD - 14/07/06 (~NK)</t>
  </si>
  <si>
    <t>N:OFL~NK</t>
  </si>
  <si>
    <t>58,25</t>
  </si>
  <si>
    <t>67,25</t>
  </si>
  <si>
    <t>OSLO BORS VPS HLDG.(BER) (~NK)</t>
  </si>
  <si>
    <t>D:OBR~NK</t>
  </si>
  <si>
    <t>150,14</t>
  </si>
  <si>
    <t>119,95</t>
  </si>
  <si>
    <t>188,81</t>
  </si>
  <si>
    <t>227,23</t>
  </si>
  <si>
    <t>211,74</t>
  </si>
  <si>
    <t>594,5</t>
  </si>
  <si>
    <t>140,51</t>
  </si>
  <si>
    <t>117,68</t>
  </si>
  <si>
    <t>100,2</t>
  </si>
  <si>
    <t>94,16</t>
  </si>
  <si>
    <t>93,66</t>
  </si>
  <si>
    <t>88,71</t>
  </si>
  <si>
    <t>101,07</t>
  </si>
  <si>
    <t>109,69</t>
  </si>
  <si>
    <t>116,25</t>
  </si>
  <si>
    <t>ORKLA (~NK)</t>
  </si>
  <si>
    <t>N:ORK~NK</t>
  </si>
  <si>
    <t>4,77</t>
  </si>
  <si>
    <t>6,81</t>
  </si>
  <si>
    <t>7,36</t>
  </si>
  <si>
    <t>12,43</t>
  </si>
  <si>
    <t>11,02</t>
  </si>
  <si>
    <t>13,89</t>
  </si>
  <si>
    <t>19,62</t>
  </si>
  <si>
    <t>20,02</t>
  </si>
  <si>
    <t>34,8</t>
  </si>
  <si>
    <t>30,4</t>
  </si>
  <si>
    <t>23,6</t>
  </si>
  <si>
    <t>55,1</t>
  </si>
  <si>
    <t>70,6</t>
  </si>
  <si>
    <t>105,25</t>
  </si>
  <si>
    <t>45,45</t>
  </si>
  <si>
    <t>56,85</t>
  </si>
  <si>
    <t>44,9</t>
  </si>
  <si>
    <t>47,32</t>
  </si>
  <si>
    <t>51,15</t>
  </si>
  <si>
    <t>70,1</t>
  </si>
  <si>
    <t>OPTICOM DEAD - 19/04/06 (~NK)</t>
  </si>
  <si>
    <t>N:OPC~NK</t>
  </si>
  <si>
    <t>151,5</t>
  </si>
  <si>
    <t>OLAV THON EIEP. (~NK)</t>
  </si>
  <si>
    <t>N:OLT~NK</t>
  </si>
  <si>
    <t>11,36</t>
  </si>
  <si>
    <t>15,4</t>
  </si>
  <si>
    <t>17,3</t>
  </si>
  <si>
    <t>16,85</t>
  </si>
  <si>
    <t>OPERA SOFTWARE (~NK)</t>
  </si>
  <si>
    <t>N:OPER~NK</t>
  </si>
  <si>
    <t>29,6</t>
  </si>
  <si>
    <t>31,6</t>
  </si>
  <si>
    <t>82,95</t>
  </si>
  <si>
    <t>50,55</t>
  </si>
  <si>
    <t>OSLO REINSURANCE DEAD - DELIST 13/04/00 (~NK)</t>
  </si>
  <si>
    <t>N:ORC~NK</t>
  </si>
  <si>
    <t>OTRUM DEAD - 29/09/09 (~NK)</t>
  </si>
  <si>
    <t>N:OTR~NK</t>
  </si>
  <si>
    <t>28,08</t>
  </si>
  <si>
    <t>72,63</t>
  </si>
  <si>
    <t>28,1</t>
  </si>
  <si>
    <t>14,9</t>
  </si>
  <si>
    <t>PAN PELAGIC DEAD - DEAD-31/03/03 (~NK)</t>
  </si>
  <si>
    <t>N:PEL~NK</t>
  </si>
  <si>
    <t>9,28</t>
  </si>
  <si>
    <t>PANORO ENERGY (~NK)</t>
  </si>
  <si>
    <t>N:PEN~NK</t>
  </si>
  <si>
    <t>2,61</t>
  </si>
  <si>
    <t>0,71</t>
  </si>
  <si>
    <t>PCI BIOTECH HOLDING (~NK)</t>
  </si>
  <si>
    <t>N:PCIB~NK</t>
  </si>
  <si>
    <t>8,44</t>
  </si>
  <si>
    <t>11,17</t>
  </si>
  <si>
    <t>PETROJACK DEAD - 29/03/10 (~NK)</t>
  </si>
  <si>
    <t>N:JACK~NK</t>
  </si>
  <si>
    <t>21,4</t>
  </si>
  <si>
    <t>21,3</t>
  </si>
  <si>
    <t>PETROLEUM GEO SERVICES (~NK)</t>
  </si>
  <si>
    <t>N:PGS~NK</t>
  </si>
  <si>
    <t>69,26</t>
  </si>
  <si>
    <t>171,85</t>
  </si>
  <si>
    <t>179,56</t>
  </si>
  <si>
    <t>220,24</t>
  </si>
  <si>
    <t>349,3</t>
  </si>
  <si>
    <t>652,31</t>
  </si>
  <si>
    <t>272,15</t>
  </si>
  <si>
    <t>408,22</t>
  </si>
  <si>
    <t>325,45</t>
  </si>
  <si>
    <t>194,99</t>
  </si>
  <si>
    <t>7,21</t>
  </si>
  <si>
    <t>37,63</t>
  </si>
  <si>
    <t>63,4</t>
  </si>
  <si>
    <t>157,75</t>
  </si>
  <si>
    <t>27,65</t>
  </si>
  <si>
    <t>66,5</t>
  </si>
  <si>
    <t>66,7</t>
  </si>
  <si>
    <t>95,35</t>
  </si>
  <si>
    <t>71,45</t>
  </si>
  <si>
    <t>42,34</t>
  </si>
  <si>
    <t>36,35</t>
  </si>
  <si>
    <t>PETROPROD DEAD - 28/04/09 (~NK)</t>
  </si>
  <si>
    <t>N:PPRO~NK</t>
  </si>
  <si>
    <t>9,99</t>
  </si>
  <si>
    <t>PETROMENA DEAD - 05/01/10 (~NK)</t>
  </si>
  <si>
    <t>N:PMEN~NK</t>
  </si>
  <si>
    <t>PETROLIA (~NK)</t>
  </si>
  <si>
    <t>N:PDR~NK</t>
  </si>
  <si>
    <t>40370,54</t>
  </si>
  <si>
    <t>56042,1</t>
  </si>
  <si>
    <t>29873,68</t>
  </si>
  <si>
    <t>18109,47</t>
  </si>
  <si>
    <t>463,16</t>
  </si>
  <si>
    <t>138,95</t>
  </si>
  <si>
    <t>67,62</t>
  </si>
  <si>
    <t>301,98</t>
  </si>
  <si>
    <t>328,84</t>
  </si>
  <si>
    <t>217,68</t>
  </si>
  <si>
    <t>50,02</t>
  </si>
  <si>
    <t>5,28</t>
  </si>
  <si>
    <t>5,99</t>
  </si>
  <si>
    <t>6,85</t>
  </si>
  <si>
    <t>PHOTOCURE (~NK)</t>
  </si>
  <si>
    <t>N:PHO~NK</t>
  </si>
  <si>
    <t>67,87</t>
  </si>
  <si>
    <t>111,57</t>
  </si>
  <si>
    <t>33,47</t>
  </si>
  <si>
    <t>50,2</t>
  </si>
  <si>
    <t>46,21</t>
  </si>
  <si>
    <t>43,7</t>
  </si>
  <si>
    <t>44,8</t>
  </si>
  <si>
    <t>25,7</t>
  </si>
  <si>
    <t>POLARIS MEDIA (~NK)</t>
  </si>
  <si>
    <t>N:POL~NK</t>
  </si>
  <si>
    <t>POLIMOON DEAD - 16/02/07 (~NK)</t>
  </si>
  <si>
    <t>N:POLI~NK</t>
  </si>
  <si>
    <t>PHILLY SHIPYARD (~NK)</t>
  </si>
  <si>
    <t>N:PHL~NK</t>
  </si>
  <si>
    <t>56,74</t>
  </si>
  <si>
    <t>53,76</t>
  </si>
  <si>
    <t>3,68</t>
  </si>
  <si>
    <t>13,54</t>
  </si>
  <si>
    <t>139,87</t>
  </si>
  <si>
    <t>98,25</t>
  </si>
  <si>
    <t>PRONOVA DEAD - DELIST 31/01/96 (~NK)</t>
  </si>
  <si>
    <t>944988~NK</t>
  </si>
  <si>
    <t>132,5</t>
  </si>
  <si>
    <t>POWEL DEAD - 25/01/10 (~NK)</t>
  </si>
  <si>
    <t>N:POW~NK</t>
  </si>
  <si>
    <t>PORSGRUNDS PORSELAENS DEAD - DELIST 10/12/96 (~NK)</t>
  </si>
  <si>
    <t>N:POR~NK</t>
  </si>
  <si>
    <t>182,5</t>
  </si>
  <si>
    <t>PROFDOC DEAD - 27/08/08 (~NK)</t>
  </si>
  <si>
    <t>N:PRO~NK</t>
  </si>
  <si>
    <t>34,13</t>
  </si>
  <si>
    <t>PROSPECTOR OFFSHORE DRL. (~NK)</t>
  </si>
  <si>
    <t>N:PROS~NK</t>
  </si>
  <si>
    <t>24,8</t>
  </si>
  <si>
    <t>PRONOVA BIOPHARMA DEAD - 21/02/13 (~NK)</t>
  </si>
  <si>
    <t>N:PRON~NK</t>
  </si>
  <si>
    <t>23,1</t>
  </si>
  <si>
    <t>17,6</t>
  </si>
  <si>
    <t>PROSAFE (~NK)</t>
  </si>
  <si>
    <t>N:PRS~NK</t>
  </si>
  <si>
    <t>18,25</t>
  </si>
  <si>
    <t>16,37</t>
  </si>
  <si>
    <t>14,44</t>
  </si>
  <si>
    <t>20,22</t>
  </si>
  <si>
    <t>34,3</t>
  </si>
  <si>
    <t>53,25</t>
  </si>
  <si>
    <t>56,87</t>
  </si>
  <si>
    <t>36,85</t>
  </si>
  <si>
    <t>46,68</t>
  </si>
  <si>
    <t>42,07</t>
  </si>
  <si>
    <t>46,8</t>
  </si>
  <si>
    <t>PROSAFE PRODUCTION PUB. DEAD - 06/12/11 (~NK)</t>
  </si>
  <si>
    <t>N:PROD~NK</t>
  </si>
  <si>
    <t>P4 RADIO HELE NORGE DEAD - 28/12/06 (~NK)</t>
  </si>
  <si>
    <t>N:PFI~NK</t>
  </si>
  <si>
    <t>Q-FREE (~NK)</t>
  </si>
  <si>
    <t>N:QFR~NK</t>
  </si>
  <si>
    <t>8,69</t>
  </si>
  <si>
    <t>18,8</t>
  </si>
  <si>
    <t>PROXIMA DEAD - DELIST 13/09/00 (~NK)</t>
  </si>
  <si>
    <t>N:ASK~NK</t>
  </si>
  <si>
    <t>22,17</t>
  </si>
  <si>
    <t>PROTECTOR FORSIKRING (~NK)</t>
  </si>
  <si>
    <t>N:PROT~NK</t>
  </si>
  <si>
    <t>4,69</t>
  </si>
  <si>
    <t>38,6</t>
  </si>
  <si>
    <t>73,75</t>
  </si>
  <si>
    <t>PROVIDA DEAD - DELIST 24/10/00 (~NK)</t>
  </si>
  <si>
    <t>N:PRV~NK</t>
  </si>
  <si>
    <t>51,27</t>
  </si>
  <si>
    <t>87,63</t>
  </si>
  <si>
    <t>29,83</t>
  </si>
  <si>
    <t>RAK PETROLEUM (~NK)</t>
  </si>
  <si>
    <t>N:RAKP~NK</t>
  </si>
  <si>
    <t>RAUFOSS DEAD - 28/02/04 (~NK)</t>
  </si>
  <si>
    <t>N:RAU~NK</t>
  </si>
  <si>
    <t>RC GRUPPEN DEAD - DELIST 02/05/01 (~NK)</t>
  </si>
  <si>
    <t>N:RCG~NK</t>
  </si>
  <si>
    <t>REACH SUBSEA (~NK)</t>
  </si>
  <si>
    <t>N:REAH~NK</t>
  </si>
  <si>
    <t>1846,6</t>
  </si>
  <si>
    <t>2321,67</t>
  </si>
  <si>
    <t>2292,64</t>
  </si>
  <si>
    <t>1305,94</t>
  </si>
  <si>
    <t>1218,87</t>
  </si>
  <si>
    <t>406,29</t>
  </si>
  <si>
    <t>1102,79</t>
  </si>
  <si>
    <t>1334,96</t>
  </si>
  <si>
    <t>1886,35</t>
  </si>
  <si>
    <t>2365,19</t>
  </si>
  <si>
    <t>1958,91</t>
  </si>
  <si>
    <t>507,86</t>
  </si>
  <si>
    <t>1008,47</t>
  </si>
  <si>
    <t>197,48</t>
  </si>
  <si>
    <t>258,65</t>
  </si>
  <si>
    <t>131,07</t>
  </si>
  <si>
    <t>375,92</t>
  </si>
  <si>
    <t>779,98</t>
  </si>
  <si>
    <t>876,8</t>
  </si>
  <si>
    <t>982,65</t>
  </si>
  <si>
    <t>688,94</t>
  </si>
  <si>
    <t>179,49</t>
  </si>
  <si>
    <t>221,99</t>
  </si>
  <si>
    <t>6,91</t>
  </si>
  <si>
    <t>REC SILICON (~NK)</t>
  </si>
  <si>
    <t>N:REC~NK</t>
  </si>
  <si>
    <t>72,88</t>
  </si>
  <si>
    <t>176,45</t>
  </si>
  <si>
    <t>41,24</t>
  </si>
  <si>
    <t>32,82</t>
  </si>
  <si>
    <t>3,14</t>
  </si>
  <si>
    <t>1,07</t>
  </si>
  <si>
    <t>1,78</t>
  </si>
  <si>
    <t>1,79</t>
  </si>
  <si>
    <t>REC SOLAR DEAD - 31/08/15 (~NK)</t>
  </si>
  <si>
    <t>N:RECS~NK</t>
  </si>
  <si>
    <t>REITAN NARVESEN DEAD - DELIST 31/01/02 (~NK)</t>
  </si>
  <si>
    <t>N:RNA~NK</t>
  </si>
  <si>
    <t>32,6</t>
  </si>
  <si>
    <t>55,8</t>
  </si>
  <si>
    <t>REM OFFSHORE (~NK)</t>
  </si>
  <si>
    <t>N:REM~NK</t>
  </si>
  <si>
    <t>51,5</t>
  </si>
  <si>
    <t>REMEDIAL (CYPRUS) DEAD - 07/02/11 (~NK)</t>
  </si>
  <si>
    <t>N:ROFF~NK</t>
  </si>
  <si>
    <t>2,75</t>
  </si>
  <si>
    <t>RESERVOIR EXP.TECH.'B' DEAD - 03/07/13 (~NK)</t>
  </si>
  <si>
    <t>N:RXT~NK</t>
  </si>
  <si>
    <t>4230,7</t>
  </si>
  <si>
    <t>4657,65</t>
  </si>
  <si>
    <t>384,25</t>
  </si>
  <si>
    <t>3,09</t>
  </si>
  <si>
    <t>0,22</t>
  </si>
  <si>
    <t>REPANT DEAD - 25/06/15 (~NK)</t>
  </si>
  <si>
    <t>N:REPA~NK</t>
  </si>
  <si>
    <t>1,66</t>
  </si>
  <si>
    <t>RENONORDEN (~NK)</t>
  </si>
  <si>
    <t>N:RENO~NK</t>
  </si>
  <si>
    <t>RICA HOTELS DEAD - 14/12/06 (~NK)</t>
  </si>
  <si>
    <t>N:RIC~NK</t>
  </si>
  <si>
    <t>27,25</t>
  </si>
  <si>
    <t>58,75</t>
  </si>
  <si>
    <t>RIEBER &amp; SON DEAD - 31/05/13 (~NK)</t>
  </si>
  <si>
    <t>N:RIE~NK</t>
  </si>
  <si>
    <t>12,92</t>
  </si>
  <si>
    <t>11,28</t>
  </si>
  <si>
    <t>23,15</t>
  </si>
  <si>
    <t>19,77</t>
  </si>
  <si>
    <t>20,32</t>
  </si>
  <si>
    <t>24,83</t>
  </si>
  <si>
    <t>41,96</t>
  </si>
  <si>
    <t>66,9</t>
  </si>
  <si>
    <t>55,65</t>
  </si>
  <si>
    <t>49,26</t>
  </si>
  <si>
    <t>52,25</t>
  </si>
  <si>
    <t>37,8</t>
  </si>
  <si>
    <t>ROCKSOURCE DEAD - 09/06/15 (~NK)</t>
  </si>
  <si>
    <t>N:RGT~NK</t>
  </si>
  <si>
    <t>129,07</t>
  </si>
  <si>
    <t>18,07</t>
  </si>
  <si>
    <t>7,74</t>
  </si>
  <si>
    <t>9,81</t>
  </si>
  <si>
    <t>22,85</t>
  </si>
  <si>
    <t>15,23</t>
  </si>
  <si>
    <t>25,81</t>
  </si>
  <si>
    <t>10,78</t>
  </si>
  <si>
    <t>10,97</t>
  </si>
  <si>
    <t>1,08</t>
  </si>
  <si>
    <t>REVUS ENERGY DEAD - 31/12/08 (~NK)</t>
  </si>
  <si>
    <t>N:REVU~NK</t>
  </si>
  <si>
    <t>ROXAR (~NK)</t>
  </si>
  <si>
    <t>N:ROX~NK</t>
  </si>
  <si>
    <t>33,51</t>
  </si>
  <si>
    <t>8,04</t>
  </si>
  <si>
    <t>6,27</t>
  </si>
  <si>
    <t>3,13</t>
  </si>
  <si>
    <t>3,26</t>
  </si>
  <si>
    <t>3,65</t>
  </si>
  <si>
    <t>SAGA PETROLEUM DEAD - DELIST 25/08/99 (~NK)</t>
  </si>
  <si>
    <t>N:SAG~NK</t>
  </si>
  <si>
    <t>23,18</t>
  </si>
  <si>
    <t>59,68</t>
  </si>
  <si>
    <t>67,95</t>
  </si>
  <si>
    <t>71,16</t>
  </si>
  <si>
    <t>61,98</t>
  </si>
  <si>
    <t>65,65</t>
  </si>
  <si>
    <t>68,86</t>
  </si>
  <si>
    <t>77,59</t>
  </si>
  <si>
    <t>97,79</t>
  </si>
  <si>
    <t>116,61</t>
  </si>
  <si>
    <t>ROXAR DEAD - DELIST 03/04/03 (~NK)</t>
  </si>
  <si>
    <t>N:ROA~NK</t>
  </si>
  <si>
    <t>18,1</t>
  </si>
  <si>
    <t>ROSS OFFSHORE DEAD - T/O SEE 505357 (~NK)</t>
  </si>
  <si>
    <t>929582~NK</t>
  </si>
  <si>
    <t>79,2</t>
  </si>
  <si>
    <t>85,3</t>
  </si>
  <si>
    <t>S D S SHIPPING (~NK)</t>
  </si>
  <si>
    <t>756333~NK</t>
  </si>
  <si>
    <t>SAGA TANKERS (~NK)</t>
  </si>
  <si>
    <t>N:SAGA~NK</t>
  </si>
  <si>
    <t>1,75</t>
  </si>
  <si>
    <t>1,41</t>
  </si>
  <si>
    <t>2,72</t>
  </si>
  <si>
    <t>SALMAR (~NK)</t>
  </si>
  <si>
    <t>N:SALM~NK</t>
  </si>
  <si>
    <t>44,7</t>
  </si>
  <si>
    <t>SANDNES SPAREBANK (~NK)</t>
  </si>
  <si>
    <t>N:SADG~NK</t>
  </si>
  <si>
    <t>83,63</t>
  </si>
  <si>
    <t>109,68</t>
  </si>
  <si>
    <t>155,07</t>
  </si>
  <si>
    <t>114,12</t>
  </si>
  <si>
    <t>131,55</t>
  </si>
  <si>
    <t>139,39</t>
  </si>
  <si>
    <t>111,89</t>
  </si>
  <si>
    <t>149,49</t>
  </si>
  <si>
    <t>158,28</t>
  </si>
  <si>
    <t>228,63</t>
  </si>
  <si>
    <t>211,04</t>
  </si>
  <si>
    <t>79,5</t>
  </si>
  <si>
    <t>68,25</t>
  </si>
  <si>
    <t>SANDSVAER SPAREBANK DEAD - 31/10/08 (~NK)</t>
  </si>
  <si>
    <t>N:SANG~NK</t>
  </si>
  <si>
    <t>82,06</t>
  </si>
  <si>
    <t>86,57</t>
  </si>
  <si>
    <t>88,29</t>
  </si>
  <si>
    <t>111,43</t>
  </si>
  <si>
    <t>128,57</t>
  </si>
  <si>
    <t>158,57</t>
  </si>
  <si>
    <t>131,14</t>
  </si>
  <si>
    <t>145,71</t>
  </si>
  <si>
    <t>170,5</t>
  </si>
  <si>
    <t>165,5</t>
  </si>
  <si>
    <t>SAS NORGE DEAD - CONV.504794 (~NK)</t>
  </si>
  <si>
    <t>N:SASB~NK</t>
  </si>
  <si>
    <t>34,53</t>
  </si>
  <si>
    <t>41,76</t>
  </si>
  <si>
    <t>73,08</t>
  </si>
  <si>
    <t>22,22</t>
  </si>
  <si>
    <t>22,35</t>
  </si>
  <si>
    <t>14,72</t>
  </si>
  <si>
    <t>26,37</t>
  </si>
  <si>
    <t>57,55</t>
  </si>
  <si>
    <t>74,69</t>
  </si>
  <si>
    <t>SCANA INDUSTRIER (~NK)</t>
  </si>
  <si>
    <t>N:SCI~NK</t>
  </si>
  <si>
    <t>2361,29</t>
  </si>
  <si>
    <t>3716,13</t>
  </si>
  <si>
    <t>3019,35</t>
  </si>
  <si>
    <t>2245,16</t>
  </si>
  <si>
    <t>1432,26</t>
  </si>
  <si>
    <t>538,06</t>
  </si>
  <si>
    <t>105,72</t>
  </si>
  <si>
    <t>51,04</t>
  </si>
  <si>
    <t>154,94</t>
  </si>
  <si>
    <t>514,04</t>
  </si>
  <si>
    <t>820,52</t>
  </si>
  <si>
    <t>1498,5</t>
  </si>
  <si>
    <t>3453,86</t>
  </si>
  <si>
    <t>1457,86</t>
  </si>
  <si>
    <t>1359,18</t>
  </si>
  <si>
    <t>370,52</t>
  </si>
  <si>
    <t>281,11</t>
  </si>
  <si>
    <t>65,6</t>
  </si>
  <si>
    <t>29,54</t>
  </si>
  <si>
    <t>SCAN SUBSEA DEAD - 24/01/08 (~NK)</t>
  </si>
  <si>
    <t>N:SCS~NK</t>
  </si>
  <si>
    <t>SCAN GEOPHYSICAL DEAD - 10/07/09 (~NK)</t>
  </si>
  <si>
    <t>N:SCAN~NK</t>
  </si>
  <si>
    <t>SCANARC DEAD - DEAD 30/11/12 (~NK)</t>
  </si>
  <si>
    <t>N:SCA~NK</t>
  </si>
  <si>
    <t>SCANSHIP HOLDING (~NK)</t>
  </si>
  <si>
    <t>N:SNHG~NK</t>
  </si>
  <si>
    <t>1,65</t>
  </si>
  <si>
    <t>1,04</t>
  </si>
  <si>
    <t>SCATEC SOLAR (~NK)</t>
  </si>
  <si>
    <t>N:SCAT~NK</t>
  </si>
  <si>
    <t>SCHIBSTED A (~NK)</t>
  </si>
  <si>
    <t>N:SCH~NK</t>
  </si>
  <si>
    <t>31,09</t>
  </si>
  <si>
    <t>34,27</t>
  </si>
  <si>
    <t>46,83</t>
  </si>
  <si>
    <t>50,41</t>
  </si>
  <si>
    <t>38,26</t>
  </si>
  <si>
    <t>60,58</t>
  </si>
  <si>
    <t>43,24</t>
  </si>
  <si>
    <t>34,47</t>
  </si>
  <si>
    <t>28,69</t>
  </si>
  <si>
    <t>45,63</t>
  </si>
  <si>
    <t>69,34</t>
  </si>
  <si>
    <t>88,87</t>
  </si>
  <si>
    <t>93,85</t>
  </si>
  <si>
    <t>33,08</t>
  </si>
  <si>
    <t>65,05</t>
  </si>
  <si>
    <t>117,75</t>
  </si>
  <si>
    <t>200,6</t>
  </si>
  <si>
    <t>236,85</t>
  </si>
  <si>
    <t>292,2</t>
  </si>
  <si>
    <t>SCORPIO BULKERS (~NK)</t>
  </si>
  <si>
    <t>U:SALT~NK</t>
  </si>
  <si>
    <t>SEATEAM TECHNOLOGY ASA DEAD - MERGER 772794 (~NK)</t>
  </si>
  <si>
    <t>N:STM~NK</t>
  </si>
  <si>
    <t>SEABIRD EXPLORATION (~NK)</t>
  </si>
  <si>
    <t>N:SBX~NK</t>
  </si>
  <si>
    <t>384108,3</t>
  </si>
  <si>
    <t>195953,6</t>
  </si>
  <si>
    <t>29246,84</t>
  </si>
  <si>
    <t>49719,61</t>
  </si>
  <si>
    <t>28954,36</t>
  </si>
  <si>
    <t>2144,77</t>
  </si>
  <si>
    <t>SE LABELS DEAD - DELIST 05/02/02 (~NK)</t>
  </si>
  <si>
    <t>N:SLA~NK</t>
  </si>
  <si>
    <t>SELMER DEAD - DELIST 22/08/00 (~NK)</t>
  </si>
  <si>
    <t>N:SEL~NK</t>
  </si>
  <si>
    <t>55,75</t>
  </si>
  <si>
    <t>SELVAAG BOLIG (~NK)</t>
  </si>
  <si>
    <t>N:SBO~NK</t>
  </si>
  <si>
    <t>SENSE COMM.INTL. DEAD - DELIST 11/06/03 (~NK)</t>
  </si>
  <si>
    <t>N:SNS~NK</t>
  </si>
  <si>
    <t>8,18</t>
  </si>
  <si>
    <t>SERODUS (~NK)</t>
  </si>
  <si>
    <t>N:SER~NK</t>
  </si>
  <si>
    <t>4,34</t>
  </si>
  <si>
    <t>2,76</t>
  </si>
  <si>
    <t>SEVAN DRILLING (~NK)</t>
  </si>
  <si>
    <t>N:SEVD~NK</t>
  </si>
  <si>
    <t>106,77</t>
  </si>
  <si>
    <t>78,23</t>
  </si>
  <si>
    <t>SENSONOR DEAD - DEAD-01/07/03 (~NK)</t>
  </si>
  <si>
    <t>N:SEN~NK</t>
  </si>
  <si>
    <t>37,47</t>
  </si>
  <si>
    <t>34,92</t>
  </si>
  <si>
    <t>43,44</t>
  </si>
  <si>
    <t>50,25</t>
  </si>
  <si>
    <t>19,16</t>
  </si>
  <si>
    <t>17,03</t>
  </si>
  <si>
    <t>9,37</t>
  </si>
  <si>
    <t>1,89</t>
  </si>
  <si>
    <t>SERENDEX PHARMS.AS (~NK)</t>
  </si>
  <si>
    <t>DK:SER~NK</t>
  </si>
  <si>
    <t>0,85</t>
  </si>
  <si>
    <t>SEVAN MARINE (~NK)</t>
  </si>
  <si>
    <t>N:SEVA~NK</t>
  </si>
  <si>
    <t>465,3</t>
  </si>
  <si>
    <t>1589,77</t>
  </si>
  <si>
    <t>1681,03</t>
  </si>
  <si>
    <t>4054,25</t>
  </si>
  <si>
    <t>365,87</t>
  </si>
  <si>
    <t>521,3</t>
  </si>
  <si>
    <t>333,76</t>
  </si>
  <si>
    <t>9,2</t>
  </si>
  <si>
    <t>SIEM INDUSTRIES (OSL) DEAD - DELIST 22/11/99 (~NK)</t>
  </si>
  <si>
    <t>N:SIM~NK</t>
  </si>
  <si>
    <t>SIEM SHIPPING INC. (~NK)</t>
  </si>
  <si>
    <t>N:SSI~NK</t>
  </si>
  <si>
    <t>59,99</t>
  </si>
  <si>
    <t>54,99</t>
  </si>
  <si>
    <t>114,97</t>
  </si>
  <si>
    <t>148,96</t>
  </si>
  <si>
    <t>168,96</t>
  </si>
  <si>
    <t>239,94</t>
  </si>
  <si>
    <t>149,96</t>
  </si>
  <si>
    <t>60,75</t>
  </si>
  <si>
    <t>SIMRAD A DEAD - DELIST 21/02/97 (~NK)</t>
  </si>
  <si>
    <t>N:SMD~NK</t>
  </si>
  <si>
    <t>30,79</t>
  </si>
  <si>
    <t>38,89</t>
  </si>
  <si>
    <t>80,7</t>
  </si>
  <si>
    <t>97,23</t>
  </si>
  <si>
    <t>106,95</t>
  </si>
  <si>
    <t>68,06</t>
  </si>
  <si>
    <t>SIMRAD OPTRONICS DEAD - 20/07/10 (~NK)</t>
  </si>
  <si>
    <t>N:SIT~NK</t>
  </si>
  <si>
    <t>7,46</t>
  </si>
  <si>
    <t>7,35</t>
  </si>
  <si>
    <t>5,24</t>
  </si>
  <si>
    <t>8,25</t>
  </si>
  <si>
    <t>SIMTRONICS DEAD - 26/05/11 (~NK)</t>
  </si>
  <si>
    <t>N:SIMT~NK</t>
  </si>
  <si>
    <t>4,61</t>
  </si>
  <si>
    <t>2,84</t>
  </si>
  <si>
    <t>SKAGEN AVKASTNING DEAD - DUPL SEE 50571F (~NK)</t>
  </si>
  <si>
    <t>32363K~NK</t>
  </si>
  <si>
    <t>128,34</t>
  </si>
  <si>
    <t>131,95</t>
  </si>
  <si>
    <t>141,43</t>
  </si>
  <si>
    <t>157,57</t>
  </si>
  <si>
    <t>183,32</t>
  </si>
  <si>
    <t>204,57</t>
  </si>
  <si>
    <t>SINOCEANIC SHIPPING DEAD - 17/07/13 (~NK)</t>
  </si>
  <si>
    <t>N:SINO~NK</t>
  </si>
  <si>
    <t>817,82</t>
  </si>
  <si>
    <t>588,05</t>
  </si>
  <si>
    <t>101,25</t>
  </si>
  <si>
    <t>83,34</t>
  </si>
  <si>
    <t>280,39</t>
  </si>
  <si>
    <t>358,28</t>
  </si>
  <si>
    <t>147,21</t>
  </si>
  <si>
    <t>25,8</t>
  </si>
  <si>
    <t>38,9</t>
  </si>
  <si>
    <t>SIMRAD OPTRONICS DEAD - DELIST 10/11/00 (~NK)</t>
  </si>
  <si>
    <t>N:OPT~NK</t>
  </si>
  <si>
    <t>SINVEST DEAD - 30/03/2007 (~NK)</t>
  </si>
  <si>
    <t>N:SIN~NK</t>
  </si>
  <si>
    <t>83,53</t>
  </si>
  <si>
    <t>7,39</t>
  </si>
  <si>
    <t>8,43</t>
  </si>
  <si>
    <t>20,3</t>
  </si>
  <si>
    <t>SKAGEN GLOBAL A NOK (~NK)</t>
  </si>
  <si>
    <t>31416M~NK</t>
  </si>
  <si>
    <t>96,92</t>
  </si>
  <si>
    <t>142,63</t>
  </si>
  <si>
    <t>306,41</t>
  </si>
  <si>
    <t>289,88</t>
  </si>
  <si>
    <t>277,59</t>
  </si>
  <si>
    <t>213,18</t>
  </si>
  <si>
    <t>347,09</t>
  </si>
  <si>
    <t>434,66</t>
  </si>
  <si>
    <t>604,24</t>
  </si>
  <si>
    <t>746,67</t>
  </si>
  <si>
    <t>808,01</t>
  </si>
  <si>
    <t>540,28</t>
  </si>
  <si>
    <t>699,16</t>
  </si>
  <si>
    <t>825,09</t>
  </si>
  <si>
    <t>762,51</t>
  </si>
  <si>
    <t>835,33</t>
  </si>
  <si>
    <t>1095,28</t>
  </si>
  <si>
    <t>1268,8</t>
  </si>
  <si>
    <t>1464,55</t>
  </si>
  <si>
    <t>SKAGEN KON-TIKI A NOK (~NK)</t>
  </si>
  <si>
    <t>31416J~NK</t>
  </si>
  <si>
    <t>368,46</t>
  </si>
  <si>
    <t>451,36</t>
  </si>
  <si>
    <t>279,7</t>
  </si>
  <si>
    <t>470,21</t>
  </si>
  <si>
    <t>579,43</t>
  </si>
  <si>
    <t>493,55</t>
  </si>
  <si>
    <t>519,63</t>
  </si>
  <si>
    <t>621,41</t>
  </si>
  <si>
    <t>693,27</t>
  </si>
  <si>
    <t>684,89</t>
  </si>
  <si>
    <t>SKAGEN VEKST A NOK (~NK)</t>
  </si>
  <si>
    <t>31590R~NK</t>
  </si>
  <si>
    <t>1383,81</t>
  </si>
  <si>
    <t>1518,58</t>
  </si>
  <si>
    <t>850,52</t>
  </si>
  <si>
    <t>1268,68</t>
  </si>
  <si>
    <t>1475,1</t>
  </si>
  <si>
    <t>1179,86</t>
  </si>
  <si>
    <t>1284,48</t>
  </si>
  <si>
    <t>1605,23</t>
  </si>
  <si>
    <t>1847,77</t>
  </si>
  <si>
    <t>1986,03</t>
  </si>
  <si>
    <t>SKANDIABANKEN (~NK)</t>
  </si>
  <si>
    <t>N:SKBE~NK</t>
  </si>
  <si>
    <t>48,9</t>
  </si>
  <si>
    <t>SKAUGEN PETROTRANS DEAD - DELIST 17/02/97 (~NK)</t>
  </si>
  <si>
    <t>N:SPT~NK</t>
  </si>
  <si>
    <t>2,08</t>
  </si>
  <si>
    <t>SKEIE DRILLING DEAD - 14/10/10 (~NK)</t>
  </si>
  <si>
    <t>D:SD9~NK</t>
  </si>
  <si>
    <t>SMEDVIG 'A' DEAD - 19/06/06 (~NK)</t>
  </si>
  <si>
    <t>N:SME~NK</t>
  </si>
  <si>
    <t>39,54</t>
  </si>
  <si>
    <t>21,75</t>
  </si>
  <si>
    <t>11,47</t>
  </si>
  <si>
    <t>29,65</t>
  </si>
  <si>
    <t>36,59</t>
  </si>
  <si>
    <t>51,47</t>
  </si>
  <si>
    <t>202,5</t>
  </si>
  <si>
    <t>SKUE SPAREBANK (~NK)</t>
  </si>
  <si>
    <t>N:SKUE~NK</t>
  </si>
  <si>
    <t>91,56</t>
  </si>
  <si>
    <t>89,64</t>
  </si>
  <si>
    <t>81,93</t>
  </si>
  <si>
    <t>72,29</t>
  </si>
  <si>
    <t>97,35</t>
  </si>
  <si>
    <t>106,02</t>
  </si>
  <si>
    <t>128,19</t>
  </si>
  <si>
    <t>63,75</t>
  </si>
  <si>
    <t>91,25</t>
  </si>
  <si>
    <t>SKIENS AKTIEMOLLE (~NK)</t>
  </si>
  <si>
    <t>N:SKI~NK</t>
  </si>
  <si>
    <t>18,21</t>
  </si>
  <si>
    <t>21,29</t>
  </si>
  <si>
    <t>23,41</t>
  </si>
  <si>
    <t>28,79</t>
  </si>
  <si>
    <t>37,16</t>
  </si>
  <si>
    <t>25,83</t>
  </si>
  <si>
    <t>30,83</t>
  </si>
  <si>
    <t>36,66</t>
  </si>
  <si>
    <t>41,66</t>
  </si>
  <si>
    <t>48,33</t>
  </si>
  <si>
    <t>53,33</t>
  </si>
  <si>
    <t>57,33</t>
  </si>
  <si>
    <t>66,99</t>
  </si>
  <si>
    <t>89,99</t>
  </si>
  <si>
    <t>106,66</t>
  </si>
  <si>
    <t>94,5</t>
  </si>
  <si>
    <t>94,75</t>
  </si>
  <si>
    <t>SOFTWARE INNOVATION DEAD - DEAD 02/04/09 (~NK)</t>
  </si>
  <si>
    <t>N:SOI~NK</t>
  </si>
  <si>
    <t>51,06</t>
  </si>
  <si>
    <t>115,52</t>
  </si>
  <si>
    <t>98,61</t>
  </si>
  <si>
    <t>54,09</t>
  </si>
  <si>
    <t>24,03</t>
  </si>
  <si>
    <t>20,58</t>
  </si>
  <si>
    <t>22,12</t>
  </si>
  <si>
    <t>13,21</t>
  </si>
  <si>
    <t>SOLSTAD OFFSHORE (~NK)</t>
  </si>
  <si>
    <t>N:SOFF~NK</t>
  </si>
  <si>
    <t>99,75</t>
  </si>
  <si>
    <t>120,5</t>
  </si>
  <si>
    <t>SOLVANG (~NK)</t>
  </si>
  <si>
    <t>N:SOLV~NK</t>
  </si>
  <si>
    <t>31,2</t>
  </si>
  <si>
    <t>31,9</t>
  </si>
  <si>
    <t>SOLVTRANS DEAD - 04/07/14 (~NK)</t>
  </si>
  <si>
    <t>N:STRA~NK</t>
  </si>
  <si>
    <t>SPAREBANK 1 NORD-NORGE (~NK)</t>
  </si>
  <si>
    <t>N:NONG~NK</t>
  </si>
  <si>
    <t>17,64</t>
  </si>
  <si>
    <t>25,24</t>
  </si>
  <si>
    <t>22,36</t>
  </si>
  <si>
    <t>23,08</t>
  </si>
  <si>
    <t>22,95</t>
  </si>
  <si>
    <t>24,13</t>
  </si>
  <si>
    <t>35,93</t>
  </si>
  <si>
    <t>48,15</t>
  </si>
  <si>
    <t>47,05</t>
  </si>
  <si>
    <t>39,97</t>
  </si>
  <si>
    <t>34,62</t>
  </si>
  <si>
    <t>37,29</t>
  </si>
  <si>
    <t>28,63</t>
  </si>
  <si>
    <t>39,9</t>
  </si>
  <si>
    <t>36,7</t>
  </si>
  <si>
    <t>SPAREBANK 1 NOTTEROY TONSBERG (~NK)</t>
  </si>
  <si>
    <t>N:NTSG~NK</t>
  </si>
  <si>
    <t>96,5</t>
  </si>
  <si>
    <t>SPAREBANK 1 BV (~NK)</t>
  </si>
  <si>
    <t>N:SBVG~NK</t>
  </si>
  <si>
    <t>18,98</t>
  </si>
  <si>
    <t>27,69</t>
  </si>
  <si>
    <t>36,31</t>
  </si>
  <si>
    <t>30,02</t>
  </si>
  <si>
    <t>28,47</t>
  </si>
  <si>
    <t>38,3</t>
  </si>
  <si>
    <t>43,01</t>
  </si>
  <si>
    <t>40,96</t>
  </si>
  <si>
    <t>30,72</t>
  </si>
  <si>
    <t>27,73</t>
  </si>
  <si>
    <t>22,27</t>
  </si>
  <si>
    <t>25,98</t>
  </si>
  <si>
    <t>SONGA OFFSHORE (~NK)</t>
  </si>
  <si>
    <t>N:SONG~NK</t>
  </si>
  <si>
    <t>58,14</t>
  </si>
  <si>
    <t>64,99</t>
  </si>
  <si>
    <t>26,88</t>
  </si>
  <si>
    <t>28,56</t>
  </si>
  <si>
    <t>16,45</t>
  </si>
  <si>
    <t>3,11</t>
  </si>
  <si>
    <t>SPB.1 OSTFOLD AKRS. (~NK)</t>
  </si>
  <si>
    <t>N:SOAG~NK</t>
  </si>
  <si>
    <t>166,43</t>
  </si>
  <si>
    <t>151,22</t>
  </si>
  <si>
    <t>130,29</t>
  </si>
  <si>
    <t>85,59</t>
  </si>
  <si>
    <t>70,38</t>
  </si>
  <si>
    <t>92,97</t>
  </si>
  <si>
    <t>73,94</t>
  </si>
  <si>
    <t>65,15</t>
  </si>
  <si>
    <t>84,64</t>
  </si>
  <si>
    <t>111,27</t>
  </si>
  <si>
    <t>123,5</t>
  </si>
  <si>
    <t>SPAREBANKEN MORE (~NK)</t>
  </si>
  <si>
    <t>N:MORG~NK</t>
  </si>
  <si>
    <t>96,16</t>
  </si>
  <si>
    <t>116,22</t>
  </si>
  <si>
    <t>130,99</t>
  </si>
  <si>
    <t>160,87</t>
  </si>
  <si>
    <t>130,44</t>
  </si>
  <si>
    <t>159,52</t>
  </si>
  <si>
    <t>162,01</t>
  </si>
  <si>
    <t>151,21</t>
  </si>
  <si>
    <t>204,39</t>
  </si>
  <si>
    <t>230,97</t>
  </si>
  <si>
    <t>269,77</t>
  </si>
  <si>
    <t>233,47</t>
  </si>
  <si>
    <t>211,03</t>
  </si>
  <si>
    <t>132,93</t>
  </si>
  <si>
    <t>191,09</t>
  </si>
  <si>
    <t>203,39</t>
  </si>
  <si>
    <t>177,47</t>
  </si>
  <si>
    <t>SPB.1 RINGERIKE HADELAND (~NK)</t>
  </si>
  <si>
    <t>N:RING~NK</t>
  </si>
  <si>
    <t>175,5</t>
  </si>
  <si>
    <t>SPAREBANK 1 SMN (~NK)</t>
  </si>
  <si>
    <t>N:MING~NK</t>
  </si>
  <si>
    <t>13,15</t>
  </si>
  <si>
    <t>16,28</t>
  </si>
  <si>
    <t>25,68</t>
  </si>
  <si>
    <t>18,39</t>
  </si>
  <si>
    <t>23,32</t>
  </si>
  <si>
    <t>20,44</t>
  </si>
  <si>
    <t>53,51</t>
  </si>
  <si>
    <t>56,07</t>
  </si>
  <si>
    <t>49,41</t>
  </si>
  <si>
    <t>44,31</t>
  </si>
  <si>
    <t>49,48</t>
  </si>
  <si>
    <t>35,92</t>
  </si>
  <si>
    <t>SPAREBANK 1 SR BANK (~NK)</t>
  </si>
  <si>
    <t>N:SRBA~NK</t>
  </si>
  <si>
    <t>10,87</t>
  </si>
  <si>
    <t>13,39</t>
  </si>
  <si>
    <t>15,91</t>
  </si>
  <si>
    <t>22,24</t>
  </si>
  <si>
    <t>17,61</t>
  </si>
  <si>
    <t>22,65</t>
  </si>
  <si>
    <t>22,69</t>
  </si>
  <si>
    <t>22,6</t>
  </si>
  <si>
    <t>16,51</t>
  </si>
  <si>
    <t>29,62</t>
  </si>
  <si>
    <t>39,61</t>
  </si>
  <si>
    <t>62,99</t>
  </si>
  <si>
    <t>51,99</t>
  </si>
  <si>
    <t>50,34</t>
  </si>
  <si>
    <t>24,69</t>
  </si>
  <si>
    <t>46,95</t>
  </si>
  <si>
    <t>54,23</t>
  </si>
  <si>
    <t>38,87</t>
  </si>
  <si>
    <t>37,2</t>
  </si>
  <si>
    <t>60,25</t>
  </si>
  <si>
    <t>39,3</t>
  </si>
  <si>
    <t>SPAREBANKEN (~NK)</t>
  </si>
  <si>
    <t>N:PLUG~NK</t>
  </si>
  <si>
    <t>80,13</t>
  </si>
  <si>
    <t>105,87</t>
  </si>
  <si>
    <t>85,98</t>
  </si>
  <si>
    <t>81,89</t>
  </si>
  <si>
    <t>84,81</t>
  </si>
  <si>
    <t>116,98</t>
  </si>
  <si>
    <t>130,43</t>
  </si>
  <si>
    <t>149,15</t>
  </si>
  <si>
    <t>146,22</t>
  </si>
  <si>
    <t>127,21</t>
  </si>
  <si>
    <t>78,38</t>
  </si>
  <si>
    <t>100,6</t>
  </si>
  <si>
    <t>105,57</t>
  </si>
  <si>
    <t>83,05</t>
  </si>
  <si>
    <t>69,02</t>
  </si>
  <si>
    <t>87,73</t>
  </si>
  <si>
    <t>114,64</t>
  </si>
  <si>
    <t>80,72</t>
  </si>
  <si>
    <t>SPCS-GRUPPEN DEAD - DELIST 26/07/01 (~NK)</t>
  </si>
  <si>
    <t>N:SPC~NK</t>
  </si>
  <si>
    <t>11,3</t>
  </si>
  <si>
    <t>SPAREBANKEN VEST (~NK)</t>
  </si>
  <si>
    <t>N:SVEG~NK</t>
  </si>
  <si>
    <t>56,22</t>
  </si>
  <si>
    <t>68,21</t>
  </si>
  <si>
    <t>90,03</t>
  </si>
  <si>
    <t>52,68</t>
  </si>
  <si>
    <t>74,31</t>
  </si>
  <si>
    <t>51,11</t>
  </si>
  <si>
    <t>46,39</t>
  </si>
  <si>
    <t>63,69</t>
  </si>
  <si>
    <t>72,54</t>
  </si>
  <si>
    <t>79,42</t>
  </si>
  <si>
    <t>83,74</t>
  </si>
  <si>
    <t>34,01</t>
  </si>
  <si>
    <t>38,67</t>
  </si>
  <si>
    <t>26,25</t>
  </si>
  <si>
    <t>24,19</t>
  </si>
  <si>
    <t>37,28</t>
  </si>
  <si>
    <t>41,55</t>
  </si>
  <si>
    <t>SPAREBANKEN RANA DEAD - MERGED 284750 (~NK)</t>
  </si>
  <si>
    <t>N:RANG~NK</t>
  </si>
  <si>
    <t>SPAREBANKEN OST (~NK)</t>
  </si>
  <si>
    <t>N:SPOG~NK</t>
  </si>
  <si>
    <t>37,53</t>
  </si>
  <si>
    <t>29,11</t>
  </si>
  <si>
    <t>43,07</t>
  </si>
  <si>
    <t>45,18</t>
  </si>
  <si>
    <t>48,01</t>
  </si>
  <si>
    <t>61,32</t>
  </si>
  <si>
    <t>70,49</t>
  </si>
  <si>
    <t>51,08</t>
  </si>
  <si>
    <t>60,35</t>
  </si>
  <si>
    <t>56,04</t>
  </si>
  <si>
    <t>57,77</t>
  </si>
  <si>
    <t>74,15</t>
  </si>
  <si>
    <t>117,69</t>
  </si>
  <si>
    <t>78,46</t>
  </si>
  <si>
    <t>24,14</t>
  </si>
  <si>
    <t>33,2</t>
  </si>
  <si>
    <t>SPECTRUM (~NK)</t>
  </si>
  <si>
    <t>N:SPU~NK</t>
  </si>
  <si>
    <t>18,46</t>
  </si>
  <si>
    <t>32,98</t>
  </si>
  <si>
    <t>36,53</t>
  </si>
  <si>
    <t>29,13</t>
  </si>
  <si>
    <t>STATOIL FUEL &amp; RETAIL DEAD - 13/07/12 (~NK)</t>
  </si>
  <si>
    <t>N:SFR~NK</t>
  </si>
  <si>
    <t>53,05</t>
  </si>
  <si>
    <t>STAVDAL DEAD - DELIST 24/05/00 (~NK)</t>
  </si>
  <si>
    <t>N:SMA~NK</t>
  </si>
  <si>
    <t>STATOIL (~NK)</t>
  </si>
  <si>
    <t>N:STL~NK</t>
  </si>
  <si>
    <t>74,75</t>
  </si>
  <si>
    <t>165,25</t>
  </si>
  <si>
    <t>113,9</t>
  </si>
  <si>
    <t>144,8</t>
  </si>
  <si>
    <t>140,3</t>
  </si>
  <si>
    <t>155,2</t>
  </si>
  <si>
    <t>131,2</t>
  </si>
  <si>
    <t>123,7</t>
  </si>
  <si>
    <t>STAVANGER AFTENBLAD DEAD - 26/06/09 (~NK)</t>
  </si>
  <si>
    <t>N:STA~NK</t>
  </si>
  <si>
    <t>STEEN &amp; STROM DEAD - 18/09/07 (~NK)</t>
  </si>
  <si>
    <t>N:SST~NK</t>
  </si>
  <si>
    <t>44,06</t>
  </si>
  <si>
    <t>60,81</t>
  </si>
  <si>
    <t>89,14</t>
  </si>
  <si>
    <t>STENTO DEAD - DELIST 14/09/00 (~NK)</t>
  </si>
  <si>
    <t>N:STN~NK</t>
  </si>
  <si>
    <t>10,69</t>
  </si>
  <si>
    <t>24,68</t>
  </si>
  <si>
    <t>36,92</t>
  </si>
  <si>
    <t>STENTOFON DEAD - T/O SEE 143070 (~NK)</t>
  </si>
  <si>
    <t>N:STE~NK</t>
  </si>
  <si>
    <t>0,86</t>
  </si>
  <si>
    <t>0,35</t>
  </si>
  <si>
    <t>STEPSTONE DEAD - 18/12/09 (~NK)</t>
  </si>
  <si>
    <t>N:STP~NK</t>
  </si>
  <si>
    <t>223,1</t>
  </si>
  <si>
    <t>5,36</t>
  </si>
  <si>
    <t>4,51</t>
  </si>
  <si>
    <t>9,1</t>
  </si>
  <si>
    <t>STRONGPOINT (~NK)</t>
  </si>
  <si>
    <t>N:STRO~NK</t>
  </si>
  <si>
    <t>13,64</t>
  </si>
  <si>
    <t>7,22</t>
  </si>
  <si>
    <t>9,24</t>
  </si>
  <si>
    <t>28,72</t>
  </si>
  <si>
    <t>5,72</t>
  </si>
  <si>
    <t>14,15</t>
  </si>
  <si>
    <t>STORM REAL ESTATE (~NK)</t>
  </si>
  <si>
    <t>N:STOR~NK</t>
  </si>
  <si>
    <t>13,05</t>
  </si>
  <si>
    <t>15,1</t>
  </si>
  <si>
    <t>17,4</t>
  </si>
  <si>
    <t>STOREBRAND (~NK)</t>
  </si>
  <si>
    <t>N:STB~NK</t>
  </si>
  <si>
    <t>43,84</t>
  </si>
  <si>
    <t>35,87</t>
  </si>
  <si>
    <t>77,8</t>
  </si>
  <si>
    <t>68,7</t>
  </si>
  <si>
    <t>40,97</t>
  </si>
  <si>
    <t>15,85</t>
  </si>
  <si>
    <t>31,08</t>
  </si>
  <si>
    <t>43,69</t>
  </si>
  <si>
    <t>48,31</t>
  </si>
  <si>
    <t>51,67</t>
  </si>
  <si>
    <t>52,51</t>
  </si>
  <si>
    <t>21,84</t>
  </si>
  <si>
    <t>36,38</t>
  </si>
  <si>
    <t>48,73</t>
  </si>
  <si>
    <t>48,94</t>
  </si>
  <si>
    <t>66,62</t>
  </si>
  <si>
    <t>56,7</t>
  </si>
  <si>
    <t>16,75</t>
  </si>
  <si>
    <t>39,56</t>
  </si>
  <si>
    <t>44,35</t>
  </si>
  <si>
    <t>26,82</t>
  </si>
  <si>
    <t>37,9</t>
  </si>
  <si>
    <t>29,2</t>
  </si>
  <si>
    <t>34,95</t>
  </si>
  <si>
    <t>STX EUROPE DEAD - 11/02/09 (~NK)</t>
  </si>
  <si>
    <t>N:STXE~NK</t>
  </si>
  <si>
    <t>25,9</t>
  </si>
  <si>
    <t>SUPEROFFICE DEAD - 24/11/08 (~NK)</t>
  </si>
  <si>
    <t>N:SUO~NK</t>
  </si>
  <si>
    <t>26,7</t>
  </si>
  <si>
    <t>33,6</t>
  </si>
  <si>
    <t>28,7</t>
  </si>
  <si>
    <t>SWAN REEFER DEAD - DELIST 03/05/01 (~NK)</t>
  </si>
  <si>
    <t>N:SWR~NK</t>
  </si>
  <si>
    <t>17117,25</t>
  </si>
  <si>
    <t>7058,66</t>
  </si>
  <si>
    <t>SYNNOVE FINDEN DEAD - 19/08/09 (~NK)</t>
  </si>
  <si>
    <t>N:SFM~NK</t>
  </si>
  <si>
    <t>20,36</t>
  </si>
  <si>
    <t>12,83</t>
  </si>
  <si>
    <t>15,05</t>
  </si>
  <si>
    <t>16,82</t>
  </si>
  <si>
    <t>28,23</t>
  </si>
  <si>
    <t>19,56</t>
  </si>
  <si>
    <t>28,94</t>
  </si>
  <si>
    <t>26,29</t>
  </si>
  <si>
    <t>11,95</t>
  </si>
  <si>
    <t>TANDBERG STORAGE DEAD - 05/05/09 (~NK)</t>
  </si>
  <si>
    <t>N:TST~NK</t>
  </si>
  <si>
    <t>TANDBERG DEAD - 03/05/10 (~NK)</t>
  </si>
  <si>
    <t>N:TAA~NK</t>
  </si>
  <si>
    <t>1,25</t>
  </si>
  <si>
    <t>0,87</t>
  </si>
  <si>
    <t>4,97</t>
  </si>
  <si>
    <t>19,75</t>
  </si>
  <si>
    <t>6,37</t>
  </si>
  <si>
    <t>26,75</t>
  </si>
  <si>
    <t>77,25</t>
  </si>
  <si>
    <t>75,4</t>
  </si>
  <si>
    <t>SYDVARANGER DEAD - DELIST 12/09/00 (~NK)</t>
  </si>
  <si>
    <t>N:SYD~NK</t>
  </si>
  <si>
    <t>TANDBERG DATA DEAD - 05/05/09 (~NK)</t>
  </si>
  <si>
    <t>N:TAD~NK</t>
  </si>
  <si>
    <t>5,61</t>
  </si>
  <si>
    <t>4,37</t>
  </si>
  <si>
    <t>4,86</t>
  </si>
  <si>
    <t>3,99</t>
  </si>
  <si>
    <t>14,34</t>
  </si>
  <si>
    <t>23,7</t>
  </si>
  <si>
    <t>83,16</t>
  </si>
  <si>
    <t>268,42</t>
  </si>
  <si>
    <t>83,68</t>
  </si>
  <si>
    <t>80,53</t>
  </si>
  <si>
    <t>48,63</t>
  </si>
  <si>
    <t>27,47</t>
  </si>
  <si>
    <t>68,09</t>
  </si>
  <si>
    <t>39,17</t>
  </si>
  <si>
    <t>25,37</t>
  </si>
  <si>
    <t>10,07</t>
  </si>
  <si>
    <t>TANDBERG TELEVISION DEAD - 15/06/07 (~NK)</t>
  </si>
  <si>
    <t>N:TAT~NK</t>
  </si>
  <si>
    <t>29,9</t>
  </si>
  <si>
    <t>78,2</t>
  </si>
  <si>
    <t>TANKER INVEST (~NK)</t>
  </si>
  <si>
    <t>N:TANI~NK</t>
  </si>
  <si>
    <t>87,75</t>
  </si>
  <si>
    <t>TEAM SHIPPING DEAD - DELIST 30/11/01 (~NK)</t>
  </si>
  <si>
    <t>N:TSH~NK</t>
  </si>
  <si>
    <t>TEAM TANKERS INTL. (~NK)</t>
  </si>
  <si>
    <t>N:TEAM~NK</t>
  </si>
  <si>
    <t>5750,22</t>
  </si>
  <si>
    <t>5163,92</t>
  </si>
  <si>
    <t>1950,56</t>
  </si>
  <si>
    <t>TECHNOR DEAD - 31/07/06 (~NK)</t>
  </si>
  <si>
    <t>N:TEC~NK</t>
  </si>
  <si>
    <t>8,01</t>
  </si>
  <si>
    <t>3,36</t>
  </si>
  <si>
    <t>8,37</t>
  </si>
  <si>
    <t>TELECOMPUTING DEAD - 08/02/10 (~NK)</t>
  </si>
  <si>
    <t>N:TCO~NK</t>
  </si>
  <si>
    <t>30,98</t>
  </si>
  <si>
    <t>34,04</t>
  </si>
  <si>
    <t>9,02</t>
  </si>
  <si>
    <t>TELECAST DEAD - DELIST 21/02/02 (~NK)</t>
  </si>
  <si>
    <t>N:TCA~NK</t>
  </si>
  <si>
    <t>341,24</t>
  </si>
  <si>
    <t>204,74</t>
  </si>
  <si>
    <t>20,72</t>
  </si>
  <si>
    <t>29,25</t>
  </si>
  <si>
    <t>212,54</t>
  </si>
  <si>
    <t>188,17</t>
  </si>
  <si>
    <t>155,99</t>
  </si>
  <si>
    <t>TEEKAY PETROJARL DEAD - 25/07/08 (~NK)</t>
  </si>
  <si>
    <t>N:TPO~NK</t>
  </si>
  <si>
    <t>70,5</t>
  </si>
  <si>
    <t>TECO MARITIME DEAD - 31/05/12 (~NK)</t>
  </si>
  <si>
    <t>N:TECO~NK</t>
  </si>
  <si>
    <t>5,6</t>
  </si>
  <si>
    <t>1,12</t>
  </si>
  <si>
    <t>0,24</t>
  </si>
  <si>
    <t>TELENOR (~NK)</t>
  </si>
  <si>
    <t>N:TEL~NK</t>
  </si>
  <si>
    <t>37,58</t>
  </si>
  <si>
    <t>37,78</t>
  </si>
  <si>
    <t>25,93</t>
  </si>
  <si>
    <t>42,57</t>
  </si>
  <si>
    <t>55,05</t>
  </si>
  <si>
    <t>65,08</t>
  </si>
  <si>
    <t>114,75</t>
  </si>
  <si>
    <t>129,75</t>
  </si>
  <si>
    <t>46,3</t>
  </si>
  <si>
    <t>81,05</t>
  </si>
  <si>
    <t>98,5</t>
  </si>
  <si>
    <t>112,2</t>
  </si>
  <si>
    <t>144,6</t>
  </si>
  <si>
    <t>148,3</t>
  </si>
  <si>
    <t>TGS-NOPEC GEOPHS. (~NK)</t>
  </si>
  <si>
    <t>N:TGS~NK</t>
  </si>
  <si>
    <t>7,38</t>
  </si>
  <si>
    <t>20,88</t>
  </si>
  <si>
    <t>31,13</t>
  </si>
  <si>
    <t>13,63</t>
  </si>
  <si>
    <t>78,12</t>
  </si>
  <si>
    <t>74,6</t>
  </si>
  <si>
    <t>34,65</t>
  </si>
  <si>
    <t>104,8</t>
  </si>
  <si>
    <t>131,5</t>
  </si>
  <si>
    <t>136,3</t>
  </si>
  <si>
    <t>181,5</t>
  </si>
  <si>
    <t>160,8</t>
  </si>
  <si>
    <t>161,7</t>
  </si>
  <si>
    <t>141,4</t>
  </si>
  <si>
    <t>THIN FILM ELECTRONICS (~NK)</t>
  </si>
  <si>
    <t>N:THIN~NK</t>
  </si>
  <si>
    <t>1,29</t>
  </si>
  <si>
    <t>1,93</t>
  </si>
  <si>
    <t>5,94</t>
  </si>
  <si>
    <t>THRANE-GRUPPEN DEAD - DELIST 23/09/99 (~NK)</t>
  </si>
  <si>
    <t>N:THR~NK</t>
  </si>
  <si>
    <t>THULE DRILLING DEAD - DEAD 12/04/10 (~NK)</t>
  </si>
  <si>
    <t>N:THUL~NK</t>
  </si>
  <si>
    <t>74,02</t>
  </si>
  <si>
    <t>77,79</t>
  </si>
  <si>
    <t>TOMRA SYSTEMS (~NK)</t>
  </si>
  <si>
    <t>N:TOM~NK</t>
  </si>
  <si>
    <t>1,19</t>
  </si>
  <si>
    <t>2,71</t>
  </si>
  <si>
    <t>4,41</t>
  </si>
  <si>
    <t>24,88</t>
  </si>
  <si>
    <t>41,25</t>
  </si>
  <si>
    <t>48,4</t>
  </si>
  <si>
    <t>39,2</t>
  </si>
  <si>
    <t>TIDE (~NK)</t>
  </si>
  <si>
    <t>N:TIDE~NK</t>
  </si>
  <si>
    <t>9,25</t>
  </si>
  <si>
    <t>TORDENSKJOLD SHIP. DEAD - DEAD-02/09/03 (~NK)</t>
  </si>
  <si>
    <t>N:TOR~NK</t>
  </si>
  <si>
    <t>1,47</t>
  </si>
  <si>
    <t>TROLLTECH DEAD - 18/06/08 (~NK)</t>
  </si>
  <si>
    <t>N:TROL~NK</t>
  </si>
  <si>
    <t>10,05</t>
  </si>
  <si>
    <t>TOTENS SPAREBANK (~NK)</t>
  </si>
  <si>
    <t>N:TOTG~NK</t>
  </si>
  <si>
    <t>48,04</t>
  </si>
  <si>
    <t>63,89</t>
  </si>
  <si>
    <t>71,8</t>
  </si>
  <si>
    <t>56,42</t>
  </si>
  <si>
    <t>57,95</t>
  </si>
  <si>
    <t>53,08</t>
  </si>
  <si>
    <t>38,98</t>
  </si>
  <si>
    <t>50,77</t>
  </si>
  <si>
    <t>83,3</t>
  </si>
  <si>
    <t>97,84</t>
  </si>
  <si>
    <t>124,39</t>
  </si>
  <si>
    <t>114,61</t>
  </si>
  <si>
    <t>91,13</t>
  </si>
  <si>
    <t>34,59</t>
  </si>
  <si>
    <t>54,35</t>
  </si>
  <si>
    <t>68,47</t>
  </si>
  <si>
    <t>43,76</t>
  </si>
  <si>
    <t>TRANSOCEAN DRILLING DEAD - DELIST 10/12/96 (~NK)</t>
  </si>
  <si>
    <t>N:TOD~NK</t>
  </si>
  <si>
    <t>TRIBONA DEAD - 14/05/13 (~NK)</t>
  </si>
  <si>
    <t>N:TRI~NK</t>
  </si>
  <si>
    <t>42,3</t>
  </si>
  <si>
    <t>8,19</t>
  </si>
  <si>
    <t>ULSTEIN HOLDING ASA DEAD - DELIST 22/06/99 (~NK)</t>
  </si>
  <si>
    <t>N:ULS~NK</t>
  </si>
  <si>
    <t>UGLAND NORDIC TANKERS DEAD - DELIST 22/02/99 (~NK)</t>
  </si>
  <si>
    <t>N:UNT~NK</t>
  </si>
  <si>
    <t>UGLAND NORDIC SHIP. DEAD - DELIST 22/06/01 (~NK)</t>
  </si>
  <si>
    <t>N:UNS~NK</t>
  </si>
  <si>
    <t>TSAKOS ENERGY NAV.LTD DEAD - DEAD 21/03/05 (~NK)</t>
  </si>
  <si>
    <t>N:TEN~NK</t>
  </si>
  <si>
    <t>72,69</t>
  </si>
  <si>
    <t>93,14</t>
  </si>
  <si>
    <t>104,9</t>
  </si>
  <si>
    <t>71,86</t>
  </si>
  <si>
    <t>TTS GROUP (~NK)</t>
  </si>
  <si>
    <t>N:NULL~NK</t>
  </si>
  <si>
    <t>14,92</t>
  </si>
  <si>
    <t>5,3</t>
  </si>
  <si>
    <t>9,14</t>
  </si>
  <si>
    <t>2,89</t>
  </si>
  <si>
    <t>26,98</t>
  </si>
  <si>
    <t>37,43</t>
  </si>
  <si>
    <t>2,91</t>
  </si>
  <si>
    <t>3,83</t>
  </si>
  <si>
    <t>UNISON FORSIKRING DEAD - 20/08/10 (~NK)</t>
  </si>
  <si>
    <t>N:USN~NK</t>
  </si>
  <si>
    <t>47,4</t>
  </si>
  <si>
    <t>4,87</t>
  </si>
  <si>
    <t>UNITOR DEAD - 23/01/06 (~NK)</t>
  </si>
  <si>
    <t>N:UTO~NK</t>
  </si>
  <si>
    <t>11,77</t>
  </si>
  <si>
    <t>38,75</t>
  </si>
  <si>
    <t>99,08</t>
  </si>
  <si>
    <t>VARDIA INSURANCE (~NK)</t>
  </si>
  <si>
    <t>N:VARD~NK</t>
  </si>
  <si>
    <t>5,14</t>
  </si>
  <si>
    <t>1,63</t>
  </si>
  <si>
    <t>VEIDEKKE (~NK)</t>
  </si>
  <si>
    <t>N:VEI~NK</t>
  </si>
  <si>
    <t>4,81</t>
  </si>
  <si>
    <t>7,84</t>
  </si>
  <si>
    <t>9,39</t>
  </si>
  <si>
    <t>12,01</t>
  </si>
  <si>
    <t>13,57</t>
  </si>
  <si>
    <t>19,85</t>
  </si>
  <si>
    <t>49,8</t>
  </si>
  <si>
    <t>38,8</t>
  </si>
  <si>
    <t>VERIPOS DEAD - 19/03/14 (~NK)</t>
  </si>
  <si>
    <t>N:VPOS~NK</t>
  </si>
  <si>
    <t>37,3</t>
  </si>
  <si>
    <t>VESTA-GRUPPEN (~NK)</t>
  </si>
  <si>
    <t>936885~NK</t>
  </si>
  <si>
    <t>177,5</t>
  </si>
  <si>
    <t>197,5</t>
  </si>
  <si>
    <t>VESTENFJELSKE BYK. DEAD - DELISTED (~NK)</t>
  </si>
  <si>
    <t>307296~NK</t>
  </si>
  <si>
    <t>47,64</t>
  </si>
  <si>
    <t>42,35</t>
  </si>
  <si>
    <t>VIKING-ASKIM (~NK)</t>
  </si>
  <si>
    <t>756345~NK</t>
  </si>
  <si>
    <t>VMETRO DEAD - 03/11/08 (~NK)</t>
  </si>
  <si>
    <t>N:VME~NK</t>
  </si>
  <si>
    <t>VOICE DEAD - DEAD 22/12/03 (~NK)</t>
  </si>
  <si>
    <t>N:VOI~NK</t>
  </si>
  <si>
    <t>12,85</t>
  </si>
  <si>
    <t>7,34</t>
  </si>
  <si>
    <t>VISMA DEAD - 25/08/06 (~NK)</t>
  </si>
  <si>
    <t>N:VIS~NK</t>
  </si>
  <si>
    <t>99,4</t>
  </si>
  <si>
    <t>VISTIN PHARMA (~NK)</t>
  </si>
  <si>
    <t>N:VISP~NK</t>
  </si>
  <si>
    <t>VOSS VEKSEL-OG LMDBK. (~NK)</t>
  </si>
  <si>
    <t>N:VVL~NK</t>
  </si>
  <si>
    <t>115,05</t>
  </si>
  <si>
    <t>WATERFRONT SHIPPING DEAD - DELIST 24/05/00 (~NK)</t>
  </si>
  <si>
    <t>N:WAT~NK</t>
  </si>
  <si>
    <t>1413,04</t>
  </si>
  <si>
    <t>543,48</t>
  </si>
  <si>
    <t>1478,26</t>
  </si>
  <si>
    <t>1586,96</t>
  </si>
  <si>
    <t>1304,35</t>
  </si>
  <si>
    <t>141,3</t>
  </si>
  <si>
    <t>WAVEFIELD INSEIS DEAD - 16/02/09 (~NK)</t>
  </si>
  <si>
    <t>N:WAVE~NK</t>
  </si>
  <si>
    <t>WEGA MINING DEAD - 16/07/09 (~NK)</t>
  </si>
  <si>
    <t>N:WEMI~NK</t>
  </si>
  <si>
    <t>53,9</t>
  </si>
  <si>
    <t>1,43</t>
  </si>
  <si>
    <t>WEIFA (~NK)</t>
  </si>
  <si>
    <t>N:WEIF~NK</t>
  </si>
  <si>
    <t>8,73</t>
  </si>
  <si>
    <t>2,48</t>
  </si>
  <si>
    <t>12,44</t>
  </si>
  <si>
    <t>15,04</t>
  </si>
  <si>
    <t>1,05</t>
  </si>
  <si>
    <t>WESTERN BULK SHIP. DEAD - DELIST 28/12/01 (~NK)</t>
  </si>
  <si>
    <t>N:WBS~NK</t>
  </si>
  <si>
    <t>38,09</t>
  </si>
  <si>
    <t>36,13</t>
  </si>
  <si>
    <t>28,32</t>
  </si>
  <si>
    <t>29,79</t>
  </si>
  <si>
    <t>10,74</t>
  </si>
  <si>
    <t>WILRIG DEAD - MERGER 505357 (~NK)</t>
  </si>
  <si>
    <t>504873~NK</t>
  </si>
  <si>
    <t>152,69</t>
  </si>
  <si>
    <t>WILHS.WILHELMSEN (~NK)</t>
  </si>
  <si>
    <t>N:WWA~NK</t>
  </si>
  <si>
    <t>49,7</t>
  </si>
  <si>
    <t>56,75</t>
  </si>
  <si>
    <t>35,3</t>
  </si>
  <si>
    <t>WENAAS DEAD - T/O BY 307134 (~NK)</t>
  </si>
  <si>
    <t>N:WEN~NK</t>
  </si>
  <si>
    <t>WILHS.WILHELMSEN HDG.'A' (~NK)</t>
  </si>
  <si>
    <t>N:WWI~NK</t>
  </si>
  <si>
    <t>20,87</t>
  </si>
  <si>
    <t>19,25</t>
  </si>
  <si>
    <t>44,25</t>
  </si>
  <si>
    <t>77,5</t>
  </si>
  <si>
    <t>110,5</t>
  </si>
  <si>
    <t>133,5</t>
  </si>
  <si>
    <t>WILSON (~NK)</t>
  </si>
  <si>
    <t>N:WILS~NK</t>
  </si>
  <si>
    <t>21,9</t>
  </si>
  <si>
    <t>7,01</t>
  </si>
  <si>
    <t>WINDER DEAD - DELIST 11/09/01 (~NK)</t>
  </si>
  <si>
    <t>N:WIN~NK</t>
  </si>
  <si>
    <t>45,99</t>
  </si>
  <si>
    <t>44,15</t>
  </si>
  <si>
    <t>51,9</t>
  </si>
  <si>
    <t>66,25</t>
  </si>
  <si>
    <t>39,75</t>
  </si>
  <si>
    <t>53,44</t>
  </si>
  <si>
    <t>80,17</t>
  </si>
  <si>
    <t>28,18</t>
  </si>
  <si>
    <t>45,67</t>
  </si>
  <si>
    <t>XXL (~NK)</t>
  </si>
  <si>
    <t>N:XXLA~NK</t>
  </si>
  <si>
    <t>YARA INTERNATIONAL (~NK)</t>
  </si>
  <si>
    <t>N:YARA~NK</t>
  </si>
  <si>
    <t>97,75</t>
  </si>
  <si>
    <t>141,75</t>
  </si>
  <si>
    <t>251,5</t>
  </si>
  <si>
    <t>148,75</t>
  </si>
  <si>
    <t>263,7</t>
  </si>
  <si>
    <t>244,5</t>
  </si>
  <si>
    <t>273,8</t>
  </si>
  <si>
    <t>333,8</t>
  </si>
  <si>
    <t>382,9</t>
  </si>
  <si>
    <t>24SEVEN TECHNOLOGY GP. DEAD - 28/06/13 (~NK)</t>
  </si>
  <si>
    <t>N:TFSO~NK</t>
  </si>
  <si>
    <t>10,35</t>
  </si>
  <si>
    <t>6,41</t>
  </si>
  <si>
    <t>2,49</t>
  </si>
  <si>
    <t>ZONCOLAN DEAD - 04/01/16 (~NK)</t>
  </si>
  <si>
    <t>N:ZONC~NK</t>
  </si>
  <si>
    <t>1,72</t>
  </si>
  <si>
    <t>0,56</t>
  </si>
  <si>
    <t>ZALARIS (~NK)</t>
  </si>
  <si>
    <t>N:ZALA~NK</t>
  </si>
  <si>
    <t>27,3</t>
  </si>
  <si>
    <t>ADELSTEN HOLDING 'B' DEAD - DELIST 09/09/99 (~NK)</t>
  </si>
  <si>
    <t>N:ADEB~NK</t>
  </si>
  <si>
    <t>AGASTI HOLDING (~NK)</t>
  </si>
  <si>
    <t>N:AGA~NK</t>
  </si>
  <si>
    <t>3,29</t>
  </si>
  <si>
    <t>1,37</t>
  </si>
  <si>
    <t>11,78</t>
  </si>
  <si>
    <t>21,02</t>
  </si>
  <si>
    <t>14,46</t>
  </si>
  <si>
    <t>1,59</t>
  </si>
  <si>
    <t>2,64</t>
  </si>
  <si>
    <t>1,49</t>
  </si>
  <si>
    <t>AKER SOLUTIONS (~NK)</t>
  </si>
  <si>
    <t>N:AKSO~NK</t>
  </si>
  <si>
    <t>30,3</t>
  </si>
  <si>
    <t>AKASTOR (~NK)</t>
  </si>
  <si>
    <t>N:AKA~NK</t>
  </si>
  <si>
    <t>6,73</t>
  </si>
  <si>
    <t>16,48</t>
  </si>
  <si>
    <t>30,24</t>
  </si>
  <si>
    <t>14,67</t>
  </si>
  <si>
    <t>19,88</t>
  </si>
  <si>
    <t>14,57</t>
  </si>
  <si>
    <t>25,09</t>
  </si>
  <si>
    <t>24,09</t>
  </si>
  <si>
    <t>SUBSEA 7 DEAD - MERGED 897482 (~NK)</t>
  </si>
  <si>
    <t>N:SUB~NK</t>
  </si>
  <si>
    <t>18,63</t>
  </si>
  <si>
    <t>31,06</t>
  </si>
  <si>
    <t>79,75</t>
  </si>
  <si>
    <t>121,5</t>
  </si>
  <si>
    <t>96,1</t>
  </si>
  <si>
    <t>FRONTLINE (~NK)</t>
  </si>
  <si>
    <t>681065~NK</t>
  </si>
  <si>
    <t>45,68</t>
  </si>
  <si>
    <t>134,53</t>
  </si>
  <si>
    <t>374,92</t>
  </si>
  <si>
    <t>190,61</t>
  </si>
  <si>
    <t>543,47</t>
  </si>
  <si>
    <t>1016,11</t>
  </si>
  <si>
    <t>1190,52</t>
  </si>
  <si>
    <t>926,71</t>
  </si>
  <si>
    <t>755,5</t>
  </si>
  <si>
    <t>131,75</t>
  </si>
  <si>
    <t>128,1</t>
  </si>
  <si>
    <t>STOLT-NIELSEN (~NK)</t>
  </si>
  <si>
    <t>866218~NK</t>
  </si>
  <si>
    <t>80,25</t>
  </si>
  <si>
    <t>Vinner (short)</t>
  </si>
  <si>
    <t>Taper (long)</t>
  </si>
  <si>
    <t>Buy and hold</t>
  </si>
  <si>
    <t>Risk-free rate</t>
  </si>
  <si>
    <t>R_Taper</t>
  </si>
  <si>
    <t>R_OSEAX</t>
  </si>
  <si>
    <t>R_kontrær strategi</t>
  </si>
  <si>
    <t>eR_OSEAX</t>
  </si>
  <si>
    <t>eR_kontrær strategi</t>
  </si>
  <si>
    <t>eR_Taper</t>
  </si>
  <si>
    <t>SMB</t>
  </si>
  <si>
    <t>HML</t>
  </si>
  <si>
    <t>(Beregnet i SPSS)</t>
  </si>
  <si>
    <t>R_Vinner(long)</t>
  </si>
  <si>
    <t>eR_Vinner(long)</t>
  </si>
  <si>
    <t>(Ødegaard 2016)</t>
  </si>
  <si>
    <t>Beregnet i excel</t>
  </si>
  <si>
    <t>30,44</t>
  </si>
  <si>
    <t>30,45</t>
  </si>
  <si>
    <t>36,65</t>
  </si>
  <si>
    <t>31,81</t>
  </si>
  <si>
    <t>28,33</t>
  </si>
  <si>
    <t>24,95</t>
  </si>
  <si>
    <t>25,1</t>
  </si>
  <si>
    <t>24,48</t>
  </si>
  <si>
    <t>26,78</t>
  </si>
  <si>
    <t>25,38</t>
  </si>
  <si>
    <t>31,12</t>
  </si>
  <si>
    <t>26,86</t>
  </si>
  <si>
    <t>41,78</t>
  </si>
  <si>
    <t>42,47</t>
  </si>
  <si>
    <t>44,2</t>
  </si>
  <si>
    <t>31,72</t>
  </si>
  <si>
    <t>21,7</t>
  </si>
  <si>
    <t>20,73</t>
  </si>
  <si>
    <t>74,8</t>
  </si>
  <si>
    <t>67,9</t>
  </si>
  <si>
    <t>61,33</t>
  </si>
  <si>
    <t>50,33</t>
  </si>
  <si>
    <t>48,46</t>
  </si>
  <si>
    <t>49,88</t>
  </si>
  <si>
    <t>44,24</t>
  </si>
  <si>
    <t>31,65</t>
  </si>
  <si>
    <t>32,1</t>
  </si>
  <si>
    <t>27,06</t>
  </si>
  <si>
    <t>24,53</t>
  </si>
  <si>
    <t>16,62</t>
  </si>
  <si>
    <t>16,07</t>
  </si>
  <si>
    <t>15,18</t>
  </si>
  <si>
    <t>17,38</t>
  </si>
  <si>
    <t>19,58</t>
  </si>
  <si>
    <t>20,69</t>
  </si>
  <si>
    <t>18,79</t>
  </si>
  <si>
    <t>21,2</t>
  </si>
  <si>
    <t>2,58</t>
  </si>
  <si>
    <t>101,5</t>
  </si>
  <si>
    <t>36,15</t>
  </si>
  <si>
    <t>69,8</t>
  </si>
  <si>
    <t>6,25</t>
  </si>
  <si>
    <t>529,39</t>
  </si>
  <si>
    <t>556,7</t>
  </si>
  <si>
    <t>579,57</t>
  </si>
  <si>
    <t>1.2.2016</t>
  </si>
  <si>
    <t>104,5</t>
  </si>
  <si>
    <t>88,75</t>
  </si>
  <si>
    <t>14,55</t>
  </si>
  <si>
    <t>6,31</t>
  </si>
  <si>
    <t>603,64</t>
  </si>
  <si>
    <t>610,26</t>
  </si>
  <si>
    <t>648,96</t>
  </si>
  <si>
    <t>1.1.2016</t>
  </si>
  <si>
    <t>0,79</t>
  </si>
  <si>
    <t>40,83</t>
  </si>
  <si>
    <t>8,56</t>
  </si>
  <si>
    <t>115,2</t>
  </si>
  <si>
    <t>33,09</t>
  </si>
  <si>
    <t>96,75</t>
  </si>
  <si>
    <t>1,97</t>
  </si>
  <si>
    <t>71,1</t>
  </si>
  <si>
    <t>48,1</t>
  </si>
  <si>
    <t>8,31</t>
  </si>
  <si>
    <t>603,71</t>
  </si>
  <si>
    <t>632,46</t>
  </si>
  <si>
    <t>664,43</t>
  </si>
  <si>
    <t>1.12.2015</t>
  </si>
  <si>
    <t>46,9</t>
  </si>
  <si>
    <t>36,64</t>
  </si>
  <si>
    <t>88,5</t>
  </si>
  <si>
    <t>108,6</t>
  </si>
  <si>
    <t>29,66</t>
  </si>
  <si>
    <t>25,3</t>
  </si>
  <si>
    <t>2,31</t>
  </si>
  <si>
    <t>42,8</t>
  </si>
  <si>
    <t>9,16</t>
  </si>
  <si>
    <t>57,25</t>
  </si>
  <si>
    <t>78,25</t>
  </si>
  <si>
    <t>581,69</t>
  </si>
  <si>
    <t>617,92</t>
  </si>
  <si>
    <t>666,95</t>
  </si>
  <si>
    <t>1.11.2015</t>
  </si>
  <si>
    <t>103,1</t>
  </si>
  <si>
    <t>32,48</t>
  </si>
  <si>
    <t>4,58</t>
  </si>
  <si>
    <t>113,8</t>
  </si>
  <si>
    <t>152,5</t>
  </si>
  <si>
    <t>27,87</t>
  </si>
  <si>
    <t>62,95</t>
  </si>
  <si>
    <t>138,5</t>
  </si>
  <si>
    <t>9,87</t>
  </si>
  <si>
    <t>576,51</t>
  </si>
  <si>
    <t>586,11</t>
  </si>
  <si>
    <t>624,16</t>
  </si>
  <si>
    <t>1.10.2015</t>
  </si>
  <si>
    <t>37,24</t>
  </si>
  <si>
    <t>9,9</t>
  </si>
  <si>
    <t>115,5</t>
  </si>
  <si>
    <t>74,5</t>
  </si>
  <si>
    <t>60,15</t>
  </si>
  <si>
    <t>39,73</t>
  </si>
  <si>
    <t>12,2</t>
  </si>
  <si>
    <t>9,12</t>
  </si>
  <si>
    <t>572,65</t>
  </si>
  <si>
    <t>582,59</t>
  </si>
  <si>
    <t>638,96</t>
  </si>
  <si>
    <t>1.9.2015</t>
  </si>
  <si>
    <t>16,1</t>
  </si>
  <si>
    <t>103,6</t>
  </si>
  <si>
    <t>36,6</t>
  </si>
  <si>
    <t>136,5</t>
  </si>
  <si>
    <t>133,1</t>
  </si>
  <si>
    <t>32,91</t>
  </si>
  <si>
    <t>66,3</t>
  </si>
  <si>
    <t>32,28</t>
  </si>
  <si>
    <t>12,15</t>
  </si>
  <si>
    <t>23,9</t>
  </si>
  <si>
    <t>9,08</t>
  </si>
  <si>
    <t>626,18</t>
  </si>
  <si>
    <t>639,73</t>
  </si>
  <si>
    <t>682,82</t>
  </si>
  <si>
    <t>1.8.2015</t>
  </si>
  <si>
    <t>41,04</t>
  </si>
  <si>
    <t>4,55</t>
  </si>
  <si>
    <t>130,9</t>
  </si>
  <si>
    <t>15,7</t>
  </si>
  <si>
    <t>169,5</t>
  </si>
  <si>
    <t>90,75</t>
  </si>
  <si>
    <t>33,45</t>
  </si>
  <si>
    <t>96,25</t>
  </si>
  <si>
    <t>62,1</t>
  </si>
  <si>
    <t>11,75</t>
  </si>
  <si>
    <t>637,75</t>
  </si>
  <si>
    <t>629,82</t>
  </si>
  <si>
    <t>674,43</t>
  </si>
  <si>
    <t>1.7.2015</t>
  </si>
  <si>
    <t>48,58</t>
  </si>
  <si>
    <t>4,78</t>
  </si>
  <si>
    <t>188,5</t>
  </si>
  <si>
    <t>114,5</t>
  </si>
  <si>
    <t>61,6</t>
  </si>
  <si>
    <t>28,48</t>
  </si>
  <si>
    <t>229,5</t>
  </si>
  <si>
    <t>10,65</t>
  </si>
  <si>
    <t>3,79</t>
  </si>
  <si>
    <t>658,66</t>
  </si>
  <si>
    <t>645,14</t>
  </si>
  <si>
    <t>703,62</t>
  </si>
  <si>
    <t>1.6.2015</t>
  </si>
  <si>
    <t>23,35</t>
  </si>
  <si>
    <t>26,66</t>
  </si>
  <si>
    <t>59,1</t>
  </si>
  <si>
    <t>20,6</t>
  </si>
  <si>
    <t>3,93</t>
  </si>
  <si>
    <t>29,57</t>
  </si>
  <si>
    <t>13,93</t>
  </si>
  <si>
    <t>3,61</t>
  </si>
  <si>
    <t>87,5</t>
  </si>
  <si>
    <t>654,98</t>
  </si>
  <si>
    <t>639,36</t>
  </si>
  <si>
    <t>695,62</t>
  </si>
  <si>
    <t>1.5.2015</t>
  </si>
  <si>
    <t>25,07</t>
  </si>
  <si>
    <t>163,5</t>
  </si>
  <si>
    <t>74,25</t>
  </si>
  <si>
    <t>29,64</t>
  </si>
  <si>
    <t>61,15</t>
  </si>
  <si>
    <t>5,21</t>
  </si>
  <si>
    <t>11,81</t>
  </si>
  <si>
    <t>10,16</t>
  </si>
  <si>
    <t>619,46</t>
  </si>
  <si>
    <t>622,16</t>
  </si>
  <si>
    <t>668,18</t>
  </si>
  <si>
    <t>1.4.2015</t>
  </si>
  <si>
    <t>26,45</t>
  </si>
  <si>
    <t>42,61</t>
  </si>
  <si>
    <t>143,5</t>
  </si>
  <si>
    <t>126,2</t>
  </si>
  <si>
    <t>27,8</t>
  </si>
  <si>
    <t>60,2</t>
  </si>
  <si>
    <t>159,5</t>
  </si>
  <si>
    <t>4,38</t>
  </si>
  <si>
    <t>38,1</t>
  </si>
  <si>
    <t>610,72</t>
  </si>
  <si>
    <t>613,25</t>
  </si>
  <si>
    <t>663,13</t>
  </si>
  <si>
    <t>1.3.2015</t>
  </si>
  <si>
    <t>37,09</t>
  </si>
  <si>
    <t>45,06</t>
  </si>
  <si>
    <t>113,1</t>
  </si>
  <si>
    <t>156,5</t>
  </si>
  <si>
    <t>23,21</t>
  </si>
  <si>
    <t>57,05</t>
  </si>
  <si>
    <t>17,47</t>
  </si>
  <si>
    <t>611,83</t>
  </si>
  <si>
    <t>601,8</t>
  </si>
  <si>
    <t>659,41</t>
  </si>
  <si>
    <t>1.2.2015</t>
  </si>
  <si>
    <t>58,6</t>
  </si>
  <si>
    <t>85,25</t>
  </si>
  <si>
    <t>618,93</t>
  </si>
  <si>
    <t>576,04</t>
  </si>
  <si>
    <t>622,52</t>
  </si>
  <si>
    <t>1.1.2015</t>
  </si>
  <si>
    <t>36,06</t>
  </si>
  <si>
    <t>57,6</t>
  </si>
  <si>
    <t>86,75</t>
  </si>
  <si>
    <t>113,7</t>
  </si>
  <si>
    <t>160,5</t>
  </si>
  <si>
    <t>32,21</t>
  </si>
  <si>
    <t>23,3</t>
  </si>
  <si>
    <t>49,2</t>
  </si>
  <si>
    <t>49,9</t>
  </si>
  <si>
    <t>16,27</t>
  </si>
  <si>
    <t>596,57</t>
  </si>
  <si>
    <t>564,17</t>
  </si>
  <si>
    <t>620,52</t>
  </si>
  <si>
    <t>1.12.2014</t>
  </si>
  <si>
    <t>38,47</t>
  </si>
  <si>
    <t>33,95</t>
  </si>
  <si>
    <t>16,29</t>
  </si>
  <si>
    <t>166,5</t>
  </si>
  <si>
    <t>34,51</t>
  </si>
  <si>
    <t>26,3</t>
  </si>
  <si>
    <t>15,78</t>
  </si>
  <si>
    <t>85,5</t>
  </si>
  <si>
    <t>15,83</t>
  </si>
  <si>
    <t>85,75</t>
  </si>
  <si>
    <t>625,67</t>
  </si>
  <si>
    <t>585,2</t>
  </si>
  <si>
    <t>641,92</t>
  </si>
  <si>
    <t>1.11.2014</t>
  </si>
  <si>
    <t>43,96</t>
  </si>
  <si>
    <t>39,52</t>
  </si>
  <si>
    <t>14,65</t>
  </si>
  <si>
    <t>75,75</t>
  </si>
  <si>
    <t>118,3</t>
  </si>
  <si>
    <t>47,7</t>
  </si>
  <si>
    <t>35,34</t>
  </si>
  <si>
    <t>55,95</t>
  </si>
  <si>
    <t>14,29</t>
  </si>
  <si>
    <t>98,75</t>
  </si>
  <si>
    <t>84,5</t>
  </si>
  <si>
    <t>18,78</t>
  </si>
  <si>
    <t>70,25</t>
  </si>
  <si>
    <t>630,76</t>
  </si>
  <si>
    <t>602,84</t>
  </si>
  <si>
    <t>649,78</t>
  </si>
  <si>
    <t>1.10.2014</t>
  </si>
  <si>
    <t>52,89</t>
  </si>
  <si>
    <t>46,91</t>
  </si>
  <si>
    <t>5,48</t>
  </si>
  <si>
    <t>16,76</t>
  </si>
  <si>
    <t>34,45</t>
  </si>
  <si>
    <t>14,64</t>
  </si>
  <si>
    <t>13,7</t>
  </si>
  <si>
    <t>19,6</t>
  </si>
  <si>
    <t>4,91</t>
  </si>
  <si>
    <t>663,75</t>
  </si>
  <si>
    <t>613,59</t>
  </si>
  <si>
    <t>687,04</t>
  </si>
  <si>
    <t>1.9.2014</t>
  </si>
  <si>
    <t>5,85</t>
  </si>
  <si>
    <t>18,51</t>
  </si>
  <si>
    <t>110,2</t>
  </si>
  <si>
    <t>93,4</t>
  </si>
  <si>
    <t>51,75</t>
  </si>
  <si>
    <t>207,5</t>
  </si>
  <si>
    <t>659,27</t>
  </si>
  <si>
    <t>606,16</t>
  </si>
  <si>
    <t>1.8.2014</t>
  </si>
  <si>
    <t>57,01</t>
  </si>
  <si>
    <t>64,85</t>
  </si>
  <si>
    <t>190,5</t>
  </si>
  <si>
    <t>54,95</t>
  </si>
  <si>
    <t>14,79</t>
  </si>
  <si>
    <t>674,06</t>
  </si>
  <si>
    <t>622,5</t>
  </si>
  <si>
    <t>701,29</t>
  </si>
  <si>
    <t>1.7.2014</t>
  </si>
  <si>
    <t>55,64</t>
  </si>
  <si>
    <t>16,83</t>
  </si>
  <si>
    <t>86,5</t>
  </si>
  <si>
    <t>114,3</t>
  </si>
  <si>
    <t>87,3</t>
  </si>
  <si>
    <t>35,7</t>
  </si>
  <si>
    <t>3,81</t>
  </si>
  <si>
    <t>27,6</t>
  </si>
  <si>
    <t>4,57</t>
  </si>
  <si>
    <t>21,63</t>
  </si>
  <si>
    <t>75,5</t>
  </si>
  <si>
    <t>69,25</t>
  </si>
  <si>
    <t>661,34</t>
  </si>
  <si>
    <t>610,79</t>
  </si>
  <si>
    <t>683,03</t>
  </si>
  <si>
    <t>1.6.2014</t>
  </si>
  <si>
    <t>58,04</t>
  </si>
  <si>
    <t>71,65</t>
  </si>
  <si>
    <t>105,1</t>
  </si>
  <si>
    <t>77,4</t>
  </si>
  <si>
    <t>33,32</t>
  </si>
  <si>
    <t>116,8</t>
  </si>
  <si>
    <t>22,04</t>
  </si>
  <si>
    <t>5,7</t>
  </si>
  <si>
    <t>630,65</t>
  </si>
  <si>
    <t>578,37</t>
  </si>
  <si>
    <t>648,82</t>
  </si>
  <si>
    <t>1.5.2014</t>
  </si>
  <si>
    <t>62,85</t>
  </si>
  <si>
    <t>70,8</t>
  </si>
  <si>
    <t>6,32</t>
  </si>
  <si>
    <t>17,35</t>
  </si>
  <si>
    <t>77,6</t>
  </si>
  <si>
    <t>35,35</t>
  </si>
  <si>
    <t>109,2</t>
  </si>
  <si>
    <t>4,73</t>
  </si>
  <si>
    <t>15,28</t>
  </si>
  <si>
    <t>22,67</t>
  </si>
  <si>
    <t>5,9</t>
  </si>
  <si>
    <t>65,75</t>
  </si>
  <si>
    <t>637,1</t>
  </si>
  <si>
    <t>560,14</t>
  </si>
  <si>
    <t>619,41</t>
  </si>
  <si>
    <t>1.4.2014</t>
  </si>
  <si>
    <t>17,65</t>
  </si>
  <si>
    <t>89,75</t>
  </si>
  <si>
    <t>107,7</t>
  </si>
  <si>
    <t>36,77</t>
  </si>
  <si>
    <t>109,6</t>
  </si>
  <si>
    <t>16,87</t>
  </si>
  <si>
    <t>24,76</t>
  </si>
  <si>
    <t>620,07</t>
  </si>
  <si>
    <t>553,15</t>
  </si>
  <si>
    <t>611,41</t>
  </si>
  <si>
    <t>1.3.2014</t>
  </si>
  <si>
    <t>13,65</t>
  </si>
  <si>
    <t>72,12</t>
  </si>
  <si>
    <t>64,3</t>
  </si>
  <si>
    <t>6,1</t>
  </si>
  <si>
    <t>16,92</t>
  </si>
  <si>
    <t>81,75</t>
  </si>
  <si>
    <t>106,1</t>
  </si>
  <si>
    <t>36,23</t>
  </si>
  <si>
    <t>48,28</t>
  </si>
  <si>
    <t>20,53</t>
  </si>
  <si>
    <t>63,25</t>
  </si>
  <si>
    <t>610,96</t>
  </si>
  <si>
    <t>534,71</t>
  </si>
  <si>
    <t>590,4</t>
  </si>
  <si>
    <t>1.2.2014</t>
  </si>
  <si>
    <t>3,37</t>
  </si>
  <si>
    <t>46,64</t>
  </si>
  <si>
    <t>612,06</t>
  </si>
  <si>
    <t>548,86</t>
  </si>
  <si>
    <t>601,18</t>
  </si>
  <si>
    <t>1.1.2014</t>
  </si>
  <si>
    <t>14,25</t>
  </si>
  <si>
    <t>54,61</t>
  </si>
  <si>
    <t>73,3</t>
  </si>
  <si>
    <t>6,24</t>
  </si>
  <si>
    <t>109,3</t>
  </si>
  <si>
    <t>203,5</t>
  </si>
  <si>
    <t>37,41</t>
  </si>
  <si>
    <t>47,35</t>
  </si>
  <si>
    <t>106,4</t>
  </si>
  <si>
    <t>44,4</t>
  </si>
  <si>
    <t>3,95</t>
  </si>
  <si>
    <t>22,37</t>
  </si>
  <si>
    <t>6,74</t>
  </si>
  <si>
    <t>599,18</t>
  </si>
  <si>
    <t>542,37</t>
  </si>
  <si>
    <t>589,16</t>
  </si>
  <si>
    <t>1.12.2013</t>
  </si>
  <si>
    <t>44,65</t>
  </si>
  <si>
    <t>72,8</t>
  </si>
  <si>
    <t>6,54</t>
  </si>
  <si>
    <t>15,24</t>
  </si>
  <si>
    <t>105,3</t>
  </si>
  <si>
    <t>38,51</t>
  </si>
  <si>
    <t>3,27</t>
  </si>
  <si>
    <t>47,81</t>
  </si>
  <si>
    <t>104,2</t>
  </si>
  <si>
    <t>29,77</t>
  </si>
  <si>
    <t>18,47</t>
  </si>
  <si>
    <t>586,69</t>
  </si>
  <si>
    <t>534,98</t>
  </si>
  <si>
    <t>585,26</t>
  </si>
  <si>
    <t>1.11.2013</t>
  </si>
  <si>
    <t>74,35</t>
  </si>
  <si>
    <t>13,77</t>
  </si>
  <si>
    <t>92,9</t>
  </si>
  <si>
    <t>33,59</t>
  </si>
  <si>
    <t>44,08</t>
  </si>
  <si>
    <t>97,8</t>
  </si>
  <si>
    <t>31,76</t>
  </si>
  <si>
    <t>89,13</t>
  </si>
  <si>
    <t>573,05</t>
  </si>
  <si>
    <t>503,33</t>
  </si>
  <si>
    <t>557,29</t>
  </si>
  <si>
    <t>1.10.2013</t>
  </si>
  <si>
    <t>80,71</t>
  </si>
  <si>
    <t>11,41</t>
  </si>
  <si>
    <t>193,5</t>
  </si>
  <si>
    <t>35,33</t>
  </si>
  <si>
    <t>44,47</t>
  </si>
  <si>
    <t>36,2</t>
  </si>
  <si>
    <t>41,68</t>
  </si>
  <si>
    <t>547,07</t>
  </si>
  <si>
    <t>502,97</t>
  </si>
  <si>
    <t>549,02</t>
  </si>
  <si>
    <t>1.9.2013</t>
  </si>
  <si>
    <t>100,29</t>
  </si>
  <si>
    <t>79,55</t>
  </si>
  <si>
    <t>7,02</t>
  </si>
  <si>
    <t>10,76</t>
  </si>
  <si>
    <t>99,55</t>
  </si>
  <si>
    <t>34,22</t>
  </si>
  <si>
    <t>46,4</t>
  </si>
  <si>
    <t>133,97</t>
  </si>
  <si>
    <t>46,1</t>
  </si>
  <si>
    <t>4,18</t>
  </si>
  <si>
    <t>539,74</t>
  </si>
  <si>
    <t>497,77</t>
  </si>
  <si>
    <t>540,79</t>
  </si>
  <si>
    <t>1.8.2013</t>
  </si>
  <si>
    <t>98,57</t>
  </si>
  <si>
    <t>1000,4</t>
  </si>
  <si>
    <t>6,18</t>
  </si>
  <si>
    <t>8,26</t>
  </si>
  <si>
    <t>50,35</t>
  </si>
  <si>
    <t>181,6</t>
  </si>
  <si>
    <t>115,43</t>
  </si>
  <si>
    <t>61,75</t>
  </si>
  <si>
    <t>510,2</t>
  </si>
  <si>
    <t>473,89</t>
  </si>
  <si>
    <t>514,41</t>
  </si>
  <si>
    <t>1.7.2013</t>
  </si>
  <si>
    <t>915,2</t>
  </si>
  <si>
    <t>95,65</t>
  </si>
  <si>
    <t>27,94</t>
  </si>
  <si>
    <t>16,9</t>
  </si>
  <si>
    <t>49,42</t>
  </si>
  <si>
    <t>96,4</t>
  </si>
  <si>
    <t>142,9</t>
  </si>
  <si>
    <t>10,46</t>
  </si>
  <si>
    <t>117,87</t>
  </si>
  <si>
    <t>514,98</t>
  </si>
  <si>
    <t>488,51</t>
  </si>
  <si>
    <t>532,7</t>
  </si>
  <si>
    <t>1.6.2013</t>
  </si>
  <si>
    <t>127,07</t>
  </si>
  <si>
    <t>927,8</t>
  </si>
  <si>
    <t>84,4</t>
  </si>
  <si>
    <t>7,64</t>
  </si>
  <si>
    <t>9,41</t>
  </si>
  <si>
    <t>47,3</t>
  </si>
  <si>
    <t>49,46</t>
  </si>
  <si>
    <t>26,9</t>
  </si>
  <si>
    <t>2,47</t>
  </si>
  <si>
    <t>144,89</t>
  </si>
  <si>
    <t>125,66</t>
  </si>
  <si>
    <t>481,59</t>
  </si>
  <si>
    <t>480,13</t>
  </si>
  <si>
    <t>527,35</t>
  </si>
  <si>
    <t>1.5.2013</t>
  </si>
  <si>
    <t>137,38</t>
  </si>
  <si>
    <t>150,3</t>
  </si>
  <si>
    <t>10,95</t>
  </si>
  <si>
    <t>85,65</t>
  </si>
  <si>
    <t>2,85</t>
  </si>
  <si>
    <t>158,78</t>
  </si>
  <si>
    <t>17,1</t>
  </si>
  <si>
    <t>124,69</t>
  </si>
  <si>
    <t>5,43</t>
  </si>
  <si>
    <t>486,14</t>
  </si>
  <si>
    <t>471,21</t>
  </si>
  <si>
    <t>522,95</t>
  </si>
  <si>
    <t>1.4.2013</t>
  </si>
  <si>
    <t>140,81</t>
  </si>
  <si>
    <t>140,8</t>
  </si>
  <si>
    <t>5,73</t>
  </si>
  <si>
    <t>9,62</t>
  </si>
  <si>
    <t>25,55</t>
  </si>
  <si>
    <t>5,19</t>
  </si>
  <si>
    <t>47,01</t>
  </si>
  <si>
    <t>173,66</t>
  </si>
  <si>
    <t>48,6</t>
  </si>
  <si>
    <t>10,29</t>
  </si>
  <si>
    <t>132,48</t>
  </si>
  <si>
    <t>5,57</t>
  </si>
  <si>
    <t>488,84</t>
  </si>
  <si>
    <t>471,86</t>
  </si>
  <si>
    <t>519,16</t>
  </si>
  <si>
    <t>1.3.2013</t>
  </si>
  <si>
    <t>164,85</t>
  </si>
  <si>
    <t>97,45</t>
  </si>
  <si>
    <t>5,12</t>
  </si>
  <si>
    <t>77,45</t>
  </si>
  <si>
    <t>28,4</t>
  </si>
  <si>
    <t>83,25</t>
  </si>
  <si>
    <t>48,75</t>
  </si>
  <si>
    <t>90,1</t>
  </si>
  <si>
    <t>159,77</t>
  </si>
  <si>
    <t>215,5</t>
  </si>
  <si>
    <t>136,38</t>
  </si>
  <si>
    <t>147,5</t>
  </si>
  <si>
    <t>5,58</t>
  </si>
  <si>
    <t>478,47</t>
  </si>
  <si>
    <t>470,69</t>
  </si>
  <si>
    <t>519,85</t>
  </si>
  <si>
    <t>1.2.2013</t>
  </si>
  <si>
    <t>7,15</t>
  </si>
  <si>
    <t>49,68</t>
  </si>
  <si>
    <t>90,8</t>
  </si>
  <si>
    <t>4,24</t>
  </si>
  <si>
    <t>192,52</t>
  </si>
  <si>
    <t>140,27</t>
  </si>
  <si>
    <t>462,04</t>
  </si>
  <si>
    <t>444,09</t>
  </si>
  <si>
    <t>502,36</t>
  </si>
  <si>
    <t>1.1.2013</t>
  </si>
  <si>
    <t>315,4</t>
  </si>
  <si>
    <t>94,6</t>
  </si>
  <si>
    <t>27,45</t>
  </si>
  <si>
    <t>2,33</t>
  </si>
  <si>
    <t>46,06</t>
  </si>
  <si>
    <t>182,6</t>
  </si>
  <si>
    <t>9,86</t>
  </si>
  <si>
    <t>432,84</t>
  </si>
  <si>
    <t>442,14</t>
  </si>
  <si>
    <t>486,28</t>
  </si>
  <si>
    <t>1.12.2012</t>
  </si>
  <si>
    <t>278,83</t>
  </si>
  <si>
    <t>103,3</t>
  </si>
  <si>
    <t>44,3</t>
  </si>
  <si>
    <t>3,73</t>
  </si>
  <si>
    <t>311,6</t>
  </si>
  <si>
    <t>10,32</t>
  </si>
  <si>
    <t>142,22</t>
  </si>
  <si>
    <t>4,14</t>
  </si>
  <si>
    <t>443,36</t>
  </si>
  <si>
    <t>445,79</t>
  </si>
  <si>
    <t>487,74</t>
  </si>
  <si>
    <t>1.11.2012</t>
  </si>
  <si>
    <t>340,54</t>
  </si>
  <si>
    <t>98,55</t>
  </si>
  <si>
    <t>8,29</t>
  </si>
  <si>
    <t>52,8</t>
  </si>
  <si>
    <t>27,46</t>
  </si>
  <si>
    <t>43,92</t>
  </si>
  <si>
    <t>22,2</t>
  </si>
  <si>
    <t>342,37</t>
  </si>
  <si>
    <t>10,44</t>
  </si>
  <si>
    <t>143,19</t>
  </si>
  <si>
    <t>463,5</t>
  </si>
  <si>
    <t>452,23</t>
  </si>
  <si>
    <t>497,8</t>
  </si>
  <si>
    <t>1.10.2012</t>
  </si>
  <si>
    <t>372,53</t>
  </si>
  <si>
    <t>88,65</t>
  </si>
  <si>
    <t>52,2</t>
  </si>
  <si>
    <t>24,89</t>
  </si>
  <si>
    <t>1,21</t>
  </si>
  <si>
    <t>43,29</t>
  </si>
  <si>
    <t>86,2</t>
  </si>
  <si>
    <t>371,14</t>
  </si>
  <si>
    <t>144,66</t>
  </si>
  <si>
    <t>464,79</t>
  </si>
  <si>
    <t>439,43</t>
  </si>
  <si>
    <t>489,91</t>
  </si>
  <si>
    <t>1.9.2012</t>
  </si>
  <si>
    <t>345,11</t>
  </si>
  <si>
    <t>46,7</t>
  </si>
  <si>
    <t>85,7</t>
  </si>
  <si>
    <t>297,71</t>
  </si>
  <si>
    <t>4,02</t>
  </si>
  <si>
    <t>471,69</t>
  </si>
  <si>
    <t>422,91</t>
  </si>
  <si>
    <t>478,03</t>
  </si>
  <si>
    <t>1.8.2012</t>
  </si>
  <si>
    <t>367,96</t>
  </si>
  <si>
    <t>73,35</t>
  </si>
  <si>
    <t>3,18</t>
  </si>
  <si>
    <t>59,4</t>
  </si>
  <si>
    <t>43,6</t>
  </si>
  <si>
    <t>24,01</t>
  </si>
  <si>
    <t>43,13</t>
  </si>
  <si>
    <t>31,1</t>
  </si>
  <si>
    <t>4,06</t>
  </si>
  <si>
    <t>337,4</t>
  </si>
  <si>
    <t>137,35</t>
  </si>
  <si>
    <t>474,9</t>
  </si>
  <si>
    <t>410,84</t>
  </si>
  <si>
    <t>470,91</t>
  </si>
  <si>
    <t>1.7.2012</t>
  </si>
  <si>
    <t>338,25</t>
  </si>
  <si>
    <t>67,65</t>
  </si>
  <si>
    <t>54,2</t>
  </si>
  <si>
    <t>148,5</t>
  </si>
  <si>
    <t>41,7</t>
  </si>
  <si>
    <t>17,67</t>
  </si>
  <si>
    <t>40,3</t>
  </si>
  <si>
    <t>4,09</t>
  </si>
  <si>
    <t>446,56</t>
  </si>
  <si>
    <t>114,46</t>
  </si>
  <si>
    <t>468,93</t>
  </si>
  <si>
    <t>377,66</t>
  </si>
  <si>
    <t>430,26</t>
  </si>
  <si>
    <t>1.6.2012</t>
  </si>
  <si>
    <t>454,81</t>
  </si>
  <si>
    <t>86,35</t>
  </si>
  <si>
    <t>61,7</t>
  </si>
  <si>
    <t>153,5</t>
  </si>
  <si>
    <t>42,2</t>
  </si>
  <si>
    <t>25,72</t>
  </si>
  <si>
    <t>893,13</t>
  </si>
  <si>
    <t>126,63</t>
  </si>
  <si>
    <t>3,91</t>
  </si>
  <si>
    <t>516,67</t>
  </si>
  <si>
    <t>421,21</t>
  </si>
  <si>
    <t>476,73</t>
  </si>
  <si>
    <t>1.5.2012</t>
  </si>
  <si>
    <t>489,09</t>
  </si>
  <si>
    <t>83,75</t>
  </si>
  <si>
    <t>7,91</t>
  </si>
  <si>
    <t>73,4</t>
  </si>
  <si>
    <t>150,5</t>
  </si>
  <si>
    <t>28,75</t>
  </si>
  <si>
    <t>45,03</t>
  </si>
  <si>
    <t>1091,6</t>
  </si>
  <si>
    <t>119,5</t>
  </si>
  <si>
    <t>9,98</t>
  </si>
  <si>
    <t>3,98</t>
  </si>
  <si>
    <t>523,04</t>
  </si>
  <si>
    <t>430,93</t>
  </si>
  <si>
    <t>481,78</t>
  </si>
  <si>
    <t>1.4.2012</t>
  </si>
  <si>
    <t>502,81</t>
  </si>
  <si>
    <t>86,05</t>
  </si>
  <si>
    <t>71,3</t>
  </si>
  <si>
    <t>26,89</t>
  </si>
  <si>
    <t>8,12</t>
  </si>
  <si>
    <t>46,15</t>
  </si>
  <si>
    <t>1190,84</t>
  </si>
  <si>
    <t>10,51</t>
  </si>
  <si>
    <t>518,56</t>
  </si>
  <si>
    <t>428,37</t>
  </si>
  <si>
    <t>487,93</t>
  </si>
  <si>
    <t>1.3.2012</t>
  </si>
  <si>
    <t>404,53</t>
  </si>
  <si>
    <t>7,3</t>
  </si>
  <si>
    <t>76,1</t>
  </si>
  <si>
    <t>63,6</t>
  </si>
  <si>
    <t>8,64</t>
  </si>
  <si>
    <t>84,6</t>
  </si>
  <si>
    <t>40,8</t>
  </si>
  <si>
    <t>2480,91</t>
  </si>
  <si>
    <t>8,38</t>
  </si>
  <si>
    <t>500,65</t>
  </si>
  <si>
    <t>404,6</t>
  </si>
  <si>
    <t>463,8</t>
  </si>
  <si>
    <t>1.2.2012</t>
  </si>
  <si>
    <t>44,6</t>
  </si>
  <si>
    <t>7,43</t>
  </si>
  <si>
    <t>2580,15</t>
  </si>
  <si>
    <t>7,8</t>
  </si>
  <si>
    <t>431,65</t>
  </si>
  <si>
    <t>389,48</t>
  </si>
  <si>
    <t>452,14</t>
  </si>
  <si>
    <t>1.1.2012</t>
  </si>
  <si>
    <t>59,2</t>
  </si>
  <si>
    <t>10,9</t>
  </si>
  <si>
    <t>39,1</t>
  </si>
  <si>
    <t>30,97</t>
  </si>
  <si>
    <t>43,93</t>
  </si>
  <si>
    <t>165,6</t>
  </si>
  <si>
    <t>421,35</t>
  </si>
  <si>
    <t>378,59</t>
  </si>
  <si>
    <t>434,2</t>
  </si>
  <si>
    <t>1.12.2011</t>
  </si>
  <si>
    <t>376,1</t>
  </si>
  <si>
    <t>4,22</t>
  </si>
  <si>
    <t>61,9</t>
  </si>
  <si>
    <t>31,69</t>
  </si>
  <si>
    <t>48,29</t>
  </si>
  <si>
    <t>1885,49</t>
  </si>
  <si>
    <t>6,83</t>
  </si>
  <si>
    <t>181,67</t>
  </si>
  <si>
    <t>431,57</t>
  </si>
  <si>
    <t>367,94</t>
  </si>
  <si>
    <t>438,39</t>
  </si>
  <si>
    <t>1.11.2011</t>
  </si>
  <si>
    <t>484,09</t>
  </si>
  <si>
    <t>54,55</t>
  </si>
  <si>
    <t>4,82</t>
  </si>
  <si>
    <t>35,9</t>
  </si>
  <si>
    <t>27,78</t>
  </si>
  <si>
    <t>43,68</t>
  </si>
  <si>
    <t>5,41</t>
  </si>
  <si>
    <t>180,21</t>
  </si>
  <si>
    <t>395,61</t>
  </si>
  <si>
    <t>334,75</t>
  </si>
  <si>
    <t>384,05</t>
  </si>
  <si>
    <t>1.10.2011</t>
  </si>
  <si>
    <t>854,61</t>
  </si>
  <si>
    <t>65,7</t>
  </si>
  <si>
    <t>35,95</t>
  </si>
  <si>
    <t>5,47</t>
  </si>
  <si>
    <t>189,46</t>
  </si>
  <si>
    <t>474,48</t>
  </si>
  <si>
    <t>380,16</t>
  </si>
  <si>
    <t>420,19</t>
  </si>
  <si>
    <t>1.9.2011</t>
  </si>
  <si>
    <t>960,73</t>
  </si>
  <si>
    <t>44,44</t>
  </si>
  <si>
    <t>11,23</t>
  </si>
  <si>
    <t>49,09</t>
  </si>
  <si>
    <t>2381,68</t>
  </si>
  <si>
    <t>204,08</t>
  </si>
  <si>
    <t>531,42</t>
  </si>
  <si>
    <t>411,71</t>
  </si>
  <si>
    <t>442,28</t>
  </si>
  <si>
    <t>1.8.2011</t>
  </si>
  <si>
    <t>1107,82</t>
  </si>
  <si>
    <t>14,05</t>
  </si>
  <si>
    <t>77,75</t>
  </si>
  <si>
    <t>47,39</t>
  </si>
  <si>
    <t>15,21</t>
  </si>
  <si>
    <t>51,45</t>
  </si>
  <si>
    <t>88,6</t>
  </si>
  <si>
    <t>8,61</t>
  </si>
  <si>
    <t>2183,2</t>
  </si>
  <si>
    <t>196,77</t>
  </si>
  <si>
    <t>560,97</t>
  </si>
  <si>
    <t>426,12</t>
  </si>
  <si>
    <t>477,24</t>
  </si>
  <si>
    <t>1.7.2011</t>
  </si>
  <si>
    <t>1176,71</t>
  </si>
  <si>
    <t>95,75</t>
  </si>
  <si>
    <t>50,3</t>
  </si>
  <si>
    <t>48,2</t>
  </si>
  <si>
    <t>7,47</t>
  </si>
  <si>
    <t>203,1</t>
  </si>
  <si>
    <t>597,34</t>
  </si>
  <si>
    <t>437,39</t>
  </si>
  <si>
    <t>484,03</t>
  </si>
  <si>
    <t>1.6.2011</t>
  </si>
  <si>
    <t>1375,94</t>
  </si>
  <si>
    <t>6,19</t>
  </si>
  <si>
    <t>86,15</t>
  </si>
  <si>
    <t>42,7</t>
  </si>
  <si>
    <t>53,95</t>
  </si>
  <si>
    <t>90,3</t>
  </si>
  <si>
    <t>48,7</t>
  </si>
  <si>
    <t>3076,33</t>
  </si>
  <si>
    <t>240,5</t>
  </si>
  <si>
    <t>202,61</t>
  </si>
  <si>
    <t>5,74</t>
  </si>
  <si>
    <t>631,37</t>
  </si>
  <si>
    <t>446,68</t>
  </si>
  <si>
    <t>495,67</t>
  </si>
  <si>
    <t>1.5.2011</t>
  </si>
  <si>
    <t>1377,8</t>
  </si>
  <si>
    <t>89,8</t>
  </si>
  <si>
    <t>3,77</t>
  </si>
  <si>
    <t>167,5</t>
  </si>
  <si>
    <t>49,3</t>
  </si>
  <si>
    <t>43,1</t>
  </si>
  <si>
    <t>48,68</t>
  </si>
  <si>
    <t>34,57</t>
  </si>
  <si>
    <t>53,7</t>
  </si>
  <si>
    <t>90,9</t>
  </si>
  <si>
    <t>4068,7</t>
  </si>
  <si>
    <t>9,33</t>
  </si>
  <si>
    <t>195,31</t>
  </si>
  <si>
    <t>5,86</t>
  </si>
  <si>
    <t>639,64</t>
  </si>
  <si>
    <t>451,41</t>
  </si>
  <si>
    <t>507,93</t>
  </si>
  <si>
    <t>1.4.2011</t>
  </si>
  <si>
    <t>1508,13</t>
  </si>
  <si>
    <t>93,3</t>
  </si>
  <si>
    <t>4,66</t>
  </si>
  <si>
    <t>41,1</t>
  </si>
  <si>
    <t>48,49</t>
  </si>
  <si>
    <t>90,5</t>
  </si>
  <si>
    <t>3712,61</t>
  </si>
  <si>
    <t>172,5</t>
  </si>
  <si>
    <t>634,72</t>
  </si>
  <si>
    <t>444,23</t>
  </si>
  <si>
    <t>498,9</t>
  </si>
  <si>
    <t>1.3.2011</t>
  </si>
  <si>
    <t>1470,89</t>
  </si>
  <si>
    <t>5,04</t>
  </si>
  <si>
    <t>80,8</t>
  </si>
  <si>
    <t>23,4</t>
  </si>
  <si>
    <t>171,5</t>
  </si>
  <si>
    <t>41,48</t>
  </si>
  <si>
    <t>6010,89</t>
  </si>
  <si>
    <t>649,5</t>
  </si>
  <si>
    <t>442,18</t>
  </si>
  <si>
    <t>491,76</t>
  </si>
  <si>
    <t>1.2.2011</t>
  </si>
  <si>
    <t>10386,47</t>
  </si>
  <si>
    <t>637,23</t>
  </si>
  <si>
    <t>443,21</t>
  </si>
  <si>
    <t>490,16</t>
  </si>
  <si>
    <t>1.1.2011</t>
  </si>
  <si>
    <t>1195,33</t>
  </si>
  <si>
    <t>78,1</t>
  </si>
  <si>
    <t>78,9</t>
  </si>
  <si>
    <t>37,68</t>
  </si>
  <si>
    <t>14496,87</t>
  </si>
  <si>
    <t>577,25</t>
  </si>
  <si>
    <t>407,86</t>
  </si>
  <si>
    <t>459,37</t>
  </si>
  <si>
    <t>1.12.2010</t>
  </si>
  <si>
    <t>1172,99</t>
  </si>
  <si>
    <t>80,9</t>
  </si>
  <si>
    <t>81,5</t>
  </si>
  <si>
    <t>9,19</t>
  </si>
  <si>
    <t>408,73</t>
  </si>
  <si>
    <t>444,04</t>
  </si>
  <si>
    <t>1.11.2010</t>
  </si>
  <si>
    <t>1199,06</t>
  </si>
  <si>
    <t>69,05</t>
  </si>
  <si>
    <t>78,8</t>
  </si>
  <si>
    <t>79,3</t>
  </si>
  <si>
    <t>16087,99</t>
  </si>
  <si>
    <t>537,95</t>
  </si>
  <si>
    <t>382,72</t>
  </si>
  <si>
    <t>425,32</t>
  </si>
  <si>
    <t>1.10.2010</t>
  </si>
  <si>
    <t>1321,94</t>
  </si>
  <si>
    <t>59,15</t>
  </si>
  <si>
    <t>3,62</t>
  </si>
  <si>
    <t>25,2</t>
  </si>
  <si>
    <t>73,9</t>
  </si>
  <si>
    <t>32,35</t>
  </si>
  <si>
    <t>89,5</t>
  </si>
  <si>
    <t>53,6</t>
  </si>
  <si>
    <t>34,1</t>
  </si>
  <si>
    <t>17900,1</t>
  </si>
  <si>
    <t>149,5</t>
  </si>
  <si>
    <t>8,58</t>
  </si>
  <si>
    <t>189,95</t>
  </si>
  <si>
    <t>130,5</t>
  </si>
  <si>
    <t>517,9</t>
  </si>
  <si>
    <t>364,52</t>
  </si>
  <si>
    <t>411,35</t>
  </si>
  <si>
    <t>1.9.2010</t>
  </si>
  <si>
    <t>1415,03</t>
  </si>
  <si>
    <t>3,17</t>
  </si>
  <si>
    <t>78,45</t>
  </si>
  <si>
    <t>37,65</t>
  </si>
  <si>
    <t>89,88</t>
  </si>
  <si>
    <t>40,7</t>
  </si>
  <si>
    <t>42,9</t>
  </si>
  <si>
    <t>16176,39</t>
  </si>
  <si>
    <t>8,79</t>
  </si>
  <si>
    <t>195,8</t>
  </si>
  <si>
    <t>6,13</t>
  </si>
  <si>
    <t>549,45</t>
  </si>
  <si>
    <t>369,65</t>
  </si>
  <si>
    <t>416,65</t>
  </si>
  <si>
    <t>1.8.2010</t>
  </si>
  <si>
    <t>62,8</t>
  </si>
  <si>
    <t>42,6</t>
  </si>
  <si>
    <t>43,64</t>
  </si>
  <si>
    <t>24573,97</t>
  </si>
  <si>
    <t>179,24</t>
  </si>
  <si>
    <t>42,1</t>
  </si>
  <si>
    <t>500,14</t>
  </si>
  <si>
    <t>317,89</t>
  </si>
  <si>
    <t>376,21</t>
  </si>
  <si>
    <t>1.7.2010</t>
  </si>
  <si>
    <t>1563,98</t>
  </si>
  <si>
    <t>61,85</t>
  </si>
  <si>
    <t>3,21</t>
  </si>
  <si>
    <t>63,9</t>
  </si>
  <si>
    <t>35,01</t>
  </si>
  <si>
    <t>91,07</t>
  </si>
  <si>
    <t>73,8</t>
  </si>
  <si>
    <t>23866,8</t>
  </si>
  <si>
    <t>187,03</t>
  </si>
  <si>
    <t>567,8</t>
  </si>
  <si>
    <t>344,31</t>
  </si>
  <si>
    <t>407,39</t>
  </si>
  <si>
    <t>1.6.2010</t>
  </si>
  <si>
    <t>1703,63</t>
  </si>
  <si>
    <t>166,1</t>
  </si>
  <si>
    <t>81,7</t>
  </si>
  <si>
    <t>32,2</t>
  </si>
  <si>
    <t>44,88</t>
  </si>
  <si>
    <t>102,46</t>
  </si>
  <si>
    <t>49,55</t>
  </si>
  <si>
    <t>30850,06</t>
  </si>
  <si>
    <t>183,62</t>
  </si>
  <si>
    <t>635,21</t>
  </si>
  <si>
    <t>385,35</t>
  </si>
  <si>
    <t>436,06</t>
  </si>
  <si>
    <t>1.5.2010</t>
  </si>
  <si>
    <t>1489,51</t>
  </si>
  <si>
    <t>166,7</t>
  </si>
  <si>
    <t>77,85</t>
  </si>
  <si>
    <t>46,99</t>
  </si>
  <si>
    <t>125,22</t>
  </si>
  <si>
    <t>52,55</t>
  </si>
  <si>
    <t>9,49</t>
  </si>
  <si>
    <t>39115,05</t>
  </si>
  <si>
    <t>24,4</t>
  </si>
  <si>
    <t>185,08</t>
  </si>
  <si>
    <t>612,48</t>
  </si>
  <si>
    <t>376,7</t>
  </si>
  <si>
    <t>425,22</t>
  </si>
  <si>
    <t>1.4.2010</t>
  </si>
  <si>
    <t>1331,25</t>
  </si>
  <si>
    <t>76,95</t>
  </si>
  <si>
    <t>2,36</t>
  </si>
  <si>
    <t>67,35</t>
  </si>
  <si>
    <t>153,68</t>
  </si>
  <si>
    <t>48,36</t>
  </si>
  <si>
    <t>78,3</t>
  </si>
  <si>
    <t>8,46</t>
  </si>
  <si>
    <t>38761,46</t>
  </si>
  <si>
    <t>578,55</t>
  </si>
  <si>
    <t>359,87</t>
  </si>
  <si>
    <t>410,26</t>
  </si>
  <si>
    <t>1.3.2010</t>
  </si>
  <si>
    <t>1340,56</t>
  </si>
  <si>
    <t>76,4</t>
  </si>
  <si>
    <t>68,45</t>
  </si>
  <si>
    <t>45,7</t>
  </si>
  <si>
    <t>43,27</t>
  </si>
  <si>
    <t>187,83</t>
  </si>
  <si>
    <t>54,1</t>
  </si>
  <si>
    <t>36860,96</t>
  </si>
  <si>
    <t>5,67</t>
  </si>
  <si>
    <t>586,15</t>
  </si>
  <si>
    <t>363,89</t>
  </si>
  <si>
    <t>414,66</t>
  </si>
  <si>
    <t>1.2.2010</t>
  </si>
  <si>
    <t>25,6</t>
  </si>
  <si>
    <t>191,63</t>
  </si>
  <si>
    <t>9,17</t>
  </si>
  <si>
    <t>51932,41</t>
  </si>
  <si>
    <t>567,1</t>
  </si>
  <si>
    <t>371,56</t>
  </si>
  <si>
    <t>420,09</t>
  </si>
  <si>
    <t>1.1.2010</t>
  </si>
  <si>
    <t>61,1</t>
  </si>
  <si>
    <t>48,3</t>
  </si>
  <si>
    <t>203,01</t>
  </si>
  <si>
    <t>52,85</t>
  </si>
  <si>
    <t>55247,25</t>
  </si>
  <si>
    <t>194,82</t>
  </si>
  <si>
    <t>542,3</t>
  </si>
  <si>
    <t>357,75</t>
  </si>
  <si>
    <t>405,24</t>
  </si>
  <si>
    <t>1.12.2009</t>
  </si>
  <si>
    <t>1629,15</t>
  </si>
  <si>
    <t>61,91</t>
  </si>
  <si>
    <t>164,98</t>
  </si>
  <si>
    <t>53921,31</t>
  </si>
  <si>
    <t>525,09</t>
  </si>
  <si>
    <t>331,99</t>
  </si>
  <si>
    <t>1.11.2009</t>
  </si>
  <si>
    <t>62,2</t>
  </si>
  <si>
    <t>34,09</t>
  </si>
  <si>
    <t>141,41</t>
  </si>
  <si>
    <t>52,05</t>
  </si>
  <si>
    <t>41,8</t>
  </si>
  <si>
    <t>10,23</t>
  </si>
  <si>
    <t>68064,56</t>
  </si>
  <si>
    <t>6,21</t>
  </si>
  <si>
    <t>497,9</t>
  </si>
  <si>
    <t>318,87</t>
  </si>
  <si>
    <t>357,56</t>
  </si>
  <si>
    <t>1.10.2009</t>
  </si>
  <si>
    <t>1191,61</t>
  </si>
  <si>
    <t>46,94</t>
  </si>
  <si>
    <t>3,24</t>
  </si>
  <si>
    <t>32,78</t>
  </si>
  <si>
    <t>126,91</t>
  </si>
  <si>
    <t>46,92</t>
  </si>
  <si>
    <t>66075,69</t>
  </si>
  <si>
    <t>160,73</t>
  </si>
  <si>
    <t>464,19</t>
  </si>
  <si>
    <t>297,97</t>
  </si>
  <si>
    <t>345,32</t>
  </si>
  <si>
    <t>1.9.2009</t>
  </si>
  <si>
    <t>1163,68</t>
  </si>
  <si>
    <t>45,93</t>
  </si>
  <si>
    <t>5,27</t>
  </si>
  <si>
    <t>52,22</t>
  </si>
  <si>
    <t>34,14</t>
  </si>
  <si>
    <t>143,23</t>
  </si>
  <si>
    <t>49,73</t>
  </si>
  <si>
    <t>10,06</t>
  </si>
  <si>
    <t>69390,5</t>
  </si>
  <si>
    <t>7,52</t>
  </si>
  <si>
    <t>6,17</t>
  </si>
  <si>
    <t>464,29</t>
  </si>
  <si>
    <t>305,53</t>
  </si>
  <si>
    <t>356,06</t>
  </si>
  <si>
    <t>1.8.2009</t>
  </si>
  <si>
    <t>1135,75</t>
  </si>
  <si>
    <t>46,53</t>
  </si>
  <si>
    <t>168,61</t>
  </si>
  <si>
    <t>67180,63</t>
  </si>
  <si>
    <t>154,4</t>
  </si>
  <si>
    <t>5,79</t>
  </si>
  <si>
    <t>454,25</t>
  </si>
  <si>
    <t>288,11</t>
  </si>
  <si>
    <t>330,69</t>
  </si>
  <si>
    <t>1.7.2009</t>
  </si>
  <si>
    <t>992,39</t>
  </si>
  <si>
    <t>166,8</t>
  </si>
  <si>
    <t>54,9</t>
  </si>
  <si>
    <t>10,12</t>
  </si>
  <si>
    <t>62318,89</t>
  </si>
  <si>
    <t>157,32</t>
  </si>
  <si>
    <t>436,53</t>
  </si>
  <si>
    <t>292,62</t>
  </si>
  <si>
    <t>343,71</t>
  </si>
  <si>
    <t>1.6.2009</t>
  </si>
  <si>
    <t>1210,23</t>
  </si>
  <si>
    <t>32,4</t>
  </si>
  <si>
    <t>76,25</t>
  </si>
  <si>
    <t>39,64</t>
  </si>
  <si>
    <t>146,85</t>
  </si>
  <si>
    <t>53479,33</t>
  </si>
  <si>
    <t>150,99</t>
  </si>
  <si>
    <t>382,92</t>
  </si>
  <si>
    <t>252,63</t>
  </si>
  <si>
    <t>298,24</t>
  </si>
  <si>
    <t>1.5.2009</t>
  </si>
  <si>
    <t>1251,8</t>
  </si>
  <si>
    <t>9,38</t>
  </si>
  <si>
    <t>30,58</t>
  </si>
  <si>
    <t>33,4</t>
  </si>
  <si>
    <t>170,42</t>
  </si>
  <si>
    <t>55468,23</t>
  </si>
  <si>
    <t>118,84</t>
  </si>
  <si>
    <t>334,98</t>
  </si>
  <si>
    <t>227,96</t>
  </si>
  <si>
    <t>276,33</t>
  </si>
  <si>
    <t>1.4.2009</t>
  </si>
  <si>
    <t>1224,38</t>
  </si>
  <si>
    <t>8,28</t>
  </si>
  <si>
    <t>22,79</t>
  </si>
  <si>
    <t>154,11</t>
  </si>
  <si>
    <t>12,46</t>
  </si>
  <si>
    <t>50606,48</t>
  </si>
  <si>
    <t>326,23</t>
  </si>
  <si>
    <t>205,85</t>
  </si>
  <si>
    <t>239,48</t>
  </si>
  <si>
    <t>1.3.2009</t>
  </si>
  <si>
    <t>1352,3</t>
  </si>
  <si>
    <t>6,04</t>
  </si>
  <si>
    <t>21,27</t>
  </si>
  <si>
    <t>16,55</t>
  </si>
  <si>
    <t>186,74</t>
  </si>
  <si>
    <t>76020,19</t>
  </si>
  <si>
    <t>4,53</t>
  </si>
  <si>
    <t>5,53</t>
  </si>
  <si>
    <t>361,36</t>
  </si>
  <si>
    <t>216,85</t>
  </si>
  <si>
    <t>269,42</t>
  </si>
  <si>
    <t>1.2.2009</t>
  </si>
  <si>
    <t>7,14</t>
  </si>
  <si>
    <t>175,86</t>
  </si>
  <si>
    <t>4,84</t>
  </si>
  <si>
    <t>5,11</t>
  </si>
  <si>
    <t>349,6</t>
  </si>
  <si>
    <t>225,48</t>
  </si>
  <si>
    <t>285,18</t>
  </si>
  <si>
    <t>1.1.2009</t>
  </si>
  <si>
    <t>1206,11</t>
  </si>
  <si>
    <t>26,95</t>
  </si>
  <si>
    <t>24,02</t>
  </si>
  <si>
    <t>93,75</t>
  </si>
  <si>
    <t>190,36</t>
  </si>
  <si>
    <t>62981,86</t>
  </si>
  <si>
    <t>4,92</t>
  </si>
  <si>
    <t>144,17</t>
  </si>
  <si>
    <t>202,76</t>
  </si>
  <si>
    <t>254,88</t>
  </si>
  <si>
    <t>1.12.2008</t>
  </si>
  <si>
    <t>1297,48</t>
  </si>
  <si>
    <t>36,95</t>
  </si>
  <si>
    <t>9,26</t>
  </si>
  <si>
    <t>37,03</t>
  </si>
  <si>
    <t>252,01</t>
  </si>
  <si>
    <t>77788,06</t>
  </si>
  <si>
    <t>133,45</t>
  </si>
  <si>
    <t>4,76</t>
  </si>
  <si>
    <t>421,6</t>
  </si>
  <si>
    <t>253,86</t>
  </si>
  <si>
    <t>305,55</t>
  </si>
  <si>
    <t>1.11.2008</t>
  </si>
  <si>
    <t>2001,04</t>
  </si>
  <si>
    <t>71,2</t>
  </si>
  <si>
    <t>43,21</t>
  </si>
  <si>
    <t>262,88</t>
  </si>
  <si>
    <t>50,1</t>
  </si>
  <si>
    <t>91047,38</t>
  </si>
  <si>
    <t>5,22</t>
  </si>
  <si>
    <t>162,68</t>
  </si>
  <si>
    <t>503,16</t>
  </si>
  <si>
    <t>308,54</t>
  </si>
  <si>
    <t>363,68</t>
  </si>
  <si>
    <t>1.10.2008</t>
  </si>
  <si>
    <t>2576,69</t>
  </si>
  <si>
    <t>111,25</t>
  </si>
  <si>
    <t>26,53</t>
  </si>
  <si>
    <t>59,44</t>
  </si>
  <si>
    <t>41,45</t>
  </si>
  <si>
    <t>451,44</t>
  </si>
  <si>
    <t>226,48</t>
  </si>
  <si>
    <t>9,57</t>
  </si>
  <si>
    <t>643,74</t>
  </si>
  <si>
    <t>417,26</t>
  </si>
  <si>
    <t>458,17</t>
  </si>
  <si>
    <t>1.9.2008</t>
  </si>
  <si>
    <t>2467,04</t>
  </si>
  <si>
    <t>62,29</t>
  </si>
  <si>
    <t>527,58</t>
  </si>
  <si>
    <t>64,8</t>
  </si>
  <si>
    <t>188724,5</t>
  </si>
  <si>
    <t>230,86</t>
  </si>
  <si>
    <t>14,13</t>
  </si>
  <si>
    <t>677,88</t>
  </si>
  <si>
    <t>412,06</t>
  </si>
  <si>
    <t>479,67</t>
  </si>
  <si>
    <t>1.8.2008</t>
  </si>
  <si>
    <t>2375,67</t>
  </si>
  <si>
    <t>124,75</t>
  </si>
  <si>
    <t>59,92</t>
  </si>
  <si>
    <t>516,7</t>
  </si>
  <si>
    <t>185630,7</t>
  </si>
  <si>
    <t>33,7</t>
  </si>
  <si>
    <t>704,22</t>
  </si>
  <si>
    <t>455,16</t>
  </si>
  <si>
    <t>515,64</t>
  </si>
  <si>
    <t>1.7.2008</t>
  </si>
  <si>
    <t>2594,96</t>
  </si>
  <si>
    <t>153,75</t>
  </si>
  <si>
    <t>31,55</t>
  </si>
  <si>
    <t>104,25</t>
  </si>
  <si>
    <t>68,27</t>
  </si>
  <si>
    <t>50,6</t>
  </si>
  <si>
    <t>538,46</t>
  </si>
  <si>
    <t>73,1</t>
  </si>
  <si>
    <t>216127,2</t>
  </si>
  <si>
    <t>251,32</t>
  </si>
  <si>
    <t>16,17</t>
  </si>
  <si>
    <t>776,01</t>
  </si>
  <si>
    <t>497,11</t>
  </si>
  <si>
    <t>576,23</t>
  </si>
  <si>
    <t>1.6.2008</t>
  </si>
  <si>
    <t>2887,35</t>
  </si>
  <si>
    <t>27,59</t>
  </si>
  <si>
    <t>92,25</t>
  </si>
  <si>
    <t>72,45</t>
  </si>
  <si>
    <t>36,4</t>
  </si>
  <si>
    <t>589,23</t>
  </si>
  <si>
    <t>68,75</t>
  </si>
  <si>
    <t>225408,8</t>
  </si>
  <si>
    <t>224,5</t>
  </si>
  <si>
    <t>243,04</t>
  </si>
  <si>
    <t>17,02</t>
  </si>
  <si>
    <t>739,79</t>
  </si>
  <si>
    <t>463,22</t>
  </si>
  <si>
    <t>550,24</t>
  </si>
  <si>
    <t>1.5.2008</t>
  </si>
  <si>
    <t>2722,88</t>
  </si>
  <si>
    <t>27,98</t>
  </si>
  <si>
    <t>75,68</t>
  </si>
  <si>
    <t>35,55</t>
  </si>
  <si>
    <t>542,09</t>
  </si>
  <si>
    <t>22,05</t>
  </si>
  <si>
    <t>255242,2</t>
  </si>
  <si>
    <t>8,85</t>
  </si>
  <si>
    <t>243,53</t>
  </si>
  <si>
    <t>238,5</t>
  </si>
  <si>
    <t>16,93</t>
  </si>
  <si>
    <t>714,76</t>
  </si>
  <si>
    <t>419,33</t>
  </si>
  <si>
    <t>487,38</t>
  </si>
  <si>
    <t>1.4.2008</t>
  </si>
  <si>
    <t>2960,45</t>
  </si>
  <si>
    <t>30,01</t>
  </si>
  <si>
    <t>72,36</t>
  </si>
  <si>
    <t>38,95</t>
  </si>
  <si>
    <t>39,55</t>
  </si>
  <si>
    <t>500,39</t>
  </si>
  <si>
    <t>248612,6</t>
  </si>
  <si>
    <t>141,5</t>
  </si>
  <si>
    <t>12,17</t>
  </si>
  <si>
    <t>740,14</t>
  </si>
  <si>
    <t>419,39</t>
  </si>
  <si>
    <t>487,58</t>
  </si>
  <si>
    <t>1.3.2008</t>
  </si>
  <si>
    <t>59,25</t>
  </si>
  <si>
    <t>2832,53</t>
  </si>
  <si>
    <t>92,75</t>
  </si>
  <si>
    <t>69,7</t>
  </si>
  <si>
    <t>44,05</t>
  </si>
  <si>
    <t>571,09</t>
  </si>
  <si>
    <t>282865,9</t>
  </si>
  <si>
    <t>103,5</t>
  </si>
  <si>
    <t>238,66</t>
  </si>
  <si>
    <t>728,23</t>
  </si>
  <si>
    <t>403,9</t>
  </si>
  <si>
    <t>469,96</t>
  </si>
  <si>
    <t>1.2.2008</t>
  </si>
  <si>
    <t>189,5</t>
  </si>
  <si>
    <t>634,55</t>
  </si>
  <si>
    <t>103,75</t>
  </si>
  <si>
    <t>253032,4</t>
  </si>
  <si>
    <t>259,11</t>
  </si>
  <si>
    <t>834,77</t>
  </si>
  <si>
    <t>490,81</t>
  </si>
  <si>
    <t>565,67</t>
  </si>
  <si>
    <t>1.1.2008</t>
  </si>
  <si>
    <t>2923,9</t>
  </si>
  <si>
    <t>38,78</t>
  </si>
  <si>
    <t>79,25</t>
  </si>
  <si>
    <t>99,1</t>
  </si>
  <si>
    <t>46,25</t>
  </si>
  <si>
    <t>299440,1</t>
  </si>
  <si>
    <t>212,5</t>
  </si>
  <si>
    <t>263,01</t>
  </si>
  <si>
    <t>239,5</t>
  </si>
  <si>
    <t>41,4</t>
  </si>
  <si>
    <t>817,8</t>
  </si>
  <si>
    <t>487,71</t>
  </si>
  <si>
    <t>567,65</t>
  </si>
  <si>
    <t>1.12.2007</t>
  </si>
  <si>
    <t>3015,27</t>
  </si>
  <si>
    <t>82,61</t>
  </si>
  <si>
    <t>64,27</t>
  </si>
  <si>
    <t>833,98</t>
  </si>
  <si>
    <t>37,25</t>
  </si>
  <si>
    <t>314909,3</t>
  </si>
  <si>
    <t>273,72</t>
  </si>
  <si>
    <t>19,57</t>
  </si>
  <si>
    <t>877,56</t>
  </si>
  <si>
    <t>507,14</t>
  </si>
  <si>
    <t>586,88</t>
  </si>
  <si>
    <t>1.11.2007</t>
  </si>
  <si>
    <t>2649,79</t>
  </si>
  <si>
    <t>159,25</t>
  </si>
  <si>
    <t>39,31</t>
  </si>
  <si>
    <t>79,76</t>
  </si>
  <si>
    <t>70,99</t>
  </si>
  <si>
    <t>835,79</t>
  </si>
  <si>
    <t>97,2</t>
  </si>
  <si>
    <t>87,25</t>
  </si>
  <si>
    <t>291705,4</t>
  </si>
  <si>
    <t>226,5</t>
  </si>
  <si>
    <t>11,18</t>
  </si>
  <si>
    <t>262,04</t>
  </si>
  <si>
    <t>28,51</t>
  </si>
  <si>
    <t>855,66</t>
  </si>
  <si>
    <t>498,42</t>
  </si>
  <si>
    <t>562,27</t>
  </si>
  <si>
    <t>1.10.2007</t>
  </si>
  <si>
    <t>3124,92</t>
  </si>
  <si>
    <t>40,47</t>
  </si>
  <si>
    <t>5,81</t>
  </si>
  <si>
    <t>76,16</t>
  </si>
  <si>
    <t>236,5</t>
  </si>
  <si>
    <t>69,48</t>
  </si>
  <si>
    <t>877,49</t>
  </si>
  <si>
    <t>95,7</t>
  </si>
  <si>
    <t>186514,7</t>
  </si>
  <si>
    <t>10,71</t>
  </si>
  <si>
    <t>271,78</t>
  </si>
  <si>
    <t>867,61</t>
  </si>
  <si>
    <t>475,32</t>
  </si>
  <si>
    <t>550,46</t>
  </si>
  <si>
    <t>1.9.2007</t>
  </si>
  <si>
    <t>3252,84</t>
  </si>
  <si>
    <t>38,74</t>
  </si>
  <si>
    <t>58,87</t>
  </si>
  <si>
    <t>73,31</t>
  </si>
  <si>
    <t>211,5</t>
  </si>
  <si>
    <t>41,75</t>
  </si>
  <si>
    <t>73,34</t>
  </si>
  <si>
    <t>194028,2</t>
  </si>
  <si>
    <t>10,33</t>
  </si>
  <si>
    <t>288,34</t>
  </si>
  <si>
    <t>22,38</t>
  </si>
  <si>
    <t>886,38</t>
  </si>
  <si>
    <t>484,83</t>
  </si>
  <si>
    <t>555,94</t>
  </si>
  <si>
    <t>1.8.2007</t>
  </si>
  <si>
    <t>3106,64</t>
  </si>
  <si>
    <t>6,06</t>
  </si>
  <si>
    <t>71,22</t>
  </si>
  <si>
    <t>228,5</t>
  </si>
  <si>
    <t>917,38</t>
  </si>
  <si>
    <t>112,75</t>
  </si>
  <si>
    <t>86,4</t>
  </si>
  <si>
    <t>194470,3</t>
  </si>
  <si>
    <t>894,17</t>
  </si>
  <si>
    <t>510,81</t>
  </si>
  <si>
    <t>589,79</t>
  </si>
  <si>
    <t>1.7.2007</t>
  </si>
  <si>
    <t>2978,72</t>
  </si>
  <si>
    <t>33,34</t>
  </si>
  <si>
    <t>77,2</t>
  </si>
  <si>
    <t>79,73</t>
  </si>
  <si>
    <t>908,31</t>
  </si>
  <si>
    <t>89,3</t>
  </si>
  <si>
    <t>204561,3</t>
  </si>
  <si>
    <t>248,5</t>
  </si>
  <si>
    <t>867,26</t>
  </si>
  <si>
    <t>501,38</t>
  </si>
  <si>
    <t>569,34</t>
  </si>
  <si>
    <t>1.6.2007</t>
  </si>
  <si>
    <t>3088,37</t>
  </si>
  <si>
    <t>81,19</t>
  </si>
  <si>
    <t>48,35</t>
  </si>
  <si>
    <t>85,48</t>
  </si>
  <si>
    <t>902,87</t>
  </si>
  <si>
    <t>106,5</t>
  </si>
  <si>
    <t>116,5</t>
  </si>
  <si>
    <t>171341,9</t>
  </si>
  <si>
    <t>833,19</t>
  </si>
  <si>
    <t>477,61</t>
  </si>
  <si>
    <t>547,31</t>
  </si>
  <si>
    <t>1.5.2007</t>
  </si>
  <si>
    <t>2585,82</t>
  </si>
  <si>
    <t>25,92</t>
  </si>
  <si>
    <t>82,52</t>
  </si>
  <si>
    <t>83,17</t>
  </si>
  <si>
    <t>861,18</t>
  </si>
  <si>
    <t>87,6</t>
  </si>
  <si>
    <t>149312,3</t>
  </si>
  <si>
    <t>10,86</t>
  </si>
  <si>
    <t>794,34</t>
  </si>
  <si>
    <t>462,86</t>
  </si>
  <si>
    <t>524,42</t>
  </si>
  <si>
    <t>1.4.2007</t>
  </si>
  <si>
    <t>2211,2</t>
  </si>
  <si>
    <t>142,75</t>
  </si>
  <si>
    <t>24,67</t>
  </si>
  <si>
    <t>45,75</t>
  </si>
  <si>
    <t>77,87</t>
  </si>
  <si>
    <t>69,2</t>
  </si>
  <si>
    <t>45,25</t>
  </si>
  <si>
    <t>868,43</t>
  </si>
  <si>
    <t>79,6</t>
  </si>
  <si>
    <t>79,9</t>
  </si>
  <si>
    <t>107,25</t>
  </si>
  <si>
    <t>126583,2</t>
  </si>
  <si>
    <t>9,36</t>
  </si>
  <si>
    <t>758,06</t>
  </si>
  <si>
    <t>435,32</t>
  </si>
  <si>
    <t>497,42</t>
  </si>
  <si>
    <t>1.3.2007</t>
  </si>
  <si>
    <t>1763,48</t>
  </si>
  <si>
    <t>29,29</t>
  </si>
  <si>
    <t>88,41</t>
  </si>
  <si>
    <t>73,2</t>
  </si>
  <si>
    <t>71,91</t>
  </si>
  <si>
    <t>953,64</t>
  </si>
  <si>
    <t>148612,9</t>
  </si>
  <si>
    <t>145,5</t>
  </si>
  <si>
    <t>198,72</t>
  </si>
  <si>
    <t>8,59</t>
  </si>
  <si>
    <t>788,87</t>
  </si>
  <si>
    <t>464,66</t>
  </si>
  <si>
    <t>530,64</t>
  </si>
  <si>
    <t>1.2.2007</t>
  </si>
  <si>
    <t>42,95</t>
  </si>
  <si>
    <t>975,39</t>
  </si>
  <si>
    <t>109,75</t>
  </si>
  <si>
    <t>131129,1</t>
  </si>
  <si>
    <t>40,2</t>
  </si>
  <si>
    <t>11,46</t>
  </si>
  <si>
    <t>199,69</t>
  </si>
  <si>
    <t>771,18</t>
  </si>
  <si>
    <t>440,36</t>
  </si>
  <si>
    <t>502,91</t>
  </si>
  <si>
    <t>1.1.2007</t>
  </si>
  <si>
    <t>1388,85</t>
  </si>
  <si>
    <t>138,33</t>
  </si>
  <si>
    <t>23,51</t>
  </si>
  <si>
    <t>79,01</t>
  </si>
  <si>
    <t>65,11</t>
  </si>
  <si>
    <t>872,05</t>
  </si>
  <si>
    <t>116442,5</t>
  </si>
  <si>
    <t>721,47</t>
  </si>
  <si>
    <t>411,73</t>
  </si>
  <si>
    <t>472,52</t>
  </si>
  <si>
    <t>1.12.2006</t>
  </si>
  <si>
    <t>1401,64</t>
  </si>
  <si>
    <t>127,17</t>
  </si>
  <si>
    <t>21,58</t>
  </si>
  <si>
    <t>81,85</t>
  </si>
  <si>
    <t>223,5</t>
  </si>
  <si>
    <t>767,43</t>
  </si>
  <si>
    <t>67,6</t>
  </si>
  <si>
    <t>109,25</t>
  </si>
  <si>
    <t>99658,06</t>
  </si>
  <si>
    <t>204,5</t>
  </si>
  <si>
    <t>11,48</t>
  </si>
  <si>
    <t>191,9</t>
  </si>
  <si>
    <t>700,56</t>
  </si>
  <si>
    <t>405,36</t>
  </si>
  <si>
    <t>466,68</t>
  </si>
  <si>
    <t>1.11.2006</t>
  </si>
  <si>
    <t>1334,03</t>
  </si>
  <si>
    <t>16,19</t>
  </si>
  <si>
    <t>22,4</t>
  </si>
  <si>
    <t>75,59</t>
  </si>
  <si>
    <t>43,2</t>
  </si>
  <si>
    <t>57,97</t>
  </si>
  <si>
    <t>679,57</t>
  </si>
  <si>
    <t>106,75</t>
  </si>
  <si>
    <t>82174,19</t>
  </si>
  <si>
    <t>190,44</t>
  </si>
  <si>
    <t>654,8</t>
  </si>
  <si>
    <t>370,14</t>
  </si>
  <si>
    <t>414,93</t>
  </si>
  <si>
    <t>1.10.2006</t>
  </si>
  <si>
    <t>1452,81</t>
  </si>
  <si>
    <t>77,15</t>
  </si>
  <si>
    <t>55,24</t>
  </si>
  <si>
    <t>659,84</t>
  </si>
  <si>
    <t>62,7</t>
  </si>
  <si>
    <t>100,75</t>
  </si>
  <si>
    <t>71334,19</t>
  </si>
  <si>
    <t>665,43</t>
  </si>
  <si>
    <t>387,45</t>
  </si>
  <si>
    <t>445,35</t>
  </si>
  <si>
    <t>1.9.2006</t>
  </si>
  <si>
    <t>1281,03</t>
  </si>
  <si>
    <t>74,54</t>
  </si>
  <si>
    <t>53,14</t>
  </si>
  <si>
    <t>681,36</t>
  </si>
  <si>
    <t>58,2</t>
  </si>
  <si>
    <t>66438,69</t>
  </si>
  <si>
    <t>184,11</t>
  </si>
  <si>
    <t>632,53</t>
  </si>
  <si>
    <t>382,02</t>
  </si>
  <si>
    <t>442,35</t>
  </si>
  <si>
    <t>1.8.2006</t>
  </si>
  <si>
    <t>1187,83</t>
  </si>
  <si>
    <t>125,67</t>
  </si>
  <si>
    <t>14,18</t>
  </si>
  <si>
    <t>122,25</t>
  </si>
  <si>
    <t>74,3</t>
  </si>
  <si>
    <t>54,4</t>
  </si>
  <si>
    <t>672,4</t>
  </si>
  <si>
    <t>65,55</t>
  </si>
  <si>
    <t>73781,88</t>
  </si>
  <si>
    <t>196,28</t>
  </si>
  <si>
    <t>644,68</t>
  </si>
  <si>
    <t>382,81</t>
  </si>
  <si>
    <t>439,44</t>
  </si>
  <si>
    <t>1.7.2006</t>
  </si>
  <si>
    <t>34,25</t>
  </si>
  <si>
    <t>1096,46</t>
  </si>
  <si>
    <t>112,01</t>
  </si>
  <si>
    <t>37,12</t>
  </si>
  <si>
    <t>75,02</t>
  </si>
  <si>
    <t>55,66</t>
  </si>
  <si>
    <t>663,43</t>
  </si>
  <si>
    <t>75180,63</t>
  </si>
  <si>
    <t>183,5</t>
  </si>
  <si>
    <t>15,19</t>
  </si>
  <si>
    <t>646,64</t>
  </si>
  <si>
    <t>383,84</t>
  </si>
  <si>
    <t>447,47</t>
  </si>
  <si>
    <t>1.6.2006</t>
  </si>
  <si>
    <t>102,56</t>
  </si>
  <si>
    <t>5,39</t>
  </si>
  <si>
    <t>36,25</t>
  </si>
  <si>
    <t>136,75</t>
  </si>
  <si>
    <t>66,2</t>
  </si>
  <si>
    <t>76579,31</t>
  </si>
  <si>
    <t>15,81</t>
  </si>
  <si>
    <t>215,28</t>
  </si>
  <si>
    <t>218,63</t>
  </si>
  <si>
    <t>5,23</t>
  </si>
  <si>
    <t>658,96</t>
  </si>
  <si>
    <t>407,02</t>
  </si>
  <si>
    <t>479,73</t>
  </si>
  <si>
    <t>1.5.2006</t>
  </si>
  <si>
    <t>1133,01</t>
  </si>
  <si>
    <t>91,03</t>
  </si>
  <si>
    <t>12,68</t>
  </si>
  <si>
    <t>37,75</t>
  </si>
  <si>
    <t>135,75</t>
  </si>
  <si>
    <t>61,96</t>
  </si>
  <si>
    <t>909,08</t>
  </si>
  <si>
    <t>95461,88</t>
  </si>
  <si>
    <t>175,25</t>
  </si>
  <si>
    <t>214,3</t>
  </si>
  <si>
    <t>200,13</t>
  </si>
  <si>
    <t>6,16</t>
  </si>
  <si>
    <t>655,52</t>
  </si>
  <si>
    <t>399,95</t>
  </si>
  <si>
    <t>457,12</t>
  </si>
  <si>
    <t>1.4.2006</t>
  </si>
  <si>
    <t>844,28</t>
  </si>
  <si>
    <t>34,44</t>
  </si>
  <si>
    <t>51,6</t>
  </si>
  <si>
    <t>63,01</t>
  </si>
  <si>
    <t>118,32</t>
  </si>
  <si>
    <t>824,81</t>
  </si>
  <si>
    <t>99,25</t>
  </si>
  <si>
    <t>109798,6</t>
  </si>
  <si>
    <t>584,53</t>
  </si>
  <si>
    <t>370,25</t>
  </si>
  <si>
    <t>429,26</t>
  </si>
  <si>
    <t>1.3.2006</t>
  </si>
  <si>
    <t>851,59</t>
  </si>
  <si>
    <t>71,23</t>
  </si>
  <si>
    <t>12,53</t>
  </si>
  <si>
    <t>31,56</t>
  </si>
  <si>
    <t>71,93</t>
  </si>
  <si>
    <t>53,2</t>
  </si>
  <si>
    <t>111,66</t>
  </si>
  <si>
    <t>819,43</t>
  </si>
  <si>
    <t>160,75</t>
  </si>
  <si>
    <t>13,37</t>
  </si>
  <si>
    <t>129,56</t>
  </si>
  <si>
    <t>176,5</t>
  </si>
  <si>
    <t>6,64</t>
  </si>
  <si>
    <t>569,69</t>
  </si>
  <si>
    <t>359,46</t>
  </si>
  <si>
    <t>408,32</t>
  </si>
  <si>
    <t>1.2.2006</t>
  </si>
  <si>
    <t>864,25</t>
  </si>
  <si>
    <t>137,25</t>
  </si>
  <si>
    <t>124485,1</t>
  </si>
  <si>
    <t>7,06</t>
  </si>
  <si>
    <t>546,18</t>
  </si>
  <si>
    <t>332,94</t>
  </si>
  <si>
    <t>381,86</t>
  </si>
  <si>
    <t>1.1.2006</t>
  </si>
  <si>
    <t>749,25</t>
  </si>
  <si>
    <t>57,93</t>
  </si>
  <si>
    <t>12,22</t>
  </si>
  <si>
    <t>67,89</t>
  </si>
  <si>
    <t>52,3</t>
  </si>
  <si>
    <t>883,98</t>
  </si>
  <si>
    <t>51,4</t>
  </si>
  <si>
    <t>115,25</t>
  </si>
  <si>
    <t>128681,2</t>
  </si>
  <si>
    <t>19,3</t>
  </si>
  <si>
    <t>109,59</t>
  </si>
  <si>
    <t>136,25</t>
  </si>
  <si>
    <t>497,85</t>
  </si>
  <si>
    <t>319,64</t>
  </si>
  <si>
    <t>365,04</t>
  </si>
  <si>
    <t>1.12.2005</t>
  </si>
  <si>
    <t>738,28</t>
  </si>
  <si>
    <t>48,03</t>
  </si>
  <si>
    <t>11,79</t>
  </si>
  <si>
    <t>63,62</t>
  </si>
  <si>
    <t>216,5</t>
  </si>
  <si>
    <t>104,99</t>
  </si>
  <si>
    <t>950,32</t>
  </si>
  <si>
    <t>112945,8</t>
  </si>
  <si>
    <t>107,15</t>
  </si>
  <si>
    <t>470,63</t>
  </si>
  <si>
    <t>298,93</t>
  </si>
  <si>
    <t>353,12</t>
  </si>
  <si>
    <t>1.11.2005</t>
  </si>
  <si>
    <t>818,69</t>
  </si>
  <si>
    <t>62,36</t>
  </si>
  <si>
    <t>937,77</t>
  </si>
  <si>
    <t>51,3</t>
  </si>
  <si>
    <t>142,25</t>
  </si>
  <si>
    <t>113,24</t>
  </si>
  <si>
    <t>520,4</t>
  </si>
  <si>
    <t>329,89</t>
  </si>
  <si>
    <t>374,47</t>
  </si>
  <si>
    <t>1.10.2005</t>
  </si>
  <si>
    <t>793,11</t>
  </si>
  <si>
    <t>5,89</t>
  </si>
  <si>
    <t>27,62</t>
  </si>
  <si>
    <t>53,98</t>
  </si>
  <si>
    <t>113,32</t>
  </si>
  <si>
    <t>1032,8</t>
  </si>
  <si>
    <t>93,43</t>
  </si>
  <si>
    <t>105602,6</t>
  </si>
  <si>
    <t>119,82</t>
  </si>
  <si>
    <t>504,31</t>
  </si>
  <si>
    <t>319,79</t>
  </si>
  <si>
    <t>360,47</t>
  </si>
  <si>
    <t>1.9.2005</t>
  </si>
  <si>
    <t>63,86</t>
  </si>
  <si>
    <t>12,3</t>
  </si>
  <si>
    <t>108,32</t>
  </si>
  <si>
    <t>1075,83</t>
  </si>
  <si>
    <t>51,8</t>
  </si>
  <si>
    <t>65739,31</t>
  </si>
  <si>
    <t>128,75</t>
  </si>
  <si>
    <t>6,6</t>
  </si>
  <si>
    <t>117,14</t>
  </si>
  <si>
    <t>138,87</t>
  </si>
  <si>
    <t>454,48</t>
  </si>
  <si>
    <t>298,36</t>
  </si>
  <si>
    <t>340,81</t>
  </si>
  <si>
    <t>1.8.2005</t>
  </si>
  <si>
    <t>23,85</t>
  </si>
  <si>
    <t>740,11</t>
  </si>
  <si>
    <t>11,56</t>
  </si>
  <si>
    <t>126,75</t>
  </si>
  <si>
    <t>64,1</t>
  </si>
  <si>
    <t>54,19</t>
  </si>
  <si>
    <t>109,32</t>
  </si>
  <si>
    <t>100,44</t>
  </si>
  <si>
    <t>49654,21</t>
  </si>
  <si>
    <t>285,42</t>
  </si>
  <si>
    <t>316,84</t>
  </si>
  <si>
    <t>1.7.2005</t>
  </si>
  <si>
    <t>22,15</t>
  </si>
  <si>
    <t>657,88</t>
  </si>
  <si>
    <t>43,94</t>
  </si>
  <si>
    <t>60,54</t>
  </si>
  <si>
    <t>101,66</t>
  </si>
  <si>
    <t>1013,08</t>
  </si>
  <si>
    <t>123,25</t>
  </si>
  <si>
    <t>95,24</t>
  </si>
  <si>
    <t>43709,7</t>
  </si>
  <si>
    <t>92,37</t>
  </si>
  <si>
    <t>128,58</t>
  </si>
  <si>
    <t>103,25</t>
  </si>
  <si>
    <t>5,44</t>
  </si>
  <si>
    <t>376,05</t>
  </si>
  <si>
    <t>261,79</t>
  </si>
  <si>
    <t>287,08</t>
  </si>
  <si>
    <t>1.6.2005</t>
  </si>
  <si>
    <t>615,85</t>
  </si>
  <si>
    <t>38,32</t>
  </si>
  <si>
    <t>57,21</t>
  </si>
  <si>
    <t>39,74</t>
  </si>
  <si>
    <t>94,99</t>
  </si>
  <si>
    <t>1043,56</t>
  </si>
  <si>
    <t>89,58</t>
  </si>
  <si>
    <t>40912,27</t>
  </si>
  <si>
    <t>84,12</t>
  </si>
  <si>
    <t>90,63</t>
  </si>
  <si>
    <t>350,2</t>
  </si>
  <si>
    <t>245,17</t>
  </si>
  <si>
    <t>267,9</t>
  </si>
  <si>
    <t>1.5.2005</t>
  </si>
  <si>
    <t>646,91</t>
  </si>
  <si>
    <t>49,78</t>
  </si>
  <si>
    <t>98,32</t>
  </si>
  <si>
    <t>1190,59</t>
  </si>
  <si>
    <t>44,95</t>
  </si>
  <si>
    <t>105,19</t>
  </si>
  <si>
    <t>44059,37</t>
  </si>
  <si>
    <t>15,66</t>
  </si>
  <si>
    <t>366,02</t>
  </si>
  <si>
    <t>258,36</t>
  </si>
  <si>
    <t>277,39</t>
  </si>
  <si>
    <t>1.4.2005</t>
  </si>
  <si>
    <t>628,88</t>
  </si>
  <si>
    <t>44,14</t>
  </si>
  <si>
    <t>8,48</t>
  </si>
  <si>
    <t>59,59</t>
  </si>
  <si>
    <t>1102,73</t>
  </si>
  <si>
    <t>119,44</t>
  </si>
  <si>
    <t>44409,05</t>
  </si>
  <si>
    <t>357,49</t>
  </si>
  <si>
    <t>260,02</t>
  </si>
  <si>
    <t>278,68</t>
  </si>
  <si>
    <t>1.3.2005</t>
  </si>
  <si>
    <t>565,08</t>
  </si>
  <si>
    <t>45,07</t>
  </si>
  <si>
    <t>24,6</t>
  </si>
  <si>
    <t>47,47</t>
  </si>
  <si>
    <t>103,32</t>
  </si>
  <si>
    <t>896,53</t>
  </si>
  <si>
    <t>119,9</t>
  </si>
  <si>
    <t>13,45</t>
  </si>
  <si>
    <t>335,76</t>
  </si>
  <si>
    <t>244,58</t>
  </si>
  <si>
    <t>261,4</t>
  </si>
  <si>
    <t>1.2.2005</t>
  </si>
  <si>
    <t>24,25</t>
  </si>
  <si>
    <t>86,82</t>
  </si>
  <si>
    <t>869,63</t>
  </si>
  <si>
    <t>102,75</t>
  </si>
  <si>
    <t>118,99</t>
  </si>
  <si>
    <t>25911,11</t>
  </si>
  <si>
    <t>27,2</t>
  </si>
  <si>
    <t>312,73</t>
  </si>
  <si>
    <t>238,1</t>
  </si>
  <si>
    <t>248,78</t>
  </si>
  <si>
    <t>1.1.2005</t>
  </si>
  <si>
    <t>397,38</t>
  </si>
  <si>
    <t>7,44</t>
  </si>
  <si>
    <t>21,87</t>
  </si>
  <si>
    <t>54,6</t>
  </si>
  <si>
    <t>21,55</t>
  </si>
  <si>
    <t>45,58</t>
  </si>
  <si>
    <t>762,05</t>
  </si>
  <si>
    <t>118,09</t>
  </si>
  <si>
    <t>21924,78</t>
  </si>
  <si>
    <t>100,33</t>
  </si>
  <si>
    <t>66,38</t>
  </si>
  <si>
    <t>291,39</t>
  </si>
  <si>
    <t>233,24</t>
  </si>
  <si>
    <t>237,47</t>
  </si>
  <si>
    <t>1.12.2004</t>
  </si>
  <si>
    <t>227,85</t>
  </si>
  <si>
    <t>21,69</t>
  </si>
  <si>
    <t>50,57</t>
  </si>
  <si>
    <t>138,75</t>
  </si>
  <si>
    <t>18,95</t>
  </si>
  <si>
    <t>41,84</t>
  </si>
  <si>
    <t>654,47</t>
  </si>
  <si>
    <t>111,98</t>
  </si>
  <si>
    <t>17833,55</t>
  </si>
  <si>
    <t>97,17</t>
  </si>
  <si>
    <t>10,47</t>
  </si>
  <si>
    <t>257,98</t>
  </si>
  <si>
    <t>215,17</t>
  </si>
  <si>
    <t>229,85</t>
  </si>
  <si>
    <t>1.11.2004</t>
  </si>
  <si>
    <t>255,2</t>
  </si>
  <si>
    <t>32,51</t>
  </si>
  <si>
    <t>17,25</t>
  </si>
  <si>
    <t>42,64</t>
  </si>
  <si>
    <t>109,94</t>
  </si>
  <si>
    <t>15210,97</t>
  </si>
  <si>
    <t>51,87</t>
  </si>
  <si>
    <t>99,36</t>
  </si>
  <si>
    <t>55,13</t>
  </si>
  <si>
    <t>10,13</t>
  </si>
  <si>
    <t>262,45</t>
  </si>
  <si>
    <t>223,19</t>
  </si>
  <si>
    <t>235,9</t>
  </si>
  <si>
    <t>1.10.2004</t>
  </si>
  <si>
    <t>209,63</t>
  </si>
  <si>
    <t>38,73</t>
  </si>
  <si>
    <t>81,66</t>
  </si>
  <si>
    <t>577,36</t>
  </si>
  <si>
    <t>103,16</t>
  </si>
  <si>
    <t>14756,39</t>
  </si>
  <si>
    <t>105,2</t>
  </si>
  <si>
    <t>9,53</t>
  </si>
  <si>
    <t>31,87</t>
  </si>
  <si>
    <t>250,19</t>
  </si>
  <si>
    <t>204,85</t>
  </si>
  <si>
    <t>220,62</t>
  </si>
  <si>
    <t>1.9.2004</t>
  </si>
  <si>
    <t>145,83</t>
  </si>
  <si>
    <t>25,91</t>
  </si>
  <si>
    <t>5,09</t>
  </si>
  <si>
    <t>20,25</t>
  </si>
  <si>
    <t>46,43</t>
  </si>
  <si>
    <t>38,81</t>
  </si>
  <si>
    <t>79,33</t>
  </si>
  <si>
    <t>627,57</t>
  </si>
  <si>
    <t>101,8</t>
  </si>
  <si>
    <t>15490,71</t>
  </si>
  <si>
    <t>97,41</t>
  </si>
  <si>
    <t>44,75</t>
  </si>
  <si>
    <t>33,27</t>
  </si>
  <si>
    <t>243,58</t>
  </si>
  <si>
    <t>202,94</t>
  </si>
  <si>
    <t>215,26</t>
  </si>
  <si>
    <t>1.8.2004</t>
  </si>
  <si>
    <t>171,35</t>
  </si>
  <si>
    <t>5,13</t>
  </si>
  <si>
    <t>40,41</t>
  </si>
  <si>
    <t>78,33</t>
  </si>
  <si>
    <t>566,61</t>
  </si>
  <si>
    <t>15141,04</t>
  </si>
  <si>
    <t>42,75</t>
  </si>
  <si>
    <t>8,76</t>
  </si>
  <si>
    <t>32,49</t>
  </si>
  <si>
    <t>248,64</t>
  </si>
  <si>
    <t>206,1</t>
  </si>
  <si>
    <t>212,33</t>
  </si>
  <si>
    <t>1.7.2004</t>
  </si>
  <si>
    <t>185,93</t>
  </si>
  <si>
    <t>25,02</t>
  </si>
  <si>
    <t>21,12</t>
  </si>
  <si>
    <t>40,36</t>
  </si>
  <si>
    <t>37,72</t>
  </si>
  <si>
    <t>76,33</t>
  </si>
  <si>
    <t>555,85</t>
  </si>
  <si>
    <t>103,61</t>
  </si>
  <si>
    <t>14441,68</t>
  </si>
  <si>
    <t>39,12</t>
  </si>
  <si>
    <t>9,3</t>
  </si>
  <si>
    <t>232,44</t>
  </si>
  <si>
    <t>192,39</t>
  </si>
  <si>
    <t>201,89</t>
  </si>
  <si>
    <t>1.6.2004</t>
  </si>
  <si>
    <t>200,51</t>
  </si>
  <si>
    <t>30,54</t>
  </si>
  <si>
    <t>5,97</t>
  </si>
  <si>
    <t>20,37</t>
  </si>
  <si>
    <t>41,31</t>
  </si>
  <si>
    <t>93,25</t>
  </si>
  <si>
    <t>35,62</t>
  </si>
  <si>
    <t>71,66</t>
  </si>
  <si>
    <t>475,16</t>
  </si>
  <si>
    <t>29,95</t>
  </si>
  <si>
    <t>51,37</t>
  </si>
  <si>
    <t>101,57</t>
  </si>
  <si>
    <t>14371,74</t>
  </si>
  <si>
    <t>1,33</t>
  </si>
  <si>
    <t>40,38</t>
  </si>
  <si>
    <t>235,3</t>
  </si>
  <si>
    <t>187,96</t>
  </si>
  <si>
    <t>196,4</t>
  </si>
  <si>
    <t>1.5.2004</t>
  </si>
  <si>
    <t>229,68</t>
  </si>
  <si>
    <t>31,53</t>
  </si>
  <si>
    <t>25,12</t>
  </si>
  <si>
    <t>42,26</t>
  </si>
  <si>
    <t>36,12</t>
  </si>
  <si>
    <t>76,66</t>
  </si>
  <si>
    <t>537,92</t>
  </si>
  <si>
    <t>115,37</t>
  </si>
  <si>
    <t>15385,81</t>
  </si>
  <si>
    <t>47,12</t>
  </si>
  <si>
    <t>44,91</t>
  </si>
  <si>
    <t>251,88</t>
  </si>
  <si>
    <t>193,45</t>
  </si>
  <si>
    <t>206,25</t>
  </si>
  <si>
    <t>1.4.2004</t>
  </si>
  <si>
    <t>6,51</t>
  </si>
  <si>
    <t>28,25</t>
  </si>
  <si>
    <t>40,49</t>
  </si>
  <si>
    <t>121,03</t>
  </si>
  <si>
    <t>14161,93</t>
  </si>
  <si>
    <t>121,76</t>
  </si>
  <si>
    <t>53,63</t>
  </si>
  <si>
    <t>11,15</t>
  </si>
  <si>
    <t>204,79</t>
  </si>
  <si>
    <t>212,19</t>
  </si>
  <si>
    <t>1.3.2004</t>
  </si>
  <si>
    <t>277,07</t>
  </si>
  <si>
    <t>131,25</t>
  </si>
  <si>
    <t>40,64</t>
  </si>
  <si>
    <t>37,39</t>
  </si>
  <si>
    <t>75,99</t>
  </si>
  <si>
    <t>471,23</t>
  </si>
  <si>
    <t>9965,8</t>
  </si>
  <si>
    <t>52,72</t>
  </si>
  <si>
    <t>239,35</t>
  </si>
  <si>
    <t>183,55</t>
  </si>
  <si>
    <t>189,56</t>
  </si>
  <si>
    <t>1.2.2004</t>
  </si>
  <si>
    <t>101,75</t>
  </si>
  <si>
    <t>68,66</t>
  </si>
  <si>
    <t>518,88</t>
  </si>
  <si>
    <t>4895,48</t>
  </si>
  <si>
    <t>210,46</t>
  </si>
  <si>
    <t>170,97</t>
  </si>
  <si>
    <t>180,42</t>
  </si>
  <si>
    <t>1.1.2004</t>
  </si>
  <si>
    <t>109,37</t>
  </si>
  <si>
    <t>34,78</t>
  </si>
  <si>
    <t>347,69</t>
  </si>
  <si>
    <t>114,47</t>
  </si>
  <si>
    <t>4161,16</t>
  </si>
  <si>
    <t>68,19</t>
  </si>
  <si>
    <t>42,02</t>
  </si>
  <si>
    <t>198,79</t>
  </si>
  <si>
    <t>163,27</t>
  </si>
  <si>
    <t>168,65</t>
  </si>
  <si>
    <t>1.12.2003</t>
  </si>
  <si>
    <t>111,19</t>
  </si>
  <si>
    <t>24,16</t>
  </si>
  <si>
    <t>38,93</t>
  </si>
  <si>
    <t>33,44</t>
  </si>
  <si>
    <t>66,66</t>
  </si>
  <si>
    <t>317,68</t>
  </si>
  <si>
    <t>123,06</t>
  </si>
  <si>
    <t>5280,13</t>
  </si>
  <si>
    <t>70,14</t>
  </si>
  <si>
    <t>33,88</t>
  </si>
  <si>
    <t>40,54</t>
  </si>
  <si>
    <t>194,31</t>
  </si>
  <si>
    <t>162,7</t>
  </si>
  <si>
    <t>166,83</t>
  </si>
  <si>
    <t>1.11.2003</t>
  </si>
  <si>
    <t>19,44</t>
  </si>
  <si>
    <t>4,05</t>
  </si>
  <si>
    <t>32,57</t>
  </si>
  <si>
    <t>74,7</t>
  </si>
  <si>
    <t>81,25</t>
  </si>
  <si>
    <t>328,27</t>
  </si>
  <si>
    <t>115,6</t>
  </si>
  <si>
    <t>5629,8</t>
  </si>
  <si>
    <t>60,39</t>
  </si>
  <si>
    <t>33,74</t>
  </si>
  <si>
    <t>178,52</t>
  </si>
  <si>
    <t>144,78</t>
  </si>
  <si>
    <t>152,91</t>
  </si>
  <si>
    <t>1.10.2003</t>
  </si>
  <si>
    <t>136,71</t>
  </si>
  <si>
    <t>18,66</t>
  </si>
  <si>
    <t>3,08</t>
  </si>
  <si>
    <t>33,62</t>
  </si>
  <si>
    <t>78,7</t>
  </si>
  <si>
    <t>344,16</t>
  </si>
  <si>
    <t>6643,87</t>
  </si>
  <si>
    <t>62,34</t>
  </si>
  <si>
    <t>39,91</t>
  </si>
  <si>
    <t>3,71</t>
  </si>
  <si>
    <t>185,95</t>
  </si>
  <si>
    <t>159,97</t>
  </si>
  <si>
    <t>1.9.2003</t>
  </si>
  <si>
    <t>16,67</t>
  </si>
  <si>
    <t>2,28</t>
  </si>
  <si>
    <t>60,33</t>
  </si>
  <si>
    <t>202,96</t>
  </si>
  <si>
    <t>114,69</t>
  </si>
  <si>
    <t>6993,55</t>
  </si>
  <si>
    <t>29,75</t>
  </si>
  <si>
    <t>59,42</t>
  </si>
  <si>
    <t>38,97</t>
  </si>
  <si>
    <t>170,73</t>
  </si>
  <si>
    <t>146,46</t>
  </si>
  <si>
    <t>151,34</t>
  </si>
  <si>
    <t>1.8.2003</t>
  </si>
  <si>
    <t>27,9</t>
  </si>
  <si>
    <t>13,16</t>
  </si>
  <si>
    <t>19,37</t>
  </si>
  <si>
    <t>33,71</t>
  </si>
  <si>
    <t>32,7</t>
  </si>
  <si>
    <t>24,28</t>
  </si>
  <si>
    <t>58,33</t>
  </si>
  <si>
    <t>185,32</t>
  </si>
  <si>
    <t>151,54</t>
  </si>
  <si>
    <t>133,03</t>
  </si>
  <si>
    <t>140,78</t>
  </si>
  <si>
    <t>1.7.2003</t>
  </si>
  <si>
    <t>63,8</t>
  </si>
  <si>
    <t>8,81</t>
  </si>
  <si>
    <t>35,51</t>
  </si>
  <si>
    <t>25,62</t>
  </si>
  <si>
    <t>192,24</t>
  </si>
  <si>
    <t>92,3</t>
  </si>
  <si>
    <t>4056,26</t>
  </si>
  <si>
    <t>2,65</t>
  </si>
  <si>
    <t>143,32</t>
  </si>
  <si>
    <t>127,42</t>
  </si>
  <si>
    <t>134,65</t>
  </si>
  <si>
    <t>1.6.2003</t>
  </si>
  <si>
    <t>54,69</t>
  </si>
  <si>
    <t>23,94</t>
  </si>
  <si>
    <t>46,66</t>
  </si>
  <si>
    <t>174,76</t>
  </si>
  <si>
    <t>31,62</t>
  </si>
  <si>
    <t>91,39</t>
  </si>
  <si>
    <t>4545,8</t>
  </si>
  <si>
    <t>131,6</t>
  </si>
  <si>
    <t>117,57</t>
  </si>
  <si>
    <t>122,59</t>
  </si>
  <si>
    <t>1.5.2003</t>
  </si>
  <si>
    <t>20,08</t>
  </si>
  <si>
    <t>4196,13</t>
  </si>
  <si>
    <t>114,74</t>
  </si>
  <si>
    <t>103,59</t>
  </si>
  <si>
    <t>112,37</t>
  </si>
  <si>
    <t>1.4.2003</t>
  </si>
  <si>
    <t>18,99</t>
  </si>
  <si>
    <t>139,81</t>
  </si>
  <si>
    <t>81,44</t>
  </si>
  <si>
    <t>3496,78</t>
  </si>
  <si>
    <t>25,15</t>
  </si>
  <si>
    <t>120,69</t>
  </si>
  <si>
    <t>103,83</t>
  </si>
  <si>
    <t>110,97</t>
  </si>
  <si>
    <t>1.3.2003</t>
  </si>
  <si>
    <t>65,62</t>
  </si>
  <si>
    <t>20,92</t>
  </si>
  <si>
    <t>30,25</t>
  </si>
  <si>
    <t>80,99</t>
  </si>
  <si>
    <t>4510,84</t>
  </si>
  <si>
    <t>33,43</t>
  </si>
  <si>
    <t>124,95</t>
  </si>
  <si>
    <t>114,15</t>
  </si>
  <si>
    <t>1.2.2003</t>
  </si>
  <si>
    <t>79,1</t>
  </si>
  <si>
    <t>49,99</t>
  </si>
  <si>
    <t>122,33</t>
  </si>
  <si>
    <t>93,65</t>
  </si>
  <si>
    <t>4720,64</t>
  </si>
  <si>
    <t>37,49</t>
  </si>
  <si>
    <t>126,65</t>
  </si>
  <si>
    <t>115,21</t>
  </si>
  <si>
    <t>1.1.2003</t>
  </si>
  <si>
    <t>41,93</t>
  </si>
  <si>
    <t>87,4</t>
  </si>
  <si>
    <t>7,86</t>
  </si>
  <si>
    <t>125,83</t>
  </si>
  <si>
    <t>25,87</t>
  </si>
  <si>
    <t>26,62</t>
  </si>
  <si>
    <t>88,23</t>
  </si>
  <si>
    <t>2983,6</t>
  </si>
  <si>
    <t>40,69</t>
  </si>
  <si>
    <t>127,99</t>
  </si>
  <si>
    <t>124,82</t>
  </si>
  <si>
    <t>1.12.2002</t>
  </si>
  <si>
    <t>56,51</t>
  </si>
  <si>
    <t>31,43</t>
  </si>
  <si>
    <t>21,42</t>
  </si>
  <si>
    <t>166,02</t>
  </si>
  <si>
    <t>8652,42</t>
  </si>
  <si>
    <t>40,22</t>
  </si>
  <si>
    <t>138,57</t>
  </si>
  <si>
    <t>116,52</t>
  </si>
  <si>
    <t>1.11.2002</t>
  </si>
  <si>
    <t>49,22</t>
  </si>
  <si>
    <t>1,14</t>
  </si>
  <si>
    <t>17,31</t>
  </si>
  <si>
    <t>157,28</t>
  </si>
  <si>
    <t>86,42</t>
  </si>
  <si>
    <t>7906,52</t>
  </si>
  <si>
    <t>36,47</t>
  </si>
  <si>
    <t>132,49</t>
  </si>
  <si>
    <t>110,8</t>
  </si>
  <si>
    <t>117,46</t>
  </si>
  <si>
    <t>1.10.2002</t>
  </si>
  <si>
    <t>72,91</t>
  </si>
  <si>
    <t>14,98</t>
  </si>
  <si>
    <t>1,27</t>
  </si>
  <si>
    <t>35,13</t>
  </si>
  <si>
    <t>148,55</t>
  </si>
  <si>
    <t>95,01</t>
  </si>
  <si>
    <t>9486,32</t>
  </si>
  <si>
    <t>2,06</t>
  </si>
  <si>
    <t>158,07</t>
  </si>
  <si>
    <t>131,45</t>
  </si>
  <si>
    <t>1.9.2002</t>
  </si>
  <si>
    <t>91,14</t>
  </si>
  <si>
    <t>13,92</t>
  </si>
  <si>
    <t>37,22</t>
  </si>
  <si>
    <t>23,36</t>
  </si>
  <si>
    <t>51,66</t>
  </si>
  <si>
    <t>94,56</t>
  </si>
  <si>
    <t>9723,47</t>
  </si>
  <si>
    <t>32,8</t>
  </si>
  <si>
    <t>171,89</t>
  </si>
  <si>
    <t>137,63</t>
  </si>
  <si>
    <t>1.8.2002</t>
  </si>
  <si>
    <t>94,79</t>
  </si>
  <si>
    <t>77,16</t>
  </si>
  <si>
    <t>42,25</t>
  </si>
  <si>
    <t>35,12</t>
  </si>
  <si>
    <t>200,98</t>
  </si>
  <si>
    <t>21,45</t>
  </si>
  <si>
    <t>32,75</t>
  </si>
  <si>
    <t>115,82</t>
  </si>
  <si>
    <t>15415,27</t>
  </si>
  <si>
    <t>61,86</t>
  </si>
  <si>
    <t>26,56</t>
  </si>
  <si>
    <t>179,63</t>
  </si>
  <si>
    <t>149,77</t>
  </si>
  <si>
    <t>146,56</t>
  </si>
  <si>
    <t>1.7.2002</t>
  </si>
  <si>
    <t>56,66</t>
  </si>
  <si>
    <t>33,87</t>
  </si>
  <si>
    <t>136,18</t>
  </si>
  <si>
    <t>10672,11</t>
  </si>
  <si>
    <t>200,26</t>
  </si>
  <si>
    <t>164,99</t>
  </si>
  <si>
    <t>162,38</t>
  </si>
  <si>
    <t>1.6.2002</t>
  </si>
  <si>
    <t>102,08</t>
  </si>
  <si>
    <t>150,1</t>
  </si>
  <si>
    <t>28,12</t>
  </si>
  <si>
    <t>31,3</t>
  </si>
  <si>
    <t>144,33</t>
  </si>
  <si>
    <t>16008,16</t>
  </si>
  <si>
    <t>55,69</t>
  </si>
  <si>
    <t>2,94</t>
  </si>
  <si>
    <t>207,37</t>
  </si>
  <si>
    <t>170,51</t>
  </si>
  <si>
    <t>170,47</t>
  </si>
  <si>
    <t>1.5.2002</t>
  </si>
  <si>
    <t>127,94</t>
  </si>
  <si>
    <t>42,85</t>
  </si>
  <si>
    <t>218,45</t>
  </si>
  <si>
    <t>140,71</t>
  </si>
  <si>
    <t>16601,06</t>
  </si>
  <si>
    <t>61,62</t>
  </si>
  <si>
    <t>3,74</t>
  </si>
  <si>
    <t>215,49</t>
  </si>
  <si>
    <t>179,06</t>
  </si>
  <si>
    <t>174,95</t>
  </si>
  <si>
    <t>1.4.2002</t>
  </si>
  <si>
    <t>133,83</t>
  </si>
  <si>
    <t>40,75</t>
  </si>
  <si>
    <t>207,97</t>
  </si>
  <si>
    <t>34,37</t>
  </si>
  <si>
    <t>157,9</t>
  </si>
  <si>
    <t>17075,37</t>
  </si>
  <si>
    <t>63,26</t>
  </si>
  <si>
    <t>201,87</t>
  </si>
  <si>
    <t>165,51</t>
  </si>
  <si>
    <t>161,33</t>
  </si>
  <si>
    <t>1.3.2002</t>
  </si>
  <si>
    <t>182,37</t>
  </si>
  <si>
    <t>38,46</t>
  </si>
  <si>
    <t>44,11</t>
  </si>
  <si>
    <t>143,88</t>
  </si>
  <si>
    <t>17312,53</t>
  </si>
  <si>
    <t>10,91</t>
  </si>
  <si>
    <t>55,06</t>
  </si>
  <si>
    <t>204,7</t>
  </si>
  <si>
    <t>157,94</t>
  </si>
  <si>
    <t>1.2.2002</t>
  </si>
  <si>
    <t>18,65</t>
  </si>
  <si>
    <t>141,16</t>
  </si>
  <si>
    <t>17786,85</t>
  </si>
  <si>
    <t>76,23</t>
  </si>
  <si>
    <t>199,81</t>
  </si>
  <si>
    <t>167,18</t>
  </si>
  <si>
    <t>163,31</t>
  </si>
  <si>
    <t>1.1.2002</t>
  </si>
  <si>
    <t>113,02</t>
  </si>
  <si>
    <t>166,94</t>
  </si>
  <si>
    <t>35,04</t>
  </si>
  <si>
    <t>41,17</t>
  </si>
  <si>
    <t>138,45</t>
  </si>
  <si>
    <t>15889,58</t>
  </si>
  <si>
    <t>0,67</t>
  </si>
  <si>
    <t>44,81</t>
  </si>
  <si>
    <t>71,85</t>
  </si>
  <si>
    <t>193,81</t>
  </si>
  <si>
    <t>157,93</t>
  </si>
  <si>
    <t>153,06</t>
  </si>
  <si>
    <t>1.12.2001</t>
  </si>
  <si>
    <t>147,65</t>
  </si>
  <si>
    <t>141,69</t>
  </si>
  <si>
    <t>6,72</t>
  </si>
  <si>
    <t>33,24</t>
  </si>
  <si>
    <t>36,54</t>
  </si>
  <si>
    <t>139,35</t>
  </si>
  <si>
    <t>20395,58</t>
  </si>
  <si>
    <t>26,18</t>
  </si>
  <si>
    <t>189,14</t>
  </si>
  <si>
    <t>148,69</t>
  </si>
  <si>
    <t>146,16</t>
  </si>
  <si>
    <t>1.11.2001</t>
  </si>
  <si>
    <t>173,17</t>
  </si>
  <si>
    <t>158,52</t>
  </si>
  <si>
    <t>7,09</t>
  </si>
  <si>
    <t>32,76</t>
  </si>
  <si>
    <t>57,66</t>
  </si>
  <si>
    <t>121,71</t>
  </si>
  <si>
    <t>21344,21</t>
  </si>
  <si>
    <t>46,76</t>
  </si>
  <si>
    <t>60,14</t>
  </si>
  <si>
    <t>180,69</t>
  </si>
  <si>
    <t>144,76</t>
  </si>
  <si>
    <t>140,34</t>
  </si>
  <si>
    <t>1.10.2001</t>
  </si>
  <si>
    <t>226,03</t>
  </si>
  <si>
    <t>241,29</t>
  </si>
  <si>
    <t>41,69</t>
  </si>
  <si>
    <t>209,71</t>
  </si>
  <si>
    <t>120,8</t>
  </si>
  <si>
    <t>23715,8</t>
  </si>
  <si>
    <t>77,32</t>
  </si>
  <si>
    <t>20,85</t>
  </si>
  <si>
    <t>208,45</t>
  </si>
  <si>
    <t>175,65</t>
  </si>
  <si>
    <t>164,71</t>
  </si>
  <si>
    <t>1.9.2001</t>
  </si>
  <si>
    <t>249,7</t>
  </si>
  <si>
    <t>8,92</t>
  </si>
  <si>
    <t>60,07</t>
  </si>
  <si>
    <t>33,25</t>
  </si>
  <si>
    <t>137,54</t>
  </si>
  <si>
    <t>29881,9</t>
  </si>
  <si>
    <t>53,82</t>
  </si>
  <si>
    <t>0,93</t>
  </si>
  <si>
    <t>89,82</t>
  </si>
  <si>
    <t>20,96</t>
  </si>
  <si>
    <t>227,98</t>
  </si>
  <si>
    <t>187,53</t>
  </si>
  <si>
    <t>176,54</t>
  </si>
  <si>
    <t>1.8.2001</t>
  </si>
  <si>
    <t>266,54</t>
  </si>
  <si>
    <t>55,87</t>
  </si>
  <si>
    <t>227,19</t>
  </si>
  <si>
    <t>135,73</t>
  </si>
  <si>
    <t>30830,54</t>
  </si>
  <si>
    <t>65,46</t>
  </si>
  <si>
    <t>3,23</t>
  </si>
  <si>
    <t>105,44</t>
  </si>
  <si>
    <t>230,03</t>
  </si>
  <si>
    <t>193,38</t>
  </si>
  <si>
    <t>182,45</t>
  </si>
  <si>
    <t>1.7.2001</t>
  </si>
  <si>
    <t>305,82</t>
  </si>
  <si>
    <t>2,01</t>
  </si>
  <si>
    <t>58,81</t>
  </si>
  <si>
    <t>253,4</t>
  </si>
  <si>
    <t>128,95</t>
  </si>
  <si>
    <t>33202,12</t>
  </si>
  <si>
    <t>58,18</t>
  </si>
  <si>
    <t>87,67</t>
  </si>
  <si>
    <t>109,34</t>
  </si>
  <si>
    <t>21,18</t>
  </si>
  <si>
    <t>245,58</t>
  </si>
  <si>
    <t>201,71</t>
  </si>
  <si>
    <t>191,98</t>
  </si>
  <si>
    <t>1.6.2001</t>
  </si>
  <si>
    <t>309,68</t>
  </si>
  <si>
    <t>265,13</t>
  </si>
  <si>
    <t>37,98</t>
  </si>
  <si>
    <t>49,15</t>
  </si>
  <si>
    <t>33,3</t>
  </si>
  <si>
    <t>36996,64</t>
  </si>
  <si>
    <t>74,91</t>
  </si>
  <si>
    <t>1,16</t>
  </si>
  <si>
    <t>185,1</t>
  </si>
  <si>
    <t>21,56</t>
  </si>
  <si>
    <t>240,08</t>
  </si>
  <si>
    <t>195,76</t>
  </si>
  <si>
    <t>187,05</t>
  </si>
  <si>
    <t>1.5.2001</t>
  </si>
  <si>
    <t>541,94</t>
  </si>
  <si>
    <t>223,05</t>
  </si>
  <si>
    <t>23,25</t>
  </si>
  <si>
    <t>132,11</t>
  </si>
  <si>
    <t>100,37</t>
  </si>
  <si>
    <t>0,96</t>
  </si>
  <si>
    <t>184,32</t>
  </si>
  <si>
    <t>226,96</t>
  </si>
  <si>
    <t>184,18</t>
  </si>
  <si>
    <t>175,04</t>
  </si>
  <si>
    <t>1.4.2001</t>
  </si>
  <si>
    <t>214,63</t>
  </si>
  <si>
    <t>50,83</t>
  </si>
  <si>
    <t>121,95</t>
  </si>
  <si>
    <t>32016,32</t>
  </si>
  <si>
    <t>115,84</t>
  </si>
  <si>
    <t>206,97</t>
  </si>
  <si>
    <t>20,64</t>
  </si>
  <si>
    <t>237,64</t>
  </si>
  <si>
    <t>195,83</t>
  </si>
  <si>
    <t>187,4</t>
  </si>
  <si>
    <t>1.3.2001</t>
  </si>
  <si>
    <t>658,06</t>
  </si>
  <si>
    <t>206,6</t>
  </si>
  <si>
    <t>221,65</t>
  </si>
  <si>
    <t>52,93</t>
  </si>
  <si>
    <t>241,17</t>
  </si>
  <si>
    <t>120,85</t>
  </si>
  <si>
    <t>221,67</t>
  </si>
  <si>
    <t>37,6</t>
  </si>
  <si>
    <t>304,6</t>
  </si>
  <si>
    <t>1,86</t>
  </si>
  <si>
    <t>20,99</t>
  </si>
  <si>
    <t>247,21</t>
  </si>
  <si>
    <t>202,18</t>
  </si>
  <si>
    <t>194,36</t>
  </si>
  <si>
    <t>1.2.2001</t>
  </si>
  <si>
    <t>177,9</t>
  </si>
  <si>
    <t>235,93</t>
  </si>
  <si>
    <t>121,22</t>
  </si>
  <si>
    <t>35573,7</t>
  </si>
  <si>
    <t>200,22</t>
  </si>
  <si>
    <t>332,72</t>
  </si>
  <si>
    <t>222,77</t>
  </si>
  <si>
    <t>195,79</t>
  </si>
  <si>
    <t>182,33</t>
  </si>
  <si>
    <t>1.1.2001</t>
  </si>
  <si>
    <t>735,48</t>
  </si>
  <si>
    <t>193,4</t>
  </si>
  <si>
    <t>286,18</t>
  </si>
  <si>
    <t>7,83</t>
  </si>
  <si>
    <t>134,62</t>
  </si>
  <si>
    <t>36759,48</t>
  </si>
  <si>
    <t>160,17</t>
  </si>
  <si>
    <t>276,48</t>
  </si>
  <si>
    <t>2,14</t>
  </si>
  <si>
    <t>19,98</t>
  </si>
  <si>
    <t>235,28</t>
  </si>
  <si>
    <t>196,21</t>
  </si>
  <si>
    <t>188,9</t>
  </si>
  <si>
    <t>1.12.2000</t>
  </si>
  <si>
    <t>851,61</t>
  </si>
  <si>
    <t>242,6</t>
  </si>
  <si>
    <t>360,53</t>
  </si>
  <si>
    <t>310,52</t>
  </si>
  <si>
    <t>129,3</t>
  </si>
  <si>
    <t>224,53</t>
  </si>
  <si>
    <t>307,73</t>
  </si>
  <si>
    <t>250,13</t>
  </si>
  <si>
    <t>213,97</t>
  </si>
  <si>
    <t>209,79</t>
  </si>
  <si>
    <t>1.11.2000</t>
  </si>
  <si>
    <t>1083,87</t>
  </si>
  <si>
    <t>260,7</t>
  </si>
  <si>
    <t>440,49</t>
  </si>
  <si>
    <t>53,77</t>
  </si>
  <si>
    <t>377,27</t>
  </si>
  <si>
    <t>105,42</t>
  </si>
  <si>
    <t>49803,18</t>
  </si>
  <si>
    <t>63,32</t>
  </si>
  <si>
    <t>365,52</t>
  </si>
  <si>
    <t>257,56</t>
  </si>
  <si>
    <t>215,53</t>
  </si>
  <si>
    <t>211,21</t>
  </si>
  <si>
    <t>1.10.2000</t>
  </si>
  <si>
    <t>304,9</t>
  </si>
  <si>
    <t>488,18</t>
  </si>
  <si>
    <t>8,21</t>
  </si>
  <si>
    <t>55,45</t>
  </si>
  <si>
    <t>399,04</t>
  </si>
  <si>
    <t>111,85</t>
  </si>
  <si>
    <t>45060,02</t>
  </si>
  <si>
    <t>381,92</t>
  </si>
  <si>
    <t>276,05</t>
  </si>
  <si>
    <t>220,6</t>
  </si>
  <si>
    <t>215,11</t>
  </si>
  <si>
    <t>1.9.2000</t>
  </si>
  <si>
    <t>967,74</t>
  </si>
  <si>
    <t>278,7</t>
  </si>
  <si>
    <t>426,46</t>
  </si>
  <si>
    <t>24,87</t>
  </si>
  <si>
    <t>53,99</t>
  </si>
  <si>
    <t>401,94</t>
  </si>
  <si>
    <t>109,83</t>
  </si>
  <si>
    <t>50514,62</t>
  </si>
  <si>
    <t>49,75</t>
  </si>
  <si>
    <t>195,92</t>
  </si>
  <si>
    <t>414,64</t>
  </si>
  <si>
    <t>18,68</t>
  </si>
  <si>
    <t>244,65</t>
  </si>
  <si>
    <t>202,35</t>
  </si>
  <si>
    <t>193,96</t>
  </si>
  <si>
    <t>1.8.2000</t>
  </si>
  <si>
    <t>1006,45</t>
  </si>
  <si>
    <t>263,9</t>
  </si>
  <si>
    <t>420,85</t>
  </si>
  <si>
    <t>6,79</t>
  </si>
  <si>
    <t>34,56</t>
  </si>
  <si>
    <t>40,87</t>
  </si>
  <si>
    <t>319,23</t>
  </si>
  <si>
    <t>100,65</t>
  </si>
  <si>
    <t>55969,26</t>
  </si>
  <si>
    <t>147,3</t>
  </si>
  <si>
    <t>66,24</t>
  </si>
  <si>
    <t>395,62</t>
  </si>
  <si>
    <t>233,43</t>
  </si>
  <si>
    <t>197,7</t>
  </si>
  <si>
    <t>189,17</t>
  </si>
  <si>
    <t>1.7.2000</t>
  </si>
  <si>
    <t>990,97</t>
  </si>
  <si>
    <t>285,2</t>
  </si>
  <si>
    <t>447,5</t>
  </si>
  <si>
    <t>91,1</t>
  </si>
  <si>
    <t>52174,75</t>
  </si>
  <si>
    <t>230,3</t>
  </si>
  <si>
    <t>190,63</t>
  </si>
  <si>
    <t>1.6.2000</t>
  </si>
  <si>
    <t>1161,29</t>
  </si>
  <si>
    <t>392,79</t>
  </si>
  <si>
    <t>50,66</t>
  </si>
  <si>
    <t>449,82</t>
  </si>
  <si>
    <t>106,52</t>
  </si>
  <si>
    <t>228,82</t>
  </si>
  <si>
    <t>4,67</t>
  </si>
  <si>
    <t>418,44</t>
  </si>
  <si>
    <t>17,78</t>
  </si>
  <si>
    <t>223,47</t>
  </si>
  <si>
    <t>182,05</t>
  </si>
  <si>
    <t>180,97</t>
  </si>
  <si>
    <t>1.5.2000</t>
  </si>
  <si>
    <t>1122,58</t>
  </si>
  <si>
    <t>327,9</t>
  </si>
  <si>
    <t>45,79</t>
  </si>
  <si>
    <t>667,48</t>
  </si>
  <si>
    <t>44348,53</t>
  </si>
  <si>
    <t>209,08</t>
  </si>
  <si>
    <t>513,54</t>
  </si>
  <si>
    <t>17,49</t>
  </si>
  <si>
    <t>186,62</t>
  </si>
  <si>
    <t>179,77</t>
  </si>
  <si>
    <t>1.4.2000</t>
  </si>
  <si>
    <t>1548,39</t>
  </si>
  <si>
    <t>426,2</t>
  </si>
  <si>
    <t>28,77</t>
  </si>
  <si>
    <t>44,37</t>
  </si>
  <si>
    <t>870,62</t>
  </si>
  <si>
    <t>120,48</t>
  </si>
  <si>
    <t>50988,96</t>
  </si>
  <si>
    <t>274,58</t>
  </si>
  <si>
    <t>623,86</t>
  </si>
  <si>
    <t>240,67</t>
  </si>
  <si>
    <t>193,71</t>
  </si>
  <si>
    <t>188,36</t>
  </si>
  <si>
    <t>1.3.2000</t>
  </si>
  <si>
    <t>1354,84</t>
  </si>
  <si>
    <t>64,4</t>
  </si>
  <si>
    <t>353,51</t>
  </si>
  <si>
    <t>6,57</t>
  </si>
  <si>
    <t>28,68</t>
  </si>
  <si>
    <t>798,07</t>
  </si>
  <si>
    <t>134,44</t>
  </si>
  <si>
    <t>56206,43</t>
  </si>
  <si>
    <t>429,03</t>
  </si>
  <si>
    <t>4,96</t>
  </si>
  <si>
    <t>776,02</t>
  </si>
  <si>
    <t>17,84</t>
  </si>
  <si>
    <t>184,21</t>
  </si>
  <si>
    <t>184,17</t>
  </si>
  <si>
    <t>1.2.2000</t>
  </si>
  <si>
    <t>63,3</t>
  </si>
  <si>
    <t>11,92</t>
  </si>
  <si>
    <t>142,15</t>
  </si>
  <si>
    <t>755,11</t>
  </si>
  <si>
    <t>722,76</t>
  </si>
  <si>
    <t>199,77</t>
  </si>
  <si>
    <t>192,73</t>
  </si>
  <si>
    <t>183,52</t>
  </si>
  <si>
    <t>1.1.2000</t>
  </si>
  <si>
    <t>1238,71</t>
  </si>
  <si>
    <t>370,34</t>
  </si>
  <si>
    <t>30,48</t>
  </si>
  <si>
    <t>12,28</t>
  </si>
  <si>
    <t>23,62</t>
  </si>
  <si>
    <t>23,37</t>
  </si>
  <si>
    <t>141,05</t>
  </si>
  <si>
    <t>54546,34</t>
  </si>
  <si>
    <t>695,04</t>
  </si>
  <si>
    <t>0,99</t>
  </si>
  <si>
    <t>703,74</t>
  </si>
  <si>
    <t>17,51</t>
  </si>
  <si>
    <t>171,77</t>
  </si>
  <si>
    <t>171,17</t>
  </si>
  <si>
    <t>167,78</t>
  </si>
  <si>
    <t>1.12.1999</t>
  </si>
  <si>
    <t>322,65</t>
  </si>
  <si>
    <t>5,93</t>
  </si>
  <si>
    <t>12,19</t>
  </si>
  <si>
    <t>46,63</t>
  </si>
  <si>
    <t>943,18</t>
  </si>
  <si>
    <t>22,87</t>
  </si>
  <si>
    <t>124,89</t>
  </si>
  <si>
    <t>66404,19</t>
  </si>
  <si>
    <t>49,25</t>
  </si>
  <si>
    <t>818,33</t>
  </si>
  <si>
    <t>604,84</t>
  </si>
  <si>
    <t>16,73</t>
  </si>
  <si>
    <t>157,1</t>
  </si>
  <si>
    <t>158,65</t>
  </si>
  <si>
    <t>151,69</t>
  </si>
  <si>
    <t>1.11.1999</t>
  </si>
  <si>
    <t>1703,22</t>
  </si>
  <si>
    <t>402,61</t>
  </si>
  <si>
    <t>841,6</t>
  </si>
  <si>
    <t>21,07</t>
  </si>
  <si>
    <t>118,28</t>
  </si>
  <si>
    <t>58103,7</t>
  </si>
  <si>
    <t>941,85</t>
  </si>
  <si>
    <t>521,15</t>
  </si>
  <si>
    <t>18,14</t>
  </si>
  <si>
    <t>161,69</t>
  </si>
  <si>
    <t>162,1</t>
  </si>
  <si>
    <t>155,82</t>
  </si>
  <si>
    <t>1.10.1999</t>
  </si>
  <si>
    <t>458,72</t>
  </si>
  <si>
    <t>30,29</t>
  </si>
  <si>
    <t>10,54</t>
  </si>
  <si>
    <t>21,34</t>
  </si>
  <si>
    <t>126,36</t>
  </si>
  <si>
    <t>1142,57</t>
  </si>
  <si>
    <t>82,8</t>
  </si>
  <si>
    <t>635,27</t>
  </si>
  <si>
    <t>167,09</t>
  </si>
  <si>
    <t>165,28</t>
  </si>
  <si>
    <t>158,3</t>
  </si>
  <si>
    <t>1.9.1999</t>
  </si>
  <si>
    <t>1935,48</t>
  </si>
  <si>
    <t>437,68</t>
  </si>
  <si>
    <t>25,54</t>
  </si>
  <si>
    <t>11,27</t>
  </si>
  <si>
    <t>594,93</t>
  </si>
  <si>
    <t>20,81</t>
  </si>
  <si>
    <t>119,38</t>
  </si>
  <si>
    <t>47905,9</t>
  </si>
  <si>
    <t>54,62</t>
  </si>
  <si>
    <t>1389,62</t>
  </si>
  <si>
    <t>585,82</t>
  </si>
  <si>
    <t>16,18</t>
  </si>
  <si>
    <t>163,16</t>
  </si>
  <si>
    <t>150,62</t>
  </si>
  <si>
    <t>1.8.1999</t>
  </si>
  <si>
    <t>1858,06</t>
  </si>
  <si>
    <t>336,68</t>
  </si>
  <si>
    <t>11,64</t>
  </si>
  <si>
    <t>45,37</t>
  </si>
  <si>
    <t>638,46</t>
  </si>
  <si>
    <t>113,87</t>
  </si>
  <si>
    <t>1312,42</t>
  </si>
  <si>
    <t>161,25</t>
  </si>
  <si>
    <t>155,78</t>
  </si>
  <si>
    <t>1.7.1999</t>
  </si>
  <si>
    <t>2012,9</t>
  </si>
  <si>
    <t>356,32</t>
  </si>
  <si>
    <t>10,31</t>
  </si>
  <si>
    <t>536,89</t>
  </si>
  <si>
    <t>22,57</t>
  </si>
  <si>
    <t>23,87</t>
  </si>
  <si>
    <t>39368,2</t>
  </si>
  <si>
    <t>1466,82</t>
  </si>
  <si>
    <t>559,19</t>
  </si>
  <si>
    <t>162,03</t>
  </si>
  <si>
    <t>155,63</t>
  </si>
  <si>
    <t>1.6.1999</t>
  </si>
  <si>
    <t>1974,19</t>
  </si>
  <si>
    <t>375,96</t>
  </si>
  <si>
    <t>26,87</t>
  </si>
  <si>
    <t>47,89</t>
  </si>
  <si>
    <t>45,83</t>
  </si>
  <si>
    <t>725,52</t>
  </si>
  <si>
    <t>23,98</t>
  </si>
  <si>
    <t>42925,57</t>
  </si>
  <si>
    <t>1266,1</t>
  </si>
  <si>
    <t>517,35</t>
  </si>
  <si>
    <t>156,02</t>
  </si>
  <si>
    <t>156,35</t>
  </si>
  <si>
    <t>150,54</t>
  </si>
  <si>
    <t>1.5.1999</t>
  </si>
  <si>
    <t>1896,77</t>
  </si>
  <si>
    <t>331,07</t>
  </si>
  <si>
    <t>22,92</t>
  </si>
  <si>
    <t>80,75</t>
  </si>
  <si>
    <t>696,5</t>
  </si>
  <si>
    <t>99,91</t>
  </si>
  <si>
    <t>43874,23</t>
  </si>
  <si>
    <t>1296,98</t>
  </si>
  <si>
    <t>562,99</t>
  </si>
  <si>
    <t>141,2</t>
  </si>
  <si>
    <t>143,14</t>
  </si>
  <si>
    <t>136,79</t>
  </si>
  <si>
    <t>1.4.1999</t>
  </si>
  <si>
    <t>2322,58</t>
  </si>
  <si>
    <t>244,09</t>
  </si>
  <si>
    <t>21,46</t>
  </si>
  <si>
    <t>26,59</t>
  </si>
  <si>
    <t>10,82</t>
  </si>
  <si>
    <t>580,42</t>
  </si>
  <si>
    <t>93,67</t>
  </si>
  <si>
    <t>0,52</t>
  </si>
  <si>
    <t>505,93</t>
  </si>
  <si>
    <t>14,77</t>
  </si>
  <si>
    <t>131,83</t>
  </si>
  <si>
    <t>132,98</t>
  </si>
  <si>
    <t>129,94</t>
  </si>
  <si>
    <t>1.3.1999</t>
  </si>
  <si>
    <t>283,37</t>
  </si>
  <si>
    <t>38,33</t>
  </si>
  <si>
    <t>754,54</t>
  </si>
  <si>
    <t>20,28</t>
  </si>
  <si>
    <t>86,32</t>
  </si>
  <si>
    <t>44111,36</t>
  </si>
  <si>
    <t>1698,42</t>
  </si>
  <si>
    <t>616,25</t>
  </si>
  <si>
    <t>0,91</t>
  </si>
  <si>
    <t>14,99</t>
  </si>
  <si>
    <t>134,29</t>
  </si>
  <si>
    <t>140,41</t>
  </si>
  <si>
    <t>133,53</t>
  </si>
  <si>
    <t>1.2.1999</t>
  </si>
  <si>
    <t>10,59</t>
  </si>
  <si>
    <t>48617,38</t>
  </si>
  <si>
    <t>620,05</t>
  </si>
  <si>
    <t>117,59</t>
  </si>
  <si>
    <t>127,83</t>
  </si>
  <si>
    <t>121,44</t>
  </si>
  <si>
    <t>1.1.1999</t>
  </si>
  <si>
    <t>291,79</t>
  </si>
  <si>
    <t>20,97</t>
  </si>
  <si>
    <t>25,73</t>
  </si>
  <si>
    <t>55,12</t>
  </si>
  <si>
    <t>19,93</t>
  </si>
  <si>
    <t>15,75</t>
  </si>
  <si>
    <t>42688,43</t>
  </si>
  <si>
    <t>1034,49</t>
  </si>
  <si>
    <t>14,88</t>
  </si>
  <si>
    <t>125,54</t>
  </si>
  <si>
    <t>125,58</t>
  </si>
  <si>
    <t>118,1</t>
  </si>
  <si>
    <t>1.12.1998</t>
  </si>
  <si>
    <t>2554,84</t>
  </si>
  <si>
    <t>460,13</t>
  </si>
  <si>
    <t>22,07</t>
  </si>
  <si>
    <t>8,16</t>
  </si>
  <si>
    <t>70,53</t>
  </si>
  <si>
    <t>134,36</t>
  </si>
  <si>
    <t>139,49</t>
  </si>
  <si>
    <t>132,25</t>
  </si>
  <si>
    <t>1.11.1998</t>
  </si>
  <si>
    <t>19,26</t>
  </si>
  <si>
    <t>1451,04</t>
  </si>
  <si>
    <t>16,66</t>
  </si>
  <si>
    <t>471,7</t>
  </si>
  <si>
    <t>14,36</t>
  </si>
  <si>
    <t>135,77</t>
  </si>
  <si>
    <t>117,12</t>
  </si>
  <si>
    <t>1.10.1998</t>
  </si>
  <si>
    <t>2787,09</t>
  </si>
  <si>
    <t>287,58</t>
  </si>
  <si>
    <t>41,62</t>
  </si>
  <si>
    <t>39,07</t>
  </si>
  <si>
    <t>1668,7</t>
  </si>
  <si>
    <t>20,19</t>
  </si>
  <si>
    <t>20,12</t>
  </si>
  <si>
    <t>70,89</t>
  </si>
  <si>
    <t>1760,18</t>
  </si>
  <si>
    <t>486,91</t>
  </si>
  <si>
    <t>148,38</t>
  </si>
  <si>
    <t>125,8</t>
  </si>
  <si>
    <t>1.9.1998</t>
  </si>
  <si>
    <t>3251,61</t>
  </si>
  <si>
    <t>490,99</t>
  </si>
  <si>
    <t>11,94</t>
  </si>
  <si>
    <t>1596,14</t>
  </si>
  <si>
    <t>30,42</t>
  </si>
  <si>
    <t>79,71</t>
  </si>
  <si>
    <t>61661,07</t>
  </si>
  <si>
    <t>1852,82</t>
  </si>
  <si>
    <t>730,37</t>
  </si>
  <si>
    <t>183,61</t>
  </si>
  <si>
    <t>174,56</t>
  </si>
  <si>
    <t>167,83</t>
  </si>
  <si>
    <t>1.8.1998</t>
  </si>
  <si>
    <t>3483,87</t>
  </si>
  <si>
    <t>678,97</t>
  </si>
  <si>
    <t>24,39</t>
  </si>
  <si>
    <t>57,13</t>
  </si>
  <si>
    <t>2147,54</t>
  </si>
  <si>
    <t>94,03</t>
  </si>
  <si>
    <t>80633,69</t>
  </si>
  <si>
    <t>6,01</t>
  </si>
  <si>
    <t>844,49</t>
  </si>
  <si>
    <t>182,43</t>
  </si>
  <si>
    <t>175,58</t>
  </si>
  <si>
    <t>1.7.1998</t>
  </si>
  <si>
    <t>3870,96</t>
  </si>
  <si>
    <t>697,2</t>
  </si>
  <si>
    <t>11,19</t>
  </si>
  <si>
    <t>2162,05</t>
  </si>
  <si>
    <t>83,38</t>
  </si>
  <si>
    <t>75890,5</t>
  </si>
  <si>
    <t>2238,83</t>
  </si>
  <si>
    <t>83,77</t>
  </si>
  <si>
    <t>7,89</t>
  </si>
  <si>
    <t>684,72</t>
  </si>
  <si>
    <t>18,57</t>
  </si>
  <si>
    <t>198,53</t>
  </si>
  <si>
    <t>182,18</t>
  </si>
  <si>
    <t>172,57</t>
  </si>
  <si>
    <t>1.6.1998</t>
  </si>
  <si>
    <t>2263,62</t>
  </si>
  <si>
    <t>94,77</t>
  </si>
  <si>
    <t>92491,56</t>
  </si>
  <si>
    <t>2933,64</t>
  </si>
  <si>
    <t>112,02</t>
  </si>
  <si>
    <t>86,25</t>
  </si>
  <si>
    <t>912,96</t>
  </si>
  <si>
    <t>204,94</t>
  </si>
  <si>
    <t>195,12</t>
  </si>
  <si>
    <t>185,86</t>
  </si>
  <si>
    <t>1.5.1998</t>
  </si>
  <si>
    <t>3754,84</t>
  </si>
  <si>
    <t>634,08</t>
  </si>
  <si>
    <t>21,95</t>
  </si>
  <si>
    <t>39,88</t>
  </si>
  <si>
    <t>2437,75</t>
  </si>
  <si>
    <t>99,18</t>
  </si>
  <si>
    <t>101977,9</t>
  </si>
  <si>
    <t>3551,25</t>
  </si>
  <si>
    <t>640,6</t>
  </si>
  <si>
    <t>193,18</t>
  </si>
  <si>
    <t>191,13</t>
  </si>
  <si>
    <t>184,3</t>
  </si>
  <si>
    <t>1.4.1998</t>
  </si>
  <si>
    <t>603,21</t>
  </si>
  <si>
    <t>19,02</t>
  </si>
  <si>
    <t>40,55</t>
  </si>
  <si>
    <t>13,29</t>
  </si>
  <si>
    <t>2394,22</t>
  </si>
  <si>
    <t>32,54</t>
  </si>
  <si>
    <t>96,24</t>
  </si>
  <si>
    <t>103163,7</t>
  </si>
  <si>
    <t>3010,84</t>
  </si>
  <si>
    <t>569,08</t>
  </si>
  <si>
    <t>18,35</t>
  </si>
  <si>
    <t>184,2</t>
  </si>
  <si>
    <t>178,38</t>
  </si>
  <si>
    <t>170,65</t>
  </si>
  <si>
    <t>1.3.1998</t>
  </si>
  <si>
    <t>2980,64</t>
  </si>
  <si>
    <t>582,17</t>
  </si>
  <si>
    <t>13,38</t>
  </si>
  <si>
    <t>40,25</t>
  </si>
  <si>
    <t>2220,09</t>
  </si>
  <si>
    <t>81,36</t>
  </si>
  <si>
    <t>78262,13</t>
  </si>
  <si>
    <t>2702,03</t>
  </si>
  <si>
    <t>537,13</t>
  </si>
  <si>
    <t>183,09</t>
  </si>
  <si>
    <t>173,42</t>
  </si>
  <si>
    <t>165,72</t>
  </si>
  <si>
    <t>1.2.1998</t>
  </si>
  <si>
    <t>21,8</t>
  </si>
  <si>
    <t>13,52</t>
  </si>
  <si>
    <t>2176,56</t>
  </si>
  <si>
    <t>71,99</t>
  </si>
  <si>
    <t>2686,59</t>
  </si>
  <si>
    <t>450,4</t>
  </si>
  <si>
    <t>185,54</t>
  </si>
  <si>
    <t>175,07</t>
  </si>
  <si>
    <t>172,41</t>
  </si>
  <si>
    <t>1.1.1998</t>
  </si>
  <si>
    <t>3406,45</t>
  </si>
  <si>
    <t>650,91</t>
  </si>
  <si>
    <t>15,67</t>
  </si>
  <si>
    <t>29,63</t>
  </si>
  <si>
    <t>40,62</t>
  </si>
  <si>
    <t>40,91</t>
  </si>
  <si>
    <t>1741,25</t>
  </si>
  <si>
    <t>76,77</t>
  </si>
  <si>
    <t>113835,8</t>
  </si>
  <si>
    <t>2346,91</t>
  </si>
  <si>
    <t>1,69</t>
  </si>
  <si>
    <t>380,4</t>
  </si>
  <si>
    <t>191,01</t>
  </si>
  <si>
    <t>174,44</t>
  </si>
  <si>
    <t>165,8</t>
  </si>
  <si>
    <t>1.12.1997</t>
  </si>
  <si>
    <t>702,81</t>
  </si>
  <si>
    <t>18,09</t>
  </si>
  <si>
    <t>18,05</t>
  </si>
  <si>
    <t>78,75</t>
  </si>
  <si>
    <t>46,75</t>
  </si>
  <si>
    <t>2060,48</t>
  </si>
  <si>
    <t>28,22</t>
  </si>
  <si>
    <t>144666,3</t>
  </si>
  <si>
    <t>4199,73</t>
  </si>
  <si>
    <t>85,72</t>
  </si>
  <si>
    <t>13,91</t>
  </si>
  <si>
    <t>348,45</t>
  </si>
  <si>
    <t>198,28</t>
  </si>
  <si>
    <t>182,99</t>
  </si>
  <si>
    <t>176,56</t>
  </si>
  <si>
    <t>1.11.1997</t>
  </si>
  <si>
    <t>3329,03</t>
  </si>
  <si>
    <t>669,15</t>
  </si>
  <si>
    <t>28,01</t>
  </si>
  <si>
    <t>11,82</t>
  </si>
  <si>
    <t>44,53</t>
  </si>
  <si>
    <t>27,51</t>
  </si>
  <si>
    <t>92,56</t>
  </si>
  <si>
    <t>175496,9</t>
  </si>
  <si>
    <t>4400,45</t>
  </si>
  <si>
    <t>88,64</t>
  </si>
  <si>
    <t>14,66</t>
  </si>
  <si>
    <t>333,23</t>
  </si>
  <si>
    <t>194,97</t>
  </si>
  <si>
    <t>183,86</t>
  </si>
  <si>
    <t>1.10.1997</t>
  </si>
  <si>
    <t>660,73</t>
  </si>
  <si>
    <t>29,34</t>
  </si>
  <si>
    <t>13,06</t>
  </si>
  <si>
    <t>41,33</t>
  </si>
  <si>
    <t>23,81</t>
  </si>
  <si>
    <t>91,83</t>
  </si>
  <si>
    <t>176682,7</t>
  </si>
  <si>
    <t>4508,54</t>
  </si>
  <si>
    <t>307,36</t>
  </si>
  <si>
    <t>22,32</t>
  </si>
  <si>
    <t>189,83</t>
  </si>
  <si>
    <t>177,34</t>
  </si>
  <si>
    <t>173,4</t>
  </si>
  <si>
    <t>1.9.1997</t>
  </si>
  <si>
    <t>4025,8</t>
  </si>
  <si>
    <t>583,57</t>
  </si>
  <si>
    <t>30,67</t>
  </si>
  <si>
    <t>12,24</t>
  </si>
  <si>
    <t>40,16</t>
  </si>
  <si>
    <t>2249,11</t>
  </si>
  <si>
    <t>107,26</t>
  </si>
  <si>
    <t>4632,05</t>
  </si>
  <si>
    <t>15,41</t>
  </si>
  <si>
    <t>263,24</t>
  </si>
  <si>
    <t>21,61</t>
  </si>
  <si>
    <t>190,24</t>
  </si>
  <si>
    <t>176,2</t>
  </si>
  <si>
    <t>170,88</t>
  </si>
  <si>
    <t>1.8.1997</t>
  </si>
  <si>
    <t>4258,06</t>
  </si>
  <si>
    <t>493,79</t>
  </si>
  <si>
    <t>17,16</t>
  </si>
  <si>
    <t>12,79</t>
  </si>
  <si>
    <t>36,46</t>
  </si>
  <si>
    <t>2104,01</t>
  </si>
  <si>
    <t>101,38</t>
  </si>
  <si>
    <t>155634,9</t>
  </si>
  <si>
    <t>4122,53</t>
  </si>
  <si>
    <t>27,4</t>
  </si>
  <si>
    <t>80,85</t>
  </si>
  <si>
    <t>16,16</t>
  </si>
  <si>
    <t>241,94</t>
  </si>
  <si>
    <t>171,21</t>
  </si>
  <si>
    <t>165,32</t>
  </si>
  <si>
    <t>163,07</t>
  </si>
  <si>
    <t>1.7.1997</t>
  </si>
  <si>
    <t>3770,32</t>
  </si>
  <si>
    <t>425,05</t>
  </si>
  <si>
    <t>18,28</t>
  </si>
  <si>
    <t>17,07</t>
  </si>
  <si>
    <t>94,4</t>
  </si>
  <si>
    <t>160081,6</t>
  </si>
  <si>
    <t>4246,05</t>
  </si>
  <si>
    <t>171,47</t>
  </si>
  <si>
    <t>160,23</t>
  </si>
  <si>
    <t>156,19</t>
  </si>
  <si>
    <t>1.6.1997</t>
  </si>
  <si>
    <t>389,98</t>
  </si>
  <si>
    <t>17,53</t>
  </si>
  <si>
    <t>26,58</t>
  </si>
  <si>
    <t>88,52</t>
  </si>
  <si>
    <t>141405,4</t>
  </si>
  <si>
    <t>4137,97</t>
  </si>
  <si>
    <t>14,28</t>
  </si>
  <si>
    <t>223,68</t>
  </si>
  <si>
    <t>18,84</t>
  </si>
  <si>
    <t>165,02</t>
  </si>
  <si>
    <t>148,15</t>
  </si>
  <si>
    <t>1.5.1997</t>
  </si>
  <si>
    <t>405,42</t>
  </si>
  <si>
    <t>17,91</t>
  </si>
  <si>
    <t>37,55</t>
  </si>
  <si>
    <t>2684,43</t>
  </si>
  <si>
    <t>22,77</t>
  </si>
  <si>
    <t>131919,1</t>
  </si>
  <si>
    <t>74,03</t>
  </si>
  <si>
    <t>67,88</t>
  </si>
  <si>
    <t>196,29</t>
  </si>
  <si>
    <t>17,19</t>
  </si>
  <si>
    <t>167,59</t>
  </si>
  <si>
    <t>139,82</t>
  </si>
  <si>
    <t>137,62</t>
  </si>
  <si>
    <t>1.4.1997</t>
  </si>
  <si>
    <t>3638,71</t>
  </si>
  <si>
    <t>58,8</t>
  </si>
  <si>
    <t>28,11</t>
  </si>
  <si>
    <t>10,22</t>
  </si>
  <si>
    <t>37,89</t>
  </si>
  <si>
    <t>2713,45</t>
  </si>
  <si>
    <t>23,65</t>
  </si>
  <si>
    <t>152966,9</t>
  </si>
  <si>
    <t>4354,13</t>
  </si>
  <si>
    <t>13,98</t>
  </si>
  <si>
    <t>220,63</t>
  </si>
  <si>
    <t>18,27</t>
  </si>
  <si>
    <t>167,96</t>
  </si>
  <si>
    <t>141,72</t>
  </si>
  <si>
    <t>141,25</t>
  </si>
  <si>
    <t>1.3.1997</t>
  </si>
  <si>
    <t>4490,32</t>
  </si>
  <si>
    <t>394,19</t>
  </si>
  <si>
    <t>32,34</t>
  </si>
  <si>
    <t>49,16</t>
  </si>
  <si>
    <t>3119,74</t>
  </si>
  <si>
    <t>22,84</t>
  </si>
  <si>
    <t>36,37</t>
  </si>
  <si>
    <t>75,67</t>
  </si>
  <si>
    <t>138737,4</t>
  </si>
  <si>
    <t>5095,26</t>
  </si>
  <si>
    <t>228,24</t>
  </si>
  <si>
    <t>173,1</t>
  </si>
  <si>
    <t>144,54</t>
  </si>
  <si>
    <t>144,52</t>
  </si>
  <si>
    <t>1.2.1997</t>
  </si>
  <si>
    <t>2756,98</t>
  </si>
  <si>
    <t>19,66</t>
  </si>
  <si>
    <t>32,12</t>
  </si>
  <si>
    <t>127472,4</t>
  </si>
  <si>
    <t>4940,86</t>
  </si>
  <si>
    <t>243,46</t>
  </si>
  <si>
    <t>155,17</t>
  </si>
  <si>
    <t>132,43</t>
  </si>
  <si>
    <t>132,04</t>
  </si>
  <si>
    <t>1.1.1997</t>
  </si>
  <si>
    <t>3561,29</t>
  </si>
  <si>
    <t>338,78</t>
  </si>
  <si>
    <t>12,56</t>
  </si>
  <si>
    <t>10,77</t>
  </si>
  <si>
    <t>32,09</t>
  </si>
  <si>
    <t>2350,69</t>
  </si>
  <si>
    <t>19,13</t>
  </si>
  <si>
    <t>93677,38</t>
  </si>
  <si>
    <t>4323,25</t>
  </si>
  <si>
    <t>65,27</t>
  </si>
  <si>
    <t>176,51</t>
  </si>
  <si>
    <t>150,47</t>
  </si>
  <si>
    <t>128,31</t>
  </si>
  <si>
    <t>128,27</t>
  </si>
  <si>
    <t>1.12.1996</t>
  </si>
  <si>
    <t>3832,26</t>
  </si>
  <si>
    <t>304,41</t>
  </si>
  <si>
    <t>23,13</t>
  </si>
  <si>
    <t>32,18</t>
  </si>
  <si>
    <t>18,12</t>
  </si>
  <si>
    <t>4863,66</t>
  </si>
  <si>
    <t>16,54</t>
  </si>
  <si>
    <t>173,46</t>
  </si>
  <si>
    <t>136,4</t>
  </si>
  <si>
    <t>119,32</t>
  </si>
  <si>
    <t>1.11.1996</t>
  </si>
  <si>
    <t>256,72</t>
  </si>
  <si>
    <t>38,88</t>
  </si>
  <si>
    <t>29,32</t>
  </si>
  <si>
    <t>2089,5</t>
  </si>
  <si>
    <t>69,06</t>
  </si>
  <si>
    <t>91898,63</t>
  </si>
  <si>
    <t>4462,21</t>
  </si>
  <si>
    <t>16,78</t>
  </si>
  <si>
    <t>128,87</t>
  </si>
  <si>
    <t>116,39</t>
  </si>
  <si>
    <t>116,47</t>
  </si>
  <si>
    <t>1.10.1996</t>
  </si>
  <si>
    <t>3948,38</t>
  </si>
  <si>
    <t>10,73</t>
  </si>
  <si>
    <t>18,13</t>
  </si>
  <si>
    <t>29,91</t>
  </si>
  <si>
    <t>71,63</t>
  </si>
  <si>
    <t>5002,62</t>
  </si>
  <si>
    <t>138,47</t>
  </si>
  <si>
    <t>127,81</t>
  </si>
  <si>
    <t>111,15</t>
  </si>
  <si>
    <t>1.9.1996</t>
  </si>
  <si>
    <t>4335,48</t>
  </si>
  <si>
    <t>245,49</t>
  </si>
  <si>
    <t>19,28</t>
  </si>
  <si>
    <t>26,55</t>
  </si>
  <si>
    <t>73,83</t>
  </si>
  <si>
    <t>76483,44</t>
  </si>
  <si>
    <t>5018,06</t>
  </si>
  <si>
    <t>16,31</t>
  </si>
  <si>
    <t>136,94</t>
  </si>
  <si>
    <t>15,12</t>
  </si>
  <si>
    <t>123,35</t>
  </si>
  <si>
    <t>110,88</t>
  </si>
  <si>
    <t>110,62</t>
  </si>
  <si>
    <t>1.8.1996</t>
  </si>
  <si>
    <t>4567,74</t>
  </si>
  <si>
    <t>269,34</t>
  </si>
  <si>
    <t>1,99</t>
  </si>
  <si>
    <t>6,15</t>
  </si>
  <si>
    <t>2278,13</t>
  </si>
  <si>
    <t>74,93</t>
  </si>
  <si>
    <t>75001,19</t>
  </si>
  <si>
    <t>48,25</t>
  </si>
  <si>
    <t>5172,46</t>
  </si>
  <si>
    <t>117,92</t>
  </si>
  <si>
    <t>17,32</t>
  </si>
  <si>
    <t>123,51</t>
  </si>
  <si>
    <t>115,57</t>
  </si>
  <si>
    <t>114,52</t>
  </si>
  <si>
    <t>1.7.1996</t>
  </si>
  <si>
    <t>281,97</t>
  </si>
  <si>
    <t>16,23</t>
  </si>
  <si>
    <t>1,68</t>
  </si>
  <si>
    <t>14,26</t>
  </si>
  <si>
    <t>73,28</t>
  </si>
  <si>
    <t>80040,75</t>
  </si>
  <si>
    <t>5481,27</t>
  </si>
  <si>
    <t>120,65</t>
  </si>
  <si>
    <t>112,85</t>
  </si>
  <si>
    <t>113,29</t>
  </si>
  <si>
    <t>1.6.1996</t>
  </si>
  <si>
    <t>14,33</t>
  </si>
  <si>
    <t>69,97</t>
  </si>
  <si>
    <t>73518,94</t>
  </si>
  <si>
    <t>273,5</t>
  </si>
  <si>
    <t>5064,38</t>
  </si>
  <si>
    <t>15,64</t>
  </si>
  <si>
    <t>118,69</t>
  </si>
  <si>
    <t>16,26</t>
  </si>
  <si>
    <t>118,87</t>
  </si>
  <si>
    <t>112,22</t>
  </si>
  <si>
    <t>111,67</t>
  </si>
  <si>
    <t>1.5.1996</t>
  </si>
  <si>
    <t>227,26</t>
  </si>
  <si>
    <t>16,04</t>
  </si>
  <si>
    <t>14,38</t>
  </si>
  <si>
    <t>25,71</t>
  </si>
  <si>
    <t>1915,37</t>
  </si>
  <si>
    <t>13,01</t>
  </si>
  <si>
    <t>71,81</t>
  </si>
  <si>
    <t>62253,97</t>
  </si>
  <si>
    <t>47,28</t>
  </si>
  <si>
    <t>39,25</t>
  </si>
  <si>
    <t>4786,39</t>
  </si>
  <si>
    <t>100,43</t>
  </si>
  <si>
    <t>114,03</t>
  </si>
  <si>
    <t>103,73</t>
  </si>
  <si>
    <t>1.4.1996</t>
  </si>
  <si>
    <t>206,21</t>
  </si>
  <si>
    <t>20,04</t>
  </si>
  <si>
    <t>13,25</t>
  </si>
  <si>
    <t>29,24</t>
  </si>
  <si>
    <t>39,16</t>
  </si>
  <si>
    <t>1813,8</t>
  </si>
  <si>
    <t>13,12</t>
  </si>
  <si>
    <t>75,3</t>
  </si>
  <si>
    <t>59289,49</t>
  </si>
  <si>
    <t>4724,63</t>
  </si>
  <si>
    <t>0,26</t>
  </si>
  <si>
    <t>89,01</t>
  </si>
  <si>
    <t>113,95</t>
  </si>
  <si>
    <t>104,32</t>
  </si>
  <si>
    <t>106,25</t>
  </si>
  <si>
    <t>1.3.1996</t>
  </si>
  <si>
    <t>2864,51</t>
  </si>
  <si>
    <t>11,83</t>
  </si>
  <si>
    <t>16,81</t>
  </si>
  <si>
    <t>6,53</t>
  </si>
  <si>
    <t>30,66</t>
  </si>
  <si>
    <t>1871,84</t>
  </si>
  <si>
    <t>13,42</t>
  </si>
  <si>
    <t>65218,45</t>
  </si>
  <si>
    <t>38,12</t>
  </si>
  <si>
    <t>5527,51</t>
  </si>
  <si>
    <t>48,71</t>
  </si>
  <si>
    <t>14,96</t>
  </si>
  <si>
    <t>92,06</t>
  </si>
  <si>
    <t>105,79</t>
  </si>
  <si>
    <t>101,74</t>
  </si>
  <si>
    <t>1.2.1996</t>
  </si>
  <si>
    <t>14,04</t>
  </si>
  <si>
    <t>58696,6</t>
  </si>
  <si>
    <t>48,23</t>
  </si>
  <si>
    <t>4107,03</t>
  </si>
  <si>
    <t>16,84</t>
  </si>
  <si>
    <t>95,86</t>
  </si>
  <si>
    <t>103,31</t>
  </si>
  <si>
    <t>1.1.1996</t>
  </si>
  <si>
    <t>173,95</t>
  </si>
  <si>
    <t>9,63</t>
  </si>
  <si>
    <t>2031,46</t>
  </si>
  <si>
    <t>13,62</t>
  </si>
  <si>
    <t>64,65</t>
  </si>
  <si>
    <t>42,53</t>
  </si>
  <si>
    <t>33,12</t>
  </si>
  <si>
    <t>3551,19</t>
  </si>
  <si>
    <t>108,79</t>
  </si>
  <si>
    <t>108,1</t>
  </si>
  <si>
    <t>101,77</t>
  </si>
  <si>
    <t>1.12.1995</t>
  </si>
  <si>
    <t>165,53</t>
  </si>
  <si>
    <t>15,86</t>
  </si>
  <si>
    <t>26,46</t>
  </si>
  <si>
    <t>63,18</t>
  </si>
  <si>
    <t>53360,54</t>
  </si>
  <si>
    <t>45,92</t>
  </si>
  <si>
    <t>2686,56</t>
  </si>
  <si>
    <t>99,67</t>
  </si>
  <si>
    <t>105,29</t>
  </si>
  <si>
    <t>100,07</t>
  </si>
  <si>
    <t>1.11.1995</t>
  </si>
  <si>
    <t>218,84</t>
  </si>
  <si>
    <t>10,18</t>
  </si>
  <si>
    <t>16,43</t>
  </si>
  <si>
    <t>9,95</t>
  </si>
  <si>
    <t>26,04</t>
  </si>
  <si>
    <t>27,37</t>
  </si>
  <si>
    <t>69,61</t>
  </si>
  <si>
    <t>52471,2</t>
  </si>
  <si>
    <t>50,54</t>
  </si>
  <si>
    <t>2779,2</t>
  </si>
  <si>
    <t>17,66</t>
  </si>
  <si>
    <t>85,21</t>
  </si>
  <si>
    <t>110,53</t>
  </si>
  <si>
    <t>103,53</t>
  </si>
  <si>
    <t>1.10.1995</t>
  </si>
  <si>
    <t>239,88</t>
  </si>
  <si>
    <t>10,36</t>
  </si>
  <si>
    <t>26,13</t>
  </si>
  <si>
    <t>13,23</t>
  </si>
  <si>
    <t>80,26</t>
  </si>
  <si>
    <t>64032,65</t>
  </si>
  <si>
    <t>42,93</t>
  </si>
  <si>
    <t>2377,76</t>
  </si>
  <si>
    <t>51,14</t>
  </si>
  <si>
    <t>82,17</t>
  </si>
  <si>
    <t>108,22</t>
  </si>
  <si>
    <t>101,88</t>
  </si>
  <si>
    <t>1.9.1995</t>
  </si>
  <si>
    <t>36,75</t>
  </si>
  <si>
    <t>22,68</t>
  </si>
  <si>
    <t>2002,44</t>
  </si>
  <si>
    <t>42,39</t>
  </si>
  <si>
    <t>2161,6</t>
  </si>
  <si>
    <t>57,47</t>
  </si>
  <si>
    <t>18,42</t>
  </si>
  <si>
    <t>73,04</t>
  </si>
  <si>
    <t>108,49</t>
  </si>
  <si>
    <t>102,25</t>
  </si>
  <si>
    <t>1.8.1995</t>
  </si>
  <si>
    <t>6,26</t>
  </si>
  <si>
    <t>7,05</t>
  </si>
  <si>
    <t>23,02</t>
  </si>
  <si>
    <t>34,58</t>
  </si>
  <si>
    <t>1697,72</t>
  </si>
  <si>
    <t>12,34</t>
  </si>
  <si>
    <t>29,37</t>
  </si>
  <si>
    <t>83,01</t>
  </si>
  <si>
    <t>39131,07</t>
  </si>
  <si>
    <t>41,03</t>
  </si>
  <si>
    <t>18,04</t>
  </si>
  <si>
    <t>65,43</t>
  </si>
  <si>
    <t>104,94</t>
  </si>
  <si>
    <t>98,8</t>
  </si>
  <si>
    <t>1.7.1995</t>
  </si>
  <si>
    <t>15,38</t>
  </si>
  <si>
    <t>1683,21</t>
  </si>
  <si>
    <t>23122,9</t>
  </si>
  <si>
    <t>36,82</t>
  </si>
  <si>
    <t>101,85</t>
  </si>
  <si>
    <t>95,37</t>
  </si>
  <si>
    <t>1.6.1995</t>
  </si>
  <si>
    <t>238,48</t>
  </si>
  <si>
    <t>1726,74</t>
  </si>
  <si>
    <t>11,93</t>
  </si>
  <si>
    <t>77,14</t>
  </si>
  <si>
    <t>36,14</t>
  </si>
  <si>
    <t>317,5</t>
  </si>
  <si>
    <t>1127,12</t>
  </si>
  <si>
    <t>19,17</t>
  </si>
  <si>
    <t>53,26</t>
  </si>
  <si>
    <t>98,89</t>
  </si>
  <si>
    <t>95,16</t>
  </si>
  <si>
    <t>1.5.1995</t>
  </si>
  <si>
    <t>192,89</t>
  </si>
  <si>
    <t>4,88</t>
  </si>
  <si>
    <t>18,23</t>
  </si>
  <si>
    <t>31,66</t>
  </si>
  <si>
    <t>1480,06</t>
  </si>
  <si>
    <t>10,49</t>
  </si>
  <si>
    <t>25494,48</t>
  </si>
  <si>
    <t>35,73</t>
  </si>
  <si>
    <t>0,21</t>
  </si>
  <si>
    <t>51,63</t>
  </si>
  <si>
    <t>54,78</t>
  </si>
  <si>
    <t>91,43</t>
  </si>
  <si>
    <t>86,08</t>
  </si>
  <si>
    <t>1.4.1995</t>
  </si>
  <si>
    <t>202,01</t>
  </si>
  <si>
    <t>8,23</t>
  </si>
  <si>
    <t>16,33</t>
  </si>
  <si>
    <t>5,82</t>
  </si>
  <si>
    <t>17,98</t>
  </si>
  <si>
    <t>1197,11</t>
  </si>
  <si>
    <t>10,58</t>
  </si>
  <si>
    <t>24901,59</t>
  </si>
  <si>
    <t>34,24</t>
  </si>
  <si>
    <t>307,5</t>
  </si>
  <si>
    <t>586,72</t>
  </si>
  <si>
    <t>95,21</t>
  </si>
  <si>
    <t>87,84</t>
  </si>
  <si>
    <t>1.3.1995</t>
  </si>
  <si>
    <t>18,15</t>
  </si>
  <si>
    <t>32,08</t>
  </si>
  <si>
    <t>1378,49</t>
  </si>
  <si>
    <t>10,27</t>
  </si>
  <si>
    <t>79,16</t>
  </si>
  <si>
    <t>33,97</t>
  </si>
  <si>
    <t>51,73</t>
  </si>
  <si>
    <t>92,58</t>
  </si>
  <si>
    <t>1.2.1995</t>
  </si>
  <si>
    <t>36,87</t>
  </si>
  <si>
    <t>1349,47</t>
  </si>
  <si>
    <t>72,73</t>
  </si>
  <si>
    <t>26680,27</t>
  </si>
  <si>
    <t>617,6</t>
  </si>
  <si>
    <t>0,33</t>
  </si>
  <si>
    <t>1.1.1995</t>
  </si>
  <si>
    <t>213,23</t>
  </si>
  <si>
    <t>8,17</t>
  </si>
  <si>
    <t>16,14</t>
  </si>
  <si>
    <t>35,38</t>
  </si>
  <si>
    <t>1436,53</t>
  </si>
  <si>
    <t>26087,38</t>
  </si>
  <si>
    <t>36,41</t>
  </si>
  <si>
    <t>648,48</t>
  </si>
  <si>
    <t>19,92</t>
  </si>
  <si>
    <t>93,55</t>
  </si>
  <si>
    <t>89,39</t>
  </si>
  <si>
    <t>1.12.1994</t>
  </si>
  <si>
    <t>231,47</t>
  </si>
  <si>
    <t>7,32</t>
  </si>
  <si>
    <t>5,34</t>
  </si>
  <si>
    <t>14,11</t>
  </si>
  <si>
    <t>27866,06</t>
  </si>
  <si>
    <t>34,38</t>
  </si>
  <si>
    <t>555,84</t>
  </si>
  <si>
    <t>59,34</t>
  </si>
  <si>
    <t>90,04</t>
  </si>
  <si>
    <t>84,25</t>
  </si>
  <si>
    <t>1.11.1994</t>
  </si>
  <si>
    <t>185,87</t>
  </si>
  <si>
    <t>14,62</t>
  </si>
  <si>
    <t>4,72</t>
  </si>
  <si>
    <t>1131,81</t>
  </si>
  <si>
    <t>66,12</t>
  </si>
  <si>
    <t>32,61</t>
  </si>
  <si>
    <t>56,3</t>
  </si>
  <si>
    <t>13,55</t>
  </si>
  <si>
    <t>83,41</t>
  </si>
  <si>
    <t>1.10.1994</t>
  </si>
  <si>
    <t>189,38</t>
  </si>
  <si>
    <t>5,32</t>
  </si>
  <si>
    <t>1160,83</t>
  </si>
  <si>
    <t>10,01</t>
  </si>
  <si>
    <t>31,39</t>
  </si>
  <si>
    <t>12,25</t>
  </si>
  <si>
    <t>21,05</t>
  </si>
  <si>
    <t>14,01</t>
  </si>
  <si>
    <t>95,52</t>
  </si>
  <si>
    <t>90,14</t>
  </si>
  <si>
    <t>1.9.1994</t>
  </si>
  <si>
    <t>175,35</t>
  </si>
  <si>
    <t>8,96</t>
  </si>
  <si>
    <t>3,64</t>
  </si>
  <si>
    <t>13,53</t>
  </si>
  <si>
    <t>1124,56</t>
  </si>
  <si>
    <t>67,59</t>
  </si>
  <si>
    <t>524,96</t>
  </si>
  <si>
    <t>97,67</t>
  </si>
  <si>
    <t>92,88</t>
  </si>
  <si>
    <t>1.8.1994</t>
  </si>
  <si>
    <t>8,66</t>
  </si>
  <si>
    <t>13,02</t>
  </si>
  <si>
    <t>1088,28</t>
  </si>
  <si>
    <t>38538,17</t>
  </si>
  <si>
    <t>32,88</t>
  </si>
  <si>
    <t>90,11</t>
  </si>
  <si>
    <t>84,83</t>
  </si>
  <si>
    <t>1.7.1994</t>
  </si>
  <si>
    <t>157,12</t>
  </si>
  <si>
    <t>9,54</t>
  </si>
  <si>
    <t>15,43</t>
  </si>
  <si>
    <t>1233,38</t>
  </si>
  <si>
    <t>540,4</t>
  </si>
  <si>
    <t>12,63</t>
  </si>
  <si>
    <t>94,29</t>
  </si>
  <si>
    <t>88,14</t>
  </si>
  <si>
    <t>1.6.1994</t>
  </si>
  <si>
    <t>140,28</t>
  </si>
  <si>
    <t>17,76</t>
  </si>
  <si>
    <t>36,62</t>
  </si>
  <si>
    <t>12,62</t>
  </si>
  <si>
    <t>63,91</t>
  </si>
  <si>
    <t>41502,64</t>
  </si>
  <si>
    <t>31,52</t>
  </si>
  <si>
    <t>93,92</t>
  </si>
  <si>
    <t>88,98</t>
  </si>
  <si>
    <t>1.5.1994</t>
  </si>
  <si>
    <t>187,98</t>
  </si>
  <si>
    <t>571,28</t>
  </si>
  <si>
    <t>0,41</t>
  </si>
  <si>
    <t>23,68</t>
  </si>
  <si>
    <t>90,48</t>
  </si>
  <si>
    <t>1.4.1994</t>
  </si>
  <si>
    <t>18,52</t>
  </si>
  <si>
    <t>34,16</t>
  </si>
  <si>
    <t>1422,02</t>
  </si>
  <si>
    <t>67,28</t>
  </si>
  <si>
    <t>48024,49</t>
  </si>
  <si>
    <t>70,84</t>
  </si>
  <si>
    <t>61,37</t>
  </si>
  <si>
    <t>14,02</t>
  </si>
  <si>
    <t>101,96</t>
  </si>
  <si>
    <t>94,17</t>
  </si>
  <si>
    <t>1.3.1994</t>
  </si>
  <si>
    <t>19,94</t>
  </si>
  <si>
    <t>15,73</t>
  </si>
  <si>
    <t>33,66</t>
  </si>
  <si>
    <t>69,1</t>
  </si>
  <si>
    <t>50099,62</t>
  </si>
  <si>
    <t>38,86</t>
  </si>
  <si>
    <t>24,81</t>
  </si>
  <si>
    <t>62,89</t>
  </si>
  <si>
    <t>7,26</t>
  </si>
  <si>
    <t>102,32</t>
  </si>
  <si>
    <t>96,62</t>
  </si>
  <si>
    <t>1.2.1994</t>
  </si>
  <si>
    <t>1247,89</t>
  </si>
  <si>
    <t>21,62</t>
  </si>
  <si>
    <t>70,92</t>
  </si>
  <si>
    <t>47431,59</t>
  </si>
  <si>
    <t>25,56</t>
  </si>
  <si>
    <t>60,86</t>
  </si>
  <si>
    <t>92,62</t>
  </si>
  <si>
    <t>87,2</t>
  </si>
  <si>
    <t>1.1.1994</t>
  </si>
  <si>
    <t>159,22</t>
  </si>
  <si>
    <t>16,06</t>
  </si>
  <si>
    <t>11,29</t>
  </si>
  <si>
    <t>58,55</t>
  </si>
  <si>
    <t>48913,83</t>
  </si>
  <si>
    <t>463,2</t>
  </si>
  <si>
    <t>0,46</t>
  </si>
  <si>
    <t>57,56</t>
  </si>
  <si>
    <t>11,26</t>
  </si>
  <si>
    <t>87,43</t>
  </si>
  <si>
    <t>1.12.1993</t>
  </si>
  <si>
    <t>178,86</t>
  </si>
  <si>
    <t>19,47</t>
  </si>
  <si>
    <t>7,33</t>
  </si>
  <si>
    <t>16,97</t>
  </si>
  <si>
    <t>1262,41</t>
  </si>
  <si>
    <t>11,73</t>
  </si>
  <si>
    <t>57,46</t>
  </si>
  <si>
    <t>494,08</t>
  </si>
  <si>
    <t>91,44</t>
  </si>
  <si>
    <t>87,02</t>
  </si>
  <si>
    <t>1.11.1993</t>
  </si>
  <si>
    <t>30,8</t>
  </si>
  <si>
    <t>121,34</t>
  </si>
  <si>
    <t>14,82</t>
  </si>
  <si>
    <t>17,87</t>
  </si>
  <si>
    <t>52,37</t>
  </si>
  <si>
    <t>51285,41</t>
  </si>
  <si>
    <t>38,18</t>
  </si>
  <si>
    <t>308,8</t>
  </si>
  <si>
    <t>63,76</t>
  </si>
  <si>
    <t>27,81</t>
  </si>
  <si>
    <t>48,18</t>
  </si>
  <si>
    <t>10,48</t>
  </si>
  <si>
    <t>82,09</t>
  </si>
  <si>
    <t>77,28</t>
  </si>
  <si>
    <t>1.10.1993</t>
  </si>
  <si>
    <t>110,12</t>
  </si>
  <si>
    <t>1538,1</t>
  </si>
  <si>
    <t>45,46</t>
  </si>
  <si>
    <t>38,45</t>
  </si>
  <si>
    <t>62,87</t>
  </si>
  <si>
    <t>36,52</t>
  </si>
  <si>
    <t>84,87</t>
  </si>
  <si>
    <t>80,34</t>
  </si>
  <si>
    <t>1.9.1993</t>
  </si>
  <si>
    <t>117,84</t>
  </si>
  <si>
    <t>15,72</t>
  </si>
  <si>
    <t>12,54</t>
  </si>
  <si>
    <t>1509,08</t>
  </si>
  <si>
    <t>8,24</t>
  </si>
  <si>
    <t>42984,88</t>
  </si>
  <si>
    <t>8,95</t>
  </si>
  <si>
    <t>67,3</t>
  </si>
  <si>
    <t>38,04</t>
  </si>
  <si>
    <t>79,64</t>
  </si>
  <si>
    <t>74,74</t>
  </si>
  <si>
    <t>1.8.1993</t>
  </si>
  <si>
    <t>104,51</t>
  </si>
  <si>
    <t>12,96</t>
  </si>
  <si>
    <t>27,66</t>
  </si>
  <si>
    <t>432,32</t>
  </si>
  <si>
    <t>44,28</t>
  </si>
  <si>
    <t>40,58</t>
  </si>
  <si>
    <t>69,93</t>
  </si>
  <si>
    <t>1.7.1993</t>
  </si>
  <si>
    <t>111,52</t>
  </si>
  <si>
    <t>14,94</t>
  </si>
  <si>
    <t>39,28</t>
  </si>
  <si>
    <t>43577,78</t>
  </si>
  <si>
    <t>33,48</t>
  </si>
  <si>
    <t>9,61</t>
  </si>
  <si>
    <t>70,47</t>
  </si>
  <si>
    <t>67,06</t>
  </si>
  <si>
    <t>1.6.1993</t>
  </si>
  <si>
    <t>108,72</t>
  </si>
  <si>
    <t>29,16</t>
  </si>
  <si>
    <t>41,82</t>
  </si>
  <si>
    <t>34980,8</t>
  </si>
  <si>
    <t>37,36</t>
  </si>
  <si>
    <t>42,51</t>
  </si>
  <si>
    <t>30,13</t>
  </si>
  <si>
    <t>30,43</t>
  </si>
  <si>
    <t>3,43</t>
  </si>
  <si>
    <t>68,12</t>
  </si>
  <si>
    <t>1.5.1993</t>
  </si>
  <si>
    <t>102,76</t>
  </si>
  <si>
    <t>522,37</t>
  </si>
  <si>
    <t>10,88</t>
  </si>
  <si>
    <t>34,55</t>
  </si>
  <si>
    <t>20751,32</t>
  </si>
  <si>
    <t>40,76</t>
  </si>
  <si>
    <t>401,44</t>
  </si>
  <si>
    <t>35,42</t>
  </si>
  <si>
    <t>28,91</t>
  </si>
  <si>
    <t>66,45</t>
  </si>
  <si>
    <t>1.4.1993</t>
  </si>
  <si>
    <t>91,18</t>
  </si>
  <si>
    <t>38,19</t>
  </si>
  <si>
    <t>20158,43</t>
  </si>
  <si>
    <t>22,14</t>
  </si>
  <si>
    <t>19,38</t>
  </si>
  <si>
    <t>60,52</t>
  </si>
  <si>
    <t>1.3.1993</t>
  </si>
  <si>
    <t>464,33</t>
  </si>
  <si>
    <t>10,63</t>
  </si>
  <si>
    <t>32,19</t>
  </si>
  <si>
    <t>24,85</t>
  </si>
  <si>
    <t>57,86</t>
  </si>
  <si>
    <t>54,27</t>
  </si>
  <si>
    <t>1.2.1993</t>
  </si>
  <si>
    <t>64,9</t>
  </si>
  <si>
    <t>26,19</t>
  </si>
  <si>
    <t>41,44</t>
  </si>
  <si>
    <t>16,74</t>
  </si>
  <si>
    <t>55,78</t>
  </si>
  <si>
    <t>1.1.1993</t>
  </si>
  <si>
    <t>435,31</t>
  </si>
  <si>
    <t>27,82</t>
  </si>
  <si>
    <t>370,56</t>
  </si>
  <si>
    <t>0,51</t>
  </si>
  <si>
    <t>0,72</t>
  </si>
  <si>
    <t>1.12.1992</t>
  </si>
  <si>
    <t>15,25</t>
  </si>
  <si>
    <t>6,39</t>
  </si>
  <si>
    <t>14229,48</t>
  </si>
  <si>
    <t>1142,56</t>
  </si>
  <si>
    <t>13,19</t>
  </si>
  <si>
    <t>7,13</t>
  </si>
  <si>
    <t>52,48</t>
  </si>
  <si>
    <t>1.11.1992</t>
  </si>
  <si>
    <t>40,08</t>
  </si>
  <si>
    <t>17,88</t>
  </si>
  <si>
    <t>7,69</t>
  </si>
  <si>
    <t>60,63</t>
  </si>
  <si>
    <t>50,76</t>
  </si>
  <si>
    <t>47,66</t>
  </si>
  <si>
    <t>1.10.1992</t>
  </si>
  <si>
    <t>39,67</t>
  </si>
  <si>
    <t>39,85</t>
  </si>
  <si>
    <t>17,85</t>
  </si>
  <si>
    <t>17,24</t>
  </si>
  <si>
    <t>55,71</t>
  </si>
  <si>
    <t>46,34</t>
  </si>
  <si>
    <t>44,17</t>
  </si>
  <si>
    <t>1.9.1992</t>
  </si>
  <si>
    <t>4,35</t>
  </si>
  <si>
    <t>12,13</t>
  </si>
  <si>
    <t>16897,5</t>
  </si>
  <si>
    <t>39,95</t>
  </si>
  <si>
    <t>20,67</t>
  </si>
  <si>
    <t>69,45</t>
  </si>
  <si>
    <t>57,11</t>
  </si>
  <si>
    <t>1.8.1992</t>
  </si>
  <si>
    <t>4,49</t>
  </si>
  <si>
    <t>25,66</t>
  </si>
  <si>
    <t>812,58</t>
  </si>
  <si>
    <t>37,1</t>
  </si>
  <si>
    <t>19269,09</t>
  </si>
  <si>
    <t>59,36</t>
  </si>
  <si>
    <t>1.7.1992</t>
  </si>
  <si>
    <t>42,62</t>
  </si>
  <si>
    <t>14,37</t>
  </si>
  <si>
    <t>40,73</t>
  </si>
  <si>
    <t>53,13</t>
  </si>
  <si>
    <t>9,34</t>
  </si>
  <si>
    <t>84,7</t>
  </si>
  <si>
    <t>67,38</t>
  </si>
  <si>
    <t>63,12</t>
  </si>
  <si>
    <t>1.6.1992</t>
  </si>
  <si>
    <t>17,75</t>
  </si>
  <si>
    <t>17490,4</t>
  </si>
  <si>
    <t>48,91</t>
  </si>
  <si>
    <t>37,19</t>
  </si>
  <si>
    <t>9,21</t>
  </si>
  <si>
    <t>66,39</t>
  </si>
  <si>
    <t>1.5.1992</t>
  </si>
  <si>
    <t>40,01</t>
  </si>
  <si>
    <t>13933,03</t>
  </si>
  <si>
    <t>46,96</t>
  </si>
  <si>
    <t>79,51</t>
  </si>
  <si>
    <t>63,04</t>
  </si>
  <si>
    <t>58,68</t>
  </si>
  <si>
    <t>1.4.1992</t>
  </si>
  <si>
    <t>42,21</t>
  </si>
  <si>
    <t>35,66</t>
  </si>
  <si>
    <t>1015,73</t>
  </si>
  <si>
    <t>15,37</t>
  </si>
  <si>
    <t>13340,13</t>
  </si>
  <si>
    <t>79,67</t>
  </si>
  <si>
    <t>62,79</t>
  </si>
  <si>
    <t>1.3.1992</t>
  </si>
  <si>
    <t>35,83</t>
  </si>
  <si>
    <t>36,91</t>
  </si>
  <si>
    <t>12450,79</t>
  </si>
  <si>
    <t>46,61</t>
  </si>
  <si>
    <t>6,58</t>
  </si>
  <si>
    <t>83,96</t>
  </si>
  <si>
    <t>65,74</t>
  </si>
  <si>
    <t>61,89</t>
  </si>
  <si>
    <t>1.2.1992</t>
  </si>
  <si>
    <t>35,41</t>
  </si>
  <si>
    <t>12154,34</t>
  </si>
  <si>
    <t>80,15</t>
  </si>
  <si>
    <t>60,27</t>
  </si>
  <si>
    <t>1.1.1992</t>
  </si>
  <si>
    <t>20,75</t>
  </si>
  <si>
    <t>28,97</t>
  </si>
  <si>
    <t>31,82</t>
  </si>
  <si>
    <t>11857,9</t>
  </si>
  <si>
    <t>6,63</t>
  </si>
  <si>
    <t>73,18</t>
  </si>
  <si>
    <t>56,27</t>
  </si>
  <si>
    <t>53,15</t>
  </si>
  <si>
    <t>1.12.1991</t>
  </si>
  <si>
    <t>46,35</t>
  </si>
  <si>
    <t>17,12</t>
  </si>
  <si>
    <t>10375,66</t>
  </si>
  <si>
    <t>3,69</t>
  </si>
  <si>
    <t>71,73</t>
  </si>
  <si>
    <t>26,31</t>
  </si>
  <si>
    <t>7,57</t>
  </si>
  <si>
    <t>92,4</t>
  </si>
  <si>
    <t>69,55</t>
  </si>
  <si>
    <t>65,48</t>
  </si>
  <si>
    <t>1.11.1991</t>
  </si>
  <si>
    <t>40,35</t>
  </si>
  <si>
    <t>30,07</t>
  </si>
  <si>
    <t>97,55</t>
  </si>
  <si>
    <t>74,13</t>
  </si>
  <si>
    <t>68,56</t>
  </si>
  <si>
    <t>1.10.1991</t>
  </si>
  <si>
    <t>1567,12</t>
  </si>
  <si>
    <t>19,12</t>
  </si>
  <si>
    <t>1080,8</t>
  </si>
  <si>
    <t>53,38</t>
  </si>
  <si>
    <t>31,95</t>
  </si>
  <si>
    <t>103,51</t>
  </si>
  <si>
    <t>1.9.1991</t>
  </si>
  <si>
    <t>67,04</t>
  </si>
  <si>
    <t>37,83</t>
  </si>
  <si>
    <t>7,94</t>
  </si>
  <si>
    <t>40,52</t>
  </si>
  <si>
    <t>1852,8</t>
  </si>
  <si>
    <t>101,13</t>
  </si>
  <si>
    <t>76,79</t>
  </si>
  <si>
    <t>72,35</t>
  </si>
  <si>
    <t>1.8.1991</t>
  </si>
  <si>
    <t>5,17</t>
  </si>
  <si>
    <t>66,21</t>
  </si>
  <si>
    <t>35,16</t>
  </si>
  <si>
    <t>1770,27</t>
  </si>
  <si>
    <t>7,61</t>
  </si>
  <si>
    <t>7559,41</t>
  </si>
  <si>
    <t>37,13</t>
  </si>
  <si>
    <t>6,46</t>
  </si>
  <si>
    <t>96,9</t>
  </si>
  <si>
    <t>74,92</t>
  </si>
  <si>
    <t>69,84</t>
  </si>
  <si>
    <t>1.7.1991</t>
  </si>
  <si>
    <t>30,88</t>
  </si>
  <si>
    <t>67,45</t>
  </si>
  <si>
    <t>54,92</t>
  </si>
  <si>
    <t>8893,42</t>
  </si>
  <si>
    <t>37,04</t>
  </si>
  <si>
    <t>84,13</t>
  </si>
  <si>
    <t>101,43</t>
  </si>
  <si>
    <t>1.6.1991</t>
  </si>
  <si>
    <t>28,13</t>
  </si>
  <si>
    <t>5,91</t>
  </si>
  <si>
    <t>60,01</t>
  </si>
  <si>
    <t>92,1</t>
  </si>
  <si>
    <t>9,69</t>
  </si>
  <si>
    <t>91,37</t>
  </si>
  <si>
    <t>71,82</t>
  </si>
  <si>
    <t>68,31</t>
  </si>
  <si>
    <t>1.5.1991</t>
  </si>
  <si>
    <t>71,18</t>
  </si>
  <si>
    <t>59,64</t>
  </si>
  <si>
    <t>35,48</t>
  </si>
  <si>
    <t>92,98</t>
  </si>
  <si>
    <t>94,95</t>
  </si>
  <si>
    <t>73,81</t>
  </si>
  <si>
    <t>1.4.1991</t>
  </si>
  <si>
    <t>70,35</t>
  </si>
  <si>
    <t>56,73</t>
  </si>
  <si>
    <t>17,55</t>
  </si>
  <si>
    <t>31,01</t>
  </si>
  <si>
    <t>9,85</t>
  </si>
  <si>
    <t>91,8</t>
  </si>
  <si>
    <t>1.3.1991</t>
  </si>
  <si>
    <t>62,9</t>
  </si>
  <si>
    <t>15,94</t>
  </si>
  <si>
    <t>53,46</t>
  </si>
  <si>
    <t>30,52</t>
  </si>
  <si>
    <t>1327,84</t>
  </si>
  <si>
    <t>64,59</t>
  </si>
  <si>
    <t>1.2.1991</t>
  </si>
  <si>
    <t>26,51</t>
  </si>
  <si>
    <t>8,02</t>
  </si>
  <si>
    <t>25,74</t>
  </si>
  <si>
    <t>5,33</t>
  </si>
  <si>
    <t>68,43</t>
  </si>
  <si>
    <t>61,23</t>
  </si>
  <si>
    <t>1.1.1991</t>
  </si>
  <si>
    <t>27,27</t>
  </si>
  <si>
    <t>46,37</t>
  </si>
  <si>
    <t>25,04</t>
  </si>
  <si>
    <t>39,38</t>
  </si>
  <si>
    <t>94,94</t>
  </si>
  <si>
    <t>73,13</t>
  </si>
  <si>
    <t>68,84</t>
  </si>
  <si>
    <t>1.12.1990</t>
  </si>
  <si>
    <t>74,49</t>
  </si>
  <si>
    <t>22,96</t>
  </si>
  <si>
    <t>2099,84</t>
  </si>
  <si>
    <t>96,56</t>
  </si>
  <si>
    <t>75,28</t>
  </si>
  <si>
    <t>70,29</t>
  </si>
  <si>
    <t>1.11.1990</t>
  </si>
  <si>
    <t>26,09</t>
  </si>
  <si>
    <t>105,56</t>
  </si>
  <si>
    <t>81,55</t>
  </si>
  <si>
    <t>76,22</t>
  </si>
  <si>
    <t>1.10.1990</t>
  </si>
  <si>
    <t>76,15</t>
  </si>
  <si>
    <t>13,18</t>
  </si>
  <si>
    <t>56,37</t>
  </si>
  <si>
    <t>15563,49</t>
  </si>
  <si>
    <t>8,36</t>
  </si>
  <si>
    <t>116,3</t>
  </si>
  <si>
    <t>90,07</t>
  </si>
  <si>
    <t>84,79</t>
  </si>
  <si>
    <t>1.9.1990</t>
  </si>
  <si>
    <t>23,12</t>
  </si>
  <si>
    <t>57,1</t>
  </si>
  <si>
    <t>28,17</t>
  </si>
  <si>
    <t>7,56</t>
  </si>
  <si>
    <t>108,92</t>
  </si>
  <si>
    <t>129,37</t>
  </si>
  <si>
    <t>99,65</t>
  </si>
  <si>
    <t>92,49</t>
  </si>
  <si>
    <t>1.8.1990</t>
  </si>
  <si>
    <t>93,94</t>
  </si>
  <si>
    <t>20,62</t>
  </si>
  <si>
    <t>58,92</t>
  </si>
  <si>
    <t>110,69</t>
  </si>
  <si>
    <t>118,36</t>
  </si>
  <si>
    <t>91,76</t>
  </si>
  <si>
    <t>86,23</t>
  </si>
  <si>
    <t>1.7.1990</t>
  </si>
  <si>
    <t>97,66</t>
  </si>
  <si>
    <t>10,02</t>
  </si>
  <si>
    <t>58,73</t>
  </si>
  <si>
    <t>2285,12</t>
  </si>
  <si>
    <t>108,48</t>
  </si>
  <si>
    <t>10,96</t>
  </si>
  <si>
    <t>96,3</t>
  </si>
  <si>
    <t>90,66</t>
  </si>
  <si>
    <t>1.6.1990</t>
  </si>
  <si>
    <t>85,66</t>
  </si>
  <si>
    <t>17,45</t>
  </si>
  <si>
    <t>23,44</t>
  </si>
  <si>
    <t>31,48</t>
  </si>
  <si>
    <t>165,31</t>
  </si>
  <si>
    <t>115,13</t>
  </si>
  <si>
    <t>89,19</t>
  </si>
  <si>
    <t>85,57</t>
  </si>
  <si>
    <t>1.5.1990</t>
  </si>
  <si>
    <t>84,42</t>
  </si>
  <si>
    <t>9,92</t>
  </si>
  <si>
    <t>16,53</t>
  </si>
  <si>
    <t>30,87</t>
  </si>
  <si>
    <t>1965,12</t>
  </si>
  <si>
    <t>177,11</t>
  </si>
  <si>
    <t>118,91</t>
  </si>
  <si>
    <t>91,68</t>
  </si>
  <si>
    <t>1.4.1990</t>
  </si>
  <si>
    <t>28,92</t>
  </si>
  <si>
    <t>9,47</t>
  </si>
  <si>
    <t>21,31</t>
  </si>
  <si>
    <t>165,3</t>
  </si>
  <si>
    <t>73,33</t>
  </si>
  <si>
    <t>118,59</t>
  </si>
  <si>
    <t>90,96</t>
  </si>
  <si>
    <t>1.3.1990</t>
  </si>
  <si>
    <t>81,11</t>
  </si>
  <si>
    <t>26,17</t>
  </si>
  <si>
    <t>24,06</t>
  </si>
  <si>
    <t>2386,21</t>
  </si>
  <si>
    <t>6,56</t>
  </si>
  <si>
    <t>125,45</t>
  </si>
  <si>
    <t>11,16</t>
  </si>
  <si>
    <t>9,74</t>
  </si>
  <si>
    <t>111,97</t>
  </si>
  <si>
    <t>86,77</t>
  </si>
  <si>
    <t>81,87</t>
  </si>
  <si>
    <t>1.2.1990</t>
  </si>
  <si>
    <t>2,88</t>
  </si>
  <si>
    <t>23,96</t>
  </si>
  <si>
    <t>9634,54</t>
  </si>
  <si>
    <t>5,84</t>
  </si>
  <si>
    <t>102,24</t>
  </si>
  <si>
    <t>79,07</t>
  </si>
  <si>
    <t>78,57</t>
  </si>
  <si>
    <t>1.1.1990</t>
  </si>
  <si>
    <t>72,42</t>
  </si>
  <si>
    <t>24,52</t>
  </si>
  <si>
    <t>27,48</t>
  </si>
  <si>
    <t>13,35</t>
  </si>
  <si>
    <t>109,22</t>
  </si>
  <si>
    <t>95,06</t>
  </si>
  <si>
    <t>73,12</t>
  </si>
  <si>
    <t>1.12.1989</t>
  </si>
  <si>
    <t>2,54</t>
  </si>
  <si>
    <t>69,52</t>
  </si>
  <si>
    <t>24,79</t>
  </si>
  <si>
    <t>14,71</t>
  </si>
  <si>
    <t>25,19</t>
  </si>
  <si>
    <t>9041,64</t>
  </si>
  <si>
    <t>29,04</t>
  </si>
  <si>
    <t>39,33</t>
  </si>
  <si>
    <t>93,19</t>
  </si>
  <si>
    <t>69,13</t>
  </si>
  <si>
    <t>1.11.1989</t>
  </si>
  <si>
    <t>81,31</t>
  </si>
  <si>
    <t>16,12</t>
  </si>
  <si>
    <t>29,69</t>
  </si>
  <si>
    <t>30,61</t>
  </si>
  <si>
    <t>39,83</t>
  </si>
  <si>
    <t>2610,8</t>
  </si>
  <si>
    <t>103,69</t>
  </si>
  <si>
    <t>80,35</t>
  </si>
  <si>
    <t>75,26</t>
  </si>
  <si>
    <t>1.10.1989</t>
  </si>
  <si>
    <t>38,62</t>
  </si>
  <si>
    <t>84,9</t>
  </si>
  <si>
    <t>7,65</t>
  </si>
  <si>
    <t>25,31</t>
  </si>
  <si>
    <t>9782,77</t>
  </si>
  <si>
    <t>32,87</t>
  </si>
  <si>
    <t>95,94</t>
  </si>
  <si>
    <t>103,38</t>
  </si>
  <si>
    <t>73,97</t>
  </si>
  <si>
    <t>1.9.1989</t>
  </si>
  <si>
    <t>71,34</t>
  </si>
  <si>
    <t>19,42</t>
  </si>
  <si>
    <t>36,17</t>
  </si>
  <si>
    <t>2582,72</t>
  </si>
  <si>
    <t>8,09</t>
  </si>
  <si>
    <t>100,79</t>
  </si>
  <si>
    <t>76,09</t>
  </si>
  <si>
    <t>70,51</t>
  </si>
  <si>
    <t>1.8.1989</t>
  </si>
  <si>
    <t>6,78</t>
  </si>
  <si>
    <t>64,97</t>
  </si>
  <si>
    <t>1799,29</t>
  </si>
  <si>
    <t>20,31</t>
  </si>
  <si>
    <t>32,43</t>
  </si>
  <si>
    <t>2498,5</t>
  </si>
  <si>
    <t>91,51</t>
  </si>
  <si>
    <t>98,59</t>
  </si>
  <si>
    <t>72,81</t>
  </si>
  <si>
    <t>68,54</t>
  </si>
  <si>
    <t>1.7.1989</t>
  </si>
  <si>
    <t>1944,39</t>
  </si>
  <si>
    <t>20,66</t>
  </si>
  <si>
    <t>20,94</t>
  </si>
  <si>
    <t>98,39</t>
  </si>
  <si>
    <t>32,67</t>
  </si>
  <si>
    <t>69,71</t>
  </si>
  <si>
    <t>1.6.1989</t>
  </si>
  <si>
    <t>2,12</t>
  </si>
  <si>
    <t>66,96</t>
  </si>
  <si>
    <t>22,73</t>
  </si>
  <si>
    <t>18,44</t>
  </si>
  <si>
    <t>83,64</t>
  </si>
  <si>
    <t>98,24</t>
  </si>
  <si>
    <t>68,05</t>
  </si>
  <si>
    <t>1.5.1989</t>
  </si>
  <si>
    <t>53,01</t>
  </si>
  <si>
    <t>30,99</t>
  </si>
  <si>
    <t>10968,55</t>
  </si>
  <si>
    <t>33,04</t>
  </si>
  <si>
    <t>2245,85</t>
  </si>
  <si>
    <t>92,63</t>
  </si>
  <si>
    <t>67,91</t>
  </si>
  <si>
    <t>63,94</t>
  </si>
  <si>
    <t>1.4.1989</t>
  </si>
  <si>
    <t>45,44</t>
  </si>
  <si>
    <t>30,05</t>
  </si>
  <si>
    <t>2379,71</t>
  </si>
  <si>
    <t>5,92</t>
  </si>
  <si>
    <t>14,81</t>
  </si>
  <si>
    <t>15,47</t>
  </si>
  <si>
    <t>25,17</t>
  </si>
  <si>
    <t>62,22</t>
  </si>
  <si>
    <t>60,87</t>
  </si>
  <si>
    <t>1.3.1989</t>
  </si>
  <si>
    <t>27,55</t>
  </si>
  <si>
    <t>30,09</t>
  </si>
  <si>
    <t>21,33</t>
  </si>
  <si>
    <t>76,26</t>
  </si>
  <si>
    <t>59,65</t>
  </si>
  <si>
    <t>56,18</t>
  </si>
  <si>
    <t>1.2.1989</t>
  </si>
  <si>
    <t>3395,43</t>
  </si>
  <si>
    <t>12,93</t>
  </si>
  <si>
    <t>32,17</t>
  </si>
  <si>
    <t>67,63</t>
  </si>
  <si>
    <t>51,38</t>
  </si>
  <si>
    <t>1.1.1989</t>
  </si>
  <si>
    <t>25,11</t>
  </si>
  <si>
    <t>1403,65</t>
  </si>
  <si>
    <t>60,19</t>
  </si>
  <si>
    <t>45,88</t>
  </si>
  <si>
    <t>1.12.1988</t>
  </si>
  <si>
    <t>17,62</t>
  </si>
  <si>
    <t>23,91</t>
  </si>
  <si>
    <t>25,22</t>
  </si>
  <si>
    <t>13,17</t>
  </si>
  <si>
    <t>76,75</t>
  </si>
  <si>
    <t>57,69</t>
  </si>
  <si>
    <t>44,16</t>
  </si>
  <si>
    <t>1.11.1988</t>
  </si>
  <si>
    <t>20,03</t>
  </si>
  <si>
    <t>21,04</t>
  </si>
  <si>
    <t>1333,47</t>
  </si>
  <si>
    <t>10,83</t>
  </si>
  <si>
    <t>56,63</t>
  </si>
  <si>
    <t>42,71</t>
  </si>
  <si>
    <t>40,21</t>
  </si>
  <si>
    <t>1.10.1988</t>
  </si>
  <si>
    <t>9,78</t>
  </si>
  <si>
    <t>1544,02</t>
  </si>
  <si>
    <t>80,68</t>
  </si>
  <si>
    <t>5,51</t>
  </si>
  <si>
    <t>54,28</t>
  </si>
  <si>
    <t>1.9.1988</t>
  </si>
  <si>
    <t>35,07</t>
  </si>
  <si>
    <t>3,86</t>
  </si>
  <si>
    <t>1824,75</t>
  </si>
  <si>
    <t>63,96</t>
  </si>
  <si>
    <t>59,45</t>
  </si>
  <si>
    <t>1.8.1988</t>
  </si>
  <si>
    <t>34,28</t>
  </si>
  <si>
    <t>22,54</t>
  </si>
  <si>
    <t>2466,77</t>
  </si>
  <si>
    <t>59,04</t>
  </si>
  <si>
    <t>44,23</t>
  </si>
  <si>
    <t>1.7.1988</t>
  </si>
  <si>
    <t>36,67</t>
  </si>
  <si>
    <t>4353,12</t>
  </si>
  <si>
    <t>58,05</t>
  </si>
  <si>
    <t>10,67</t>
  </si>
  <si>
    <t>54,74</t>
  </si>
  <si>
    <t>1.6.1988</t>
  </si>
  <si>
    <t>41,85</t>
  </si>
  <si>
    <t>21,91</t>
  </si>
  <si>
    <t>2,92</t>
  </si>
  <si>
    <t>18,26</t>
  </si>
  <si>
    <t>55,14</t>
  </si>
  <si>
    <t>43,38</t>
  </si>
  <si>
    <t>1.5.1988</t>
  </si>
  <si>
    <t>47,03</t>
  </si>
  <si>
    <t>12,08</t>
  </si>
  <si>
    <t>2666,94</t>
  </si>
  <si>
    <t>56,58</t>
  </si>
  <si>
    <t>54,88</t>
  </si>
  <si>
    <t>43,78</t>
  </si>
  <si>
    <t>41,22</t>
  </si>
  <si>
    <t>1.4.1988</t>
  </si>
  <si>
    <t>42,65</t>
  </si>
  <si>
    <t>21,06</t>
  </si>
  <si>
    <t>51,48</t>
  </si>
  <si>
    <t>1.3.1988</t>
  </si>
  <si>
    <t>35,47</t>
  </si>
  <si>
    <t>20,49</t>
  </si>
  <si>
    <t>11,08</t>
  </si>
  <si>
    <t>11,42</t>
  </si>
  <si>
    <t>4,04</t>
  </si>
  <si>
    <t>47,43</t>
  </si>
  <si>
    <t>38,57</t>
  </si>
  <si>
    <t>1.2.1988</t>
  </si>
  <si>
    <t>4,39</t>
  </si>
  <si>
    <t>25,36</t>
  </si>
  <si>
    <t>45,47</t>
  </si>
  <si>
    <t>37,17</t>
  </si>
  <si>
    <t>1.1.1988</t>
  </si>
  <si>
    <t>49,82</t>
  </si>
  <si>
    <t>46,48</t>
  </si>
  <si>
    <t>37,74</t>
  </si>
  <si>
    <t>35,6</t>
  </si>
  <si>
    <t>1.12.1987</t>
  </si>
  <si>
    <t>59,79</t>
  </si>
  <si>
    <t>12,12</t>
  </si>
  <si>
    <t>4,27</t>
  </si>
  <si>
    <t>2526,58</t>
  </si>
  <si>
    <t>58,72</t>
  </si>
  <si>
    <t>46,62</t>
  </si>
  <si>
    <t>43,55</t>
  </si>
  <si>
    <t>1.11.1987</t>
  </si>
  <si>
    <t>5,08</t>
  </si>
  <si>
    <t>55,79</t>
  </si>
  <si>
    <t>82,2</t>
  </si>
  <si>
    <t>63,92</t>
  </si>
  <si>
    <t>60,97</t>
  </si>
  <si>
    <t>1.10.1987</t>
  </si>
  <si>
    <t>65,69</t>
  </si>
  <si>
    <t>1969,7</t>
  </si>
  <si>
    <t>14,19</t>
  </si>
  <si>
    <t>3017,86</t>
  </si>
  <si>
    <t>46,74</t>
  </si>
  <si>
    <t>66,95</t>
  </si>
  <si>
    <t>6,48</t>
  </si>
  <si>
    <t>77,71</t>
  </si>
  <si>
    <t>60,05</t>
  </si>
  <si>
    <t>57,54</t>
  </si>
  <si>
    <t>1.9.1987</t>
  </si>
  <si>
    <t>58,69</t>
  </si>
  <si>
    <t>3,78</t>
  </si>
  <si>
    <t>14,58</t>
  </si>
  <si>
    <t>13,58</t>
  </si>
  <si>
    <t>55,85</t>
  </si>
  <si>
    <t>52,58</t>
  </si>
  <si>
    <t>1.8.1987</t>
  </si>
  <si>
    <t>54,87</t>
  </si>
  <si>
    <t>62,93</t>
  </si>
  <si>
    <t>49,56</t>
  </si>
  <si>
    <t>1.7.1987</t>
  </si>
  <si>
    <t>56,31</t>
  </si>
  <si>
    <t>5,16</t>
  </si>
  <si>
    <t>2947,67</t>
  </si>
  <si>
    <t>61,45</t>
  </si>
  <si>
    <t>48,78</t>
  </si>
  <si>
    <t>46,45</t>
  </si>
  <si>
    <t>1.6.1987</t>
  </si>
  <si>
    <t>57,26</t>
  </si>
  <si>
    <t>19,35</t>
  </si>
  <si>
    <t>1181,82</t>
  </si>
  <si>
    <t>2961,71</t>
  </si>
  <si>
    <t>50,72</t>
  </si>
  <si>
    <t>60,08</t>
  </si>
  <si>
    <t>48,51</t>
  </si>
  <si>
    <t>1.5.1987</t>
  </si>
  <si>
    <t>3,34</t>
  </si>
  <si>
    <t>0,97</t>
  </si>
  <si>
    <t>53,54</t>
  </si>
  <si>
    <t>1169,51</t>
  </si>
  <si>
    <t>9,18</t>
  </si>
  <si>
    <t>3298,59</t>
  </si>
  <si>
    <t>57,29</t>
  </si>
  <si>
    <t>44,76</t>
  </si>
  <si>
    <t>1.4.1987</t>
  </si>
  <si>
    <t>48,06</t>
  </si>
  <si>
    <t>8,11</t>
  </si>
  <si>
    <t>8,77</t>
  </si>
  <si>
    <t>2,51</t>
  </si>
  <si>
    <t>39,36</t>
  </si>
  <si>
    <t>52,86</t>
  </si>
  <si>
    <t>41,46</t>
  </si>
  <si>
    <t>1.3.1987</t>
  </si>
  <si>
    <t>0,81</t>
  </si>
  <si>
    <t>48,38</t>
  </si>
  <si>
    <t>1894,93</t>
  </si>
  <si>
    <t>1.2.1987</t>
  </si>
  <si>
    <t>45,53</t>
  </si>
  <si>
    <t>984,85</t>
  </si>
  <si>
    <t>1908,97</t>
  </si>
  <si>
    <t>7,92</t>
  </si>
  <si>
    <t>40,09</t>
  </si>
  <si>
    <t>1.1.1987</t>
  </si>
  <si>
    <t>48,54</t>
  </si>
  <si>
    <t>6,89</t>
  </si>
  <si>
    <t>2035,3</t>
  </si>
  <si>
    <t>65,94</t>
  </si>
  <si>
    <t>40,39</t>
  </si>
  <si>
    <t>1.12.1986</t>
  </si>
  <si>
    <t>2287,96</t>
  </si>
  <si>
    <t>3,92</t>
  </si>
  <si>
    <t>9,04</t>
  </si>
  <si>
    <t>43,81</t>
  </si>
  <si>
    <t>1.11.1986</t>
  </si>
  <si>
    <t>2330,07</t>
  </si>
  <si>
    <t>71,01</t>
  </si>
  <si>
    <t>41,12</t>
  </si>
  <si>
    <t>1.10.1986</t>
  </si>
  <si>
    <t>13,83</t>
  </si>
  <si>
    <t>2119,52</t>
  </si>
  <si>
    <t>43,56</t>
  </si>
  <si>
    <t>41,98</t>
  </si>
  <si>
    <t>1.9.1986</t>
  </si>
  <si>
    <t>16,22</t>
  </si>
  <si>
    <t>1107,96</t>
  </si>
  <si>
    <t>6,43</t>
  </si>
  <si>
    <t>58,84</t>
  </si>
  <si>
    <t>37,59</t>
  </si>
  <si>
    <t>1.8.1986</t>
  </si>
  <si>
    <t>42,67</t>
  </si>
  <si>
    <t>40,03</t>
  </si>
  <si>
    <t>1.7.1986</t>
  </si>
  <si>
    <t>2,37</t>
  </si>
  <si>
    <t>35,37</t>
  </si>
  <si>
    <t>11,24</t>
  </si>
  <si>
    <t>10,42</t>
  </si>
  <si>
    <t>41,13</t>
  </si>
  <si>
    <t>39,04</t>
  </si>
  <si>
    <t>1.6.1986</t>
  </si>
  <si>
    <t>36,72</t>
  </si>
  <si>
    <t>10,24</t>
  </si>
  <si>
    <t>1231,06</t>
  </si>
  <si>
    <t>1684,39</t>
  </si>
  <si>
    <t>39,63</t>
  </si>
  <si>
    <t>37,51</t>
  </si>
  <si>
    <t>1.5.1986</t>
  </si>
  <si>
    <t>37,44</t>
  </si>
  <si>
    <t>11,38</t>
  </si>
  <si>
    <t>11,04</t>
  </si>
  <si>
    <t>2077,41</t>
  </si>
  <si>
    <t>60,02</t>
  </si>
  <si>
    <t>121,73</t>
  </si>
  <si>
    <t>41,01</t>
  </si>
  <si>
    <t>38,85</t>
  </si>
  <si>
    <t>1.4.1986</t>
  </si>
  <si>
    <t>40,93</t>
  </si>
  <si>
    <t>19,49</t>
  </si>
  <si>
    <t>1354,17</t>
  </si>
  <si>
    <t>39,45</t>
  </si>
  <si>
    <t>1.3.1986</t>
  </si>
  <si>
    <t>11,72</t>
  </si>
  <si>
    <t>1292,62</t>
  </si>
  <si>
    <t>3,41</t>
  </si>
  <si>
    <t>2175,66</t>
  </si>
  <si>
    <t>9,27</t>
  </si>
  <si>
    <t>98,9</t>
  </si>
  <si>
    <t>1.2.1986</t>
  </si>
  <si>
    <t>43,15</t>
  </si>
  <si>
    <t>2400,25</t>
  </si>
  <si>
    <t>116,66</t>
  </si>
  <si>
    <t>46,27</t>
  </si>
  <si>
    <t>43,37</t>
  </si>
  <si>
    <t>1.1.1986</t>
  </si>
  <si>
    <t>45,61</t>
  </si>
  <si>
    <t>20,39</t>
  </si>
  <si>
    <t>15,42</t>
  </si>
  <si>
    <t>2631,85</t>
  </si>
  <si>
    <t>12,29</t>
  </si>
  <si>
    <t>44,22</t>
  </si>
  <si>
    <t>1.12.1985</t>
  </si>
  <si>
    <t>12,74</t>
  </si>
  <si>
    <t>1.11.1985</t>
  </si>
  <si>
    <t>14,22</t>
  </si>
  <si>
    <t>1538,83</t>
  </si>
  <si>
    <t>6,12</t>
  </si>
  <si>
    <t>2751,16</t>
  </si>
  <si>
    <t>43,46</t>
  </si>
  <si>
    <t>41,26</t>
  </si>
  <si>
    <t>1.10.1985</t>
  </si>
  <si>
    <t>20,84</t>
  </si>
  <si>
    <t>3123,13</t>
  </si>
  <si>
    <t>41,63</t>
  </si>
  <si>
    <t>38,99</t>
  </si>
  <si>
    <t>1.9.1985</t>
  </si>
  <si>
    <t>32,83</t>
  </si>
  <si>
    <t>65,91</t>
  </si>
  <si>
    <t>3217,66</t>
  </si>
  <si>
    <t>7,59</t>
  </si>
  <si>
    <t>1.8.1985</t>
  </si>
  <si>
    <t>10,09</t>
  </si>
  <si>
    <t>41,72</t>
  </si>
  <si>
    <t>923,3</t>
  </si>
  <si>
    <t>62,73</t>
  </si>
  <si>
    <t>2940,87</t>
  </si>
  <si>
    <t>1.7.1985</t>
  </si>
  <si>
    <t>34,72</t>
  </si>
  <si>
    <t>10,81</t>
  </si>
  <si>
    <t>45,84</t>
  </si>
  <si>
    <t>1908,15</t>
  </si>
  <si>
    <t>61,82</t>
  </si>
  <si>
    <t>2491,09</t>
  </si>
  <si>
    <t>7,18</t>
  </si>
  <si>
    <t>51,17</t>
  </si>
  <si>
    <t>41,41</t>
  </si>
  <si>
    <t>1.6.1985</t>
  </si>
  <si>
    <t>40,77</t>
  </si>
  <si>
    <t>20928,08</t>
  </si>
  <si>
    <t>55,46</t>
  </si>
  <si>
    <t>2504,93</t>
  </si>
  <si>
    <t>36,96</t>
  </si>
  <si>
    <t>1.5.1985</t>
  </si>
  <si>
    <t>37,67</t>
  </si>
  <si>
    <t>2,73</t>
  </si>
  <si>
    <t>2421,89</t>
  </si>
  <si>
    <t>37,79</t>
  </si>
  <si>
    <t>35,94</t>
  </si>
  <si>
    <t>1.4.1985</t>
  </si>
  <si>
    <t>25,16</t>
  </si>
  <si>
    <t>15,62</t>
  </si>
  <si>
    <t>47,67</t>
  </si>
  <si>
    <t>2205,39</t>
  </si>
  <si>
    <t>36,21</t>
  </si>
  <si>
    <t>1.3.1985</t>
  </si>
  <si>
    <t>39,66</t>
  </si>
  <si>
    <t>12,33</t>
  </si>
  <si>
    <t>1807,2</t>
  </si>
  <si>
    <t>37,52</t>
  </si>
  <si>
    <t>1.2.1985</t>
  </si>
  <si>
    <t>29,78</t>
  </si>
  <si>
    <t>33,79</t>
  </si>
  <si>
    <t>2070,62</t>
  </si>
  <si>
    <t>6,67</t>
  </si>
  <si>
    <t>32,47</t>
  </si>
  <si>
    <t>35,39</t>
  </si>
  <si>
    <t>33,94</t>
  </si>
  <si>
    <t>1.1.1985</t>
  </si>
  <si>
    <t>31,33</t>
  </si>
  <si>
    <t>2021,61</t>
  </si>
  <si>
    <t>34,69</t>
  </si>
  <si>
    <t>32,66</t>
  </si>
  <si>
    <t>1.12.1984</t>
  </si>
  <si>
    <t>20,54</t>
  </si>
  <si>
    <t>29,35</t>
  </si>
  <si>
    <t>16,49</t>
  </si>
  <si>
    <t>1654,04</t>
  </si>
  <si>
    <t>1.11.1984</t>
  </si>
  <si>
    <t>13,59</t>
  </si>
  <si>
    <t>1684,67</t>
  </si>
  <si>
    <t>38,37</t>
  </si>
  <si>
    <t>33,39</t>
  </si>
  <si>
    <t>30,63</t>
  </si>
  <si>
    <t>1.10.1984</t>
  </si>
  <si>
    <t>32,52</t>
  </si>
  <si>
    <t>19697,02</t>
  </si>
  <si>
    <t>1623,41</t>
  </si>
  <si>
    <t>8,97</t>
  </si>
  <si>
    <t>1.9.1984</t>
  </si>
  <si>
    <t>25,67</t>
  </si>
  <si>
    <t>31,41</t>
  </si>
  <si>
    <t>12,23</t>
  </si>
  <si>
    <t>2,17</t>
  </si>
  <si>
    <t>7,85</t>
  </si>
  <si>
    <t>33,07</t>
  </si>
  <si>
    <t>32,84</t>
  </si>
  <si>
    <t>1.8.1984</t>
  </si>
  <si>
    <t>1531,52</t>
  </si>
  <si>
    <t>31,14</t>
  </si>
  <si>
    <t>29,51</t>
  </si>
  <si>
    <t>1.7.1984</t>
  </si>
  <si>
    <t>24,64</t>
  </si>
  <si>
    <t>16619,36</t>
  </si>
  <si>
    <t>4,07</t>
  </si>
  <si>
    <t>7,71</t>
  </si>
  <si>
    <t>1500,89</t>
  </si>
  <si>
    <t>11,54</t>
  </si>
  <si>
    <t>34,36</t>
  </si>
  <si>
    <t>1.6.1984</t>
  </si>
  <si>
    <t>27,21</t>
  </si>
  <si>
    <t>34,33</t>
  </si>
  <si>
    <t>13,27</t>
  </si>
  <si>
    <t>17234,89</t>
  </si>
  <si>
    <t>34,67</t>
  </si>
  <si>
    <t>1698,6</t>
  </si>
  <si>
    <t>35,81</t>
  </si>
  <si>
    <t>1.5.1984</t>
  </si>
  <si>
    <t>12,89</t>
  </si>
  <si>
    <t>2,55</t>
  </si>
  <si>
    <t>32,93</t>
  </si>
  <si>
    <t>1615,06</t>
  </si>
  <si>
    <t>1.4.1984</t>
  </si>
  <si>
    <t>32,15</t>
  </si>
  <si>
    <t>12,21</t>
  </si>
  <si>
    <t>14772,76</t>
  </si>
  <si>
    <t>30,33</t>
  </si>
  <si>
    <t>1537,09</t>
  </si>
  <si>
    <t>32,38</t>
  </si>
  <si>
    <t>30,84</t>
  </si>
  <si>
    <t>1.3.1984</t>
  </si>
  <si>
    <t>12,14</t>
  </si>
  <si>
    <t>3,88</t>
  </si>
  <si>
    <t>1381,15</t>
  </si>
  <si>
    <t>31,98</t>
  </si>
  <si>
    <t>32,39</t>
  </si>
  <si>
    <t>1.2.1984</t>
  </si>
  <si>
    <t>22,08</t>
  </si>
  <si>
    <t>1447,98</t>
  </si>
  <si>
    <t>17,22</t>
  </si>
  <si>
    <t>29,02</t>
  </si>
  <si>
    <t>27,17</t>
  </si>
  <si>
    <t>1.1.1984</t>
  </si>
  <si>
    <t>25,05</t>
  </si>
  <si>
    <t>6,07</t>
  </si>
  <si>
    <t>11695,1</t>
  </si>
  <si>
    <t>24,27</t>
  </si>
  <si>
    <t>25,01</t>
  </si>
  <si>
    <t>1.12.1983</t>
  </si>
  <si>
    <t>26,11</t>
  </si>
  <si>
    <t>14,76</t>
  </si>
  <si>
    <t>1.11.1983</t>
  </si>
  <si>
    <t>3,15</t>
  </si>
  <si>
    <t>6,76</t>
  </si>
  <si>
    <t>1.10.1983</t>
  </si>
  <si>
    <t>18,48</t>
  </si>
  <si>
    <t>25,13</t>
  </si>
  <si>
    <t>25,99</t>
  </si>
  <si>
    <t>1.9.1983</t>
  </si>
  <si>
    <t>2,62</t>
  </si>
  <si>
    <t>25,51</t>
  </si>
  <si>
    <t>23,86</t>
  </si>
  <si>
    <t>1.8.1983</t>
  </si>
  <si>
    <t>17,46</t>
  </si>
  <si>
    <t>22,64</t>
  </si>
  <si>
    <t>1.7.1983</t>
  </si>
  <si>
    <t>25,28</t>
  </si>
  <si>
    <t>23,34</t>
  </si>
  <si>
    <t>1.6.1983</t>
  </si>
  <si>
    <t>21,28</t>
  </si>
  <si>
    <t>1.5.1983</t>
  </si>
  <si>
    <t>21,43</t>
  </si>
  <si>
    <t>12310,64</t>
  </si>
  <si>
    <t>19,07</t>
  </si>
  <si>
    <t>1.4.1983</t>
  </si>
  <si>
    <t>17,97</t>
  </si>
  <si>
    <t>1.3.1983</t>
  </si>
  <si>
    <t>22,34</t>
  </si>
  <si>
    <t>11079,57</t>
  </si>
  <si>
    <t>16,47</t>
  </si>
  <si>
    <t>4,26</t>
  </si>
  <si>
    <t>1,39</t>
  </si>
  <si>
    <t>17,52</t>
  </si>
  <si>
    <t>17,17</t>
  </si>
  <si>
    <t>1.2.1983</t>
  </si>
  <si>
    <t>1.1.1983</t>
  </si>
  <si>
    <t>15,71</t>
  </si>
  <si>
    <t>1.12.1982</t>
  </si>
  <si>
    <t>1.11.1982</t>
  </si>
  <si>
    <t>1.10.1982</t>
  </si>
  <si>
    <t>21,48</t>
  </si>
  <si>
    <t>9232,97</t>
  </si>
  <si>
    <t>17,48</t>
  </si>
  <si>
    <t>1.9.1982</t>
  </si>
  <si>
    <t>13,86</t>
  </si>
  <si>
    <t>18,24</t>
  </si>
  <si>
    <t>1.8.1982</t>
  </si>
  <si>
    <t>22,74</t>
  </si>
  <si>
    <t>1.7.1982</t>
  </si>
  <si>
    <t>25,33</t>
  </si>
  <si>
    <t>1.6.1982</t>
  </si>
  <si>
    <t>19,68</t>
  </si>
  <si>
    <t>1.5.1982</t>
  </si>
  <si>
    <t>27,16</t>
  </si>
  <si>
    <t>0,89</t>
  </si>
  <si>
    <t>1.4.1982</t>
  </si>
  <si>
    <t>1.3.1982</t>
  </si>
  <si>
    <t>31,27</t>
  </si>
  <si>
    <t>21,65</t>
  </si>
  <si>
    <t>1.2.1982</t>
  </si>
  <si>
    <t>29,19</t>
  </si>
  <si>
    <t>1.1.1982</t>
  </si>
  <si>
    <t>3,89</t>
  </si>
  <si>
    <t>22,63</t>
  </si>
  <si>
    <t>1.12.1981</t>
  </si>
  <si>
    <t>1.11.1981</t>
  </si>
  <si>
    <t>1.10.1981</t>
  </si>
  <si>
    <t>2,09</t>
  </si>
  <si>
    <t>1.9.1981</t>
  </si>
  <si>
    <t>21,79</t>
  </si>
  <si>
    <t>1.8.1981</t>
  </si>
  <si>
    <t>18,32</t>
  </si>
  <si>
    <t>1.7.1981</t>
  </si>
  <si>
    <t>1.6.1981</t>
  </si>
  <si>
    <t>1.5.1981</t>
  </si>
  <si>
    <t>9,46</t>
  </si>
  <si>
    <t>1.4.1981</t>
  </si>
  <si>
    <t>1.3.1981</t>
  </si>
  <si>
    <t>0,62</t>
  </si>
  <si>
    <t>1.2.1981</t>
  </si>
  <si>
    <t>1.1.1981</t>
  </si>
  <si>
    <t>1.12.1980</t>
  </si>
  <si>
    <t>14,87</t>
  </si>
  <si>
    <t>0,53</t>
  </si>
  <si>
    <t>11,07</t>
  </si>
  <si>
    <t>1.11.1980</t>
  </si>
  <si>
    <t>1.10.1980</t>
  </si>
  <si>
    <t>1.9.1980</t>
  </si>
  <si>
    <t>1.8.1980</t>
  </si>
  <si>
    <t>13,49</t>
  </si>
  <si>
    <t>1.7.1980</t>
  </si>
  <si>
    <t>1.6.1980</t>
  </si>
  <si>
    <t>1.5.1980</t>
  </si>
  <si>
    <t>14,35</t>
  </si>
  <si>
    <t>1.4.1980</t>
  </si>
  <si>
    <t>1.3.1980</t>
  </si>
  <si>
    <t>1.2.1980</t>
  </si>
  <si>
    <t>13,24</t>
  </si>
  <si>
    <t>1.1.1980</t>
  </si>
  <si>
    <t>1.12.1979</t>
  </si>
  <si>
    <t>15,55</t>
  </si>
  <si>
    <t>1.11.1979</t>
  </si>
  <si>
    <t>1.10.1979</t>
  </si>
  <si>
    <t>14,03</t>
  </si>
  <si>
    <t>1.9.1979</t>
  </si>
  <si>
    <t>1.8.1979</t>
  </si>
  <si>
    <t>1.7.1979</t>
  </si>
  <si>
    <t>1.6.1979</t>
  </si>
  <si>
    <t>1.5.1979</t>
  </si>
  <si>
    <t>1.4.1979</t>
  </si>
  <si>
    <t>1.3.1979</t>
  </si>
  <si>
    <t>9,66</t>
  </si>
  <si>
    <t>1.2.1979</t>
  </si>
  <si>
    <t>1.1.1979</t>
  </si>
  <si>
    <t>1.12.1978</t>
  </si>
  <si>
    <t>1.11.1978</t>
  </si>
  <si>
    <t>1.10.1978</t>
  </si>
  <si>
    <t>1.9.1978</t>
  </si>
  <si>
    <t>1.8.1978</t>
  </si>
  <si>
    <t>1.7.1978</t>
  </si>
  <si>
    <t>9,93</t>
  </si>
  <si>
    <t>1.6.1978</t>
  </si>
  <si>
    <t>1.5.1978</t>
  </si>
  <si>
    <t>1.4.1978</t>
  </si>
  <si>
    <t>1.3.1978</t>
  </si>
  <si>
    <t>1.2.1978</t>
  </si>
  <si>
    <t>1.1.1978</t>
  </si>
  <si>
    <t>10,04</t>
  </si>
  <si>
    <t>1.12.1977</t>
  </si>
  <si>
    <t>1.11.1977</t>
  </si>
  <si>
    <t>11,59</t>
  </si>
  <si>
    <t>1.10.1977</t>
  </si>
  <si>
    <t>12,69</t>
  </si>
  <si>
    <t>1.9.1977</t>
  </si>
  <si>
    <t>1.8.1977</t>
  </si>
  <si>
    <t>1.7.1977</t>
  </si>
  <si>
    <t>1.6.1977</t>
  </si>
  <si>
    <t>12,97</t>
  </si>
  <si>
    <t>1.5.1977</t>
  </si>
  <si>
    <t>1.4.1977</t>
  </si>
  <si>
    <t>14,07</t>
  </si>
  <si>
    <t>1.3.1977</t>
  </si>
  <si>
    <t>1.2.1977</t>
  </si>
  <si>
    <t>1.1.1977</t>
  </si>
  <si>
    <t>1.12.1976</t>
  </si>
  <si>
    <t>1.11.1976</t>
  </si>
  <si>
    <t>1.10.1976</t>
  </si>
  <si>
    <t>1.9.1976</t>
  </si>
  <si>
    <t>1.8.1976</t>
  </si>
  <si>
    <t>1.7.1976</t>
  </si>
  <si>
    <t>1.6.1976</t>
  </si>
  <si>
    <t>15,45</t>
  </si>
  <si>
    <t>1.5.1976</t>
  </si>
  <si>
    <t>1.4.1976</t>
  </si>
  <si>
    <t>1.3.1976</t>
  </si>
  <si>
    <t>1.2.1976</t>
  </si>
  <si>
    <t>1.1.1976</t>
  </si>
  <si>
    <t>1.12.1975</t>
  </si>
  <si>
    <t>1.11.1975</t>
  </si>
  <si>
    <t>1.10.1975</t>
  </si>
  <si>
    <t>17,05</t>
  </si>
  <si>
    <t>1.9.1975</t>
  </si>
  <si>
    <t>1.8.1975</t>
  </si>
  <si>
    <t>1.7.1975</t>
  </si>
  <si>
    <t>1.6.1975</t>
  </si>
  <si>
    <t>1.5.1975</t>
  </si>
  <si>
    <t>1.4.1975</t>
  </si>
  <si>
    <t>1.3.1975</t>
  </si>
  <si>
    <t>1.2.1975</t>
  </si>
  <si>
    <t>17,93</t>
  </si>
  <si>
    <t>1.1.1975</t>
  </si>
  <si>
    <t>1.12.1974</t>
  </si>
  <si>
    <t>1.11.1974</t>
  </si>
  <si>
    <t>18,76</t>
  </si>
  <si>
    <t>1.10.1974</t>
  </si>
  <si>
    <t>1.9.1974</t>
  </si>
  <si>
    <t>1.8.1974</t>
  </si>
  <si>
    <t>1.7.1974</t>
  </si>
  <si>
    <t>23,73</t>
  </si>
  <si>
    <t>1.6.1974</t>
  </si>
  <si>
    <t>1.5.1974</t>
  </si>
  <si>
    <t>1.4.1974</t>
  </si>
  <si>
    <t>1.3.1974</t>
  </si>
  <si>
    <t>1.2.1974</t>
  </si>
  <si>
    <t>1.1.1974</t>
  </si>
  <si>
    <t>1.12.1973</t>
  </si>
  <si>
    <t>25,49</t>
  </si>
  <si>
    <t>1.11.1973</t>
  </si>
  <si>
    <t>1.10.1973</t>
  </si>
  <si>
    <t>1.9.1973</t>
  </si>
  <si>
    <t>24,56</t>
  </si>
  <si>
    <t>1.8.1973</t>
  </si>
  <si>
    <t>1.7.1973</t>
  </si>
  <si>
    <t>1.6.1973</t>
  </si>
  <si>
    <t>1.5.1973</t>
  </si>
  <si>
    <t>1,31</t>
  </si>
  <si>
    <t>1.4.1973</t>
  </si>
  <si>
    <t>1.3.1973</t>
  </si>
  <si>
    <t>1.2.1973</t>
  </si>
  <si>
    <t>1.1.1973</t>
  </si>
  <si>
    <t>TIDE</t>
  </si>
  <si>
    <t>SR-BANK</t>
  </si>
  <si>
    <t>SCI</t>
  </si>
  <si>
    <t>SCH</t>
  </si>
  <si>
    <t>PGS</t>
  </si>
  <si>
    <t>TTS</t>
  </si>
  <si>
    <t>NTS</t>
  </si>
  <si>
    <t>KOG</t>
  </si>
  <si>
    <t>JIN</t>
  </si>
  <si>
    <t>EKO</t>
  </si>
  <si>
    <t>DNB</t>
  </si>
  <si>
    <t>AFK</t>
  </si>
  <si>
    <t>WWIB</t>
  </si>
  <si>
    <t>WWI</t>
  </si>
  <si>
    <t>VEI</t>
  </si>
  <si>
    <t>TOM</t>
  </si>
  <si>
    <t>STBN</t>
  </si>
  <si>
    <t>SOLV</t>
  </si>
  <si>
    <t>SKI</t>
  </si>
  <si>
    <t>REAH</t>
  </si>
  <si>
    <t>ORK</t>
  </si>
  <si>
    <t>OLT</t>
  </si>
  <si>
    <t>ODFB</t>
  </si>
  <si>
    <t>ODF</t>
  </si>
  <si>
    <t>NS</t>
  </si>
  <si>
    <t>NRC</t>
  </si>
  <si>
    <t>HNB</t>
  </si>
  <si>
    <t>GYL</t>
  </si>
  <si>
    <t>GRON</t>
  </si>
  <si>
    <t>GOD</t>
  </si>
  <si>
    <t>FAR</t>
  </si>
  <si>
    <t>DNO</t>
  </si>
  <si>
    <t>BOR</t>
  </si>
  <si>
    <t>BON</t>
  </si>
  <si>
    <t>B EL</t>
  </si>
  <si>
    <t>ATEA</t>
  </si>
  <si>
    <t>ASC</t>
  </si>
  <si>
    <t>NHY</t>
  </si>
  <si>
    <t>OBX</t>
  </si>
  <si>
    <t>OSESX</t>
  </si>
  <si>
    <t>OSEBX</t>
  </si>
  <si>
    <t>OSEAX</t>
  </si>
  <si>
    <t>Aksjekurser for VR-test (Utført i Eviews)</t>
  </si>
  <si>
    <t>Input til regresjonsanalyse av unormal avkastning (utført i SPSS)</t>
  </si>
  <si>
    <t>To-årige avkastninger</t>
  </si>
  <si>
    <t>Beregning av prestasjon for kontrær handelsstrategi</t>
  </si>
  <si>
    <t>Omregnet til årlig avkastning</t>
  </si>
  <si>
    <t>Porteføljens utvikling</t>
  </si>
  <si>
    <t>Porteføljes utvikling</t>
  </si>
  <si>
    <t>Den samlede porteføljens utvikling</t>
  </si>
  <si>
    <t>start 1990</t>
  </si>
  <si>
    <t>indeksert</t>
  </si>
  <si>
    <t>start 1991</t>
  </si>
  <si>
    <t>Verdivektet årlig avkastning for samlet portefølje</t>
  </si>
  <si>
    <t>Avkastninger:</t>
  </si>
  <si>
    <t>Partall</t>
  </si>
  <si>
    <t>Oddetall</t>
  </si>
  <si>
    <t>Indeksert</t>
  </si>
  <si>
    <t>Avkastning OSEAX</t>
  </si>
  <si>
    <t>Indeksert 1990=1</t>
  </si>
  <si>
    <t>74,44</t>
  </si>
  <si>
    <t>Start i partallsår</t>
  </si>
  <si>
    <t>Start i oddetallsår</t>
  </si>
  <si>
    <t>64,43</t>
  </si>
  <si>
    <t>58,36</t>
  </si>
  <si>
    <t>93,21</t>
  </si>
  <si>
    <t>103,44</t>
  </si>
  <si>
    <t>130,78</t>
  </si>
  <si>
    <t>168,89</t>
  </si>
  <si>
    <t>185,19</t>
  </si>
  <si>
    <t>160,92</t>
  </si>
  <si>
    <t>120,33</t>
  </si>
  <si>
    <t>178,04</t>
  </si>
  <si>
    <t>377,68</t>
  </si>
  <si>
    <t>502,38</t>
  </si>
  <si>
    <t>569,97</t>
  </si>
  <si>
    <t>270,2</t>
  </si>
  <si>
    <t>446,76</t>
  </si>
  <si>
    <t>490,52</t>
  </si>
  <si>
    <t>602,8</t>
  </si>
  <si>
    <t>619,74</t>
  </si>
  <si>
    <t>Total avkastning</t>
  </si>
  <si>
    <t>Årlig avkastning</t>
  </si>
  <si>
    <t>Årlig</t>
  </si>
  <si>
    <t>Vinner</t>
  </si>
  <si>
    <t>Oddetallsår</t>
  </si>
  <si>
    <t>Partallsår</t>
  </si>
  <si>
    <t>2013/14</t>
  </si>
  <si>
    <t>Verdivektet årlig avkastning</t>
  </si>
  <si>
    <t>Indeksert verdi 1990=1</t>
  </si>
  <si>
    <t>Årlig avkastning på vinnerporteføljer</t>
  </si>
  <si>
    <t>2011/12</t>
  </si>
  <si>
    <t>2009/10</t>
  </si>
  <si>
    <t>2007/08</t>
  </si>
  <si>
    <t>2005/06</t>
  </si>
  <si>
    <t>2003/04</t>
  </si>
  <si>
    <t>2001/02</t>
  </si>
  <si>
    <t>1999/00</t>
  </si>
  <si>
    <t>1997/98</t>
  </si>
  <si>
    <t>1995/96</t>
  </si>
  <si>
    <t>1993/94</t>
  </si>
  <si>
    <t>1991/92</t>
  </si>
  <si>
    <t>Taper</t>
  </si>
  <si>
    <t>Samlet utvikling for taper- og vinnerporteføljene</t>
  </si>
  <si>
    <t>2014/15</t>
  </si>
  <si>
    <t>2012/13</t>
  </si>
  <si>
    <t>2010/11</t>
  </si>
  <si>
    <t>2008/09</t>
  </si>
  <si>
    <t>2006/07</t>
  </si>
  <si>
    <t>2004/05</t>
  </si>
  <si>
    <t>2002/03</t>
  </si>
  <si>
    <t>2000/01</t>
  </si>
  <si>
    <t>1998/99</t>
  </si>
  <si>
    <t>1996/97</t>
  </si>
  <si>
    <t>1994/95</t>
  </si>
  <si>
    <t>1992/93</t>
  </si>
  <si>
    <t>1990/91</t>
  </si>
  <si>
    <t>Årlig avkastning på taperporteføljer</t>
  </si>
  <si>
    <t>Beregning av prestasjon for taper- versus vinnerporteføljen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</si>
</sst>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
    <numFmt numFmtId="165" formatCode="0.0"/>
    <numFmt numFmtId="166" formatCode="_-* #,##0.000_-;\-* #,##0.000_-;_-* &quot;-&quot;??_-;_-@_-"/>
    <numFmt numFmtId="167" formatCode="0.0000\ %"/>
    <numFmt numFmtId="169" formatCode="_-* #,##0.0000000_-;\-* #,##0.0000000_-;_-* &quot;-&quot;??_-;_-@_-"/>
  </numFmts>
  <fonts count="9" x14ac:knownFonts="1">
    <font>
      <sz val="11"/>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scheme val="minor"/>
    </font>
    <font>
      <b/>
      <sz val="12"/>
      <color theme="1"/>
      <name val="Calibri"/>
      <family val="2"/>
      <scheme val="minor"/>
    </font>
    <font>
      <sz val="11"/>
      <color rgb="FF000000"/>
      <name val="Calibri"/>
      <family val="2"/>
      <scheme val="minor"/>
    </font>
    <font>
      <i/>
      <sz val="11"/>
      <color theme="1"/>
      <name val="Calibri"/>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62">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2">
    <xf numFmtId="0" fontId="0" fillId="0" borderId="0" xfId="0"/>
    <xf numFmtId="3" fontId="0" fillId="0" borderId="0" xfId="0" applyNumberFormat="1"/>
    <xf numFmtId="10" fontId="0" fillId="0" borderId="0" xfId="1" applyNumberFormat="1" applyFont="1"/>
    <xf numFmtId="10" fontId="0" fillId="0" borderId="0" xfId="0" applyNumberFormat="1"/>
    <xf numFmtId="0" fontId="0" fillId="0" borderId="1" xfId="0" applyBorder="1"/>
    <xf numFmtId="10" fontId="0" fillId="0" borderId="1" xfId="1" applyNumberFormat="1" applyFont="1" applyBorder="1"/>
    <xf numFmtId="10" fontId="0" fillId="0" borderId="1" xfId="1" applyNumberFormat="1" applyFont="1" applyFill="1" applyBorder="1"/>
    <xf numFmtId="10" fontId="0" fillId="0" borderId="0" xfId="0" applyNumberFormat="1" applyFill="1"/>
    <xf numFmtId="10" fontId="0" fillId="0" borderId="0" xfId="1" applyNumberFormat="1" applyFont="1" applyFill="1"/>
    <xf numFmtId="10" fontId="0" fillId="0" borderId="2" xfId="1" applyNumberFormat="1" applyFont="1" applyFill="1" applyBorder="1"/>
    <xf numFmtId="0" fontId="5" fillId="0" borderId="0" xfId="0" applyFont="1"/>
    <xf numFmtId="10" fontId="5" fillId="0" borderId="0" xfId="0" applyNumberFormat="1" applyFont="1"/>
    <xf numFmtId="164" fontId="0" fillId="0" borderId="0" xfId="1" applyNumberFormat="1" applyFont="1"/>
    <xf numFmtId="165" fontId="0" fillId="0" borderId="0" xfId="0" applyNumberFormat="1"/>
    <xf numFmtId="43" fontId="0" fillId="0" borderId="0" xfId="40" applyNumberFormat="1" applyFont="1"/>
    <xf numFmtId="166" fontId="0" fillId="0" borderId="0" xfId="40" applyNumberFormat="1" applyFont="1"/>
    <xf numFmtId="167" fontId="0" fillId="0" borderId="0" xfId="1" applyNumberFormat="1" applyFont="1"/>
    <xf numFmtId="0" fontId="0" fillId="0" borderId="0" xfId="0" applyAlignment="1">
      <alignment horizontal="center"/>
    </xf>
    <xf numFmtId="0" fontId="1" fillId="0" borderId="0" xfId="357"/>
    <xf numFmtId="0" fontId="7" fillId="0" borderId="0" xfId="357" applyFont="1"/>
    <xf numFmtId="0" fontId="7" fillId="0" borderId="1" xfId="357" applyFont="1" applyBorder="1"/>
    <xf numFmtId="0" fontId="1" fillId="0" borderId="1" xfId="357" applyBorder="1"/>
    <xf numFmtId="0" fontId="6" fillId="0" borderId="0" xfId="357" applyFont="1"/>
    <xf numFmtId="16" fontId="0" fillId="0" borderId="0" xfId="0" applyNumberFormat="1"/>
    <xf numFmtId="0" fontId="8" fillId="0" borderId="0" xfId="0" applyFont="1"/>
    <xf numFmtId="0" fontId="5" fillId="0" borderId="1" xfId="0" applyFont="1" applyBorder="1"/>
    <xf numFmtId="10" fontId="0" fillId="0" borderId="1" xfId="0" applyNumberFormat="1" applyBorder="1"/>
    <xf numFmtId="10" fontId="5" fillId="0" borderId="1" xfId="0" applyNumberFormat="1" applyFont="1" applyBorder="1"/>
    <xf numFmtId="164" fontId="0" fillId="0" borderId="1" xfId="1" applyNumberFormat="1" applyFont="1" applyBorder="1"/>
    <xf numFmtId="10" fontId="0" fillId="0" borderId="1" xfId="0" applyNumberFormat="1" applyFill="1" applyBorder="1"/>
    <xf numFmtId="169" fontId="0" fillId="0" borderId="0" xfId="0" applyNumberFormat="1"/>
    <xf numFmtId="0" fontId="7" fillId="0" borderId="0" xfId="0" applyFont="1"/>
  </cellXfs>
  <cellStyles count="362">
    <cellStyle name="Fulgt hyperkobling" xfId="3" builtinId="9" hidden="1"/>
    <cellStyle name="Fulgt hyperkobling" xfId="5" builtinId="9" hidden="1"/>
    <cellStyle name="Fulgt hyperkobling" xfId="7" builtinId="9" hidden="1"/>
    <cellStyle name="Fulgt hyperkobling" xfId="9" builtinId="9" hidden="1"/>
    <cellStyle name="Fulgt hyperkobling" xfId="11" builtinId="9" hidden="1"/>
    <cellStyle name="Fulgt hyperkobling" xfId="13" builtinId="9" hidden="1"/>
    <cellStyle name="Fulgt hyperkobling" xfId="15" builtinId="9" hidden="1"/>
    <cellStyle name="Fulgt hyperkobling" xfId="17" builtinId="9" hidden="1"/>
    <cellStyle name="Fulgt hyperkobling" xfId="19" builtinId="9" hidden="1"/>
    <cellStyle name="Fulgt hyperkobling" xfId="21" builtinId="9" hidden="1"/>
    <cellStyle name="Fulgt hyperkobling" xfId="23" builtinId="9" hidden="1"/>
    <cellStyle name="Fulgt hyperkobling" xfId="25" builtinId="9" hidden="1"/>
    <cellStyle name="Fulgt hyperkobling" xfId="27" builtinId="9" hidden="1"/>
    <cellStyle name="Fulgt hyperkobling" xfId="29" builtinId="9" hidden="1"/>
    <cellStyle name="Fulgt hyperkobling" xfId="31" builtinId="9" hidden="1"/>
    <cellStyle name="Fulgt hyperkobling" xfId="33" builtinId="9" hidden="1"/>
    <cellStyle name="Fulgt hyperkobling" xfId="35" builtinId="9" hidden="1"/>
    <cellStyle name="Fulgt hyperkobling" xfId="37" builtinId="9" hidden="1"/>
    <cellStyle name="Fulgt hyperkobling" xfId="39" builtinId="9" hidden="1"/>
    <cellStyle name="Fulgt hyperkobling" xfId="42" builtinId="9" hidden="1"/>
    <cellStyle name="Fulgt hyperkobling" xfId="44" builtinId="9" hidden="1"/>
    <cellStyle name="Fulgt hyperkobling" xfId="46" builtinId="9" hidden="1"/>
    <cellStyle name="Fulgt hyperkobling" xfId="48" builtinId="9" hidden="1"/>
    <cellStyle name="Fulgt hyperkobling" xfId="50" builtinId="9" hidden="1"/>
    <cellStyle name="Fulgt hyperkobling" xfId="52" builtinId="9" hidden="1"/>
    <cellStyle name="Fulgt hyperkobling" xfId="54" builtinId="9" hidden="1"/>
    <cellStyle name="Fulgt hyperkobling" xfId="56" builtinId="9" hidden="1"/>
    <cellStyle name="Fulgt hyperkobling" xfId="58" builtinId="9" hidden="1"/>
    <cellStyle name="Fulgt hyperkobling" xfId="60" builtinId="9" hidden="1"/>
    <cellStyle name="Fulgt hyperkobling" xfId="62" builtinId="9" hidden="1"/>
    <cellStyle name="Fulgt hyperkobling" xfId="64" builtinId="9" hidden="1"/>
    <cellStyle name="Fulgt hyperkobling" xfId="66" builtinId="9" hidden="1"/>
    <cellStyle name="Fulgt hyperkobling" xfId="68" builtinId="9" hidden="1"/>
    <cellStyle name="Fulgt hyperkobling" xfId="70" builtinId="9" hidden="1"/>
    <cellStyle name="Fulgt hyperkobling" xfId="72" builtinId="9" hidden="1"/>
    <cellStyle name="Fulgt hyperkobling" xfId="74" builtinId="9" hidden="1"/>
    <cellStyle name="Fulgt hyperkobling" xfId="76" builtinId="9" hidden="1"/>
    <cellStyle name="Fulgt hyperkobling" xfId="78" builtinId="9" hidden="1"/>
    <cellStyle name="Fulgt hyperkobling" xfId="80" builtinId="9" hidden="1"/>
    <cellStyle name="Fulgt hyperkobling" xfId="82" builtinId="9" hidden="1"/>
    <cellStyle name="Fulgt hyperkobling" xfId="84" builtinId="9" hidden="1"/>
    <cellStyle name="Fulgt hyperkobling" xfId="86" builtinId="9" hidden="1"/>
    <cellStyle name="Fulgt hyperkobling" xfId="88" builtinId="9" hidden="1"/>
    <cellStyle name="Fulgt hyperkobling" xfId="90" builtinId="9" hidden="1"/>
    <cellStyle name="Fulgt hyperkobling" xfId="92" builtinId="9" hidden="1"/>
    <cellStyle name="Fulgt hyperkobling" xfId="94" builtinId="9" hidden="1"/>
    <cellStyle name="Fulgt hyperkobling" xfId="96" builtinId="9" hidden="1"/>
    <cellStyle name="Fulgt hyperkobling" xfId="98" builtinId="9" hidden="1"/>
    <cellStyle name="Fulgt hyperkobling" xfId="100" builtinId="9" hidden="1"/>
    <cellStyle name="Fulgt hyperkobling" xfId="102" builtinId="9" hidden="1"/>
    <cellStyle name="Fulgt hyperkobling" xfId="104" builtinId="9" hidden="1"/>
    <cellStyle name="Fulgt hyperkobling" xfId="106" builtinId="9" hidden="1"/>
    <cellStyle name="Fulgt hyperkobling" xfId="108" builtinId="9" hidden="1"/>
    <cellStyle name="Fulgt hyperkobling" xfId="110" builtinId="9" hidden="1"/>
    <cellStyle name="Fulgt hyperkobling" xfId="112" builtinId="9" hidden="1"/>
    <cellStyle name="Fulgt hyperkobling" xfId="114" builtinId="9" hidden="1"/>
    <cellStyle name="Fulgt hyperkobling" xfId="116" builtinId="9" hidden="1"/>
    <cellStyle name="Fulgt hyperkobling" xfId="118" builtinId="9" hidden="1"/>
    <cellStyle name="Fulgt hyperkobling" xfId="120" builtinId="9" hidden="1"/>
    <cellStyle name="Fulgt hyperkobling" xfId="122" builtinId="9" hidden="1"/>
    <cellStyle name="Fulgt hyperkobling" xfId="124" builtinId="9" hidden="1"/>
    <cellStyle name="Fulgt hyperkobling" xfId="126" builtinId="9" hidden="1"/>
    <cellStyle name="Fulgt hyperkobling" xfId="128" builtinId="9" hidden="1"/>
    <cellStyle name="Fulgt hyperkobling" xfId="130" builtinId="9" hidden="1"/>
    <cellStyle name="Fulgt hyperkobling" xfId="132" builtinId="9" hidden="1"/>
    <cellStyle name="Fulgt hyperkobling" xfId="134" builtinId="9" hidden="1"/>
    <cellStyle name="Fulgt hyperkobling" xfId="136" builtinId="9" hidden="1"/>
    <cellStyle name="Fulgt hyperkobling" xfId="138" builtinId="9" hidden="1"/>
    <cellStyle name="Fulgt hyperkobling" xfId="140" builtinId="9" hidden="1"/>
    <cellStyle name="Fulgt hyperkobling" xfId="142" builtinId="9" hidden="1"/>
    <cellStyle name="Fulgt hyperkobling" xfId="144" builtinId="9" hidden="1"/>
    <cellStyle name="Fulgt hyperkobling" xfId="146" builtinId="9" hidden="1"/>
    <cellStyle name="Fulgt hyperkobling" xfId="148" builtinId="9" hidden="1"/>
    <cellStyle name="Fulgt hyperkobling" xfId="150" builtinId="9" hidden="1"/>
    <cellStyle name="Fulgt hyperkobling" xfId="152" builtinId="9" hidden="1"/>
    <cellStyle name="Fulgt hyperkobling" xfId="154" builtinId="9" hidden="1"/>
    <cellStyle name="Fulgt hyperkobling" xfId="156" builtinId="9" hidden="1"/>
    <cellStyle name="Fulgt hyperkobling" xfId="158" builtinId="9" hidden="1"/>
    <cellStyle name="Fulgt hyperkobling" xfId="160" builtinId="9" hidden="1"/>
    <cellStyle name="Fulgt hyperkobling" xfId="162" builtinId="9" hidden="1"/>
    <cellStyle name="Fulgt hyperkobling" xfId="164" builtinId="9" hidden="1"/>
    <cellStyle name="Fulgt hyperkobling" xfId="166" builtinId="9" hidden="1"/>
    <cellStyle name="Fulgt hyperkobling" xfId="168" builtinId="9" hidden="1"/>
    <cellStyle name="Fulgt hyperkobling" xfId="170" builtinId="9" hidden="1"/>
    <cellStyle name="Fulgt hyperkobling" xfId="172" builtinId="9" hidden="1"/>
    <cellStyle name="Fulgt hyperkobling" xfId="174" builtinId="9" hidden="1"/>
    <cellStyle name="Fulgt hyperkobling" xfId="176" builtinId="9" hidden="1"/>
    <cellStyle name="Fulgt hyperkobling" xfId="178" builtinId="9" hidden="1"/>
    <cellStyle name="Fulgt hyperkobling" xfId="180" builtinId="9" hidden="1"/>
    <cellStyle name="Fulgt hyperkobling" xfId="182" builtinId="9" hidden="1"/>
    <cellStyle name="Fulgt hyperkobling" xfId="184" builtinId="9" hidden="1"/>
    <cellStyle name="Fulgt hyperkobling" xfId="186" builtinId="9" hidden="1"/>
    <cellStyle name="Fulgt hyperkobling" xfId="188" builtinId="9" hidden="1"/>
    <cellStyle name="Fulgt hyperkobling" xfId="190" builtinId="9" hidden="1"/>
    <cellStyle name="Fulgt hyperkobling" xfId="192" builtinId="9" hidden="1"/>
    <cellStyle name="Fulgt hyperkobling" xfId="194" builtinId="9" hidden="1"/>
    <cellStyle name="Fulgt hyperkobling" xfId="196" builtinId="9" hidden="1"/>
    <cellStyle name="Fulgt hyperkobling" xfId="198" builtinId="9" hidden="1"/>
    <cellStyle name="Fulgt hyperkobling" xfId="200" builtinId="9" hidden="1"/>
    <cellStyle name="Fulgt hyperkobling" xfId="202" builtinId="9" hidden="1"/>
    <cellStyle name="Fulgt hyperkobling" xfId="204" builtinId="9" hidden="1"/>
    <cellStyle name="Fulgt hyperkobling" xfId="206" builtinId="9" hidden="1"/>
    <cellStyle name="Fulgt hyperkobling" xfId="208" builtinId="9" hidden="1"/>
    <cellStyle name="Fulgt hyperkobling" xfId="210" builtinId="9" hidden="1"/>
    <cellStyle name="Fulgt hyperkobling" xfId="212" builtinId="9" hidden="1"/>
    <cellStyle name="Fulgt hyperkobling" xfId="214" builtinId="9" hidden="1"/>
    <cellStyle name="Fulgt hyperkobling" xfId="216" builtinId="9" hidden="1"/>
    <cellStyle name="Fulgt hyperkobling" xfId="218" builtinId="9" hidden="1"/>
    <cellStyle name="Fulgt hyperkobling" xfId="220" builtinId="9" hidden="1"/>
    <cellStyle name="Fulgt hyperkobling" xfId="222" builtinId="9" hidden="1"/>
    <cellStyle name="Fulgt hyperkobling" xfId="224" builtinId="9" hidden="1"/>
    <cellStyle name="Fulgt hyperkobling" xfId="226" builtinId="9" hidden="1"/>
    <cellStyle name="Fulgt hyperkobling" xfId="228" builtinId="9" hidden="1"/>
    <cellStyle name="Fulgt hyperkobling" xfId="230" builtinId="9" hidden="1"/>
    <cellStyle name="Fulgt hyperkobling" xfId="232" builtinId="9" hidden="1"/>
    <cellStyle name="Fulgt hyperkobling" xfId="234" builtinId="9" hidden="1"/>
    <cellStyle name="Fulgt hyperkobling" xfId="236" builtinId="9" hidden="1"/>
    <cellStyle name="Fulgt hyperkobling" xfId="238" builtinId="9" hidden="1"/>
    <cellStyle name="Fulgt hyperkobling" xfId="240" builtinId="9" hidden="1"/>
    <cellStyle name="Fulgt hyperkobling" xfId="242" builtinId="9" hidden="1"/>
    <cellStyle name="Fulgt hyperkobling" xfId="244" builtinId="9" hidden="1"/>
    <cellStyle name="Fulgt hyperkobling" xfId="246" builtinId="9" hidden="1"/>
    <cellStyle name="Fulgt hyperkobling" xfId="248" builtinId="9" hidden="1"/>
    <cellStyle name="Fulgt hyperkobling" xfId="250" builtinId="9" hidden="1"/>
    <cellStyle name="Fulgt hyperkobling" xfId="252" builtinId="9" hidden="1"/>
    <cellStyle name="Fulgt hyperkobling" xfId="254" builtinId="9" hidden="1"/>
    <cellStyle name="Fulgt hyperkobling" xfId="256" builtinId="9" hidden="1"/>
    <cellStyle name="Fulgt hyperkobling" xfId="258" builtinId="9" hidden="1"/>
    <cellStyle name="Fulgt hyperkobling" xfId="260" builtinId="9" hidden="1"/>
    <cellStyle name="Fulgt hyperkobling" xfId="262" builtinId="9" hidden="1"/>
    <cellStyle name="Fulgt hyperkobling" xfId="264" builtinId="9" hidden="1"/>
    <cellStyle name="Fulgt hyperkobling" xfId="266" builtinId="9" hidden="1"/>
    <cellStyle name="Fulgt hyperkobling" xfId="268" builtinId="9" hidden="1"/>
    <cellStyle name="Fulgt hyperkobling" xfId="270" builtinId="9" hidden="1"/>
    <cellStyle name="Fulgt hyperkobling" xfId="272" builtinId="9" hidden="1"/>
    <cellStyle name="Fulgt hyperkobling" xfId="274" builtinId="9" hidden="1"/>
    <cellStyle name="Fulgt hyperkobling" xfId="276" builtinId="9" hidden="1"/>
    <cellStyle name="Fulgt hyperkobling" xfId="278" builtinId="9" hidden="1"/>
    <cellStyle name="Fulgt hyperkobling" xfId="280" builtinId="9" hidden="1"/>
    <cellStyle name="Fulgt hyperkobling" xfId="282" builtinId="9" hidden="1"/>
    <cellStyle name="Fulgt hyperkobling" xfId="284" builtinId="9" hidden="1"/>
    <cellStyle name="Fulgt hyperkobling" xfId="286" builtinId="9" hidden="1"/>
    <cellStyle name="Fulgt hyperkobling" xfId="288" builtinId="9" hidden="1"/>
    <cellStyle name="Fulgt hyperkobling" xfId="290" builtinId="9" hidden="1"/>
    <cellStyle name="Fulgt hyperkobling" xfId="292" builtinId="9" hidden="1"/>
    <cellStyle name="Fulgt hyperkobling" xfId="294" builtinId="9" hidden="1"/>
    <cellStyle name="Fulgt hyperkobling" xfId="296" builtinId="9" hidden="1"/>
    <cellStyle name="Fulgt hyperkobling" xfId="298" builtinId="9" hidden="1"/>
    <cellStyle name="Fulgt hyperkobling" xfId="300" builtinId="9" hidden="1"/>
    <cellStyle name="Fulgt hyperkobling" xfId="302" builtinId="9" hidden="1"/>
    <cellStyle name="Fulgt hyperkobling" xfId="304" builtinId="9" hidden="1"/>
    <cellStyle name="Fulgt hyperkobling" xfId="306" builtinId="9" hidden="1"/>
    <cellStyle name="Fulgt hyperkobling" xfId="308" builtinId="9" hidden="1"/>
    <cellStyle name="Fulgt hyperkobling" xfId="310" builtinId="9" hidden="1"/>
    <cellStyle name="Fulgt hyperkobling" xfId="312" builtinId="9" hidden="1"/>
    <cellStyle name="Fulgt hyperkobling" xfId="314" builtinId="9" hidden="1"/>
    <cellStyle name="Fulgt hyperkobling" xfId="316" builtinId="9" hidden="1"/>
    <cellStyle name="Fulgt hyperkobling" xfId="318" builtinId="9" hidden="1"/>
    <cellStyle name="Fulgt hyperkobling" xfId="320" builtinId="9" hidden="1"/>
    <cellStyle name="Fulgt hyperkobling" xfId="322" builtinId="9" hidden="1"/>
    <cellStyle name="Fulgt hyperkobling" xfId="324" builtinId="9" hidden="1"/>
    <cellStyle name="Fulgt hyperkobling" xfId="326" builtinId="9" hidden="1"/>
    <cellStyle name="Fulgt hyperkobling" xfId="328" builtinId="9" hidden="1"/>
    <cellStyle name="Fulgt hyperkobling" xfId="330" builtinId="9" hidden="1"/>
    <cellStyle name="Fulgt hyperkobling" xfId="332" builtinId="9" hidden="1"/>
    <cellStyle name="Fulgt hyperkobling" xfId="334" builtinId="9" hidden="1"/>
    <cellStyle name="Fulgt hyperkobling" xfId="336" builtinId="9" hidden="1"/>
    <cellStyle name="Fulgt hyperkobling" xfId="338" builtinId="9" hidden="1"/>
    <cellStyle name="Fulgt hyperkobling" xfId="340" builtinId="9" hidden="1"/>
    <cellStyle name="Fulgt hyperkobling" xfId="342" builtinId="9" hidden="1"/>
    <cellStyle name="Fulgt hyperkobling" xfId="344" builtinId="9" hidden="1"/>
    <cellStyle name="Fulgt hyperkobling" xfId="346" builtinId="9" hidden="1"/>
    <cellStyle name="Fulgt hyperkobling" xfId="348" builtinId="9" hidden="1"/>
    <cellStyle name="Fulgt hyperkobling" xfId="350" builtinId="9" hidden="1"/>
    <cellStyle name="Fulgt hyperkobling" xfId="352" builtinId="9" hidden="1"/>
    <cellStyle name="Fulgt hyperkobling" xfId="354" builtinId="9" hidden="1"/>
    <cellStyle name="Fulgt hyperkobling" xfId="356" builtinId="9" hidden="1"/>
    <cellStyle name="Fulgt hyperkobling" xfId="359" builtinId="9" hidden="1"/>
    <cellStyle name="Fulgt hyperkobling" xfId="361" builtinId="9" hidden="1"/>
    <cellStyle name="Hyperkobling" xfId="2" builtinId="8" hidden="1"/>
    <cellStyle name="Hyperkobling" xfId="4" builtinId="8" hidden="1"/>
    <cellStyle name="Hyperkobling" xfId="6" builtinId="8" hidden="1"/>
    <cellStyle name="Hyperkobling" xfId="8" builtinId="8" hidden="1"/>
    <cellStyle name="Hyperkobling" xfId="10" builtinId="8" hidden="1"/>
    <cellStyle name="Hyperkobling" xfId="12" builtinId="8" hidden="1"/>
    <cellStyle name="Hyperkobling" xfId="14" builtinId="8" hidden="1"/>
    <cellStyle name="Hyperkobling" xfId="16" builtinId="8" hidden="1"/>
    <cellStyle name="Hyperkobling" xfId="18" builtinId="8" hidden="1"/>
    <cellStyle name="Hyperkobling" xfId="20" builtinId="8" hidden="1"/>
    <cellStyle name="Hyperkobling" xfId="22" builtinId="8" hidden="1"/>
    <cellStyle name="Hyperkobling" xfId="24" builtinId="8" hidden="1"/>
    <cellStyle name="Hyperkobling" xfId="26" builtinId="8" hidden="1"/>
    <cellStyle name="Hyperkobling" xfId="28" builtinId="8" hidden="1"/>
    <cellStyle name="Hyperkobling" xfId="30" builtinId="8" hidden="1"/>
    <cellStyle name="Hyperkobling" xfId="32" builtinId="8" hidden="1"/>
    <cellStyle name="Hyperkobling" xfId="34" builtinId="8" hidden="1"/>
    <cellStyle name="Hyperkobling" xfId="36" builtinId="8" hidden="1"/>
    <cellStyle name="Hyperkobling" xfId="38" builtinId="8" hidden="1"/>
    <cellStyle name="Hyperkobling" xfId="41" builtinId="8" hidden="1"/>
    <cellStyle name="Hyperkobling" xfId="43" builtinId="8" hidden="1"/>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8" builtinId="8" hidden="1"/>
    <cellStyle name="Hyperkobling" xfId="360" builtinId="8" hidden="1"/>
    <cellStyle name="Komma" xfId="40" builtinId="3"/>
    <cellStyle name="Normal" xfId="0" builtinId="0"/>
    <cellStyle name="Normal 2" xfId="357"/>
    <cellStyle name="Prosent" xfId="1" builtinId="5"/>
  </cellStyles>
  <dxfs count="5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464423064572067"/>
          <c:y val="0.0345014662756598"/>
          <c:w val="0.938875801210004"/>
          <c:h val="0.862018495855173"/>
        </c:manualLayout>
      </c:layout>
      <c:lineChart>
        <c:grouping val="standard"/>
        <c:varyColors val="0"/>
        <c:ser>
          <c:idx val="0"/>
          <c:order val="0"/>
          <c:tx>
            <c:v>Handelsstrategi</c:v>
          </c:tx>
          <c:spPr>
            <a:ln w="34925" cap="rnd">
              <a:solidFill>
                <a:schemeClr val="accent1"/>
              </a:solidFill>
              <a:round/>
            </a:ln>
            <a:effectLst>
              <a:outerShdw blurRad="57150" dist="19050" dir="5400000" algn="ctr" rotWithShape="0">
                <a:srgbClr val="000000">
                  <a:alpha val="63000"/>
                </a:srgbClr>
              </a:outerShdw>
            </a:effectLst>
          </c:spPr>
          <c:marker>
            <c:symbol val="none"/>
          </c:marker>
          <c:cat>
            <c:numRef>
              <c:f>'Prestasjon kontrær prtf'!$R$4:$R$30</c:f>
              <c:numCache>
                <c:formatCode>General</c:formatCode>
                <c:ptCount val="27"/>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pt idx="25">
                  <c:v>2015.0</c:v>
                </c:pt>
                <c:pt idx="26">
                  <c:v>2016.0</c:v>
                </c:pt>
              </c:numCache>
            </c:numRef>
          </c:cat>
          <c:val>
            <c:numRef>
              <c:f>'Prestasjon kontrær prtf'!$X$4:$X$30</c:f>
              <c:numCache>
                <c:formatCode>General</c:formatCode>
                <c:ptCount val="27"/>
                <c:pt idx="0">
                  <c:v>1.0</c:v>
                </c:pt>
                <c:pt idx="1">
                  <c:v>1.030961806754666</c:v>
                </c:pt>
                <c:pt idx="2">
                  <c:v>1.080150188454856</c:v>
                </c:pt>
                <c:pt idx="3">
                  <c:v>1.13608706298261</c:v>
                </c:pt>
                <c:pt idx="4">
                  <c:v>1.533724641284749</c:v>
                </c:pt>
                <c:pt idx="5">
                  <c:v>2.47967492663162</c:v>
                </c:pt>
                <c:pt idx="6">
                  <c:v>3.580962134608064</c:v>
                </c:pt>
                <c:pt idx="7">
                  <c:v>4.404380990950552</c:v>
                </c:pt>
                <c:pt idx="8">
                  <c:v>4.255008982487938</c:v>
                </c:pt>
                <c:pt idx="9">
                  <c:v>4.159452068774355</c:v>
                </c:pt>
                <c:pt idx="10">
                  <c:v>4.248498483369354</c:v>
                </c:pt>
                <c:pt idx="11">
                  <c:v>4.119395221876387</c:v>
                </c:pt>
                <c:pt idx="12">
                  <c:v>4.188694734843926</c:v>
                </c:pt>
                <c:pt idx="13">
                  <c:v>4.310796968609329</c:v>
                </c:pt>
                <c:pt idx="14">
                  <c:v>6.995068414051907</c:v>
                </c:pt>
                <c:pt idx="15">
                  <c:v>13.02024964313959</c:v>
                </c:pt>
                <c:pt idx="16">
                  <c:v>14.44936609884881</c:v>
                </c:pt>
                <c:pt idx="17">
                  <c:v>14.15408633473119</c:v>
                </c:pt>
                <c:pt idx="18">
                  <c:v>14.13421693868906</c:v>
                </c:pt>
                <c:pt idx="19">
                  <c:v>14.40248489263401</c:v>
                </c:pt>
                <c:pt idx="20">
                  <c:v>17.38824649650144</c:v>
                </c:pt>
                <c:pt idx="21">
                  <c:v>22.0391159580021</c:v>
                </c:pt>
                <c:pt idx="22">
                  <c:v>22.9370597350143</c:v>
                </c:pt>
                <c:pt idx="23">
                  <c:v>25.24228633903953</c:v>
                </c:pt>
                <c:pt idx="24">
                  <c:v>30.78490631857516</c:v>
                </c:pt>
                <c:pt idx="25">
                  <c:v>33.61892010337911</c:v>
                </c:pt>
                <c:pt idx="26">
                  <c:v>35.11533128602412</c:v>
                </c:pt>
              </c:numCache>
            </c:numRef>
          </c:val>
          <c:smooth val="0"/>
        </c:ser>
        <c:ser>
          <c:idx val="1"/>
          <c:order val="1"/>
          <c:tx>
            <c:v>OSEAX</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'Prestasjon kontrær prtf'!$R$4:$R$30</c:f>
              <c:numCache>
                <c:formatCode>General</c:formatCode>
                <c:ptCount val="27"/>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pt idx="25">
                  <c:v>2015.0</c:v>
                </c:pt>
                <c:pt idx="26">
                  <c:v>2016.0</c:v>
                </c:pt>
              </c:numCache>
            </c:numRef>
          </c:cat>
          <c:val>
            <c:numRef>
              <c:f>'Prestasjon kontrær prtf'!$AE$4:$AE$30</c:f>
              <c:numCache>
                <c:formatCode>General</c:formatCode>
                <c:ptCount val="27"/>
                <c:pt idx="0">
                  <c:v>1.0</c:v>
                </c:pt>
                <c:pt idx="1">
                  <c:v>0.865529285330468</c:v>
                </c:pt>
                <c:pt idx="2">
                  <c:v>0.783987103707684</c:v>
                </c:pt>
                <c:pt idx="3">
                  <c:v>0.705400322407308</c:v>
                </c:pt>
                <c:pt idx="4">
                  <c:v>1.171413218699624</c:v>
                </c:pt>
                <c:pt idx="5">
                  <c:v>1.25214938205266</c:v>
                </c:pt>
                <c:pt idx="6">
                  <c:v>1.389575497044599</c:v>
                </c:pt>
                <c:pt idx="7">
                  <c:v>1.756851155292853</c:v>
                </c:pt>
                <c:pt idx="8">
                  <c:v>2.268807092960773</c:v>
                </c:pt>
                <c:pt idx="9">
                  <c:v>1.631380977968834</c:v>
                </c:pt>
                <c:pt idx="10">
                  <c:v>2.465341214400859</c:v>
                </c:pt>
                <c:pt idx="11">
                  <c:v>2.487775389575496</c:v>
                </c:pt>
                <c:pt idx="12">
                  <c:v>2.161740999462654</c:v>
                </c:pt>
                <c:pt idx="13">
                  <c:v>1.616469639978506</c:v>
                </c:pt>
                <c:pt idx="14">
                  <c:v>2.391724879097258</c:v>
                </c:pt>
                <c:pt idx="15">
                  <c:v>3.342020419129499</c:v>
                </c:pt>
                <c:pt idx="16">
                  <c:v>5.073616335303598</c:v>
                </c:pt>
                <c:pt idx="17">
                  <c:v>6.748790972595377</c:v>
                </c:pt>
                <c:pt idx="18">
                  <c:v>7.656770553465876</c:v>
                </c:pt>
                <c:pt idx="19">
                  <c:v>3.629768941429337</c:v>
                </c:pt>
                <c:pt idx="20">
                  <c:v>5.643336915636752</c:v>
                </c:pt>
                <c:pt idx="21">
                  <c:v>6.584631918323479</c:v>
                </c:pt>
                <c:pt idx="22">
                  <c:v>6.001612036539492</c:v>
                </c:pt>
                <c:pt idx="23">
                  <c:v>6.589468027941963</c:v>
                </c:pt>
                <c:pt idx="24">
                  <c:v>8.097796883396018</c:v>
                </c:pt>
                <c:pt idx="25">
                  <c:v>8.325362708221382</c:v>
                </c:pt>
                <c:pt idx="26">
                  <c:v>8.717893605588388</c:v>
                </c:pt>
              </c:numCache>
            </c:numRef>
          </c:val>
          <c:smooth val="0"/>
        </c:ser>
        <c:dLbls>
          <c:showLegendKey val="0"/>
          <c:showVal val="0"/>
          <c:showCatName val="0"/>
          <c:showSerName val="0"/>
          <c:showPercent val="0"/>
          <c:showBubbleSize val="0"/>
        </c:dLbls>
        <c:marker val="1"/>
        <c:smooth val="0"/>
        <c:axId val="2122786808"/>
        <c:axId val="2122790296"/>
      </c:lineChart>
      <c:catAx>
        <c:axId val="2122786808"/>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b-NO"/>
          </a:p>
        </c:txPr>
        <c:crossAx val="2122790296"/>
        <c:crosses val="autoZero"/>
        <c:auto val="1"/>
        <c:lblAlgn val="ctr"/>
        <c:lblOffset val="100"/>
        <c:noMultiLvlLbl val="0"/>
      </c:catAx>
      <c:valAx>
        <c:axId val="212279029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b-NO"/>
          </a:p>
        </c:txPr>
        <c:crossAx val="2122786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b-N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Taperportefølje</c:v>
          </c:tx>
          <c:spPr>
            <a:ln w="34925" cap="rnd">
              <a:solidFill>
                <a:schemeClr val="accent1"/>
              </a:solidFill>
              <a:round/>
            </a:ln>
            <a:effectLst>
              <a:outerShdw blurRad="57150" dist="19050" dir="5400000" algn="ctr" rotWithShape="0">
                <a:srgbClr val="000000">
                  <a:alpha val="63000"/>
                </a:srgbClr>
              </a:outerShdw>
            </a:effectLst>
          </c:spPr>
          <c:marker>
            <c:symbol val="none"/>
          </c:marker>
          <c:cat>
            <c:numRef>
              <c:f>'Prestasjon taperVSvinner'!$R$22:$R$48</c:f>
              <c:numCache>
                <c:formatCode>General</c:formatCode>
                <c:ptCount val="27"/>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pt idx="25">
                  <c:v>2015.0</c:v>
                </c:pt>
                <c:pt idx="26">
                  <c:v>2016.0</c:v>
                </c:pt>
              </c:numCache>
            </c:numRef>
          </c:cat>
          <c:val>
            <c:numRef>
              <c:f>'Prestasjon taperVSvinner'!$S$22:$S$48</c:f>
              <c:numCache>
                <c:formatCode>General</c:formatCode>
                <c:ptCount val="27"/>
                <c:pt idx="0">
                  <c:v>1.0</c:v>
                </c:pt>
                <c:pt idx="1">
                  <c:v>0.982695364708286</c:v>
                </c:pt>
                <c:pt idx="2">
                  <c:v>0.884540568660922</c:v>
                </c:pt>
                <c:pt idx="3">
                  <c:v>0.99035098538622</c:v>
                </c:pt>
                <c:pt idx="4">
                  <c:v>1.610804818537601</c:v>
                </c:pt>
                <c:pt idx="5">
                  <c:v>2.879598401071511</c:v>
                </c:pt>
                <c:pt idx="6">
                  <c:v>4.71804771459284</c:v>
                </c:pt>
                <c:pt idx="7">
                  <c:v>7.334747276430489</c:v>
                </c:pt>
                <c:pt idx="8">
                  <c:v>8.347989148235083</c:v>
                </c:pt>
                <c:pt idx="9">
                  <c:v>7.911610949719133</c:v>
                </c:pt>
                <c:pt idx="10">
                  <c:v>8.582622312658367</c:v>
                </c:pt>
                <c:pt idx="11">
                  <c:v>9.068960438433727</c:v>
                </c:pt>
                <c:pt idx="12">
                  <c:v>7.596883851568693</c:v>
                </c:pt>
                <c:pt idx="13">
                  <c:v>6.735272863699108</c:v>
                </c:pt>
                <c:pt idx="14">
                  <c:v>10.68677248882114</c:v>
                </c:pt>
                <c:pt idx="15">
                  <c:v>21.89789701738842</c:v>
                </c:pt>
                <c:pt idx="16">
                  <c:v>34.0373428493648</c:v>
                </c:pt>
                <c:pt idx="17">
                  <c:v>42.96848329679219</c:v>
                </c:pt>
                <c:pt idx="18">
                  <c:v>36.5939843240358</c:v>
                </c:pt>
                <c:pt idx="19">
                  <c:v>27.47608927835682</c:v>
                </c:pt>
                <c:pt idx="20">
                  <c:v>29.36777756081053</c:v>
                </c:pt>
                <c:pt idx="21">
                  <c:v>38.1772188065951</c:v>
                </c:pt>
                <c:pt idx="22">
                  <c:v>39.52160172156261</c:v>
                </c:pt>
                <c:pt idx="23">
                  <c:v>47.1173971861843</c:v>
                </c:pt>
                <c:pt idx="24">
                  <c:v>67.74666294239646</c:v>
                </c:pt>
                <c:pt idx="25">
                  <c:v>81.95363059191807</c:v>
                </c:pt>
                <c:pt idx="26">
                  <c:v>91.51561599676623</c:v>
                </c:pt>
              </c:numCache>
            </c:numRef>
          </c:val>
          <c:smooth val="0"/>
        </c:ser>
        <c:ser>
          <c:idx val="1"/>
          <c:order val="1"/>
          <c:tx>
            <c:v>Vinnerportefølje</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'Prestasjon taperVSvinner'!$R$22:$R$48</c:f>
              <c:numCache>
                <c:formatCode>General</c:formatCode>
                <c:ptCount val="27"/>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pt idx="25">
                  <c:v>2015.0</c:v>
                </c:pt>
                <c:pt idx="26">
                  <c:v>2016.0</c:v>
                </c:pt>
              </c:numCache>
            </c:numRef>
          </c:cat>
          <c:val>
            <c:numRef>
              <c:f>'Prestasjon taperVSvinner'!$T$22:$T$48</c:f>
              <c:numCache>
                <c:formatCode>General</c:formatCode>
                <c:ptCount val="27"/>
                <c:pt idx="0">
                  <c:v>1.0</c:v>
                </c:pt>
                <c:pt idx="1">
                  <c:v>0.96374909571026</c:v>
                </c:pt>
                <c:pt idx="2">
                  <c:v>0.811570210689653</c:v>
                </c:pt>
                <c:pt idx="3">
                  <c:v>0.862523416458001</c:v>
                </c:pt>
                <c:pt idx="4">
                  <c:v>1.158835141907764</c:v>
                </c:pt>
                <c:pt idx="5">
                  <c:v>1.447605816984845</c:v>
                </c:pt>
                <c:pt idx="6">
                  <c:v>1.796704379750828</c:v>
                </c:pt>
                <c:pt idx="7">
                  <c:v>2.479618196649878</c:v>
                </c:pt>
                <c:pt idx="8">
                  <c:v>3.023801601972136</c:v>
                </c:pt>
                <c:pt idx="9">
                  <c:v>2.873764444168287</c:v>
                </c:pt>
                <c:pt idx="10">
                  <c:v>2.994007477953106</c:v>
                </c:pt>
                <c:pt idx="11">
                  <c:v>3.25671738501774</c:v>
                </c:pt>
                <c:pt idx="12">
                  <c:v>2.726278349624277</c:v>
                </c:pt>
                <c:pt idx="13">
                  <c:v>2.49017955600356</c:v>
                </c:pt>
                <c:pt idx="14">
                  <c:v>2.879783109391429</c:v>
                </c:pt>
                <c:pt idx="15">
                  <c:v>3.89901121921358</c:v>
                </c:pt>
                <c:pt idx="16">
                  <c:v>5.387485240639098</c:v>
                </c:pt>
                <c:pt idx="17">
                  <c:v>6.654070337655901</c:v>
                </c:pt>
                <c:pt idx="18">
                  <c:v>6.493727876390031</c:v>
                </c:pt>
                <c:pt idx="19">
                  <c:v>4.725462684174165</c:v>
                </c:pt>
                <c:pt idx="20">
                  <c:v>3.919114910845571</c:v>
                </c:pt>
                <c:pt idx="21">
                  <c:v>3.89610283375667</c:v>
                </c:pt>
                <c:pt idx="22">
                  <c:v>3.693649409752831</c:v>
                </c:pt>
                <c:pt idx="23">
                  <c:v>3.926853314909185</c:v>
                </c:pt>
                <c:pt idx="24">
                  <c:v>4.525911310065547</c:v>
                </c:pt>
                <c:pt idx="25">
                  <c:v>5.061654973497783</c:v>
                </c:pt>
                <c:pt idx="26">
                  <c:v>5.353450799724949</c:v>
                </c:pt>
              </c:numCache>
            </c:numRef>
          </c:val>
          <c:smooth val="0"/>
        </c:ser>
        <c:dLbls>
          <c:showLegendKey val="0"/>
          <c:showVal val="0"/>
          <c:showCatName val="0"/>
          <c:showSerName val="0"/>
          <c:showPercent val="0"/>
          <c:showBubbleSize val="0"/>
        </c:dLbls>
        <c:marker val="1"/>
        <c:smooth val="0"/>
        <c:axId val="-2146668888"/>
        <c:axId val="-2147255720"/>
      </c:lineChart>
      <c:catAx>
        <c:axId val="-2146668888"/>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b-NO"/>
          </a:p>
        </c:txPr>
        <c:crossAx val="-2147255720"/>
        <c:crosses val="autoZero"/>
        <c:auto val="1"/>
        <c:lblAlgn val="ctr"/>
        <c:lblOffset val="100"/>
        <c:noMultiLvlLbl val="0"/>
      </c:catAx>
      <c:valAx>
        <c:axId val="-214725572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b-NO"/>
          </a:p>
        </c:txPr>
        <c:crossAx val="-2146668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b-N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nb-N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22</xdr:col>
      <xdr:colOff>215900</xdr:colOff>
      <xdr:row>38</xdr:row>
      <xdr:rowOff>101600</xdr:rowOff>
    </xdr:from>
    <xdr:to>
      <xdr:col>31</xdr:col>
      <xdr:colOff>444500</xdr:colOff>
      <xdr:row>75</xdr:row>
      <xdr:rowOff>76200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63500</xdr:colOff>
      <xdr:row>6</xdr:row>
      <xdr:rowOff>25400</xdr:rowOff>
    </xdr:from>
    <xdr:to>
      <xdr:col>31</xdr:col>
      <xdr:colOff>152400</xdr:colOff>
      <xdr:row>41</xdr:row>
      <xdr:rowOff>88900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javasseljenjensen/Downloads/handelsstrategi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rk1"/>
      <sheetName val="Ark2"/>
      <sheetName val="Ark3"/>
      <sheetName val="Ark4"/>
    </sheetNames>
    <sheetDataSet>
      <sheetData sheetId="0"/>
      <sheetData sheetId="1"/>
      <sheetData sheetId="2"/>
      <sheetData sheetId="3">
        <row r="4">
          <cell r="R4">
            <v>1990</v>
          </cell>
          <cell r="X4">
            <v>1</v>
          </cell>
          <cell r="AE4">
            <v>1</v>
          </cell>
        </row>
        <row r="5">
          <cell r="R5">
            <v>1991</v>
          </cell>
          <cell r="X5">
            <v>1.0309618067546655</v>
          </cell>
          <cell r="AE5">
            <v>0.86552928533046758</v>
          </cell>
        </row>
        <row r="6">
          <cell r="R6">
            <v>1992</v>
          </cell>
          <cell r="X6">
            <v>1.0801501884548557</v>
          </cell>
          <cell r="AE6">
            <v>0.78398710370768399</v>
          </cell>
        </row>
        <row r="7">
          <cell r="R7">
            <v>1993</v>
          </cell>
          <cell r="X7">
            <v>1.1360870629826092</v>
          </cell>
          <cell r="AE7">
            <v>0.70540032240730788</v>
          </cell>
        </row>
        <row r="8">
          <cell r="R8">
            <v>1994</v>
          </cell>
          <cell r="X8">
            <v>1.5337246412847489</v>
          </cell>
          <cell r="AE8">
            <v>1.171413218699624</v>
          </cell>
        </row>
        <row r="9">
          <cell r="R9">
            <v>1995</v>
          </cell>
          <cell r="X9">
            <v>2.47967492663162</v>
          </cell>
          <cell r="AE9">
            <v>1.2521493820526597</v>
          </cell>
        </row>
        <row r="10">
          <cell r="R10">
            <v>1996</v>
          </cell>
          <cell r="X10">
            <v>3.5809621346080638</v>
          </cell>
          <cell r="AE10">
            <v>1.3895754970445995</v>
          </cell>
        </row>
        <row r="11">
          <cell r="R11">
            <v>1997</v>
          </cell>
          <cell r="X11">
            <v>4.4043809909505516</v>
          </cell>
          <cell r="AE11">
            <v>1.756851155292853</v>
          </cell>
        </row>
        <row r="12">
          <cell r="R12">
            <v>1998</v>
          </cell>
          <cell r="X12">
            <v>4.2550089824879382</v>
          </cell>
          <cell r="AE12">
            <v>2.2688070929607731</v>
          </cell>
        </row>
        <row r="13">
          <cell r="R13">
            <v>1999</v>
          </cell>
          <cell r="X13">
            <v>4.159452068774355</v>
          </cell>
          <cell r="AE13">
            <v>1.6313809779688337</v>
          </cell>
        </row>
        <row r="14">
          <cell r="R14">
            <v>2000</v>
          </cell>
          <cell r="X14">
            <v>4.2484984833693549</v>
          </cell>
          <cell r="AE14">
            <v>2.4653412144008593</v>
          </cell>
        </row>
        <row r="15">
          <cell r="R15">
            <v>2001</v>
          </cell>
          <cell r="X15">
            <v>4.1193952218763865</v>
          </cell>
          <cell r="AE15">
            <v>2.4877753895754964</v>
          </cell>
        </row>
        <row r="16">
          <cell r="R16">
            <v>2002</v>
          </cell>
          <cell r="X16">
            <v>4.1886947348439261</v>
          </cell>
          <cell r="AE16">
            <v>2.161740999462654</v>
          </cell>
        </row>
        <row r="17">
          <cell r="R17">
            <v>2003</v>
          </cell>
          <cell r="X17">
            <v>4.3107969686093286</v>
          </cell>
          <cell r="AE17">
            <v>1.6164696399785057</v>
          </cell>
        </row>
        <row r="18">
          <cell r="R18">
            <v>2004</v>
          </cell>
          <cell r="X18">
            <v>6.9950684140519073</v>
          </cell>
          <cell r="AE18">
            <v>2.3917248790972585</v>
          </cell>
        </row>
        <row r="19">
          <cell r="R19">
            <v>2005</v>
          </cell>
          <cell r="X19">
            <v>13.020249643139588</v>
          </cell>
          <cell r="AE19">
            <v>3.3420204191294989</v>
          </cell>
        </row>
        <row r="20">
          <cell r="R20">
            <v>2006</v>
          </cell>
          <cell r="X20">
            <v>14.449366098848813</v>
          </cell>
          <cell r="AE20">
            <v>5.0736163353035986</v>
          </cell>
        </row>
        <row r="21">
          <cell r="R21">
            <v>2007</v>
          </cell>
          <cell r="X21">
            <v>14.15408633473119</v>
          </cell>
          <cell r="AE21">
            <v>6.7487909725953772</v>
          </cell>
        </row>
        <row r="22">
          <cell r="R22">
            <v>2008</v>
          </cell>
          <cell r="X22">
            <v>14.134216938689063</v>
          </cell>
          <cell r="AE22">
            <v>7.6567705534658765</v>
          </cell>
        </row>
        <row r="23">
          <cell r="R23">
            <v>2009</v>
          </cell>
          <cell r="X23">
            <v>14.402484892634007</v>
          </cell>
          <cell r="AE23">
            <v>3.6297689414293375</v>
          </cell>
        </row>
        <row r="24">
          <cell r="R24">
            <v>2010</v>
          </cell>
          <cell r="X24">
            <v>17.388246496501438</v>
          </cell>
          <cell r="AE24">
            <v>5.6433369156367519</v>
          </cell>
        </row>
        <row r="25">
          <cell r="R25">
            <v>2011</v>
          </cell>
          <cell r="X25">
            <v>22.039115958002096</v>
          </cell>
          <cell r="AE25">
            <v>6.5846319183234794</v>
          </cell>
        </row>
        <row r="26">
          <cell r="R26">
            <v>2012</v>
          </cell>
          <cell r="X26">
            <v>22.937059735014302</v>
          </cell>
          <cell r="AE26">
            <v>6.001612036539492</v>
          </cell>
        </row>
        <row r="27">
          <cell r="R27">
            <v>2013</v>
          </cell>
          <cell r="X27">
            <v>25.242286339039534</v>
          </cell>
          <cell r="AE27">
            <v>6.5894680279419635</v>
          </cell>
        </row>
        <row r="28">
          <cell r="R28">
            <v>2014</v>
          </cell>
          <cell r="X28">
            <v>30.784906318575164</v>
          </cell>
          <cell r="AE28">
            <v>8.0977968833960183</v>
          </cell>
        </row>
        <row r="29">
          <cell r="R29">
            <v>2015</v>
          </cell>
          <cell r="X29">
            <v>33.618920103379111</v>
          </cell>
          <cell r="AE29">
            <v>8.3253627082213821</v>
          </cell>
        </row>
        <row r="30">
          <cell r="R30">
            <v>2016</v>
          </cell>
          <cell r="X30">
            <v>35.115331286024123</v>
          </cell>
          <cell r="AE30">
            <v>8.7178936055883884</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enableFormatConditionsCalculation="0"/>
  <dimension ref="A1:TG194"/>
  <sheetViews>
    <sheetView zoomScale="87" zoomScaleNormal="87" zoomScalePageLayoutView="87" workbookViewId="0">
      <selection activeCell="D73" sqref="D73"/>
    </sheetView>
  </sheetViews>
  <sheetFormatPr baseColWidth="10" defaultRowHeight="14" x14ac:dyDescent="0"/>
  <cols>
    <col min="498" max="498" width="16.33203125" bestFit="1" customWidth="1"/>
    <col min="502" max="502" width="12.6640625" bestFit="1" customWidth="1"/>
    <col min="504" max="504" width="12" customWidth="1"/>
    <col min="507" max="507" width="13.5" bestFit="1" customWidth="1"/>
  </cols>
  <sheetData>
    <row r="1" spans="1:495">
      <c r="A1" t="s">
        <v>0</v>
      </c>
      <c r="B1">
        <v>1988</v>
      </c>
      <c r="C1">
        <v>1988</v>
      </c>
      <c r="D1">
        <v>1988</v>
      </c>
      <c r="E1">
        <v>1988</v>
      </c>
      <c r="F1">
        <v>1988</v>
      </c>
      <c r="G1">
        <v>1988</v>
      </c>
      <c r="H1">
        <v>1988</v>
      </c>
      <c r="I1">
        <v>1988</v>
      </c>
      <c r="J1">
        <v>1988</v>
      </c>
      <c r="K1">
        <v>1988</v>
      </c>
      <c r="L1">
        <v>1988</v>
      </c>
      <c r="M1">
        <v>1988</v>
      </c>
      <c r="N1">
        <v>1988</v>
      </c>
      <c r="O1">
        <v>1988</v>
      </c>
      <c r="P1">
        <v>1988</v>
      </c>
      <c r="Q1">
        <v>1988</v>
      </c>
      <c r="R1">
        <v>1988</v>
      </c>
      <c r="S1">
        <v>1988</v>
      </c>
      <c r="T1">
        <v>1988</v>
      </c>
      <c r="U1">
        <v>1988</v>
      </c>
      <c r="V1">
        <v>1988</v>
      </c>
      <c r="W1">
        <v>1988</v>
      </c>
      <c r="X1">
        <v>1988</v>
      </c>
      <c r="Y1">
        <v>1988</v>
      </c>
      <c r="Z1">
        <v>1988</v>
      </c>
      <c r="AA1">
        <v>1988</v>
      </c>
      <c r="AB1">
        <v>1988</v>
      </c>
      <c r="AC1">
        <v>1988</v>
      </c>
      <c r="AD1">
        <v>1988</v>
      </c>
      <c r="AE1">
        <v>1988</v>
      </c>
      <c r="AF1">
        <v>1988</v>
      </c>
      <c r="AG1">
        <v>1988</v>
      </c>
      <c r="AH1">
        <v>1988</v>
      </c>
      <c r="AI1">
        <v>1988</v>
      </c>
      <c r="AJ1">
        <v>1988</v>
      </c>
      <c r="AK1">
        <v>1988</v>
      </c>
      <c r="AL1">
        <v>1988</v>
      </c>
      <c r="AM1">
        <v>1988</v>
      </c>
      <c r="AN1">
        <v>1988</v>
      </c>
      <c r="AO1">
        <v>1988</v>
      </c>
      <c r="AP1">
        <v>1988</v>
      </c>
      <c r="AQ1">
        <v>1988</v>
      </c>
      <c r="AR1">
        <v>1988</v>
      </c>
      <c r="AS1">
        <v>1988</v>
      </c>
      <c r="AT1">
        <v>1988</v>
      </c>
      <c r="AU1">
        <v>1988</v>
      </c>
      <c r="AV1">
        <v>1988</v>
      </c>
      <c r="AW1">
        <v>1988</v>
      </c>
      <c r="AX1">
        <v>1988</v>
      </c>
      <c r="AY1">
        <v>1988</v>
      </c>
      <c r="AZ1">
        <v>1988</v>
      </c>
      <c r="BA1">
        <v>1988</v>
      </c>
      <c r="BB1">
        <v>1988</v>
      </c>
      <c r="BC1">
        <v>1988</v>
      </c>
      <c r="BD1">
        <v>1988</v>
      </c>
      <c r="BE1">
        <v>1988</v>
      </c>
      <c r="BF1">
        <v>1988</v>
      </c>
      <c r="BG1">
        <v>1988</v>
      </c>
      <c r="BH1">
        <v>1988</v>
      </c>
      <c r="BI1">
        <v>1988</v>
      </c>
      <c r="BJ1">
        <v>1988</v>
      </c>
      <c r="BK1">
        <v>1988</v>
      </c>
      <c r="BL1">
        <v>1988</v>
      </c>
      <c r="BM1">
        <v>1988</v>
      </c>
      <c r="BN1">
        <v>1988</v>
      </c>
      <c r="BO1">
        <v>1988</v>
      </c>
      <c r="BP1">
        <v>1988</v>
      </c>
      <c r="BQ1">
        <v>1988</v>
      </c>
      <c r="BR1">
        <v>1988</v>
      </c>
      <c r="BS1">
        <v>1988</v>
      </c>
      <c r="BT1">
        <v>1988</v>
      </c>
      <c r="BU1">
        <v>1988</v>
      </c>
      <c r="BV1">
        <v>1988</v>
      </c>
      <c r="BW1">
        <v>1988</v>
      </c>
      <c r="BX1">
        <v>1988</v>
      </c>
      <c r="BY1">
        <v>1988</v>
      </c>
      <c r="BZ1">
        <v>1988</v>
      </c>
      <c r="CA1">
        <v>1988</v>
      </c>
      <c r="CB1">
        <v>1988</v>
      </c>
      <c r="CC1">
        <v>1988</v>
      </c>
      <c r="CD1">
        <v>1988</v>
      </c>
      <c r="CE1">
        <v>1988</v>
      </c>
      <c r="CF1">
        <v>1988</v>
      </c>
      <c r="CG1">
        <v>1988</v>
      </c>
      <c r="CH1">
        <v>1988</v>
      </c>
      <c r="CI1">
        <v>1988</v>
      </c>
      <c r="CJ1">
        <v>1988</v>
      </c>
      <c r="CK1">
        <v>1988</v>
      </c>
      <c r="CL1">
        <v>1988</v>
      </c>
      <c r="CM1">
        <v>1988</v>
      </c>
      <c r="CN1">
        <v>1988</v>
      </c>
      <c r="CO1">
        <v>1988</v>
      </c>
      <c r="CP1">
        <v>1988</v>
      </c>
      <c r="CQ1">
        <v>1988</v>
      </c>
      <c r="CR1">
        <v>1988</v>
      </c>
      <c r="CS1">
        <v>1988</v>
      </c>
      <c r="CT1">
        <v>1988</v>
      </c>
      <c r="CU1">
        <v>1988</v>
      </c>
      <c r="CV1">
        <v>1988</v>
      </c>
      <c r="CW1">
        <v>1988</v>
      </c>
      <c r="CX1">
        <v>1988</v>
      </c>
      <c r="CY1">
        <v>1988</v>
      </c>
      <c r="CZ1">
        <v>1988</v>
      </c>
      <c r="DA1">
        <v>1988</v>
      </c>
      <c r="DB1">
        <v>1988</v>
      </c>
      <c r="DC1">
        <v>1988</v>
      </c>
      <c r="DD1">
        <v>1988</v>
      </c>
      <c r="DE1">
        <v>1988</v>
      </c>
      <c r="DF1">
        <v>1988</v>
      </c>
      <c r="DG1">
        <v>1988</v>
      </c>
      <c r="DH1">
        <v>1988</v>
      </c>
      <c r="DI1">
        <v>1988</v>
      </c>
      <c r="DJ1">
        <v>1988</v>
      </c>
      <c r="DK1">
        <v>1988</v>
      </c>
      <c r="DL1">
        <v>1988</v>
      </c>
      <c r="DM1">
        <v>1988</v>
      </c>
      <c r="DN1">
        <v>1988</v>
      </c>
      <c r="DO1">
        <v>1988</v>
      </c>
      <c r="DP1">
        <v>1988</v>
      </c>
      <c r="DQ1">
        <v>1988</v>
      </c>
      <c r="DR1">
        <v>1988</v>
      </c>
      <c r="DS1">
        <v>1988</v>
      </c>
      <c r="DT1">
        <v>1988</v>
      </c>
      <c r="DU1">
        <v>1988</v>
      </c>
      <c r="DV1">
        <v>1988</v>
      </c>
      <c r="DW1">
        <v>1988</v>
      </c>
      <c r="DX1">
        <v>1988</v>
      </c>
      <c r="DY1">
        <v>1988</v>
      </c>
      <c r="DZ1">
        <v>1988</v>
      </c>
      <c r="EA1">
        <v>1988</v>
      </c>
      <c r="EB1">
        <v>1988</v>
      </c>
      <c r="EC1">
        <v>1988</v>
      </c>
      <c r="ED1">
        <v>1988</v>
      </c>
      <c r="EE1">
        <v>1988</v>
      </c>
      <c r="EF1">
        <v>1988</v>
      </c>
      <c r="EG1">
        <v>1988</v>
      </c>
      <c r="EH1">
        <v>1988</v>
      </c>
      <c r="EI1">
        <v>1988</v>
      </c>
      <c r="EJ1">
        <v>1988</v>
      </c>
      <c r="EK1">
        <v>1988</v>
      </c>
      <c r="EL1">
        <v>1988</v>
      </c>
      <c r="EM1">
        <v>1988</v>
      </c>
      <c r="EN1">
        <v>1988</v>
      </c>
      <c r="EO1">
        <v>1988</v>
      </c>
      <c r="EP1">
        <v>1988</v>
      </c>
      <c r="EQ1">
        <v>1988</v>
      </c>
      <c r="ER1">
        <v>1988</v>
      </c>
      <c r="ES1">
        <v>1988</v>
      </c>
      <c r="ET1">
        <v>1988</v>
      </c>
      <c r="EU1">
        <v>1988</v>
      </c>
      <c r="EV1">
        <v>1988</v>
      </c>
      <c r="EW1">
        <v>1988</v>
      </c>
      <c r="EX1">
        <v>1988</v>
      </c>
      <c r="EY1">
        <v>1988</v>
      </c>
      <c r="EZ1">
        <v>1988</v>
      </c>
      <c r="FA1">
        <v>1988</v>
      </c>
      <c r="FB1">
        <v>1988</v>
      </c>
      <c r="FC1">
        <v>1988</v>
      </c>
      <c r="FD1">
        <v>1988</v>
      </c>
      <c r="FE1">
        <v>1988</v>
      </c>
      <c r="FF1">
        <v>1988</v>
      </c>
      <c r="FG1">
        <v>1988</v>
      </c>
      <c r="FH1">
        <v>1988</v>
      </c>
      <c r="FI1">
        <v>1988</v>
      </c>
      <c r="FJ1">
        <v>1988</v>
      </c>
      <c r="FK1">
        <v>1988</v>
      </c>
      <c r="FL1">
        <v>1988</v>
      </c>
      <c r="FM1">
        <v>1988</v>
      </c>
      <c r="FN1">
        <v>1988</v>
      </c>
      <c r="FO1">
        <v>1988</v>
      </c>
      <c r="FP1">
        <v>1988</v>
      </c>
      <c r="FQ1">
        <v>1988</v>
      </c>
      <c r="FR1">
        <v>1988</v>
      </c>
      <c r="FS1">
        <v>1988</v>
      </c>
      <c r="FT1">
        <v>1988</v>
      </c>
      <c r="FU1">
        <v>1988</v>
      </c>
      <c r="FV1">
        <v>1988</v>
      </c>
      <c r="FW1">
        <v>1988</v>
      </c>
      <c r="FX1">
        <v>1988</v>
      </c>
      <c r="FY1">
        <v>1988</v>
      </c>
      <c r="FZ1">
        <v>1988</v>
      </c>
      <c r="GA1">
        <v>1988</v>
      </c>
      <c r="GB1">
        <v>1988</v>
      </c>
      <c r="GC1">
        <v>1988</v>
      </c>
      <c r="GD1">
        <v>1988</v>
      </c>
      <c r="GE1">
        <v>1988</v>
      </c>
      <c r="GF1">
        <v>1988</v>
      </c>
      <c r="GG1">
        <v>1988</v>
      </c>
      <c r="GH1">
        <v>1988</v>
      </c>
      <c r="GI1">
        <v>1988</v>
      </c>
      <c r="GJ1">
        <v>1988</v>
      </c>
      <c r="GK1">
        <v>1988</v>
      </c>
      <c r="GL1">
        <v>1988</v>
      </c>
      <c r="GM1">
        <v>1988</v>
      </c>
      <c r="GN1">
        <v>1988</v>
      </c>
      <c r="GO1">
        <v>1988</v>
      </c>
      <c r="GP1">
        <v>1988</v>
      </c>
      <c r="GQ1">
        <v>1988</v>
      </c>
      <c r="GR1">
        <v>1988</v>
      </c>
      <c r="GS1">
        <v>1988</v>
      </c>
      <c r="GT1">
        <v>1988</v>
      </c>
      <c r="GU1">
        <v>1988</v>
      </c>
      <c r="GV1">
        <v>1988</v>
      </c>
      <c r="GW1">
        <v>1988</v>
      </c>
      <c r="GX1">
        <v>1988</v>
      </c>
      <c r="GY1">
        <v>1988</v>
      </c>
      <c r="GZ1">
        <v>1988</v>
      </c>
      <c r="HA1">
        <v>1988</v>
      </c>
      <c r="HB1">
        <v>1988</v>
      </c>
      <c r="HC1">
        <v>1988</v>
      </c>
      <c r="HD1">
        <v>1988</v>
      </c>
      <c r="HE1">
        <v>1988</v>
      </c>
      <c r="HF1">
        <v>1988</v>
      </c>
      <c r="HG1">
        <v>1988</v>
      </c>
      <c r="HH1">
        <v>1988</v>
      </c>
      <c r="HI1">
        <v>1988</v>
      </c>
      <c r="HJ1">
        <v>1988</v>
      </c>
      <c r="HK1">
        <v>1988</v>
      </c>
      <c r="HL1">
        <v>1988</v>
      </c>
      <c r="HM1">
        <v>1988</v>
      </c>
      <c r="HN1">
        <v>1988</v>
      </c>
      <c r="HO1">
        <v>1988</v>
      </c>
      <c r="HP1">
        <v>1988</v>
      </c>
      <c r="HQ1">
        <v>1988</v>
      </c>
      <c r="HR1">
        <v>1988</v>
      </c>
      <c r="HS1">
        <v>1988</v>
      </c>
      <c r="HT1">
        <v>1988</v>
      </c>
      <c r="HU1">
        <v>1988</v>
      </c>
      <c r="HV1">
        <v>1988</v>
      </c>
      <c r="HW1">
        <v>1988</v>
      </c>
      <c r="HX1">
        <v>1988</v>
      </c>
      <c r="HY1">
        <v>1988</v>
      </c>
      <c r="HZ1">
        <v>1988</v>
      </c>
      <c r="IA1">
        <v>1988</v>
      </c>
      <c r="IB1">
        <v>1988</v>
      </c>
      <c r="IC1">
        <v>1988</v>
      </c>
      <c r="ID1">
        <v>1988</v>
      </c>
      <c r="IE1">
        <v>1988</v>
      </c>
      <c r="IF1">
        <v>1988</v>
      </c>
      <c r="IG1">
        <v>1988</v>
      </c>
      <c r="IH1">
        <v>1988</v>
      </c>
      <c r="II1">
        <v>1988</v>
      </c>
      <c r="IJ1">
        <v>1988</v>
      </c>
      <c r="IK1">
        <v>1988</v>
      </c>
      <c r="IL1">
        <v>1988</v>
      </c>
      <c r="IM1">
        <v>1988</v>
      </c>
      <c r="IN1">
        <v>1988</v>
      </c>
      <c r="IO1">
        <v>1988</v>
      </c>
      <c r="IP1">
        <v>1988</v>
      </c>
      <c r="IQ1">
        <v>1988</v>
      </c>
      <c r="IR1">
        <v>1988</v>
      </c>
      <c r="IS1">
        <v>1988</v>
      </c>
      <c r="IT1">
        <v>1988</v>
      </c>
      <c r="IU1">
        <v>1988</v>
      </c>
      <c r="IV1">
        <v>1988</v>
      </c>
      <c r="IW1">
        <v>1988</v>
      </c>
      <c r="IX1">
        <v>1988</v>
      </c>
      <c r="IY1">
        <v>1988</v>
      </c>
      <c r="IZ1">
        <v>1988</v>
      </c>
      <c r="JA1">
        <v>1988</v>
      </c>
      <c r="JB1">
        <v>1988</v>
      </c>
      <c r="JC1">
        <v>1988</v>
      </c>
      <c r="JD1">
        <v>1988</v>
      </c>
      <c r="JE1">
        <v>1988</v>
      </c>
      <c r="JF1">
        <v>1988</v>
      </c>
      <c r="JG1">
        <v>1988</v>
      </c>
      <c r="JH1">
        <v>1988</v>
      </c>
      <c r="JI1">
        <v>1988</v>
      </c>
      <c r="JJ1">
        <v>1988</v>
      </c>
      <c r="JK1">
        <v>1988</v>
      </c>
      <c r="JL1">
        <v>1988</v>
      </c>
      <c r="JM1">
        <v>1988</v>
      </c>
      <c r="JN1">
        <v>1988</v>
      </c>
      <c r="JO1">
        <v>1988</v>
      </c>
      <c r="JP1">
        <v>1988</v>
      </c>
      <c r="JQ1">
        <v>1988</v>
      </c>
      <c r="JR1">
        <v>1988</v>
      </c>
      <c r="JS1">
        <v>1988</v>
      </c>
      <c r="JT1">
        <v>1988</v>
      </c>
      <c r="JU1">
        <v>1988</v>
      </c>
      <c r="JV1">
        <v>1988</v>
      </c>
      <c r="JW1">
        <v>1988</v>
      </c>
      <c r="JX1">
        <v>1988</v>
      </c>
      <c r="JY1">
        <v>1988</v>
      </c>
      <c r="JZ1">
        <v>1988</v>
      </c>
      <c r="KA1">
        <v>1988</v>
      </c>
      <c r="KB1">
        <v>1988</v>
      </c>
      <c r="KC1">
        <v>1988</v>
      </c>
      <c r="KD1">
        <v>1988</v>
      </c>
      <c r="KE1">
        <v>1988</v>
      </c>
      <c r="KF1">
        <v>1988</v>
      </c>
      <c r="KG1">
        <v>1988</v>
      </c>
      <c r="KH1">
        <v>1988</v>
      </c>
      <c r="KI1">
        <v>1988</v>
      </c>
      <c r="KJ1">
        <v>1988</v>
      </c>
      <c r="KK1">
        <v>1988</v>
      </c>
      <c r="KL1">
        <v>1988</v>
      </c>
      <c r="KM1">
        <v>1988</v>
      </c>
      <c r="KN1">
        <v>1988</v>
      </c>
      <c r="KO1">
        <v>1988</v>
      </c>
      <c r="KP1">
        <v>1988</v>
      </c>
      <c r="KQ1">
        <v>1988</v>
      </c>
      <c r="KR1">
        <v>1988</v>
      </c>
      <c r="KS1">
        <v>1988</v>
      </c>
      <c r="KT1">
        <v>1988</v>
      </c>
      <c r="KU1">
        <v>1988</v>
      </c>
      <c r="KV1">
        <v>1988</v>
      </c>
      <c r="KW1">
        <v>1988</v>
      </c>
      <c r="KX1">
        <v>1988</v>
      </c>
      <c r="KY1">
        <v>1988</v>
      </c>
      <c r="KZ1">
        <v>1988</v>
      </c>
      <c r="LA1">
        <v>1988</v>
      </c>
      <c r="LB1">
        <v>1988</v>
      </c>
      <c r="LC1">
        <v>1988</v>
      </c>
      <c r="LD1">
        <v>1988</v>
      </c>
      <c r="LE1">
        <v>1988</v>
      </c>
      <c r="LF1">
        <v>1988</v>
      </c>
      <c r="LG1">
        <v>1988</v>
      </c>
      <c r="LH1">
        <v>1988</v>
      </c>
      <c r="LI1">
        <v>1988</v>
      </c>
      <c r="LJ1">
        <v>1988</v>
      </c>
      <c r="LK1">
        <v>1988</v>
      </c>
      <c r="LL1">
        <v>1988</v>
      </c>
      <c r="LM1">
        <v>1988</v>
      </c>
      <c r="LN1">
        <v>1988</v>
      </c>
      <c r="LO1">
        <v>1988</v>
      </c>
      <c r="LP1">
        <v>1988</v>
      </c>
      <c r="LQ1">
        <v>1988</v>
      </c>
      <c r="LR1">
        <v>1988</v>
      </c>
      <c r="LS1">
        <v>1988</v>
      </c>
      <c r="LT1">
        <v>1988</v>
      </c>
      <c r="LU1">
        <v>1988</v>
      </c>
      <c r="LV1">
        <v>1988</v>
      </c>
      <c r="LW1">
        <v>1988</v>
      </c>
      <c r="LX1">
        <v>1988</v>
      </c>
      <c r="LY1">
        <v>1988</v>
      </c>
      <c r="LZ1">
        <v>1988</v>
      </c>
      <c r="MA1">
        <v>1988</v>
      </c>
      <c r="MB1">
        <v>1988</v>
      </c>
      <c r="MC1">
        <v>1988</v>
      </c>
      <c r="MD1">
        <v>1988</v>
      </c>
      <c r="ME1">
        <v>1988</v>
      </c>
      <c r="MF1">
        <v>1988</v>
      </c>
      <c r="MG1">
        <v>1988</v>
      </c>
      <c r="MH1">
        <v>1988</v>
      </c>
      <c r="MI1">
        <v>1988</v>
      </c>
      <c r="MJ1">
        <v>1988</v>
      </c>
      <c r="MK1">
        <v>1988</v>
      </c>
      <c r="ML1">
        <v>1988</v>
      </c>
      <c r="MM1">
        <v>1988</v>
      </c>
      <c r="MN1">
        <v>1988</v>
      </c>
      <c r="MO1">
        <v>1988</v>
      </c>
      <c r="MP1">
        <v>1988</v>
      </c>
      <c r="MQ1">
        <v>1988</v>
      </c>
      <c r="MR1">
        <v>1988</v>
      </c>
      <c r="MS1">
        <v>1988</v>
      </c>
      <c r="MT1">
        <v>1988</v>
      </c>
      <c r="MU1">
        <v>1988</v>
      </c>
      <c r="MV1">
        <v>1988</v>
      </c>
      <c r="MW1">
        <v>1988</v>
      </c>
      <c r="MX1">
        <v>1988</v>
      </c>
      <c r="MY1">
        <v>1988</v>
      </c>
      <c r="MZ1">
        <v>1988</v>
      </c>
      <c r="NA1">
        <v>1988</v>
      </c>
      <c r="NB1">
        <v>1988</v>
      </c>
      <c r="NC1">
        <v>1988</v>
      </c>
      <c r="ND1">
        <v>1988</v>
      </c>
      <c r="NE1">
        <v>1988</v>
      </c>
      <c r="NF1">
        <v>1988</v>
      </c>
      <c r="NG1">
        <v>1988</v>
      </c>
      <c r="NH1">
        <v>1988</v>
      </c>
      <c r="NI1">
        <v>1988</v>
      </c>
      <c r="NJ1">
        <v>1988</v>
      </c>
      <c r="NK1">
        <v>1988</v>
      </c>
      <c r="NL1">
        <v>1988</v>
      </c>
      <c r="NM1">
        <v>1988</v>
      </c>
      <c r="NN1">
        <v>1988</v>
      </c>
      <c r="NO1">
        <v>1988</v>
      </c>
      <c r="NP1">
        <v>1988</v>
      </c>
      <c r="NQ1">
        <v>1988</v>
      </c>
      <c r="NR1">
        <v>1988</v>
      </c>
      <c r="NS1">
        <v>1988</v>
      </c>
      <c r="NT1">
        <v>1988</v>
      </c>
      <c r="NU1">
        <v>1988</v>
      </c>
      <c r="NV1">
        <v>1988</v>
      </c>
      <c r="NW1">
        <v>1988</v>
      </c>
      <c r="NX1">
        <v>1988</v>
      </c>
      <c r="NY1">
        <v>1988</v>
      </c>
      <c r="NZ1">
        <v>1988</v>
      </c>
      <c r="OA1">
        <v>1988</v>
      </c>
      <c r="OB1">
        <v>1988</v>
      </c>
      <c r="OC1">
        <v>1988</v>
      </c>
      <c r="OD1">
        <v>1988</v>
      </c>
      <c r="OE1">
        <v>1988</v>
      </c>
      <c r="OF1">
        <v>1988</v>
      </c>
      <c r="OG1">
        <v>1988</v>
      </c>
      <c r="OH1">
        <v>1988</v>
      </c>
      <c r="OI1">
        <v>1988</v>
      </c>
      <c r="OJ1">
        <v>1988</v>
      </c>
      <c r="OK1">
        <v>1988</v>
      </c>
      <c r="OL1">
        <v>1988</v>
      </c>
      <c r="OM1">
        <v>1988</v>
      </c>
      <c r="ON1">
        <v>1988</v>
      </c>
      <c r="OO1">
        <v>1988</v>
      </c>
      <c r="OP1">
        <v>1988</v>
      </c>
      <c r="OQ1">
        <v>1988</v>
      </c>
      <c r="OR1">
        <v>1988</v>
      </c>
      <c r="OS1">
        <v>1988</v>
      </c>
      <c r="OT1">
        <v>1988</v>
      </c>
      <c r="OU1">
        <v>1988</v>
      </c>
      <c r="OV1">
        <v>1988</v>
      </c>
      <c r="OW1">
        <v>1988</v>
      </c>
      <c r="OX1">
        <v>1988</v>
      </c>
      <c r="OY1">
        <v>1988</v>
      </c>
      <c r="OZ1">
        <v>1988</v>
      </c>
      <c r="PA1">
        <v>1988</v>
      </c>
      <c r="PB1">
        <v>1988</v>
      </c>
      <c r="PC1">
        <v>1988</v>
      </c>
      <c r="PD1">
        <v>1988</v>
      </c>
      <c r="PE1">
        <v>1988</v>
      </c>
      <c r="PF1">
        <v>1988</v>
      </c>
      <c r="PG1">
        <v>1988</v>
      </c>
      <c r="PH1">
        <v>1988</v>
      </c>
      <c r="PI1">
        <v>1988</v>
      </c>
      <c r="PJ1">
        <v>1988</v>
      </c>
      <c r="PK1">
        <v>1988</v>
      </c>
      <c r="PL1">
        <v>1988</v>
      </c>
      <c r="PM1">
        <v>1988</v>
      </c>
      <c r="PN1">
        <v>1988</v>
      </c>
      <c r="PO1">
        <v>1988</v>
      </c>
      <c r="PP1">
        <v>1988</v>
      </c>
      <c r="PQ1">
        <v>1988</v>
      </c>
      <c r="PR1">
        <v>1988</v>
      </c>
      <c r="PS1">
        <v>1988</v>
      </c>
      <c r="PT1">
        <v>1988</v>
      </c>
      <c r="PU1">
        <v>1988</v>
      </c>
      <c r="PV1">
        <v>1988</v>
      </c>
      <c r="PW1">
        <v>1988</v>
      </c>
      <c r="PX1">
        <v>1988</v>
      </c>
      <c r="PY1">
        <v>1988</v>
      </c>
      <c r="PZ1">
        <v>1988</v>
      </c>
      <c r="QA1">
        <v>1988</v>
      </c>
      <c r="QB1">
        <v>1988</v>
      </c>
      <c r="QC1">
        <v>1988</v>
      </c>
      <c r="QD1">
        <v>1988</v>
      </c>
      <c r="QE1">
        <v>1988</v>
      </c>
      <c r="QF1">
        <v>1988</v>
      </c>
      <c r="QG1">
        <v>1988</v>
      </c>
      <c r="QH1">
        <v>1988</v>
      </c>
      <c r="QI1">
        <v>1988</v>
      </c>
      <c r="QJ1">
        <v>1988</v>
      </c>
      <c r="QK1">
        <v>1988</v>
      </c>
      <c r="QL1">
        <v>1988</v>
      </c>
      <c r="QM1">
        <v>1988</v>
      </c>
      <c r="QN1">
        <v>1988</v>
      </c>
      <c r="QO1">
        <v>1988</v>
      </c>
      <c r="QP1">
        <v>1988</v>
      </c>
      <c r="QQ1">
        <v>1988</v>
      </c>
      <c r="QR1">
        <v>1988</v>
      </c>
      <c r="QS1">
        <v>1988</v>
      </c>
      <c r="QT1">
        <v>1988</v>
      </c>
      <c r="QU1">
        <v>1988</v>
      </c>
      <c r="QV1">
        <v>1988</v>
      </c>
      <c r="QW1">
        <v>1988</v>
      </c>
      <c r="QX1">
        <v>1988</v>
      </c>
      <c r="QY1">
        <v>1988</v>
      </c>
      <c r="QZ1">
        <v>1988</v>
      </c>
      <c r="RA1">
        <v>1988</v>
      </c>
      <c r="RB1">
        <v>1988</v>
      </c>
      <c r="RC1">
        <v>1988</v>
      </c>
      <c r="RD1">
        <v>1988</v>
      </c>
      <c r="RE1">
        <v>1988</v>
      </c>
      <c r="RF1">
        <v>1988</v>
      </c>
      <c r="RG1">
        <v>1988</v>
      </c>
      <c r="RH1">
        <v>1988</v>
      </c>
      <c r="RI1">
        <v>1988</v>
      </c>
      <c r="RJ1">
        <v>1988</v>
      </c>
      <c r="RK1">
        <v>1988</v>
      </c>
      <c r="RL1">
        <v>1988</v>
      </c>
      <c r="RM1">
        <v>1988</v>
      </c>
      <c r="RN1">
        <v>1988</v>
      </c>
      <c r="RO1">
        <v>1988</v>
      </c>
      <c r="RP1">
        <v>1988</v>
      </c>
      <c r="RQ1">
        <v>1988</v>
      </c>
      <c r="RR1">
        <v>1988</v>
      </c>
      <c r="RS1">
        <v>1988</v>
      </c>
      <c r="RT1">
        <v>1988</v>
      </c>
      <c r="RU1">
        <v>1988</v>
      </c>
      <c r="RV1">
        <v>1988</v>
      </c>
      <c r="RW1">
        <v>1988</v>
      </c>
      <c r="RX1">
        <v>1988</v>
      </c>
      <c r="RY1">
        <v>1988</v>
      </c>
      <c r="RZ1">
        <v>1988</v>
      </c>
      <c r="SA1">
        <v>1988</v>
      </c>
    </row>
    <row r="2" spans="1:495">
      <c r="A2" t="s">
        <v>1</v>
      </c>
      <c r="B2">
        <v>2016</v>
      </c>
      <c r="C2">
        <v>2016</v>
      </c>
      <c r="D2">
        <v>2016</v>
      </c>
      <c r="E2">
        <v>2016</v>
      </c>
      <c r="F2">
        <v>2016</v>
      </c>
      <c r="G2">
        <v>2016</v>
      </c>
      <c r="H2">
        <v>2016</v>
      </c>
      <c r="I2">
        <v>2016</v>
      </c>
      <c r="J2">
        <v>2016</v>
      </c>
      <c r="K2">
        <v>2016</v>
      </c>
      <c r="L2">
        <v>2016</v>
      </c>
      <c r="M2">
        <v>2016</v>
      </c>
      <c r="N2">
        <v>2016</v>
      </c>
      <c r="O2">
        <v>2016</v>
      </c>
      <c r="P2">
        <v>2016</v>
      </c>
      <c r="Q2">
        <v>2016</v>
      </c>
      <c r="R2">
        <v>2016</v>
      </c>
      <c r="S2">
        <v>2016</v>
      </c>
      <c r="T2">
        <v>2016</v>
      </c>
      <c r="U2">
        <v>2016</v>
      </c>
      <c r="V2">
        <v>2016</v>
      </c>
      <c r="W2">
        <v>2016</v>
      </c>
      <c r="X2">
        <v>2016</v>
      </c>
      <c r="Y2">
        <v>2016</v>
      </c>
      <c r="Z2">
        <v>2016</v>
      </c>
      <c r="AA2">
        <v>2016</v>
      </c>
      <c r="AB2">
        <v>2016</v>
      </c>
      <c r="AC2">
        <v>2016</v>
      </c>
      <c r="AD2">
        <v>2016</v>
      </c>
      <c r="AE2">
        <v>2016</v>
      </c>
      <c r="AF2">
        <v>2016</v>
      </c>
      <c r="AG2">
        <v>2016</v>
      </c>
      <c r="AH2">
        <v>2016</v>
      </c>
      <c r="AI2">
        <v>2016</v>
      </c>
      <c r="AJ2">
        <v>2016</v>
      </c>
      <c r="AK2">
        <v>2016</v>
      </c>
      <c r="AL2">
        <v>2016</v>
      </c>
      <c r="AM2">
        <v>2016</v>
      </c>
      <c r="AN2">
        <v>2016</v>
      </c>
      <c r="AO2">
        <v>2016</v>
      </c>
      <c r="AP2">
        <v>2016</v>
      </c>
      <c r="AQ2">
        <v>2016</v>
      </c>
      <c r="AR2">
        <v>2016</v>
      </c>
      <c r="AS2">
        <v>2016</v>
      </c>
      <c r="AT2">
        <v>2016</v>
      </c>
      <c r="AU2">
        <v>2016</v>
      </c>
      <c r="AV2">
        <v>2016</v>
      </c>
      <c r="AW2">
        <v>2016</v>
      </c>
      <c r="AX2">
        <v>2016</v>
      </c>
      <c r="AY2">
        <v>2016</v>
      </c>
      <c r="AZ2">
        <v>2016</v>
      </c>
      <c r="BA2">
        <v>2016</v>
      </c>
      <c r="BB2">
        <v>2016</v>
      </c>
      <c r="BC2">
        <v>2016</v>
      </c>
      <c r="BD2">
        <v>2016</v>
      </c>
      <c r="BE2">
        <v>2016</v>
      </c>
      <c r="BF2">
        <v>2016</v>
      </c>
      <c r="BG2">
        <v>2016</v>
      </c>
      <c r="BH2">
        <v>2016</v>
      </c>
      <c r="BI2">
        <v>2016</v>
      </c>
      <c r="BJ2">
        <v>2016</v>
      </c>
      <c r="BK2">
        <v>2016</v>
      </c>
      <c r="BL2">
        <v>2016</v>
      </c>
      <c r="BM2">
        <v>2016</v>
      </c>
      <c r="BN2">
        <v>2016</v>
      </c>
      <c r="BO2">
        <v>2016</v>
      </c>
      <c r="BP2">
        <v>2016</v>
      </c>
      <c r="BQ2">
        <v>2016</v>
      </c>
      <c r="BR2">
        <v>2016</v>
      </c>
      <c r="BS2">
        <v>2016</v>
      </c>
      <c r="BT2">
        <v>2016</v>
      </c>
      <c r="BU2">
        <v>2016</v>
      </c>
      <c r="BV2">
        <v>2016</v>
      </c>
      <c r="BW2">
        <v>2016</v>
      </c>
      <c r="BX2">
        <v>2016</v>
      </c>
      <c r="BY2">
        <v>2016</v>
      </c>
      <c r="BZ2">
        <v>2016</v>
      </c>
      <c r="CA2">
        <v>2016</v>
      </c>
      <c r="CB2">
        <v>2016</v>
      </c>
      <c r="CC2">
        <v>2016</v>
      </c>
      <c r="CD2">
        <v>2016</v>
      </c>
      <c r="CE2">
        <v>2016</v>
      </c>
      <c r="CF2">
        <v>2016</v>
      </c>
      <c r="CG2">
        <v>2016</v>
      </c>
      <c r="CH2">
        <v>2016</v>
      </c>
      <c r="CI2">
        <v>2016</v>
      </c>
      <c r="CJ2">
        <v>2016</v>
      </c>
      <c r="CK2">
        <v>2016</v>
      </c>
      <c r="CL2">
        <v>2016</v>
      </c>
      <c r="CM2">
        <v>2016</v>
      </c>
      <c r="CN2">
        <v>2016</v>
      </c>
      <c r="CO2">
        <v>2016</v>
      </c>
      <c r="CP2">
        <v>2016</v>
      </c>
      <c r="CQ2">
        <v>2016</v>
      </c>
      <c r="CR2">
        <v>2016</v>
      </c>
      <c r="CS2">
        <v>2016</v>
      </c>
      <c r="CT2">
        <v>2016</v>
      </c>
      <c r="CU2">
        <v>2016</v>
      </c>
      <c r="CV2">
        <v>2016</v>
      </c>
      <c r="CW2">
        <v>2016</v>
      </c>
      <c r="CX2">
        <v>2016</v>
      </c>
      <c r="CY2">
        <v>2016</v>
      </c>
      <c r="CZ2">
        <v>2016</v>
      </c>
      <c r="DA2">
        <v>2016</v>
      </c>
      <c r="DB2">
        <v>2016</v>
      </c>
      <c r="DC2">
        <v>2016</v>
      </c>
      <c r="DD2">
        <v>2016</v>
      </c>
      <c r="DE2">
        <v>2016</v>
      </c>
      <c r="DF2">
        <v>2016</v>
      </c>
      <c r="DG2">
        <v>2016</v>
      </c>
      <c r="DH2">
        <v>2016</v>
      </c>
      <c r="DI2">
        <v>2016</v>
      </c>
      <c r="DJ2">
        <v>2016</v>
      </c>
      <c r="DK2">
        <v>2016</v>
      </c>
      <c r="DL2">
        <v>2016</v>
      </c>
      <c r="DM2">
        <v>2016</v>
      </c>
      <c r="DN2">
        <v>2016</v>
      </c>
      <c r="DO2">
        <v>2016</v>
      </c>
      <c r="DP2">
        <v>2016</v>
      </c>
      <c r="DQ2">
        <v>2016</v>
      </c>
      <c r="DR2">
        <v>2016</v>
      </c>
      <c r="DS2">
        <v>2016</v>
      </c>
      <c r="DT2">
        <v>2016</v>
      </c>
      <c r="DU2">
        <v>2016</v>
      </c>
      <c r="DV2">
        <v>2016</v>
      </c>
      <c r="DW2">
        <v>2016</v>
      </c>
      <c r="DX2">
        <v>2016</v>
      </c>
      <c r="DY2">
        <v>2016</v>
      </c>
      <c r="DZ2">
        <v>2016</v>
      </c>
      <c r="EA2">
        <v>2016</v>
      </c>
      <c r="EB2">
        <v>2016</v>
      </c>
      <c r="EC2">
        <v>2016</v>
      </c>
      <c r="ED2">
        <v>2016</v>
      </c>
      <c r="EE2">
        <v>2016</v>
      </c>
      <c r="EF2">
        <v>2016</v>
      </c>
      <c r="EG2">
        <v>2016</v>
      </c>
      <c r="EH2">
        <v>2016</v>
      </c>
      <c r="EI2">
        <v>2016</v>
      </c>
      <c r="EJ2">
        <v>2016</v>
      </c>
      <c r="EK2">
        <v>2016</v>
      </c>
      <c r="EL2">
        <v>2016</v>
      </c>
      <c r="EM2">
        <v>2016</v>
      </c>
      <c r="EN2">
        <v>2016</v>
      </c>
      <c r="EO2">
        <v>2016</v>
      </c>
      <c r="EP2">
        <v>2016</v>
      </c>
      <c r="EQ2">
        <v>2016</v>
      </c>
      <c r="ER2">
        <v>2016</v>
      </c>
      <c r="ES2">
        <v>2016</v>
      </c>
      <c r="ET2">
        <v>2016</v>
      </c>
      <c r="EU2">
        <v>2016</v>
      </c>
      <c r="EV2">
        <v>2016</v>
      </c>
      <c r="EW2">
        <v>2016</v>
      </c>
      <c r="EX2">
        <v>2016</v>
      </c>
      <c r="EY2">
        <v>2016</v>
      </c>
      <c r="EZ2">
        <v>2016</v>
      </c>
      <c r="FA2">
        <v>2016</v>
      </c>
      <c r="FB2">
        <v>2016</v>
      </c>
      <c r="FC2">
        <v>2016</v>
      </c>
      <c r="FD2">
        <v>2016</v>
      </c>
      <c r="FE2">
        <v>2016</v>
      </c>
      <c r="FF2">
        <v>2016</v>
      </c>
      <c r="FG2">
        <v>2016</v>
      </c>
      <c r="FH2">
        <v>2016</v>
      </c>
      <c r="FI2">
        <v>2016</v>
      </c>
      <c r="FJ2">
        <v>2016</v>
      </c>
      <c r="FK2">
        <v>2016</v>
      </c>
      <c r="FL2">
        <v>2016</v>
      </c>
      <c r="FM2">
        <v>2016</v>
      </c>
      <c r="FN2">
        <v>2016</v>
      </c>
      <c r="FO2">
        <v>2016</v>
      </c>
      <c r="FP2">
        <v>2016</v>
      </c>
      <c r="FQ2">
        <v>2016</v>
      </c>
      <c r="FR2">
        <v>2016</v>
      </c>
      <c r="FS2">
        <v>2016</v>
      </c>
      <c r="FT2">
        <v>2016</v>
      </c>
      <c r="FU2">
        <v>2016</v>
      </c>
      <c r="FV2">
        <v>2016</v>
      </c>
      <c r="FW2">
        <v>2016</v>
      </c>
      <c r="FX2">
        <v>2016</v>
      </c>
      <c r="FY2">
        <v>2016</v>
      </c>
      <c r="FZ2">
        <v>2016</v>
      </c>
      <c r="GA2">
        <v>2016</v>
      </c>
      <c r="GB2">
        <v>2016</v>
      </c>
      <c r="GC2">
        <v>2016</v>
      </c>
      <c r="GD2">
        <v>2016</v>
      </c>
      <c r="GE2">
        <v>2016</v>
      </c>
      <c r="GF2">
        <v>2016</v>
      </c>
      <c r="GG2">
        <v>2016</v>
      </c>
      <c r="GH2">
        <v>2016</v>
      </c>
      <c r="GI2">
        <v>2016</v>
      </c>
      <c r="GJ2">
        <v>2016</v>
      </c>
      <c r="GK2">
        <v>2016</v>
      </c>
      <c r="GL2">
        <v>2016</v>
      </c>
      <c r="GM2">
        <v>2016</v>
      </c>
      <c r="GN2">
        <v>2016</v>
      </c>
      <c r="GO2">
        <v>2016</v>
      </c>
      <c r="GP2">
        <v>2016</v>
      </c>
      <c r="GQ2">
        <v>2016</v>
      </c>
      <c r="GR2">
        <v>2016</v>
      </c>
      <c r="GS2">
        <v>2016</v>
      </c>
      <c r="GT2">
        <v>2016</v>
      </c>
      <c r="GU2">
        <v>2016</v>
      </c>
      <c r="GV2">
        <v>2016</v>
      </c>
      <c r="GW2">
        <v>2016</v>
      </c>
      <c r="GX2">
        <v>2016</v>
      </c>
      <c r="GY2">
        <v>2016</v>
      </c>
      <c r="GZ2">
        <v>2016</v>
      </c>
      <c r="HA2">
        <v>2016</v>
      </c>
      <c r="HB2">
        <v>2016</v>
      </c>
      <c r="HC2">
        <v>2016</v>
      </c>
      <c r="HD2">
        <v>2016</v>
      </c>
      <c r="HE2">
        <v>2016</v>
      </c>
      <c r="HF2">
        <v>2016</v>
      </c>
      <c r="HG2">
        <v>2016</v>
      </c>
      <c r="HH2">
        <v>2016</v>
      </c>
      <c r="HI2">
        <v>2016</v>
      </c>
      <c r="HJ2">
        <v>2016</v>
      </c>
      <c r="HK2">
        <v>2016</v>
      </c>
      <c r="HL2">
        <v>2016</v>
      </c>
      <c r="HM2">
        <v>2016</v>
      </c>
      <c r="HN2">
        <v>2016</v>
      </c>
      <c r="HO2">
        <v>2016</v>
      </c>
      <c r="HP2">
        <v>2016</v>
      </c>
      <c r="HQ2">
        <v>2016</v>
      </c>
      <c r="HR2">
        <v>2016</v>
      </c>
      <c r="HS2">
        <v>2016</v>
      </c>
      <c r="HT2">
        <v>2016</v>
      </c>
      <c r="HU2">
        <v>2016</v>
      </c>
      <c r="HV2">
        <v>2016</v>
      </c>
      <c r="HW2">
        <v>2016</v>
      </c>
      <c r="HX2">
        <v>2016</v>
      </c>
      <c r="HY2">
        <v>2016</v>
      </c>
      <c r="HZ2">
        <v>2016</v>
      </c>
      <c r="IA2">
        <v>2016</v>
      </c>
      <c r="IB2">
        <v>2016</v>
      </c>
      <c r="IC2">
        <v>2016</v>
      </c>
      <c r="ID2">
        <v>2016</v>
      </c>
      <c r="IE2">
        <v>2016</v>
      </c>
      <c r="IF2">
        <v>2016</v>
      </c>
      <c r="IG2">
        <v>2016</v>
      </c>
      <c r="IH2">
        <v>2016</v>
      </c>
      <c r="II2">
        <v>2016</v>
      </c>
      <c r="IJ2">
        <v>2016</v>
      </c>
      <c r="IK2">
        <v>2016</v>
      </c>
      <c r="IL2">
        <v>2016</v>
      </c>
      <c r="IM2">
        <v>2016</v>
      </c>
      <c r="IN2">
        <v>2016</v>
      </c>
      <c r="IO2">
        <v>2016</v>
      </c>
      <c r="IP2">
        <v>2016</v>
      </c>
      <c r="IQ2">
        <v>2016</v>
      </c>
      <c r="IR2">
        <v>2016</v>
      </c>
      <c r="IS2">
        <v>2016</v>
      </c>
      <c r="IT2">
        <v>2016</v>
      </c>
      <c r="IU2">
        <v>2016</v>
      </c>
      <c r="IV2">
        <v>2016</v>
      </c>
      <c r="IW2">
        <v>2016</v>
      </c>
      <c r="IX2">
        <v>2016</v>
      </c>
      <c r="IY2">
        <v>2016</v>
      </c>
      <c r="IZ2">
        <v>2016</v>
      </c>
      <c r="JA2">
        <v>2016</v>
      </c>
      <c r="JB2">
        <v>2016</v>
      </c>
      <c r="JC2">
        <v>2016</v>
      </c>
      <c r="JD2">
        <v>2016</v>
      </c>
      <c r="JE2">
        <v>2016</v>
      </c>
      <c r="JF2">
        <v>2016</v>
      </c>
      <c r="JG2">
        <v>2016</v>
      </c>
      <c r="JH2">
        <v>2016</v>
      </c>
      <c r="JI2">
        <v>2016</v>
      </c>
      <c r="JJ2">
        <v>2016</v>
      </c>
      <c r="JK2">
        <v>2016</v>
      </c>
      <c r="JL2">
        <v>2016</v>
      </c>
      <c r="JM2">
        <v>2016</v>
      </c>
      <c r="JN2">
        <v>2016</v>
      </c>
      <c r="JO2">
        <v>2016</v>
      </c>
      <c r="JP2">
        <v>2016</v>
      </c>
      <c r="JQ2">
        <v>2016</v>
      </c>
      <c r="JR2">
        <v>2016</v>
      </c>
      <c r="JS2">
        <v>2016</v>
      </c>
      <c r="JT2">
        <v>2016</v>
      </c>
      <c r="JU2">
        <v>2016</v>
      </c>
      <c r="JV2">
        <v>2016</v>
      </c>
      <c r="JW2">
        <v>2016</v>
      </c>
      <c r="JX2">
        <v>2016</v>
      </c>
      <c r="JY2">
        <v>2016</v>
      </c>
      <c r="JZ2">
        <v>2016</v>
      </c>
      <c r="KA2">
        <v>2016</v>
      </c>
      <c r="KB2">
        <v>2016</v>
      </c>
      <c r="KC2">
        <v>2016</v>
      </c>
      <c r="KD2">
        <v>2016</v>
      </c>
      <c r="KE2">
        <v>2016</v>
      </c>
      <c r="KF2">
        <v>2016</v>
      </c>
      <c r="KG2">
        <v>2016</v>
      </c>
      <c r="KH2">
        <v>2016</v>
      </c>
      <c r="KI2">
        <v>2016</v>
      </c>
      <c r="KJ2">
        <v>2016</v>
      </c>
      <c r="KK2">
        <v>2016</v>
      </c>
      <c r="KL2">
        <v>2016</v>
      </c>
      <c r="KM2">
        <v>2016</v>
      </c>
      <c r="KN2">
        <v>2016</v>
      </c>
      <c r="KO2">
        <v>2016</v>
      </c>
      <c r="KP2">
        <v>2016</v>
      </c>
      <c r="KQ2">
        <v>2016</v>
      </c>
      <c r="KR2">
        <v>2016</v>
      </c>
      <c r="KS2">
        <v>2016</v>
      </c>
      <c r="KT2">
        <v>2016</v>
      </c>
      <c r="KU2">
        <v>2016</v>
      </c>
      <c r="KV2">
        <v>2016</v>
      </c>
      <c r="KW2">
        <v>2016</v>
      </c>
      <c r="KX2">
        <v>2016</v>
      </c>
      <c r="KY2">
        <v>2016</v>
      </c>
      <c r="KZ2">
        <v>2016</v>
      </c>
      <c r="LA2">
        <v>2016</v>
      </c>
      <c r="LB2">
        <v>2016</v>
      </c>
      <c r="LC2">
        <v>2016</v>
      </c>
      <c r="LD2">
        <v>2016</v>
      </c>
      <c r="LE2">
        <v>2016</v>
      </c>
      <c r="LF2">
        <v>2016</v>
      </c>
      <c r="LG2">
        <v>2016</v>
      </c>
      <c r="LH2">
        <v>2016</v>
      </c>
      <c r="LI2">
        <v>2016</v>
      </c>
      <c r="LJ2">
        <v>2016</v>
      </c>
      <c r="LK2">
        <v>2016</v>
      </c>
      <c r="LL2">
        <v>2016</v>
      </c>
      <c r="LM2">
        <v>2016</v>
      </c>
      <c r="LN2">
        <v>2016</v>
      </c>
      <c r="LO2">
        <v>2016</v>
      </c>
      <c r="LP2">
        <v>2016</v>
      </c>
      <c r="LQ2">
        <v>2016</v>
      </c>
      <c r="LR2">
        <v>2016</v>
      </c>
      <c r="LS2">
        <v>2016</v>
      </c>
      <c r="LT2">
        <v>2016</v>
      </c>
      <c r="LU2">
        <v>2016</v>
      </c>
      <c r="LV2">
        <v>2016</v>
      </c>
      <c r="LW2">
        <v>2016</v>
      </c>
      <c r="LX2">
        <v>2016</v>
      </c>
      <c r="LY2">
        <v>2016</v>
      </c>
      <c r="LZ2">
        <v>2016</v>
      </c>
      <c r="MA2">
        <v>2016</v>
      </c>
      <c r="MB2">
        <v>2016</v>
      </c>
      <c r="MC2">
        <v>2016</v>
      </c>
      <c r="MD2">
        <v>2016</v>
      </c>
      <c r="ME2">
        <v>2016</v>
      </c>
      <c r="MF2">
        <v>2016</v>
      </c>
      <c r="MG2">
        <v>2016</v>
      </c>
      <c r="MH2">
        <v>2016</v>
      </c>
      <c r="MI2">
        <v>2016</v>
      </c>
      <c r="MJ2">
        <v>2016</v>
      </c>
      <c r="MK2">
        <v>2016</v>
      </c>
      <c r="ML2">
        <v>2016</v>
      </c>
      <c r="MM2">
        <v>2016</v>
      </c>
      <c r="MN2">
        <v>2016</v>
      </c>
      <c r="MO2">
        <v>2016</v>
      </c>
      <c r="MP2">
        <v>2016</v>
      </c>
      <c r="MQ2">
        <v>2016</v>
      </c>
      <c r="MR2">
        <v>2016</v>
      </c>
      <c r="MS2">
        <v>2016</v>
      </c>
      <c r="MT2">
        <v>2016</v>
      </c>
      <c r="MU2">
        <v>2016</v>
      </c>
      <c r="MV2">
        <v>2016</v>
      </c>
      <c r="MW2">
        <v>2016</v>
      </c>
      <c r="MX2">
        <v>2016</v>
      </c>
      <c r="MY2">
        <v>2016</v>
      </c>
      <c r="MZ2">
        <v>2016</v>
      </c>
      <c r="NA2">
        <v>2016</v>
      </c>
      <c r="NB2">
        <v>2016</v>
      </c>
      <c r="NC2">
        <v>2016</v>
      </c>
      <c r="ND2">
        <v>2016</v>
      </c>
      <c r="NE2">
        <v>2016</v>
      </c>
      <c r="NF2">
        <v>2016</v>
      </c>
      <c r="NG2">
        <v>2016</v>
      </c>
      <c r="NH2">
        <v>2016</v>
      </c>
      <c r="NI2">
        <v>2016</v>
      </c>
      <c r="NJ2">
        <v>2016</v>
      </c>
      <c r="NK2">
        <v>2016</v>
      </c>
      <c r="NL2">
        <v>2016</v>
      </c>
      <c r="NM2">
        <v>2016</v>
      </c>
      <c r="NN2">
        <v>2016</v>
      </c>
      <c r="NO2">
        <v>2016</v>
      </c>
      <c r="NP2">
        <v>2016</v>
      </c>
      <c r="NQ2">
        <v>2016</v>
      </c>
      <c r="NR2">
        <v>2016</v>
      </c>
      <c r="NS2">
        <v>2016</v>
      </c>
      <c r="NT2">
        <v>2016</v>
      </c>
      <c r="NU2">
        <v>2016</v>
      </c>
      <c r="NV2">
        <v>2016</v>
      </c>
      <c r="NW2">
        <v>2016</v>
      </c>
      <c r="NX2">
        <v>2016</v>
      </c>
      <c r="NY2">
        <v>2016</v>
      </c>
      <c r="NZ2">
        <v>2016</v>
      </c>
      <c r="OA2">
        <v>2016</v>
      </c>
      <c r="OB2">
        <v>2016</v>
      </c>
      <c r="OC2">
        <v>2016</v>
      </c>
      <c r="OD2">
        <v>2016</v>
      </c>
      <c r="OE2">
        <v>2016</v>
      </c>
      <c r="OF2">
        <v>2016</v>
      </c>
      <c r="OG2">
        <v>2016</v>
      </c>
      <c r="OH2">
        <v>2016</v>
      </c>
      <c r="OI2">
        <v>2016</v>
      </c>
      <c r="OJ2">
        <v>2016</v>
      </c>
      <c r="OK2">
        <v>2016</v>
      </c>
      <c r="OL2">
        <v>2016</v>
      </c>
      <c r="OM2">
        <v>2016</v>
      </c>
      <c r="ON2">
        <v>2016</v>
      </c>
      <c r="OO2">
        <v>2016</v>
      </c>
      <c r="OP2">
        <v>2016</v>
      </c>
      <c r="OQ2">
        <v>2016</v>
      </c>
      <c r="OR2">
        <v>2016</v>
      </c>
      <c r="OS2">
        <v>2016</v>
      </c>
      <c r="OT2">
        <v>2016</v>
      </c>
      <c r="OU2">
        <v>2016</v>
      </c>
      <c r="OV2">
        <v>2016</v>
      </c>
      <c r="OW2">
        <v>2016</v>
      </c>
      <c r="OX2">
        <v>2016</v>
      </c>
      <c r="OY2">
        <v>2016</v>
      </c>
      <c r="OZ2">
        <v>2016</v>
      </c>
      <c r="PA2">
        <v>2016</v>
      </c>
      <c r="PB2">
        <v>2016</v>
      </c>
      <c r="PC2">
        <v>2016</v>
      </c>
      <c r="PD2">
        <v>2016</v>
      </c>
      <c r="PE2">
        <v>2016</v>
      </c>
      <c r="PF2">
        <v>2016</v>
      </c>
      <c r="PG2">
        <v>2016</v>
      </c>
      <c r="PH2">
        <v>2016</v>
      </c>
      <c r="PI2">
        <v>2016</v>
      </c>
      <c r="PJ2">
        <v>2016</v>
      </c>
      <c r="PK2">
        <v>2016</v>
      </c>
      <c r="PL2">
        <v>2016</v>
      </c>
      <c r="PM2">
        <v>2016</v>
      </c>
      <c r="PN2">
        <v>2016</v>
      </c>
      <c r="PO2">
        <v>2016</v>
      </c>
      <c r="PP2">
        <v>2016</v>
      </c>
      <c r="PQ2">
        <v>2016</v>
      </c>
      <c r="PR2">
        <v>2016</v>
      </c>
      <c r="PS2">
        <v>2016</v>
      </c>
      <c r="PT2">
        <v>2016</v>
      </c>
      <c r="PU2">
        <v>2016</v>
      </c>
      <c r="PV2">
        <v>2016</v>
      </c>
      <c r="PW2">
        <v>2016</v>
      </c>
      <c r="PX2">
        <v>2016</v>
      </c>
      <c r="PY2">
        <v>2016</v>
      </c>
      <c r="PZ2">
        <v>2016</v>
      </c>
      <c r="QA2">
        <v>2016</v>
      </c>
      <c r="QB2">
        <v>2016</v>
      </c>
      <c r="QC2">
        <v>2016</v>
      </c>
      <c r="QD2">
        <v>2016</v>
      </c>
      <c r="QE2">
        <v>2016</v>
      </c>
      <c r="QF2">
        <v>2016</v>
      </c>
      <c r="QG2">
        <v>2016</v>
      </c>
      <c r="QH2">
        <v>2016</v>
      </c>
      <c r="QI2">
        <v>2016</v>
      </c>
      <c r="QJ2">
        <v>2016</v>
      </c>
      <c r="QK2">
        <v>2016</v>
      </c>
      <c r="QL2">
        <v>2016</v>
      </c>
      <c r="QM2">
        <v>2016</v>
      </c>
      <c r="QN2">
        <v>2016</v>
      </c>
      <c r="QO2">
        <v>2016</v>
      </c>
      <c r="QP2">
        <v>2016</v>
      </c>
      <c r="QQ2">
        <v>2016</v>
      </c>
      <c r="QR2">
        <v>2016</v>
      </c>
      <c r="QS2">
        <v>2016</v>
      </c>
      <c r="QT2">
        <v>2016</v>
      </c>
      <c r="QU2">
        <v>2016</v>
      </c>
      <c r="QV2">
        <v>2016</v>
      </c>
      <c r="QW2">
        <v>2016</v>
      </c>
      <c r="QX2">
        <v>2016</v>
      </c>
      <c r="QY2">
        <v>2016</v>
      </c>
      <c r="QZ2">
        <v>2016</v>
      </c>
      <c r="RA2">
        <v>2016</v>
      </c>
      <c r="RB2">
        <v>2016</v>
      </c>
      <c r="RC2">
        <v>2016</v>
      </c>
      <c r="RD2">
        <v>2016</v>
      </c>
      <c r="RE2">
        <v>2016</v>
      </c>
      <c r="RF2">
        <v>2016</v>
      </c>
      <c r="RG2">
        <v>2016</v>
      </c>
      <c r="RH2">
        <v>2016</v>
      </c>
      <c r="RI2">
        <v>2016</v>
      </c>
      <c r="RJ2">
        <v>2016</v>
      </c>
      <c r="RK2">
        <v>2016</v>
      </c>
      <c r="RL2">
        <v>2016</v>
      </c>
      <c r="RM2">
        <v>2016</v>
      </c>
      <c r="RN2">
        <v>2016</v>
      </c>
      <c r="RO2">
        <v>2016</v>
      </c>
      <c r="RP2">
        <v>2016</v>
      </c>
      <c r="RQ2">
        <v>2016</v>
      </c>
      <c r="RR2">
        <v>2016</v>
      </c>
      <c r="RS2">
        <v>2016</v>
      </c>
      <c r="RT2">
        <v>2016</v>
      </c>
      <c r="RU2">
        <v>2016</v>
      </c>
      <c r="RV2">
        <v>2016</v>
      </c>
      <c r="RW2">
        <v>2016</v>
      </c>
      <c r="RX2">
        <v>2016</v>
      </c>
      <c r="RY2">
        <v>2016</v>
      </c>
      <c r="RZ2">
        <v>2016</v>
      </c>
      <c r="SA2">
        <v>2016</v>
      </c>
    </row>
    <row r="3" spans="1:495">
      <c r="A3" t="s">
        <v>2</v>
      </c>
      <c r="B3" t="s">
        <v>3</v>
      </c>
      <c r="C3" t="s">
        <v>3</v>
      </c>
      <c r="D3" t="s">
        <v>3</v>
      </c>
      <c r="E3" t="s">
        <v>3</v>
      </c>
      <c r="F3" t="s">
        <v>3</v>
      </c>
      <c r="G3" t="s">
        <v>3</v>
      </c>
      <c r="H3" t="s">
        <v>3</v>
      </c>
      <c r="I3" t="s">
        <v>3</v>
      </c>
      <c r="J3" t="s">
        <v>3</v>
      </c>
      <c r="K3" t="s">
        <v>3</v>
      </c>
      <c r="L3" t="s">
        <v>3</v>
      </c>
      <c r="M3" t="s">
        <v>3</v>
      </c>
      <c r="N3" t="s">
        <v>3</v>
      </c>
      <c r="O3" t="s">
        <v>3</v>
      </c>
      <c r="P3" t="s">
        <v>3</v>
      </c>
      <c r="Q3" t="s">
        <v>3</v>
      </c>
      <c r="R3" t="s">
        <v>3</v>
      </c>
      <c r="S3" t="s">
        <v>3</v>
      </c>
      <c r="T3" t="s">
        <v>3</v>
      </c>
      <c r="U3" t="s">
        <v>3</v>
      </c>
      <c r="V3" t="s">
        <v>3</v>
      </c>
      <c r="W3" t="s">
        <v>3</v>
      </c>
      <c r="X3" t="s">
        <v>3</v>
      </c>
      <c r="Y3" t="s">
        <v>3</v>
      </c>
      <c r="Z3" t="s">
        <v>3</v>
      </c>
      <c r="AA3" t="s">
        <v>3</v>
      </c>
      <c r="AB3" t="s">
        <v>3</v>
      </c>
      <c r="AC3" t="s">
        <v>3</v>
      </c>
      <c r="AD3" t="s">
        <v>3</v>
      </c>
      <c r="AE3" t="s">
        <v>3</v>
      </c>
      <c r="AF3" t="s">
        <v>3</v>
      </c>
      <c r="AG3" t="s">
        <v>3</v>
      </c>
      <c r="AH3" t="s">
        <v>3</v>
      </c>
      <c r="AI3" t="s">
        <v>3</v>
      </c>
      <c r="AJ3" t="s">
        <v>3</v>
      </c>
      <c r="AK3" t="s">
        <v>3</v>
      </c>
      <c r="AL3" t="s">
        <v>3</v>
      </c>
      <c r="AM3" t="s">
        <v>3</v>
      </c>
      <c r="AN3" t="s">
        <v>3</v>
      </c>
      <c r="AO3" t="s">
        <v>3</v>
      </c>
      <c r="AP3" t="s">
        <v>3</v>
      </c>
      <c r="AQ3" t="s">
        <v>3</v>
      </c>
      <c r="AR3" t="s">
        <v>3</v>
      </c>
      <c r="AS3" t="s">
        <v>3</v>
      </c>
      <c r="AT3" t="s">
        <v>3</v>
      </c>
      <c r="AU3" t="s">
        <v>3</v>
      </c>
      <c r="AV3" t="s">
        <v>3</v>
      </c>
      <c r="AW3" t="s">
        <v>3</v>
      </c>
      <c r="AX3" t="s">
        <v>3</v>
      </c>
      <c r="AY3" t="s">
        <v>3</v>
      </c>
      <c r="AZ3" t="s">
        <v>3</v>
      </c>
      <c r="BA3" t="s">
        <v>3</v>
      </c>
      <c r="BB3" t="s">
        <v>3</v>
      </c>
      <c r="BC3" t="s">
        <v>3</v>
      </c>
      <c r="BD3" t="s">
        <v>3</v>
      </c>
      <c r="BE3" t="s">
        <v>3</v>
      </c>
      <c r="BF3" t="s">
        <v>3</v>
      </c>
      <c r="BG3" t="s">
        <v>3</v>
      </c>
      <c r="BH3" t="s">
        <v>3</v>
      </c>
      <c r="BI3" t="s">
        <v>3</v>
      </c>
      <c r="BJ3" t="s">
        <v>3</v>
      </c>
      <c r="BK3" t="s">
        <v>3</v>
      </c>
      <c r="BL3" t="s">
        <v>3</v>
      </c>
      <c r="BM3" t="s">
        <v>3</v>
      </c>
      <c r="BN3" t="s">
        <v>3</v>
      </c>
      <c r="BO3" t="s">
        <v>3</v>
      </c>
      <c r="BP3" t="s">
        <v>3</v>
      </c>
      <c r="BQ3" t="s">
        <v>3</v>
      </c>
      <c r="BR3" t="s">
        <v>3</v>
      </c>
      <c r="BS3" t="s">
        <v>3</v>
      </c>
      <c r="BT3" t="s">
        <v>3</v>
      </c>
      <c r="BU3" t="s">
        <v>3</v>
      </c>
      <c r="BV3" t="s">
        <v>3</v>
      </c>
      <c r="BW3" t="s">
        <v>3</v>
      </c>
      <c r="BX3" t="s">
        <v>3</v>
      </c>
      <c r="BY3" t="s">
        <v>3</v>
      </c>
      <c r="BZ3" t="s">
        <v>3</v>
      </c>
      <c r="CA3" t="s">
        <v>3</v>
      </c>
      <c r="CB3" t="s">
        <v>3</v>
      </c>
      <c r="CC3" t="s">
        <v>3</v>
      </c>
      <c r="CD3" t="s">
        <v>3</v>
      </c>
      <c r="CE3" t="s">
        <v>3</v>
      </c>
      <c r="CF3" t="s">
        <v>3</v>
      </c>
      <c r="CG3" t="s">
        <v>3</v>
      </c>
      <c r="CH3" t="s">
        <v>3</v>
      </c>
      <c r="CI3" t="s">
        <v>3</v>
      </c>
      <c r="CJ3" t="s">
        <v>3</v>
      </c>
      <c r="CK3" t="s">
        <v>3</v>
      </c>
      <c r="CL3" t="s">
        <v>3</v>
      </c>
      <c r="CM3" t="s">
        <v>3</v>
      </c>
      <c r="CN3" t="s">
        <v>3</v>
      </c>
      <c r="CO3" t="s">
        <v>3</v>
      </c>
      <c r="CP3" t="s">
        <v>3</v>
      </c>
      <c r="CQ3" t="s">
        <v>3</v>
      </c>
      <c r="CR3" t="s">
        <v>3</v>
      </c>
      <c r="CS3" t="s">
        <v>3</v>
      </c>
      <c r="CT3" t="s">
        <v>3</v>
      </c>
      <c r="CU3" t="s">
        <v>3</v>
      </c>
      <c r="CV3" t="s">
        <v>3</v>
      </c>
      <c r="CW3" t="s">
        <v>3</v>
      </c>
      <c r="CX3" t="s">
        <v>3</v>
      </c>
      <c r="CY3" t="s">
        <v>3</v>
      </c>
      <c r="CZ3" t="s">
        <v>3</v>
      </c>
      <c r="DA3" t="s">
        <v>3</v>
      </c>
      <c r="DB3" t="s">
        <v>3</v>
      </c>
      <c r="DC3" t="s">
        <v>3</v>
      </c>
      <c r="DD3" t="s">
        <v>3</v>
      </c>
      <c r="DE3" t="s">
        <v>3</v>
      </c>
      <c r="DF3" t="s">
        <v>3</v>
      </c>
      <c r="DG3" t="s">
        <v>3</v>
      </c>
      <c r="DH3" t="s">
        <v>3</v>
      </c>
      <c r="DI3" t="s">
        <v>3</v>
      </c>
      <c r="DJ3" t="s">
        <v>3</v>
      </c>
      <c r="DK3" t="s">
        <v>3</v>
      </c>
      <c r="DL3" t="s">
        <v>3</v>
      </c>
      <c r="DM3" t="s">
        <v>3</v>
      </c>
      <c r="DN3" t="s">
        <v>3</v>
      </c>
      <c r="DO3" t="s">
        <v>3</v>
      </c>
      <c r="DP3" t="s">
        <v>3</v>
      </c>
      <c r="DQ3" t="s">
        <v>3</v>
      </c>
      <c r="DR3" t="s">
        <v>3</v>
      </c>
      <c r="DS3" t="s">
        <v>3</v>
      </c>
      <c r="DT3" t="s">
        <v>3</v>
      </c>
      <c r="DU3" t="s">
        <v>3</v>
      </c>
      <c r="DV3" t="s">
        <v>3</v>
      </c>
      <c r="DW3" t="s">
        <v>3</v>
      </c>
      <c r="DX3" t="s">
        <v>3</v>
      </c>
      <c r="DY3" t="s">
        <v>3</v>
      </c>
      <c r="DZ3" t="s">
        <v>3</v>
      </c>
      <c r="EA3" t="s">
        <v>3</v>
      </c>
      <c r="EB3" t="s">
        <v>3</v>
      </c>
      <c r="EC3" t="s">
        <v>3</v>
      </c>
      <c r="ED3" t="s">
        <v>3</v>
      </c>
      <c r="EE3" t="s">
        <v>3</v>
      </c>
      <c r="EF3" t="s">
        <v>3</v>
      </c>
      <c r="EG3" t="s">
        <v>3</v>
      </c>
      <c r="EH3" t="s">
        <v>3</v>
      </c>
      <c r="EI3" t="s">
        <v>3</v>
      </c>
      <c r="EJ3" t="s">
        <v>3</v>
      </c>
      <c r="EK3" t="s">
        <v>3</v>
      </c>
      <c r="EL3" t="s">
        <v>3</v>
      </c>
      <c r="EM3" t="s">
        <v>3</v>
      </c>
      <c r="EN3" t="s">
        <v>3</v>
      </c>
      <c r="EO3" t="s">
        <v>3</v>
      </c>
      <c r="EP3" t="s">
        <v>3</v>
      </c>
      <c r="EQ3" t="s">
        <v>3</v>
      </c>
      <c r="ER3" t="s">
        <v>3</v>
      </c>
      <c r="ES3" t="s">
        <v>3</v>
      </c>
      <c r="ET3" t="s">
        <v>3</v>
      </c>
      <c r="EU3" t="s">
        <v>3</v>
      </c>
      <c r="EV3" t="s">
        <v>3</v>
      </c>
      <c r="EW3" t="s">
        <v>3</v>
      </c>
      <c r="EX3" t="s">
        <v>3</v>
      </c>
      <c r="EY3" t="s">
        <v>3</v>
      </c>
      <c r="EZ3" t="s">
        <v>3</v>
      </c>
      <c r="FA3" t="s">
        <v>3</v>
      </c>
      <c r="FB3" t="s">
        <v>3</v>
      </c>
      <c r="FC3" t="s">
        <v>3</v>
      </c>
      <c r="FD3" t="s">
        <v>3</v>
      </c>
      <c r="FE3" t="s">
        <v>3</v>
      </c>
      <c r="FF3" t="s">
        <v>3</v>
      </c>
      <c r="FG3" t="s">
        <v>3</v>
      </c>
      <c r="FH3" t="s">
        <v>3</v>
      </c>
      <c r="FI3" t="s">
        <v>3</v>
      </c>
      <c r="FJ3" t="s">
        <v>3</v>
      </c>
      <c r="FK3" t="s">
        <v>3</v>
      </c>
      <c r="FL3" t="s">
        <v>3</v>
      </c>
      <c r="FM3" t="s">
        <v>3</v>
      </c>
      <c r="FN3" t="s">
        <v>3</v>
      </c>
      <c r="FO3" t="s">
        <v>3</v>
      </c>
      <c r="FP3" t="s">
        <v>3</v>
      </c>
      <c r="FQ3" t="s">
        <v>3</v>
      </c>
      <c r="FR3" t="s">
        <v>3</v>
      </c>
      <c r="FS3" t="s">
        <v>3</v>
      </c>
      <c r="FT3" t="s">
        <v>3</v>
      </c>
      <c r="FU3" t="s">
        <v>3</v>
      </c>
      <c r="FV3" t="s">
        <v>3</v>
      </c>
      <c r="FW3" t="s">
        <v>3</v>
      </c>
      <c r="FX3" t="s">
        <v>3</v>
      </c>
      <c r="FY3" t="s">
        <v>3</v>
      </c>
      <c r="FZ3" t="s">
        <v>3</v>
      </c>
      <c r="GA3" t="s">
        <v>3</v>
      </c>
      <c r="GB3" t="s">
        <v>3</v>
      </c>
      <c r="GC3" t="s">
        <v>3</v>
      </c>
      <c r="GD3" t="s">
        <v>3</v>
      </c>
      <c r="GE3" t="s">
        <v>3</v>
      </c>
      <c r="GF3" t="s">
        <v>3</v>
      </c>
      <c r="GG3" t="s">
        <v>3</v>
      </c>
      <c r="GH3" t="s">
        <v>3</v>
      </c>
      <c r="GI3" t="s">
        <v>3</v>
      </c>
      <c r="GJ3" t="s">
        <v>3</v>
      </c>
      <c r="GK3" t="s">
        <v>3</v>
      </c>
      <c r="GL3" t="s">
        <v>3</v>
      </c>
      <c r="GM3" t="s">
        <v>3</v>
      </c>
      <c r="GN3" t="s">
        <v>3</v>
      </c>
      <c r="GO3" t="s">
        <v>3</v>
      </c>
      <c r="GP3" t="s">
        <v>3</v>
      </c>
      <c r="GQ3" t="s">
        <v>3</v>
      </c>
      <c r="GR3" t="s">
        <v>3</v>
      </c>
      <c r="GS3" t="s">
        <v>3</v>
      </c>
      <c r="GT3" t="s">
        <v>3</v>
      </c>
      <c r="GU3" t="s">
        <v>3</v>
      </c>
      <c r="GV3" t="s">
        <v>3</v>
      </c>
      <c r="GW3" t="s">
        <v>3</v>
      </c>
      <c r="GX3" t="s">
        <v>3</v>
      </c>
      <c r="GY3" t="s">
        <v>3</v>
      </c>
      <c r="GZ3" t="s">
        <v>3</v>
      </c>
      <c r="HA3" t="s">
        <v>3</v>
      </c>
      <c r="HB3" t="s">
        <v>3</v>
      </c>
      <c r="HC3" t="s">
        <v>3</v>
      </c>
      <c r="HD3" t="s">
        <v>3</v>
      </c>
      <c r="HE3" t="s">
        <v>3</v>
      </c>
      <c r="HF3" t="s">
        <v>3</v>
      </c>
      <c r="HG3" t="s">
        <v>3</v>
      </c>
      <c r="HH3" t="s">
        <v>3</v>
      </c>
      <c r="HI3" t="s">
        <v>3</v>
      </c>
      <c r="HJ3" t="s">
        <v>3</v>
      </c>
      <c r="HK3" t="s">
        <v>3</v>
      </c>
      <c r="HL3" t="s">
        <v>3</v>
      </c>
      <c r="HM3" t="s">
        <v>3</v>
      </c>
      <c r="HN3" t="s">
        <v>3</v>
      </c>
      <c r="HO3" t="s">
        <v>3</v>
      </c>
      <c r="HP3" t="s">
        <v>3</v>
      </c>
      <c r="HQ3" t="s">
        <v>3</v>
      </c>
      <c r="HR3" t="s">
        <v>3</v>
      </c>
      <c r="HS3" t="s">
        <v>3</v>
      </c>
      <c r="HT3" t="s">
        <v>3</v>
      </c>
      <c r="HU3" t="s">
        <v>3</v>
      </c>
      <c r="HV3" t="s">
        <v>3</v>
      </c>
      <c r="HW3" t="s">
        <v>3</v>
      </c>
      <c r="HX3" t="s">
        <v>3</v>
      </c>
      <c r="HY3" t="s">
        <v>3</v>
      </c>
      <c r="HZ3" t="s">
        <v>3</v>
      </c>
      <c r="IA3" t="s">
        <v>3</v>
      </c>
      <c r="IB3" t="s">
        <v>3</v>
      </c>
      <c r="IC3" t="s">
        <v>3</v>
      </c>
      <c r="ID3" t="s">
        <v>3</v>
      </c>
      <c r="IE3" t="s">
        <v>3</v>
      </c>
      <c r="IF3" t="s">
        <v>3</v>
      </c>
      <c r="IG3" t="s">
        <v>3</v>
      </c>
      <c r="IH3" t="s">
        <v>3</v>
      </c>
      <c r="II3" t="s">
        <v>3</v>
      </c>
      <c r="IJ3" t="s">
        <v>3</v>
      </c>
      <c r="IK3" t="s">
        <v>3</v>
      </c>
      <c r="IL3" t="s">
        <v>3</v>
      </c>
      <c r="IM3" t="s">
        <v>3</v>
      </c>
      <c r="IN3" t="s">
        <v>3</v>
      </c>
      <c r="IO3" t="s">
        <v>3</v>
      </c>
      <c r="IP3" t="s">
        <v>3</v>
      </c>
      <c r="IQ3" t="s">
        <v>3</v>
      </c>
      <c r="IR3" t="s">
        <v>3</v>
      </c>
      <c r="IS3" t="s">
        <v>3</v>
      </c>
      <c r="IT3" t="s">
        <v>3</v>
      </c>
      <c r="IU3" t="s">
        <v>3</v>
      </c>
      <c r="IV3" t="s">
        <v>3</v>
      </c>
      <c r="IW3" t="s">
        <v>3</v>
      </c>
      <c r="IX3" t="s">
        <v>3</v>
      </c>
      <c r="IY3" t="s">
        <v>3</v>
      </c>
      <c r="IZ3" t="s">
        <v>3</v>
      </c>
      <c r="JA3" t="s">
        <v>3</v>
      </c>
      <c r="JB3" t="s">
        <v>3</v>
      </c>
      <c r="JC3" t="s">
        <v>3</v>
      </c>
      <c r="JD3" t="s">
        <v>3</v>
      </c>
      <c r="JE3" t="s">
        <v>3</v>
      </c>
      <c r="JF3" t="s">
        <v>3</v>
      </c>
      <c r="JG3" t="s">
        <v>3</v>
      </c>
      <c r="JH3" t="s">
        <v>3</v>
      </c>
      <c r="JI3" t="s">
        <v>3</v>
      </c>
      <c r="JJ3" t="s">
        <v>3</v>
      </c>
      <c r="JK3" t="s">
        <v>3</v>
      </c>
      <c r="JL3" t="s">
        <v>3</v>
      </c>
      <c r="JM3" t="s">
        <v>3</v>
      </c>
      <c r="JN3" t="s">
        <v>3</v>
      </c>
      <c r="JO3" t="s">
        <v>3</v>
      </c>
      <c r="JP3" t="s">
        <v>3</v>
      </c>
      <c r="JQ3" t="s">
        <v>3</v>
      </c>
      <c r="JR3" t="s">
        <v>3</v>
      </c>
      <c r="JS3" t="s">
        <v>3</v>
      </c>
      <c r="JT3" t="s">
        <v>3</v>
      </c>
      <c r="JU3" t="s">
        <v>3</v>
      </c>
      <c r="JV3" t="s">
        <v>3</v>
      </c>
      <c r="JW3" t="s">
        <v>3</v>
      </c>
      <c r="JX3" t="s">
        <v>3</v>
      </c>
      <c r="JY3" t="s">
        <v>3</v>
      </c>
      <c r="JZ3" t="s">
        <v>3</v>
      </c>
      <c r="KA3" t="s">
        <v>3</v>
      </c>
      <c r="KB3" t="s">
        <v>3</v>
      </c>
      <c r="KC3" t="s">
        <v>3</v>
      </c>
      <c r="KD3" t="s">
        <v>3</v>
      </c>
      <c r="KE3" t="s">
        <v>3</v>
      </c>
      <c r="KF3" t="s">
        <v>3</v>
      </c>
      <c r="KG3" t="s">
        <v>3</v>
      </c>
      <c r="KH3" t="s">
        <v>3</v>
      </c>
      <c r="KI3" t="s">
        <v>3</v>
      </c>
      <c r="KJ3" t="s">
        <v>3</v>
      </c>
      <c r="KK3" t="s">
        <v>3</v>
      </c>
      <c r="KL3" t="s">
        <v>3</v>
      </c>
      <c r="KM3" t="s">
        <v>3</v>
      </c>
      <c r="KN3" t="s">
        <v>3</v>
      </c>
      <c r="KO3" t="s">
        <v>3</v>
      </c>
      <c r="KP3" t="s">
        <v>3</v>
      </c>
      <c r="KQ3" t="s">
        <v>3</v>
      </c>
      <c r="KR3" t="s">
        <v>3</v>
      </c>
      <c r="KS3" t="s">
        <v>3</v>
      </c>
      <c r="KT3" t="s">
        <v>3</v>
      </c>
      <c r="KU3" t="s">
        <v>3</v>
      </c>
      <c r="KV3" t="s">
        <v>3</v>
      </c>
      <c r="KW3" t="s">
        <v>3</v>
      </c>
      <c r="KX3" t="s">
        <v>3</v>
      </c>
      <c r="KY3" t="s">
        <v>3</v>
      </c>
      <c r="KZ3" t="s">
        <v>3</v>
      </c>
      <c r="LA3" t="s">
        <v>3</v>
      </c>
      <c r="LB3" t="s">
        <v>3</v>
      </c>
      <c r="LC3" t="s">
        <v>3</v>
      </c>
      <c r="LD3" t="s">
        <v>3</v>
      </c>
      <c r="LE3" t="s">
        <v>3</v>
      </c>
      <c r="LF3" t="s">
        <v>3</v>
      </c>
      <c r="LG3" t="s">
        <v>3</v>
      </c>
      <c r="LH3" t="s">
        <v>3</v>
      </c>
      <c r="LI3" t="s">
        <v>3</v>
      </c>
      <c r="LJ3" t="s">
        <v>3</v>
      </c>
      <c r="LK3" t="s">
        <v>3</v>
      </c>
      <c r="LL3" t="s">
        <v>3</v>
      </c>
      <c r="LM3" t="s">
        <v>3</v>
      </c>
      <c r="LN3" t="s">
        <v>3</v>
      </c>
      <c r="LO3" t="s">
        <v>3</v>
      </c>
      <c r="LP3" t="s">
        <v>3</v>
      </c>
      <c r="LQ3" t="s">
        <v>3</v>
      </c>
      <c r="LR3" t="s">
        <v>3</v>
      </c>
      <c r="LS3" t="s">
        <v>3</v>
      </c>
      <c r="LT3" t="s">
        <v>3</v>
      </c>
      <c r="LU3" t="s">
        <v>3</v>
      </c>
      <c r="LV3" t="s">
        <v>3</v>
      </c>
      <c r="LW3" t="s">
        <v>3</v>
      </c>
      <c r="LX3" t="s">
        <v>3</v>
      </c>
      <c r="LY3" t="s">
        <v>3</v>
      </c>
      <c r="LZ3" t="s">
        <v>3</v>
      </c>
      <c r="MA3" t="s">
        <v>3</v>
      </c>
      <c r="MB3" t="s">
        <v>3</v>
      </c>
      <c r="MC3" t="s">
        <v>3</v>
      </c>
      <c r="MD3" t="s">
        <v>3</v>
      </c>
      <c r="ME3" t="s">
        <v>3</v>
      </c>
      <c r="MF3" t="s">
        <v>3</v>
      </c>
      <c r="MG3" t="s">
        <v>3</v>
      </c>
      <c r="MH3" t="s">
        <v>3</v>
      </c>
      <c r="MI3" t="s">
        <v>3</v>
      </c>
      <c r="MJ3" t="s">
        <v>3</v>
      </c>
      <c r="MK3" t="s">
        <v>3</v>
      </c>
      <c r="ML3" t="s">
        <v>3</v>
      </c>
      <c r="MM3" t="s">
        <v>3</v>
      </c>
      <c r="MN3" t="s">
        <v>3</v>
      </c>
      <c r="MO3" t="s">
        <v>3</v>
      </c>
      <c r="MP3" t="s">
        <v>3</v>
      </c>
      <c r="MQ3" t="s">
        <v>3</v>
      </c>
      <c r="MR3" t="s">
        <v>3</v>
      </c>
      <c r="MS3" t="s">
        <v>3</v>
      </c>
      <c r="MT3" t="s">
        <v>3</v>
      </c>
      <c r="MU3" t="s">
        <v>3</v>
      </c>
      <c r="MV3" t="s">
        <v>3</v>
      </c>
      <c r="MW3" t="s">
        <v>3</v>
      </c>
      <c r="MX3" t="s">
        <v>3</v>
      </c>
      <c r="MY3" t="s">
        <v>3</v>
      </c>
      <c r="MZ3" t="s">
        <v>3</v>
      </c>
      <c r="NA3" t="s">
        <v>3</v>
      </c>
      <c r="NB3" t="s">
        <v>3</v>
      </c>
      <c r="NC3" t="s">
        <v>3</v>
      </c>
      <c r="ND3" t="s">
        <v>3</v>
      </c>
      <c r="NE3" t="s">
        <v>3</v>
      </c>
      <c r="NF3" t="s">
        <v>3</v>
      </c>
      <c r="NG3" t="s">
        <v>3</v>
      </c>
      <c r="NH3" t="s">
        <v>3</v>
      </c>
      <c r="NI3" t="s">
        <v>3</v>
      </c>
      <c r="NJ3" t="s">
        <v>3</v>
      </c>
      <c r="NK3" t="s">
        <v>3</v>
      </c>
      <c r="NL3" t="s">
        <v>3</v>
      </c>
      <c r="NM3" t="s">
        <v>3</v>
      </c>
      <c r="NN3" t="s">
        <v>3</v>
      </c>
      <c r="NO3" t="s">
        <v>3</v>
      </c>
      <c r="NP3" t="s">
        <v>3</v>
      </c>
      <c r="NQ3" t="s">
        <v>3</v>
      </c>
      <c r="NR3" t="s">
        <v>3</v>
      </c>
      <c r="NS3" t="s">
        <v>3</v>
      </c>
      <c r="NT3" t="s">
        <v>3</v>
      </c>
      <c r="NU3" t="s">
        <v>3</v>
      </c>
      <c r="NV3" t="s">
        <v>3</v>
      </c>
      <c r="NW3" t="s">
        <v>3</v>
      </c>
      <c r="NX3" t="s">
        <v>3</v>
      </c>
      <c r="NY3" t="s">
        <v>3</v>
      </c>
      <c r="NZ3" t="s">
        <v>3</v>
      </c>
      <c r="OA3" t="s">
        <v>3</v>
      </c>
      <c r="OB3" t="s">
        <v>3</v>
      </c>
      <c r="OC3" t="s">
        <v>3</v>
      </c>
      <c r="OD3" t="s">
        <v>3</v>
      </c>
      <c r="OE3" t="s">
        <v>3</v>
      </c>
      <c r="OF3" t="s">
        <v>3</v>
      </c>
      <c r="OG3" t="s">
        <v>3</v>
      </c>
      <c r="OH3" t="s">
        <v>3</v>
      </c>
      <c r="OI3" t="s">
        <v>3</v>
      </c>
      <c r="OJ3" t="s">
        <v>3</v>
      </c>
      <c r="OK3" t="s">
        <v>3</v>
      </c>
      <c r="OL3" t="s">
        <v>3</v>
      </c>
      <c r="OM3" t="s">
        <v>3</v>
      </c>
      <c r="ON3" t="s">
        <v>3</v>
      </c>
      <c r="OO3" t="s">
        <v>3</v>
      </c>
      <c r="OP3" t="s">
        <v>3</v>
      </c>
      <c r="OQ3" t="s">
        <v>3</v>
      </c>
      <c r="OR3" t="s">
        <v>3</v>
      </c>
      <c r="OS3" t="s">
        <v>3</v>
      </c>
      <c r="OT3" t="s">
        <v>3</v>
      </c>
      <c r="OU3" t="s">
        <v>3</v>
      </c>
      <c r="OV3" t="s">
        <v>3</v>
      </c>
      <c r="OW3" t="s">
        <v>3</v>
      </c>
      <c r="OX3" t="s">
        <v>3</v>
      </c>
      <c r="OY3" t="s">
        <v>3</v>
      </c>
      <c r="OZ3" t="s">
        <v>3</v>
      </c>
      <c r="PA3" t="s">
        <v>3</v>
      </c>
      <c r="PB3" t="s">
        <v>3</v>
      </c>
      <c r="PC3" t="s">
        <v>3</v>
      </c>
      <c r="PD3" t="s">
        <v>3</v>
      </c>
      <c r="PE3" t="s">
        <v>3</v>
      </c>
      <c r="PF3" t="s">
        <v>3</v>
      </c>
      <c r="PG3" t="s">
        <v>3</v>
      </c>
      <c r="PH3" t="s">
        <v>3</v>
      </c>
      <c r="PI3" t="s">
        <v>3</v>
      </c>
      <c r="PJ3" t="s">
        <v>3</v>
      </c>
      <c r="PK3" t="s">
        <v>3</v>
      </c>
      <c r="PL3" t="s">
        <v>3</v>
      </c>
      <c r="PM3" t="s">
        <v>3</v>
      </c>
      <c r="PN3" t="s">
        <v>3</v>
      </c>
      <c r="PO3" t="s">
        <v>3</v>
      </c>
      <c r="PP3" t="s">
        <v>3</v>
      </c>
      <c r="PQ3" t="s">
        <v>3</v>
      </c>
      <c r="PR3" t="s">
        <v>3</v>
      </c>
      <c r="PS3" t="s">
        <v>3</v>
      </c>
      <c r="PT3" t="s">
        <v>3</v>
      </c>
      <c r="PU3" t="s">
        <v>3</v>
      </c>
      <c r="PV3" t="s">
        <v>3</v>
      </c>
      <c r="PW3" t="s">
        <v>3</v>
      </c>
      <c r="PX3" t="s">
        <v>3</v>
      </c>
      <c r="PY3" t="s">
        <v>3</v>
      </c>
      <c r="PZ3" t="s">
        <v>3</v>
      </c>
      <c r="QA3" t="s">
        <v>3</v>
      </c>
      <c r="QB3" t="s">
        <v>3</v>
      </c>
      <c r="QC3" t="s">
        <v>3</v>
      </c>
      <c r="QD3" t="s">
        <v>3</v>
      </c>
      <c r="QE3" t="s">
        <v>3</v>
      </c>
      <c r="QF3" t="s">
        <v>3</v>
      </c>
      <c r="QG3" t="s">
        <v>3</v>
      </c>
      <c r="QH3" t="s">
        <v>3</v>
      </c>
      <c r="QI3" t="s">
        <v>3</v>
      </c>
      <c r="QJ3" t="s">
        <v>3</v>
      </c>
      <c r="QK3" t="s">
        <v>3</v>
      </c>
      <c r="QL3" t="s">
        <v>3</v>
      </c>
      <c r="QM3" t="s">
        <v>3</v>
      </c>
      <c r="QN3" t="s">
        <v>3</v>
      </c>
      <c r="QO3" t="s">
        <v>3</v>
      </c>
      <c r="QP3" t="s">
        <v>3</v>
      </c>
      <c r="QQ3" t="s">
        <v>3</v>
      </c>
      <c r="QR3" t="s">
        <v>3</v>
      </c>
      <c r="QS3" t="s">
        <v>3</v>
      </c>
      <c r="QT3" t="s">
        <v>3</v>
      </c>
      <c r="QU3" t="s">
        <v>3</v>
      </c>
      <c r="QV3" t="s">
        <v>3</v>
      </c>
      <c r="QW3" t="s">
        <v>3</v>
      </c>
      <c r="QX3" t="s">
        <v>3</v>
      </c>
      <c r="QY3" t="s">
        <v>3</v>
      </c>
      <c r="QZ3" t="s">
        <v>3</v>
      </c>
      <c r="RA3" t="s">
        <v>3</v>
      </c>
      <c r="RB3" t="s">
        <v>3</v>
      </c>
      <c r="RC3" t="s">
        <v>3</v>
      </c>
      <c r="RD3" t="s">
        <v>3</v>
      </c>
      <c r="RE3" t="s">
        <v>3</v>
      </c>
      <c r="RF3" t="s">
        <v>3</v>
      </c>
      <c r="RG3" t="s">
        <v>3</v>
      </c>
      <c r="RH3" t="s">
        <v>3</v>
      </c>
      <c r="RI3" t="s">
        <v>3</v>
      </c>
      <c r="RJ3" t="s">
        <v>3</v>
      </c>
      <c r="RK3" t="s">
        <v>3</v>
      </c>
      <c r="RL3" t="s">
        <v>3</v>
      </c>
      <c r="RM3" t="s">
        <v>3</v>
      </c>
      <c r="RN3" t="s">
        <v>3</v>
      </c>
      <c r="RO3" t="s">
        <v>3</v>
      </c>
      <c r="RP3" t="s">
        <v>3</v>
      </c>
      <c r="RQ3" t="s">
        <v>3</v>
      </c>
      <c r="RR3" t="s">
        <v>3</v>
      </c>
      <c r="RS3" t="s">
        <v>3</v>
      </c>
      <c r="RT3" t="s">
        <v>3</v>
      </c>
      <c r="RU3" t="s">
        <v>3</v>
      </c>
      <c r="RV3" t="s">
        <v>3</v>
      </c>
      <c r="RW3" t="s">
        <v>3</v>
      </c>
      <c r="RX3" t="s">
        <v>3</v>
      </c>
      <c r="RY3" t="s">
        <v>3</v>
      </c>
      <c r="RZ3" t="s">
        <v>3</v>
      </c>
      <c r="SA3" t="s">
        <v>3</v>
      </c>
    </row>
    <row r="4" spans="1:495">
      <c r="A4" t="s">
        <v>4</v>
      </c>
      <c r="B4" t="s">
        <v>5</v>
      </c>
      <c r="C4" t="s">
        <v>10</v>
      </c>
      <c r="D4" t="s">
        <v>36</v>
      </c>
      <c r="E4" t="s">
        <v>41</v>
      </c>
      <c r="F4" t="s">
        <v>44</v>
      </c>
      <c r="G4" t="s">
        <v>46</v>
      </c>
      <c r="H4" t="s">
        <v>61</v>
      </c>
      <c r="I4" t="s">
        <v>66</v>
      </c>
      <c r="J4" t="s">
        <v>61</v>
      </c>
      <c r="K4" t="s">
        <v>76</v>
      </c>
      <c r="L4" t="s">
        <v>83</v>
      </c>
      <c r="M4" t="s">
        <v>86</v>
      </c>
      <c r="N4" t="s">
        <v>97</v>
      </c>
      <c r="O4" t="s">
        <v>106</v>
      </c>
      <c r="P4" t="s">
        <v>117</v>
      </c>
      <c r="Q4" t="s">
        <v>119</v>
      </c>
      <c r="R4" t="s">
        <v>128</v>
      </c>
      <c r="S4" t="s">
        <v>140</v>
      </c>
      <c r="T4" t="s">
        <v>151</v>
      </c>
      <c r="U4" t="s">
        <v>172</v>
      </c>
      <c r="V4" t="s">
        <v>175</v>
      </c>
      <c r="W4" t="s">
        <v>183</v>
      </c>
      <c r="X4" t="s">
        <v>190</v>
      </c>
      <c r="Y4" t="s">
        <v>206</v>
      </c>
      <c r="Z4" t="s">
        <v>215</v>
      </c>
      <c r="AA4" t="s">
        <v>222</v>
      </c>
      <c r="AB4" t="s">
        <v>224</v>
      </c>
      <c r="AC4" t="s">
        <v>227</v>
      </c>
      <c r="AD4" t="s">
        <v>253</v>
      </c>
      <c r="AE4" t="s">
        <v>268</v>
      </c>
      <c r="AF4" t="s">
        <v>270</v>
      </c>
      <c r="AG4" t="s">
        <v>277</v>
      </c>
      <c r="AH4" t="s">
        <v>284</v>
      </c>
      <c r="AI4" t="s">
        <v>287</v>
      </c>
      <c r="AJ4" t="s">
        <v>297</v>
      </c>
      <c r="AK4" t="s">
        <v>299</v>
      </c>
      <c r="AL4" t="s">
        <v>306</v>
      </c>
      <c r="AM4" t="s">
        <v>310</v>
      </c>
      <c r="AN4" t="s">
        <v>326</v>
      </c>
      <c r="AO4" t="s">
        <v>342</v>
      </c>
      <c r="AP4" t="s">
        <v>345</v>
      </c>
      <c r="AQ4" t="s">
        <v>349</v>
      </c>
      <c r="AR4" t="s">
        <v>353</v>
      </c>
      <c r="AS4" t="s">
        <v>356</v>
      </c>
      <c r="AT4" t="s">
        <v>364</v>
      </c>
      <c r="AU4" t="s">
        <v>367</v>
      </c>
      <c r="AV4" t="s">
        <v>372</v>
      </c>
      <c r="AW4" t="s">
        <v>400</v>
      </c>
      <c r="AX4" t="s">
        <v>407</v>
      </c>
      <c r="AY4" t="s">
        <v>421</v>
      </c>
      <c r="AZ4" t="s">
        <v>433</v>
      </c>
      <c r="BA4" t="s">
        <v>440</v>
      </c>
      <c r="BB4" t="s">
        <v>442</v>
      </c>
      <c r="BC4" t="s">
        <v>447</v>
      </c>
      <c r="BD4" t="s">
        <v>451</v>
      </c>
      <c r="BE4" t="s">
        <v>464</v>
      </c>
      <c r="BF4" t="s">
        <v>466</v>
      </c>
      <c r="BG4" t="s">
        <v>479</v>
      </c>
      <c r="BH4" t="s">
        <v>484</v>
      </c>
      <c r="BI4" t="s">
        <v>490</v>
      </c>
      <c r="BJ4" t="s">
        <v>502</v>
      </c>
      <c r="BK4" t="s">
        <v>530</v>
      </c>
      <c r="BL4" t="s">
        <v>534</v>
      </c>
      <c r="BM4" t="s">
        <v>538</v>
      </c>
      <c r="BN4" t="s">
        <v>543</v>
      </c>
      <c r="BO4" t="s">
        <v>479</v>
      </c>
      <c r="BP4" t="s">
        <v>548</v>
      </c>
      <c r="BQ4" t="s">
        <v>550</v>
      </c>
      <c r="BR4" t="s">
        <v>554</v>
      </c>
      <c r="BS4" t="s">
        <v>562</v>
      </c>
      <c r="BT4" t="s">
        <v>573</v>
      </c>
      <c r="BU4" t="s">
        <v>582</v>
      </c>
      <c r="BV4" t="s">
        <v>584</v>
      </c>
      <c r="BW4" t="s">
        <v>591</v>
      </c>
      <c r="BX4" t="s">
        <v>599</v>
      </c>
      <c r="BY4" t="s">
        <v>610</v>
      </c>
      <c r="BZ4" t="s">
        <v>613</v>
      </c>
      <c r="CA4" t="s">
        <v>621</v>
      </c>
      <c r="CB4" t="s">
        <v>623</v>
      </c>
      <c r="CC4" t="s">
        <v>633</v>
      </c>
      <c r="CD4" t="s">
        <v>642</v>
      </c>
      <c r="CE4" t="s">
        <v>645</v>
      </c>
      <c r="CF4" t="s">
        <v>648</v>
      </c>
      <c r="CG4" t="s">
        <v>654</v>
      </c>
      <c r="CH4" t="s">
        <v>657</v>
      </c>
      <c r="CI4" t="s">
        <v>659</v>
      </c>
      <c r="CJ4" t="s">
        <v>665</v>
      </c>
      <c r="CK4" t="s">
        <v>674</v>
      </c>
      <c r="CL4" t="s">
        <v>677</v>
      </c>
      <c r="CM4" t="s">
        <v>689</v>
      </c>
      <c r="CN4" t="s">
        <v>700</v>
      </c>
      <c r="CO4" t="s">
        <v>703</v>
      </c>
      <c r="CP4" t="s">
        <v>708</v>
      </c>
      <c r="CQ4" t="s">
        <v>717</v>
      </c>
      <c r="CR4" t="s">
        <v>720</v>
      </c>
      <c r="CS4" t="s">
        <v>744</v>
      </c>
      <c r="CT4" t="s">
        <v>758</v>
      </c>
      <c r="CU4" t="s">
        <v>763</v>
      </c>
      <c r="CV4" t="s">
        <v>785</v>
      </c>
      <c r="CW4" t="s">
        <v>795</v>
      </c>
      <c r="CX4" t="s">
        <v>802</v>
      </c>
      <c r="CY4" t="s">
        <v>815</v>
      </c>
      <c r="CZ4" t="s">
        <v>818</v>
      </c>
      <c r="DA4" t="s">
        <v>825</v>
      </c>
      <c r="DB4" t="s">
        <v>828</v>
      </c>
      <c r="DC4" t="s">
        <v>836</v>
      </c>
      <c r="DD4" t="s">
        <v>839</v>
      </c>
      <c r="DE4" t="s">
        <v>847</v>
      </c>
      <c r="DF4" t="s">
        <v>854</v>
      </c>
      <c r="DG4" t="s">
        <v>861</v>
      </c>
      <c r="DH4" t="s">
        <v>869</v>
      </c>
      <c r="DI4" t="s">
        <v>873</v>
      </c>
      <c r="DJ4" t="s">
        <v>876</v>
      </c>
      <c r="DK4" t="s">
        <v>895</v>
      </c>
      <c r="DL4" t="s">
        <v>902</v>
      </c>
      <c r="DM4" t="s">
        <v>921</v>
      </c>
      <c r="DN4" t="s">
        <v>925</v>
      </c>
      <c r="DO4" t="s">
        <v>927</v>
      </c>
      <c r="DP4" t="s">
        <v>933</v>
      </c>
      <c r="DQ4" t="s">
        <v>949</v>
      </c>
      <c r="DR4" t="s">
        <v>959</v>
      </c>
      <c r="DS4" t="s">
        <v>964</v>
      </c>
      <c r="DT4" t="s">
        <v>969</v>
      </c>
      <c r="DU4" t="s">
        <v>977</v>
      </c>
      <c r="DV4" t="s">
        <v>989</v>
      </c>
      <c r="DW4" t="s">
        <v>998</v>
      </c>
      <c r="DX4" t="s">
        <v>1006</v>
      </c>
      <c r="DY4" t="s">
        <v>1009</v>
      </c>
      <c r="DZ4" t="s">
        <v>1018</v>
      </c>
      <c r="EA4" t="s">
        <v>1023</v>
      </c>
      <c r="EB4" t="s">
        <v>1027</v>
      </c>
      <c r="EC4" t="s">
        <v>1032</v>
      </c>
      <c r="ED4" t="s">
        <v>1035</v>
      </c>
      <c r="EE4" t="s">
        <v>1040</v>
      </c>
      <c r="EF4" t="s">
        <v>1046</v>
      </c>
      <c r="EG4" t="s">
        <v>1048</v>
      </c>
      <c r="EH4" t="s">
        <v>1059</v>
      </c>
      <c r="EI4" t="s">
        <v>1065</v>
      </c>
      <c r="EJ4" t="s">
        <v>1067</v>
      </c>
      <c r="EK4" t="s">
        <v>1069</v>
      </c>
      <c r="EL4" t="s">
        <v>1077</v>
      </c>
      <c r="EM4" t="s">
        <v>1086</v>
      </c>
      <c r="EN4" t="s">
        <v>1093</v>
      </c>
      <c r="EO4" t="s">
        <v>1100</v>
      </c>
      <c r="EP4" t="s">
        <v>1114</v>
      </c>
      <c r="EQ4" t="s">
        <v>1116</v>
      </c>
      <c r="ER4" t="s">
        <v>1142</v>
      </c>
      <c r="ES4" t="s">
        <v>1144</v>
      </c>
      <c r="ET4" t="s">
        <v>1150</v>
      </c>
      <c r="EU4" t="s">
        <v>1156</v>
      </c>
      <c r="EV4" t="s">
        <v>1164</v>
      </c>
      <c r="EW4" t="s">
        <v>1168</v>
      </c>
      <c r="EX4" t="s">
        <v>1171</v>
      </c>
      <c r="EY4" t="s">
        <v>1174</v>
      </c>
      <c r="EZ4" t="s">
        <v>1190</v>
      </c>
      <c r="FA4" t="s">
        <v>1195</v>
      </c>
      <c r="FB4" t="s">
        <v>1201</v>
      </c>
      <c r="FC4" t="s">
        <v>1211</v>
      </c>
      <c r="FD4" t="s">
        <v>1213</v>
      </c>
      <c r="FE4" t="s">
        <v>1224</v>
      </c>
      <c r="FF4" t="s">
        <v>1230</v>
      </c>
      <c r="FG4" t="s">
        <v>1236</v>
      </c>
      <c r="FH4" t="s">
        <v>1239</v>
      </c>
      <c r="FI4" t="s">
        <v>1256</v>
      </c>
      <c r="FJ4" t="s">
        <v>1260</v>
      </c>
      <c r="FK4" t="s">
        <v>1274</v>
      </c>
      <c r="FL4" t="s">
        <v>1279</v>
      </c>
      <c r="FM4" t="s">
        <v>1284</v>
      </c>
      <c r="FN4" t="s">
        <v>1287</v>
      </c>
      <c r="FO4" t="s">
        <v>1292</v>
      </c>
      <c r="FP4" t="s">
        <v>1294</v>
      </c>
      <c r="FQ4" t="s">
        <v>1302</v>
      </c>
      <c r="FR4" t="s">
        <v>1313</v>
      </c>
      <c r="FS4" t="s">
        <v>1319</v>
      </c>
      <c r="FT4" t="s">
        <v>1323</v>
      </c>
      <c r="FU4" t="s">
        <v>1327</v>
      </c>
      <c r="FV4" t="s">
        <v>1341</v>
      </c>
      <c r="FW4" t="s">
        <v>1345</v>
      </c>
      <c r="FX4" t="s">
        <v>1357</v>
      </c>
      <c r="FY4" t="s">
        <v>1364</v>
      </c>
      <c r="FZ4" t="s">
        <v>1375</v>
      </c>
      <c r="GA4" t="s">
        <v>1378</v>
      </c>
      <c r="GB4" t="s">
        <v>1381</v>
      </c>
      <c r="GC4" t="s">
        <v>1389</v>
      </c>
      <c r="GD4" t="s">
        <v>1392</v>
      </c>
      <c r="GE4" t="s">
        <v>1395</v>
      </c>
      <c r="GF4" t="s">
        <v>1398</v>
      </c>
      <c r="GG4" t="s">
        <v>1406</v>
      </c>
      <c r="GH4" t="s">
        <v>1409</v>
      </c>
      <c r="GI4" t="s">
        <v>1419</v>
      </c>
      <c r="GJ4" t="s">
        <v>1428</v>
      </c>
      <c r="GK4" t="s">
        <v>1433</v>
      </c>
      <c r="GL4" t="s">
        <v>1437</v>
      </c>
      <c r="GM4" t="s">
        <v>1442</v>
      </c>
      <c r="GN4" t="s">
        <v>1444</v>
      </c>
      <c r="GO4" t="s">
        <v>1451</v>
      </c>
      <c r="GP4" t="s">
        <v>1455</v>
      </c>
      <c r="GQ4" t="s">
        <v>1458</v>
      </c>
      <c r="GR4" t="s">
        <v>1469</v>
      </c>
      <c r="GS4" t="s">
        <v>1471</v>
      </c>
      <c r="GT4" t="s">
        <v>1476</v>
      </c>
      <c r="GU4" t="s">
        <v>1479</v>
      </c>
      <c r="GV4" t="s">
        <v>1481</v>
      </c>
      <c r="GW4" t="s">
        <v>1490</v>
      </c>
      <c r="GX4" t="s">
        <v>1497</v>
      </c>
      <c r="GY4" t="s">
        <v>1511</v>
      </c>
      <c r="GZ4" t="s">
        <v>1513</v>
      </c>
      <c r="HA4" t="s">
        <v>1515</v>
      </c>
      <c r="HB4" t="s">
        <v>1524</v>
      </c>
      <c r="HC4" t="s">
        <v>1545</v>
      </c>
      <c r="HD4" t="s">
        <v>1547</v>
      </c>
      <c r="HE4" t="s">
        <v>1555</v>
      </c>
      <c r="HF4" t="s">
        <v>1557</v>
      </c>
      <c r="HG4" t="s">
        <v>1561</v>
      </c>
      <c r="HH4" t="s">
        <v>1580</v>
      </c>
      <c r="HI4" t="s">
        <v>1583</v>
      </c>
      <c r="HJ4" t="s">
        <v>1585</v>
      </c>
      <c r="HK4" t="s">
        <v>1596</v>
      </c>
      <c r="HL4" t="s">
        <v>1601</v>
      </c>
      <c r="HM4" t="s">
        <v>1604</v>
      </c>
      <c r="HN4" t="s">
        <v>1606</v>
      </c>
      <c r="HO4" t="s">
        <v>1608</v>
      </c>
      <c r="HP4" t="s">
        <v>1617</v>
      </c>
      <c r="HQ4" t="s">
        <v>1622</v>
      </c>
      <c r="HR4" t="s">
        <v>1625</v>
      </c>
      <c r="HS4" t="s">
        <v>1629</v>
      </c>
      <c r="HT4" t="s">
        <v>1634</v>
      </c>
      <c r="HU4" t="s">
        <v>1637</v>
      </c>
      <c r="HV4" t="s">
        <v>1655</v>
      </c>
      <c r="HW4" t="s">
        <v>1657</v>
      </c>
      <c r="HX4" t="s">
        <v>1662</v>
      </c>
      <c r="HY4" t="s">
        <v>1682</v>
      </c>
      <c r="HZ4" t="s">
        <v>1695</v>
      </c>
      <c r="IA4" t="s">
        <v>1698</v>
      </c>
      <c r="IB4" t="s">
        <v>1702</v>
      </c>
      <c r="IC4" t="s">
        <v>1704</v>
      </c>
      <c r="ID4" t="s">
        <v>1709</v>
      </c>
      <c r="IE4" t="s">
        <v>1712</v>
      </c>
      <c r="IF4" t="s">
        <v>1718</v>
      </c>
      <c r="IG4" t="s">
        <v>1722</v>
      </c>
      <c r="IH4" t="s">
        <v>1724</v>
      </c>
      <c r="II4" t="s">
        <v>1727</v>
      </c>
      <c r="IJ4" t="s">
        <v>1731</v>
      </c>
      <c r="IK4" t="s">
        <v>1740</v>
      </c>
      <c r="IL4" t="s">
        <v>1744</v>
      </c>
      <c r="IM4" t="s">
        <v>1756</v>
      </c>
      <c r="IN4" t="s">
        <v>1759</v>
      </c>
      <c r="IO4" t="s">
        <v>1771</v>
      </c>
      <c r="IP4" t="s">
        <v>1777</v>
      </c>
      <c r="IQ4" t="s">
        <v>1779</v>
      </c>
      <c r="IR4" t="s">
        <v>1784</v>
      </c>
      <c r="IS4" t="s">
        <v>1786</v>
      </c>
      <c r="IT4" t="s">
        <v>1793</v>
      </c>
      <c r="IU4" t="s">
        <v>1798</v>
      </c>
      <c r="IV4" t="s">
        <v>1800</v>
      </c>
      <c r="IW4" t="s">
        <v>1802</v>
      </c>
      <c r="IX4" t="s">
        <v>1806</v>
      </c>
      <c r="IY4" t="s">
        <v>1811</v>
      </c>
      <c r="IZ4" t="s">
        <v>1813</v>
      </c>
      <c r="JA4" t="s">
        <v>1815</v>
      </c>
      <c r="JB4" t="s">
        <v>1817</v>
      </c>
      <c r="JC4" t="s">
        <v>1825</v>
      </c>
      <c r="JD4" t="s">
        <v>1833</v>
      </c>
      <c r="JE4" t="s">
        <v>1838</v>
      </c>
      <c r="JF4" t="s">
        <v>1846</v>
      </c>
      <c r="JG4" t="s">
        <v>1849</v>
      </c>
      <c r="JH4" t="s">
        <v>1854</v>
      </c>
      <c r="JI4" t="s">
        <v>1870</v>
      </c>
      <c r="JJ4" t="s">
        <v>1881</v>
      </c>
      <c r="JK4" t="s">
        <v>1883</v>
      </c>
      <c r="JL4" t="s">
        <v>1911</v>
      </c>
      <c r="JM4" t="s">
        <v>1914</v>
      </c>
      <c r="JN4" t="s">
        <v>1916</v>
      </c>
      <c r="JO4" t="s">
        <v>1927</v>
      </c>
      <c r="JP4" t="s">
        <v>1930</v>
      </c>
      <c r="JQ4" t="s">
        <v>1947</v>
      </c>
      <c r="JR4" t="s">
        <v>1953</v>
      </c>
      <c r="JS4" t="s">
        <v>1957</v>
      </c>
      <c r="JT4" t="s">
        <v>1962</v>
      </c>
      <c r="JU4" t="s">
        <v>1964</v>
      </c>
      <c r="JV4" t="s">
        <v>1966</v>
      </c>
      <c r="JW4" t="s">
        <v>1975</v>
      </c>
      <c r="JX4" t="s">
        <v>1981</v>
      </c>
      <c r="JY4" t="s">
        <v>2001</v>
      </c>
      <c r="JZ4" t="s">
        <v>2003</v>
      </c>
      <c r="KA4" t="s">
        <v>2012</v>
      </c>
      <c r="KB4" t="s">
        <v>2037</v>
      </c>
      <c r="KC4" t="s">
        <v>2047</v>
      </c>
      <c r="KD4" t="s">
        <v>2049</v>
      </c>
      <c r="KE4" t="s">
        <v>2051</v>
      </c>
      <c r="KF4" t="s">
        <v>2053</v>
      </c>
      <c r="KG4" t="s">
        <v>2062</v>
      </c>
      <c r="KH4" t="s">
        <v>2065</v>
      </c>
      <c r="KI4" t="s">
        <v>2074</v>
      </c>
      <c r="KJ4" t="s">
        <v>2079</v>
      </c>
      <c r="KK4" t="s">
        <v>2081</v>
      </c>
      <c r="KL4" t="s">
        <v>2084</v>
      </c>
      <c r="KM4" t="s">
        <v>2087</v>
      </c>
      <c r="KN4" t="s">
        <v>2091</v>
      </c>
      <c r="KO4" t="s">
        <v>2108</v>
      </c>
      <c r="KP4" t="s">
        <v>2130</v>
      </c>
      <c r="KQ4" t="s">
        <v>2133</v>
      </c>
      <c r="KR4" t="s">
        <v>2139</v>
      </c>
      <c r="KS4" t="s">
        <v>2145</v>
      </c>
      <c r="KT4" t="s">
        <v>2147</v>
      </c>
      <c r="KU4" t="s">
        <v>2153</v>
      </c>
      <c r="KV4" t="s">
        <v>2156</v>
      </c>
      <c r="KW4" t="s">
        <v>2160</v>
      </c>
      <c r="KX4" t="s">
        <v>2164</v>
      </c>
      <c r="KY4" t="s">
        <v>2168</v>
      </c>
      <c r="KZ4" t="s">
        <v>2191</v>
      </c>
      <c r="LA4" t="s">
        <v>2194</v>
      </c>
      <c r="LB4" t="s">
        <v>2196</v>
      </c>
      <c r="LC4" t="s">
        <v>2212</v>
      </c>
      <c r="LD4" t="s">
        <v>2222</v>
      </c>
      <c r="LE4" t="s">
        <v>2224</v>
      </c>
      <c r="LF4" t="s">
        <v>2226</v>
      </c>
      <c r="LG4" t="s">
        <v>2234</v>
      </c>
      <c r="LH4" t="s">
        <v>2237</v>
      </c>
      <c r="LI4" t="s">
        <v>2239</v>
      </c>
      <c r="LJ4" t="s">
        <v>2242</v>
      </c>
      <c r="LK4" t="s">
        <v>2245</v>
      </c>
      <c r="LL4" t="s">
        <v>2248</v>
      </c>
      <c r="LM4" t="s">
        <v>2252</v>
      </c>
      <c r="LN4" t="s">
        <v>2265</v>
      </c>
      <c r="LO4" t="s">
        <v>2267</v>
      </c>
      <c r="LP4" t="s">
        <v>2269</v>
      </c>
      <c r="LQ4" t="s">
        <v>2273</v>
      </c>
      <c r="LR4" t="s">
        <v>2276</v>
      </c>
      <c r="LS4" t="s">
        <v>2281</v>
      </c>
      <c r="LT4" t="s">
        <v>2286</v>
      </c>
      <c r="LU4" t="s">
        <v>2288</v>
      </c>
      <c r="LV4" t="s">
        <v>2290</v>
      </c>
      <c r="LW4" t="s">
        <v>2292</v>
      </c>
      <c r="LX4" t="s">
        <v>2318</v>
      </c>
      <c r="LY4" t="s">
        <v>2328</v>
      </c>
      <c r="LZ4" t="s">
        <v>2330</v>
      </c>
      <c r="MA4" t="s">
        <v>2334</v>
      </c>
      <c r="MB4" t="s">
        <v>2337</v>
      </c>
      <c r="MC4" t="s">
        <v>2340</v>
      </c>
      <c r="MD4" t="s">
        <v>2347</v>
      </c>
      <c r="ME4" t="s">
        <v>2350</v>
      </c>
      <c r="MF4" t="s">
        <v>2352</v>
      </c>
      <c r="MG4" t="s">
        <v>2356</v>
      </c>
      <c r="MH4" t="s">
        <v>2370</v>
      </c>
      <c r="MI4" t="s">
        <v>2382</v>
      </c>
      <c r="MJ4" t="s">
        <v>2384</v>
      </c>
      <c r="MK4" t="s">
        <v>2392</v>
      </c>
      <c r="ML4" t="s">
        <v>2404</v>
      </c>
      <c r="MM4" t="s">
        <v>2407</v>
      </c>
      <c r="MN4" t="s">
        <v>2411</v>
      </c>
      <c r="MO4" t="s">
        <v>2413</v>
      </c>
      <c r="MP4" t="s">
        <v>2418</v>
      </c>
      <c r="MQ4" t="s">
        <v>2421</v>
      </c>
      <c r="MR4" t="s">
        <v>2436</v>
      </c>
      <c r="MS4" t="s">
        <v>2448</v>
      </c>
      <c r="MT4" t="s">
        <v>2459</v>
      </c>
      <c r="MU4" t="s">
        <v>2480</v>
      </c>
      <c r="MV4" t="s">
        <v>2482</v>
      </c>
      <c r="MW4" t="s">
        <v>2484</v>
      </c>
      <c r="MX4" t="s">
        <v>2486</v>
      </c>
      <c r="MY4" t="s">
        <v>2490</v>
      </c>
      <c r="MZ4" t="s">
        <v>2492</v>
      </c>
      <c r="NA4" t="s">
        <v>2513</v>
      </c>
      <c r="NB4" t="s">
        <v>2515</v>
      </c>
      <c r="NC4" t="s">
        <v>2517</v>
      </c>
      <c r="ND4" t="s">
        <v>2525</v>
      </c>
      <c r="NE4" t="s">
        <v>2527</v>
      </c>
      <c r="NF4" t="s">
        <v>2530</v>
      </c>
      <c r="NG4" t="s">
        <v>2532</v>
      </c>
      <c r="NH4" t="s">
        <v>2535</v>
      </c>
      <c r="NI4" t="s">
        <v>2539</v>
      </c>
      <c r="NJ4" t="s">
        <v>2543</v>
      </c>
      <c r="NK4" t="s">
        <v>2553</v>
      </c>
      <c r="NL4" t="s">
        <v>2556</v>
      </c>
      <c r="NM4" t="s">
        <v>2566</v>
      </c>
      <c r="NN4" t="s">
        <v>2568</v>
      </c>
      <c r="NO4" t="s">
        <v>2578</v>
      </c>
      <c r="NP4" t="s">
        <v>2586</v>
      </c>
      <c r="NQ4" t="s">
        <v>2592</v>
      </c>
      <c r="NR4" t="s">
        <v>2596</v>
      </c>
      <c r="NS4" t="s">
        <v>2604</v>
      </c>
      <c r="NT4" t="s">
        <v>2615</v>
      </c>
      <c r="NU4" t="s">
        <v>2617</v>
      </c>
      <c r="NV4" t="s">
        <v>2623</v>
      </c>
      <c r="NW4" t="s">
        <v>2644</v>
      </c>
      <c r="NX4" t="s">
        <v>2656</v>
      </c>
      <c r="NY4" t="s">
        <v>2668</v>
      </c>
      <c r="NZ4" t="s">
        <v>2671</v>
      </c>
      <c r="OA4" t="s">
        <v>2674</v>
      </c>
      <c r="OB4" t="s">
        <v>2676</v>
      </c>
      <c r="OC4" t="s">
        <v>2685</v>
      </c>
      <c r="OD4" t="s">
        <v>2696</v>
      </c>
      <c r="OE4" t="s">
        <v>2715</v>
      </c>
      <c r="OF4" t="s">
        <v>2725</v>
      </c>
      <c r="OG4" t="s">
        <v>2729</v>
      </c>
      <c r="OH4" t="s">
        <v>2733</v>
      </c>
      <c r="OI4" t="s">
        <v>2735</v>
      </c>
      <c r="OJ4" t="s">
        <v>2752</v>
      </c>
      <c r="OK4" t="s">
        <v>2755</v>
      </c>
      <c r="OL4" t="s">
        <v>2769</v>
      </c>
      <c r="OM4" t="s">
        <v>2777</v>
      </c>
      <c r="ON4" t="s">
        <v>2790</v>
      </c>
      <c r="OO4" t="s">
        <v>2809</v>
      </c>
      <c r="OP4" t="s">
        <v>2812</v>
      </c>
      <c r="OQ4" t="s">
        <v>2826</v>
      </c>
      <c r="OR4" t="s">
        <v>2849</v>
      </c>
      <c r="OS4" t="s">
        <v>2869</v>
      </c>
      <c r="OT4" t="s">
        <v>2872</v>
      </c>
      <c r="OU4" t="s">
        <v>2891</v>
      </c>
      <c r="OV4" t="s">
        <v>2893</v>
      </c>
      <c r="OW4" t="s">
        <v>2911</v>
      </c>
      <c r="OX4" t="s">
        <v>2917</v>
      </c>
      <c r="OY4" t="s">
        <v>2920</v>
      </c>
      <c r="OZ4" t="s">
        <v>2922</v>
      </c>
      <c r="PA4" t="s">
        <v>2932</v>
      </c>
      <c r="PB4" t="s">
        <v>2934</v>
      </c>
      <c r="PC4" t="s">
        <v>2939</v>
      </c>
      <c r="PD4" t="s">
        <v>2944</v>
      </c>
      <c r="PE4" t="s">
        <v>2948</v>
      </c>
      <c r="PF4" t="s">
        <v>2954</v>
      </c>
      <c r="PG4" t="s">
        <v>2962</v>
      </c>
      <c r="PH4" t="s">
        <v>2967</v>
      </c>
      <c r="PI4" t="s">
        <v>2993</v>
      </c>
      <c r="PJ4" t="s">
        <v>2996</v>
      </c>
      <c r="PK4" t="s">
        <v>3001</v>
      </c>
      <c r="PL4" t="s">
        <v>3005</v>
      </c>
      <c r="PM4" t="s">
        <v>3016</v>
      </c>
      <c r="PN4" t="s">
        <v>3018</v>
      </c>
      <c r="PO4" t="s">
        <v>3028</v>
      </c>
      <c r="PP4" t="s">
        <v>3030</v>
      </c>
      <c r="PQ4" t="s">
        <v>3016</v>
      </c>
      <c r="PR4" t="s">
        <v>3048</v>
      </c>
      <c r="PS4" t="s">
        <v>3052</v>
      </c>
      <c r="PT4" t="s">
        <v>3055</v>
      </c>
      <c r="PU4" t="s">
        <v>3057</v>
      </c>
      <c r="PV4" t="s">
        <v>3062</v>
      </c>
      <c r="PW4" t="s">
        <v>3067</v>
      </c>
      <c r="PX4" t="s">
        <v>3072</v>
      </c>
      <c r="PY4" t="s">
        <v>3081</v>
      </c>
      <c r="PZ4" t="s">
        <v>3084</v>
      </c>
      <c r="QA4" t="s">
        <v>3089</v>
      </c>
      <c r="QB4" t="s">
        <v>3105</v>
      </c>
      <c r="QC4" t="s">
        <v>3121</v>
      </c>
      <c r="QD4" t="s">
        <v>3126</v>
      </c>
      <c r="QE4" t="s">
        <v>3128</v>
      </c>
      <c r="QF4" t="s">
        <v>3132</v>
      </c>
      <c r="QG4" t="s">
        <v>3141</v>
      </c>
      <c r="QH4" t="s">
        <v>3144</v>
      </c>
      <c r="QI4" t="s">
        <v>3147</v>
      </c>
      <c r="QJ4" t="s">
        <v>3150</v>
      </c>
      <c r="QK4" t="s">
        <v>3169</v>
      </c>
      <c r="QL4" t="s">
        <v>3171</v>
      </c>
      <c r="QM4" t="s">
        <v>3175</v>
      </c>
      <c r="QN4" t="s">
        <v>3177</v>
      </c>
      <c r="QO4" t="s">
        <v>3179</v>
      </c>
      <c r="QP4" t="s">
        <v>3181</v>
      </c>
      <c r="QQ4" t="s">
        <v>3187</v>
      </c>
      <c r="QR4" t="s">
        <v>3197</v>
      </c>
      <c r="QS4" t="s">
        <v>3201</v>
      </c>
      <c r="QT4" t="s">
        <v>3206</v>
      </c>
      <c r="QU4" t="s">
        <v>3210</v>
      </c>
      <c r="QV4" t="s">
        <v>3220</v>
      </c>
      <c r="QW4" t="s">
        <v>3223</v>
      </c>
      <c r="QX4" t="s">
        <v>3227</v>
      </c>
      <c r="QY4" t="s">
        <v>3231</v>
      </c>
      <c r="QZ4" t="s">
        <v>3233</v>
      </c>
      <c r="RA4" t="s">
        <v>3235</v>
      </c>
      <c r="RB4" t="s">
        <v>3239</v>
      </c>
      <c r="RC4" t="s">
        <v>3242</v>
      </c>
      <c r="RD4" t="s">
        <v>3244</v>
      </c>
      <c r="RE4" t="s">
        <v>3247</v>
      </c>
      <c r="RF4" t="s">
        <v>3255</v>
      </c>
      <c r="RG4" t="s">
        <v>3257</v>
      </c>
      <c r="RH4" t="s">
        <v>3261</v>
      </c>
      <c r="RI4" t="s">
        <v>3268</v>
      </c>
      <c r="RJ4" t="s">
        <v>3275</v>
      </c>
      <c r="RK4" t="s">
        <v>3278</v>
      </c>
      <c r="RL4" t="s">
        <v>3283</v>
      </c>
      <c r="RM4" t="s">
        <v>3285</v>
      </c>
      <c r="RN4" t="s">
        <v>3293</v>
      </c>
      <c r="RO4" t="s">
        <v>3297</v>
      </c>
      <c r="RP4" t="s">
        <v>3308</v>
      </c>
      <c r="RQ4" t="s">
        <v>3310</v>
      </c>
      <c r="RR4" t="s">
        <v>3321</v>
      </c>
      <c r="RS4" t="s">
        <v>3326</v>
      </c>
      <c r="RT4" t="s">
        <v>3330</v>
      </c>
      <c r="RU4" t="s">
        <v>3333</v>
      </c>
      <c r="RV4" t="s">
        <v>3335</v>
      </c>
      <c r="RW4" t="s">
        <v>3345</v>
      </c>
      <c r="RX4" t="s">
        <v>3348</v>
      </c>
      <c r="RY4" t="s">
        <v>3358</v>
      </c>
      <c r="RZ4" t="s">
        <v>3365</v>
      </c>
      <c r="SA4" t="s">
        <v>3378</v>
      </c>
    </row>
    <row r="5" spans="1:495">
      <c r="A5" t="s">
        <v>6</v>
      </c>
      <c r="B5" t="s">
        <v>7</v>
      </c>
      <c r="C5" t="s">
        <v>11</v>
      </c>
      <c r="D5" t="s">
        <v>37</v>
      </c>
      <c r="E5" t="s">
        <v>42</v>
      </c>
      <c r="F5" t="s">
        <v>45</v>
      </c>
      <c r="G5" t="s">
        <v>47</v>
      </c>
      <c r="H5" t="s">
        <v>62</v>
      </c>
      <c r="I5" t="s">
        <v>67</v>
      </c>
      <c r="J5" t="s">
        <v>62</v>
      </c>
      <c r="K5" t="s">
        <v>77</v>
      </c>
      <c r="L5" t="s">
        <v>84</v>
      </c>
      <c r="M5" t="s">
        <v>87</v>
      </c>
      <c r="N5" t="s">
        <v>98</v>
      </c>
      <c r="O5" t="s">
        <v>107</v>
      </c>
      <c r="P5" t="s">
        <v>118</v>
      </c>
      <c r="Q5" t="s">
        <v>120</v>
      </c>
      <c r="R5" t="s">
        <v>129</v>
      </c>
      <c r="S5" t="s">
        <v>141</v>
      </c>
      <c r="T5" t="s">
        <v>152</v>
      </c>
      <c r="U5" t="s">
        <v>173</v>
      </c>
      <c r="V5" t="s">
        <v>176</v>
      </c>
      <c r="W5" t="s">
        <v>184</v>
      </c>
      <c r="X5" t="s">
        <v>191</v>
      </c>
      <c r="Y5" t="s">
        <v>207</v>
      </c>
      <c r="Z5" t="s">
        <v>216</v>
      </c>
      <c r="AA5" t="s">
        <v>223</v>
      </c>
      <c r="AB5" t="s">
        <v>225</v>
      </c>
      <c r="AC5" t="s">
        <v>228</v>
      </c>
      <c r="AD5" t="s">
        <v>254</v>
      </c>
      <c r="AE5" t="s">
        <v>269</v>
      </c>
      <c r="AF5" t="s">
        <v>271</v>
      </c>
      <c r="AG5" t="s">
        <v>278</v>
      </c>
      <c r="AH5" t="s">
        <v>285</v>
      </c>
      <c r="AI5" t="s">
        <v>288</v>
      </c>
      <c r="AJ5" t="s">
        <v>298</v>
      </c>
      <c r="AK5" t="s">
        <v>300</v>
      </c>
      <c r="AL5" t="s">
        <v>307</v>
      </c>
      <c r="AM5" t="s">
        <v>311</v>
      </c>
      <c r="AN5" t="s">
        <v>327</v>
      </c>
      <c r="AO5" t="s">
        <v>343</v>
      </c>
      <c r="AP5" t="s">
        <v>346</v>
      </c>
      <c r="AQ5" t="s">
        <v>350</v>
      </c>
      <c r="AR5" t="s">
        <v>354</v>
      </c>
      <c r="AS5" t="s">
        <v>357</v>
      </c>
      <c r="AT5" t="s">
        <v>365</v>
      </c>
      <c r="AU5" t="s">
        <v>368</v>
      </c>
      <c r="AV5" t="s">
        <v>373</v>
      </c>
      <c r="AW5" t="s">
        <v>401</v>
      </c>
      <c r="AX5" t="s">
        <v>408</v>
      </c>
      <c r="AY5" t="s">
        <v>422</v>
      </c>
      <c r="AZ5" t="s">
        <v>434</v>
      </c>
      <c r="BA5" t="s">
        <v>441</v>
      </c>
      <c r="BB5" t="s">
        <v>443</v>
      </c>
      <c r="BC5" t="s">
        <v>448</v>
      </c>
      <c r="BD5" t="s">
        <v>452</v>
      </c>
      <c r="BE5" t="s">
        <v>465</v>
      </c>
      <c r="BF5" t="s">
        <v>467</v>
      </c>
      <c r="BG5" t="s">
        <v>480</v>
      </c>
      <c r="BH5" t="s">
        <v>485</v>
      </c>
      <c r="BI5" t="s">
        <v>491</v>
      </c>
      <c r="BJ5" t="s">
        <v>503</v>
      </c>
      <c r="BK5" t="s">
        <v>531</v>
      </c>
      <c r="BL5" t="s">
        <v>535</v>
      </c>
      <c r="BM5" t="s">
        <v>539</v>
      </c>
      <c r="BN5" t="s">
        <v>544</v>
      </c>
      <c r="BO5" t="s">
        <v>547</v>
      </c>
      <c r="BP5" t="s">
        <v>549</v>
      </c>
      <c r="BQ5" t="s">
        <v>551</v>
      </c>
      <c r="BR5" t="s">
        <v>555</v>
      </c>
      <c r="BS5" t="s">
        <v>563</v>
      </c>
      <c r="BT5" t="s">
        <v>574</v>
      </c>
      <c r="BU5" t="s">
        <v>583</v>
      </c>
      <c r="BV5" t="s">
        <v>585</v>
      </c>
      <c r="BW5" t="s">
        <v>592</v>
      </c>
      <c r="BX5" t="s">
        <v>600</v>
      </c>
      <c r="BY5" t="s">
        <v>611</v>
      </c>
      <c r="BZ5" t="s">
        <v>614</v>
      </c>
      <c r="CA5" t="s">
        <v>622</v>
      </c>
      <c r="CB5" t="s">
        <v>624</v>
      </c>
      <c r="CC5" t="s">
        <v>634</v>
      </c>
      <c r="CD5" t="s">
        <v>643</v>
      </c>
      <c r="CE5" t="s">
        <v>646</v>
      </c>
      <c r="CF5" t="s">
        <v>649</v>
      </c>
      <c r="CG5" t="s">
        <v>655</v>
      </c>
      <c r="CH5" t="s">
        <v>658</v>
      </c>
      <c r="CI5" t="s">
        <v>660</v>
      </c>
      <c r="CJ5" t="s">
        <v>666</v>
      </c>
      <c r="CK5" t="s">
        <v>675</v>
      </c>
      <c r="CL5" t="s">
        <v>678</v>
      </c>
      <c r="CM5" t="s">
        <v>690</v>
      </c>
      <c r="CN5" t="s">
        <v>701</v>
      </c>
      <c r="CO5" t="s">
        <v>704</v>
      </c>
      <c r="CP5" t="s">
        <v>709</v>
      </c>
      <c r="CQ5" t="s">
        <v>718</v>
      </c>
      <c r="CR5" t="s">
        <v>721</v>
      </c>
      <c r="CS5" t="s">
        <v>745</v>
      </c>
      <c r="CT5" t="s">
        <v>759</v>
      </c>
      <c r="CU5" t="s">
        <v>764</v>
      </c>
      <c r="CV5" t="s">
        <v>786</v>
      </c>
      <c r="CW5" t="s">
        <v>796</v>
      </c>
      <c r="CX5" t="s">
        <v>803</v>
      </c>
      <c r="CY5" t="s">
        <v>816</v>
      </c>
      <c r="CZ5" t="s">
        <v>819</v>
      </c>
      <c r="DA5" t="s">
        <v>826</v>
      </c>
      <c r="DB5" t="s">
        <v>829</v>
      </c>
      <c r="DC5" t="s">
        <v>837</v>
      </c>
      <c r="DD5" t="s">
        <v>840</v>
      </c>
      <c r="DE5" t="s">
        <v>848</v>
      </c>
      <c r="DF5" t="s">
        <v>855</v>
      </c>
      <c r="DG5" t="s">
        <v>862</v>
      </c>
      <c r="DH5" t="s">
        <v>870</v>
      </c>
      <c r="DI5" t="s">
        <v>874</v>
      </c>
      <c r="DJ5" t="s">
        <v>877</v>
      </c>
      <c r="DK5" t="s">
        <v>896</v>
      </c>
      <c r="DL5" t="s">
        <v>903</v>
      </c>
      <c r="DM5" t="s">
        <v>922</v>
      </c>
      <c r="DN5" t="s">
        <v>926</v>
      </c>
      <c r="DO5" t="s">
        <v>928</v>
      </c>
      <c r="DP5" t="s">
        <v>934</v>
      </c>
      <c r="DQ5" t="s">
        <v>950</v>
      </c>
      <c r="DR5" t="s">
        <v>960</v>
      </c>
      <c r="DS5" t="s">
        <v>965</v>
      </c>
      <c r="DT5" t="s">
        <v>970</v>
      </c>
      <c r="DU5" t="s">
        <v>978</v>
      </c>
      <c r="DV5" t="s">
        <v>990</v>
      </c>
      <c r="DW5" t="s">
        <v>999</v>
      </c>
      <c r="DX5" t="s">
        <v>1007</v>
      </c>
      <c r="DY5" t="s">
        <v>1010</v>
      </c>
      <c r="DZ5" t="s">
        <v>1019</v>
      </c>
      <c r="EA5" t="s">
        <v>1024</v>
      </c>
      <c r="EB5" t="s">
        <v>1028</v>
      </c>
      <c r="EC5" t="s">
        <v>1033</v>
      </c>
      <c r="ED5" t="s">
        <v>1036</v>
      </c>
      <c r="EE5" t="s">
        <v>1041</v>
      </c>
      <c r="EF5" t="s">
        <v>1047</v>
      </c>
      <c r="EG5" t="s">
        <v>1049</v>
      </c>
      <c r="EH5" t="s">
        <v>1060</v>
      </c>
      <c r="EI5" t="s">
        <v>1066</v>
      </c>
      <c r="EJ5" t="s">
        <v>1068</v>
      </c>
      <c r="EK5" t="s">
        <v>1070</v>
      </c>
      <c r="EL5" t="s">
        <v>1078</v>
      </c>
      <c r="EM5" t="s">
        <v>1087</v>
      </c>
      <c r="EN5" t="s">
        <v>1094</v>
      </c>
      <c r="EO5" t="s">
        <v>1101</v>
      </c>
      <c r="EP5" t="s">
        <v>1115</v>
      </c>
      <c r="EQ5" t="s">
        <v>1117</v>
      </c>
      <c r="ER5" t="s">
        <v>1143</v>
      </c>
      <c r="ES5" t="s">
        <v>1145</v>
      </c>
      <c r="ET5" t="s">
        <v>1151</v>
      </c>
      <c r="EU5" t="s">
        <v>1157</v>
      </c>
      <c r="EV5" t="s">
        <v>1165</v>
      </c>
      <c r="EW5" t="s">
        <v>1169</v>
      </c>
      <c r="EX5" t="s">
        <v>1172</v>
      </c>
      <c r="EY5" t="s">
        <v>1175</v>
      </c>
      <c r="EZ5" t="s">
        <v>1191</v>
      </c>
      <c r="FA5" t="s">
        <v>1196</v>
      </c>
      <c r="FB5" t="s">
        <v>1202</v>
      </c>
      <c r="FC5" t="s">
        <v>1212</v>
      </c>
      <c r="FD5" t="s">
        <v>1214</v>
      </c>
      <c r="FE5" t="s">
        <v>1225</v>
      </c>
      <c r="FF5" t="s">
        <v>1231</v>
      </c>
      <c r="FG5" t="s">
        <v>1237</v>
      </c>
      <c r="FH5" t="s">
        <v>1240</v>
      </c>
      <c r="FI5" t="s">
        <v>1257</v>
      </c>
      <c r="FJ5" t="s">
        <v>1261</v>
      </c>
      <c r="FK5" t="s">
        <v>1275</v>
      </c>
      <c r="FL5" t="s">
        <v>1280</v>
      </c>
      <c r="FM5" t="s">
        <v>1285</v>
      </c>
      <c r="FN5" t="s">
        <v>1288</v>
      </c>
      <c r="FO5" t="s">
        <v>1293</v>
      </c>
      <c r="FP5" t="s">
        <v>1295</v>
      </c>
      <c r="FQ5" t="s">
        <v>1303</v>
      </c>
      <c r="FR5" t="s">
        <v>1314</v>
      </c>
      <c r="FS5" t="s">
        <v>1320</v>
      </c>
      <c r="FT5" t="s">
        <v>1324</v>
      </c>
      <c r="FU5" t="s">
        <v>1328</v>
      </c>
      <c r="FV5" t="s">
        <v>1342</v>
      </c>
      <c r="FW5" t="s">
        <v>1346</v>
      </c>
      <c r="FX5" t="s">
        <v>1358</v>
      </c>
      <c r="FY5" t="s">
        <v>1365</v>
      </c>
      <c r="FZ5" t="s">
        <v>1376</v>
      </c>
      <c r="GA5" t="s">
        <v>1379</v>
      </c>
      <c r="GB5" t="s">
        <v>1382</v>
      </c>
      <c r="GC5" t="s">
        <v>1390</v>
      </c>
      <c r="GD5" t="s">
        <v>1393</v>
      </c>
      <c r="GE5" t="s">
        <v>1396</v>
      </c>
      <c r="GF5" t="s">
        <v>1399</v>
      </c>
      <c r="GG5" t="s">
        <v>1407</v>
      </c>
      <c r="GH5" t="s">
        <v>1410</v>
      </c>
      <c r="GI5" t="s">
        <v>1420</v>
      </c>
      <c r="GJ5" t="s">
        <v>1429</v>
      </c>
      <c r="GK5" t="s">
        <v>1434</v>
      </c>
      <c r="GL5" t="s">
        <v>1438</v>
      </c>
      <c r="GM5" t="s">
        <v>1443</v>
      </c>
      <c r="GN5" t="s">
        <v>1445</v>
      </c>
      <c r="GO5" t="s">
        <v>1452</v>
      </c>
      <c r="GP5" t="s">
        <v>1456</v>
      </c>
      <c r="GQ5" t="s">
        <v>1459</v>
      </c>
      <c r="GR5" t="s">
        <v>1470</v>
      </c>
      <c r="GS5" t="s">
        <v>1472</v>
      </c>
      <c r="GT5" t="s">
        <v>1477</v>
      </c>
      <c r="GU5" t="s">
        <v>1480</v>
      </c>
      <c r="GV5" t="s">
        <v>1482</v>
      </c>
      <c r="GW5" t="s">
        <v>1491</v>
      </c>
      <c r="GX5" t="s">
        <v>1498</v>
      </c>
      <c r="GY5" t="s">
        <v>1512</v>
      </c>
      <c r="GZ5" t="s">
        <v>1514</v>
      </c>
      <c r="HA5" t="s">
        <v>1516</v>
      </c>
      <c r="HB5" t="s">
        <v>1525</v>
      </c>
      <c r="HC5" t="s">
        <v>1546</v>
      </c>
      <c r="HD5" t="s">
        <v>1548</v>
      </c>
      <c r="HE5" t="s">
        <v>1556</v>
      </c>
      <c r="HF5" t="s">
        <v>1558</v>
      </c>
      <c r="HG5" t="s">
        <v>1562</v>
      </c>
      <c r="HH5" t="s">
        <v>1581</v>
      </c>
      <c r="HI5" t="s">
        <v>1584</v>
      </c>
      <c r="HJ5" t="s">
        <v>1586</v>
      </c>
      <c r="HK5" t="s">
        <v>1597</v>
      </c>
      <c r="HL5" t="s">
        <v>1602</v>
      </c>
      <c r="HM5" t="s">
        <v>1605</v>
      </c>
      <c r="HN5" t="s">
        <v>1607</v>
      </c>
      <c r="HO5" t="s">
        <v>1609</v>
      </c>
      <c r="HP5" t="s">
        <v>1618</v>
      </c>
      <c r="HQ5" t="s">
        <v>1623</v>
      </c>
      <c r="HR5" t="s">
        <v>1626</v>
      </c>
      <c r="HS5" t="s">
        <v>1630</v>
      </c>
      <c r="HT5" t="s">
        <v>1635</v>
      </c>
      <c r="HU5" t="s">
        <v>1638</v>
      </c>
      <c r="HV5" t="s">
        <v>1656</v>
      </c>
      <c r="HW5" t="s">
        <v>1658</v>
      </c>
      <c r="HX5" t="s">
        <v>1663</v>
      </c>
      <c r="HY5" t="s">
        <v>1683</v>
      </c>
      <c r="HZ5" t="s">
        <v>1696</v>
      </c>
      <c r="IA5" t="s">
        <v>1699</v>
      </c>
      <c r="IB5" t="s">
        <v>1703</v>
      </c>
      <c r="IC5" t="s">
        <v>1705</v>
      </c>
      <c r="ID5" t="s">
        <v>1710</v>
      </c>
      <c r="IE5" t="s">
        <v>1713</v>
      </c>
      <c r="IF5" t="s">
        <v>1719</v>
      </c>
      <c r="IG5" t="s">
        <v>1723</v>
      </c>
      <c r="IH5" t="s">
        <v>1725</v>
      </c>
      <c r="II5" t="s">
        <v>1728</v>
      </c>
      <c r="IJ5" t="s">
        <v>1732</v>
      </c>
      <c r="IK5" t="s">
        <v>1741</v>
      </c>
      <c r="IL5" t="s">
        <v>1745</v>
      </c>
      <c r="IM5" t="s">
        <v>1757</v>
      </c>
      <c r="IN5" t="s">
        <v>1760</v>
      </c>
      <c r="IO5" t="s">
        <v>1772</v>
      </c>
      <c r="IP5" t="s">
        <v>1778</v>
      </c>
      <c r="IQ5" t="s">
        <v>1780</v>
      </c>
      <c r="IR5" t="s">
        <v>1785</v>
      </c>
      <c r="IS5" t="s">
        <v>1787</v>
      </c>
      <c r="IT5" t="s">
        <v>1794</v>
      </c>
      <c r="IU5" t="s">
        <v>1799</v>
      </c>
      <c r="IV5" t="s">
        <v>1801</v>
      </c>
      <c r="IW5" t="s">
        <v>1803</v>
      </c>
      <c r="IX5" t="s">
        <v>1807</v>
      </c>
      <c r="IY5" t="s">
        <v>1812</v>
      </c>
      <c r="IZ5" t="s">
        <v>1814</v>
      </c>
      <c r="JA5" t="s">
        <v>1816</v>
      </c>
      <c r="JB5" t="s">
        <v>1818</v>
      </c>
      <c r="JC5" t="s">
        <v>1826</v>
      </c>
      <c r="JD5" t="s">
        <v>1834</v>
      </c>
      <c r="JE5" t="s">
        <v>1839</v>
      </c>
      <c r="JF5" t="s">
        <v>1847</v>
      </c>
      <c r="JG5" t="s">
        <v>1850</v>
      </c>
      <c r="JH5" t="s">
        <v>1855</v>
      </c>
      <c r="JI5" t="s">
        <v>1871</v>
      </c>
      <c r="JJ5" t="s">
        <v>1882</v>
      </c>
      <c r="JK5" t="s">
        <v>1884</v>
      </c>
      <c r="JL5" t="s">
        <v>1912</v>
      </c>
      <c r="JM5" t="s">
        <v>1915</v>
      </c>
      <c r="JN5" t="s">
        <v>1917</v>
      </c>
      <c r="JO5" t="s">
        <v>1928</v>
      </c>
      <c r="JP5" t="s">
        <v>1931</v>
      </c>
      <c r="JQ5" t="s">
        <v>1948</v>
      </c>
      <c r="JR5" t="s">
        <v>1954</v>
      </c>
      <c r="JS5" t="s">
        <v>1958</v>
      </c>
      <c r="JT5" t="s">
        <v>1963</v>
      </c>
      <c r="JU5" t="s">
        <v>1965</v>
      </c>
      <c r="JV5" t="s">
        <v>1967</v>
      </c>
      <c r="JW5" t="s">
        <v>1976</v>
      </c>
      <c r="JX5" t="s">
        <v>1982</v>
      </c>
      <c r="JY5" t="s">
        <v>2002</v>
      </c>
      <c r="JZ5" t="s">
        <v>2004</v>
      </c>
      <c r="KA5" t="s">
        <v>2013</v>
      </c>
      <c r="KB5" t="s">
        <v>2038</v>
      </c>
      <c r="KC5" t="s">
        <v>2048</v>
      </c>
      <c r="KD5" t="s">
        <v>2050</v>
      </c>
      <c r="KE5" t="s">
        <v>2052</v>
      </c>
      <c r="KF5" t="s">
        <v>2054</v>
      </c>
      <c r="KG5" t="s">
        <v>2063</v>
      </c>
      <c r="KH5" t="s">
        <v>2066</v>
      </c>
      <c r="KI5" t="s">
        <v>2075</v>
      </c>
      <c r="KJ5" t="s">
        <v>2080</v>
      </c>
      <c r="KK5" t="s">
        <v>2082</v>
      </c>
      <c r="KL5" t="s">
        <v>2085</v>
      </c>
      <c r="KM5" t="s">
        <v>2088</v>
      </c>
      <c r="KN5" t="s">
        <v>2092</v>
      </c>
      <c r="KO5" t="s">
        <v>2109</v>
      </c>
      <c r="KP5" t="s">
        <v>2131</v>
      </c>
      <c r="KQ5" t="s">
        <v>2134</v>
      </c>
      <c r="KR5" t="s">
        <v>2140</v>
      </c>
      <c r="KS5" t="s">
        <v>2146</v>
      </c>
      <c r="KT5" t="s">
        <v>2148</v>
      </c>
      <c r="KU5" t="s">
        <v>2154</v>
      </c>
      <c r="KV5" t="s">
        <v>2157</v>
      </c>
      <c r="KW5" t="s">
        <v>2161</v>
      </c>
      <c r="KX5" t="s">
        <v>2165</v>
      </c>
      <c r="KY5" t="s">
        <v>2169</v>
      </c>
      <c r="KZ5" t="s">
        <v>2192</v>
      </c>
      <c r="LA5" t="s">
        <v>2195</v>
      </c>
      <c r="LB5" t="s">
        <v>2197</v>
      </c>
      <c r="LC5" t="s">
        <v>2213</v>
      </c>
      <c r="LD5" t="s">
        <v>2223</v>
      </c>
      <c r="LE5" t="s">
        <v>2225</v>
      </c>
      <c r="LF5" t="s">
        <v>2227</v>
      </c>
      <c r="LG5" t="s">
        <v>2235</v>
      </c>
      <c r="LH5" t="s">
        <v>2238</v>
      </c>
      <c r="LI5" t="s">
        <v>2240</v>
      </c>
      <c r="LJ5" t="s">
        <v>2243</v>
      </c>
      <c r="LK5" t="s">
        <v>2246</v>
      </c>
      <c r="LL5" t="s">
        <v>2249</v>
      </c>
      <c r="LM5" t="s">
        <v>2253</v>
      </c>
      <c r="LN5" t="s">
        <v>2266</v>
      </c>
      <c r="LO5" t="s">
        <v>2268</v>
      </c>
      <c r="LP5" t="s">
        <v>2270</v>
      </c>
      <c r="LQ5" t="s">
        <v>2274</v>
      </c>
      <c r="LR5" t="s">
        <v>2277</v>
      </c>
      <c r="LS5" t="s">
        <v>2282</v>
      </c>
      <c r="LT5" t="s">
        <v>2287</v>
      </c>
      <c r="LU5" t="s">
        <v>2289</v>
      </c>
      <c r="LV5" t="s">
        <v>2291</v>
      </c>
      <c r="LW5" t="s">
        <v>2293</v>
      </c>
      <c r="LX5" t="s">
        <v>2319</v>
      </c>
      <c r="LY5" t="s">
        <v>2329</v>
      </c>
      <c r="LZ5" t="s">
        <v>2331</v>
      </c>
      <c r="MA5" t="s">
        <v>2335</v>
      </c>
      <c r="MB5" t="s">
        <v>2338</v>
      </c>
      <c r="MC5" t="s">
        <v>2341</v>
      </c>
      <c r="MD5" t="s">
        <v>2348</v>
      </c>
      <c r="ME5" t="s">
        <v>2351</v>
      </c>
      <c r="MF5" t="s">
        <v>2353</v>
      </c>
      <c r="MG5" t="s">
        <v>2357</v>
      </c>
      <c r="MH5" t="s">
        <v>2371</v>
      </c>
      <c r="MI5" t="s">
        <v>2383</v>
      </c>
      <c r="MJ5" t="s">
        <v>2385</v>
      </c>
      <c r="MK5" t="s">
        <v>2393</v>
      </c>
      <c r="ML5" t="s">
        <v>2405</v>
      </c>
      <c r="MM5" t="s">
        <v>2408</v>
      </c>
      <c r="MN5" t="s">
        <v>2412</v>
      </c>
      <c r="MO5" t="s">
        <v>2414</v>
      </c>
      <c r="MP5" t="s">
        <v>2419</v>
      </c>
      <c r="MQ5" t="s">
        <v>2422</v>
      </c>
      <c r="MR5" t="s">
        <v>2437</v>
      </c>
      <c r="MS5" t="s">
        <v>2449</v>
      </c>
      <c r="MT5" t="s">
        <v>2460</v>
      </c>
      <c r="MU5" t="s">
        <v>2481</v>
      </c>
      <c r="MV5" t="s">
        <v>2483</v>
      </c>
      <c r="MW5" t="s">
        <v>2485</v>
      </c>
      <c r="MX5" t="s">
        <v>2487</v>
      </c>
      <c r="MY5" t="s">
        <v>2491</v>
      </c>
      <c r="MZ5" t="s">
        <v>2493</v>
      </c>
      <c r="NA5" t="s">
        <v>2514</v>
      </c>
      <c r="NB5" t="s">
        <v>2516</v>
      </c>
      <c r="NC5" t="s">
        <v>2518</v>
      </c>
      <c r="ND5" t="s">
        <v>2526</v>
      </c>
      <c r="NE5" t="s">
        <v>2528</v>
      </c>
      <c r="NF5" t="s">
        <v>2531</v>
      </c>
      <c r="NG5" t="s">
        <v>2533</v>
      </c>
      <c r="NH5" t="s">
        <v>2536</v>
      </c>
      <c r="NI5" t="s">
        <v>2540</v>
      </c>
      <c r="NJ5" t="s">
        <v>2544</v>
      </c>
      <c r="NK5" t="s">
        <v>2554</v>
      </c>
      <c r="NL5" t="s">
        <v>2557</v>
      </c>
      <c r="NM5" t="s">
        <v>2567</v>
      </c>
      <c r="NN5" t="s">
        <v>2569</v>
      </c>
      <c r="NO5" t="s">
        <v>2579</v>
      </c>
      <c r="NP5" t="s">
        <v>2587</v>
      </c>
      <c r="NQ5" t="s">
        <v>2593</v>
      </c>
      <c r="NR5" t="s">
        <v>2597</v>
      </c>
      <c r="NS5" t="s">
        <v>2605</v>
      </c>
      <c r="NT5" t="s">
        <v>2616</v>
      </c>
      <c r="NU5" t="s">
        <v>2618</v>
      </c>
      <c r="NV5" t="s">
        <v>2624</v>
      </c>
      <c r="NW5" t="s">
        <v>2645</v>
      </c>
      <c r="NX5" t="s">
        <v>2657</v>
      </c>
      <c r="NY5" t="s">
        <v>2669</v>
      </c>
      <c r="NZ5" t="s">
        <v>2672</v>
      </c>
      <c r="OA5" t="s">
        <v>2675</v>
      </c>
      <c r="OB5" t="s">
        <v>2677</v>
      </c>
      <c r="OC5" t="s">
        <v>2686</v>
      </c>
      <c r="OD5" t="s">
        <v>2697</v>
      </c>
      <c r="OE5" t="s">
        <v>2716</v>
      </c>
      <c r="OF5" t="s">
        <v>2726</v>
      </c>
      <c r="OG5" t="s">
        <v>2730</v>
      </c>
      <c r="OH5" t="s">
        <v>2734</v>
      </c>
      <c r="OI5" t="s">
        <v>2736</v>
      </c>
      <c r="OJ5" t="s">
        <v>2753</v>
      </c>
      <c r="OK5" t="s">
        <v>2756</v>
      </c>
      <c r="OL5" t="s">
        <v>2770</v>
      </c>
      <c r="OM5" t="s">
        <v>2778</v>
      </c>
      <c r="ON5" t="s">
        <v>2791</v>
      </c>
      <c r="OO5" t="s">
        <v>2810</v>
      </c>
      <c r="OP5" t="s">
        <v>2813</v>
      </c>
      <c r="OQ5" t="s">
        <v>2827</v>
      </c>
      <c r="OR5" t="s">
        <v>2850</v>
      </c>
      <c r="OS5" t="s">
        <v>2870</v>
      </c>
      <c r="OT5" t="s">
        <v>2873</v>
      </c>
      <c r="OU5" t="s">
        <v>2892</v>
      </c>
      <c r="OV5" t="s">
        <v>2894</v>
      </c>
      <c r="OW5" t="s">
        <v>2912</v>
      </c>
      <c r="OX5" t="s">
        <v>2918</v>
      </c>
      <c r="OY5" t="s">
        <v>2921</v>
      </c>
      <c r="OZ5" t="s">
        <v>2923</v>
      </c>
      <c r="PA5" t="s">
        <v>2933</v>
      </c>
      <c r="PB5" t="s">
        <v>2935</v>
      </c>
      <c r="PC5" t="s">
        <v>2940</v>
      </c>
      <c r="PD5" t="s">
        <v>2945</v>
      </c>
      <c r="PE5" t="s">
        <v>2949</v>
      </c>
      <c r="PF5" t="s">
        <v>2955</v>
      </c>
      <c r="PG5" t="s">
        <v>2963</v>
      </c>
      <c r="PH5" t="s">
        <v>2968</v>
      </c>
      <c r="PI5" t="s">
        <v>2994</v>
      </c>
      <c r="PJ5" t="s">
        <v>2997</v>
      </c>
      <c r="PK5" t="s">
        <v>3002</v>
      </c>
      <c r="PL5" t="s">
        <v>3006</v>
      </c>
      <c r="PM5" t="s">
        <v>3017</v>
      </c>
      <c r="PN5" t="s">
        <v>3019</v>
      </c>
      <c r="PO5" t="s">
        <v>3029</v>
      </c>
      <c r="PP5" t="s">
        <v>3031</v>
      </c>
      <c r="PQ5" t="s">
        <v>3017</v>
      </c>
      <c r="PR5" t="s">
        <v>3049</v>
      </c>
      <c r="PS5" t="s">
        <v>3053</v>
      </c>
      <c r="PT5" t="s">
        <v>3056</v>
      </c>
      <c r="PU5" t="s">
        <v>3058</v>
      </c>
      <c r="PV5" t="s">
        <v>3063</v>
      </c>
      <c r="PW5" t="s">
        <v>3068</v>
      </c>
      <c r="PX5" t="s">
        <v>3073</v>
      </c>
      <c r="PY5" t="s">
        <v>3082</v>
      </c>
      <c r="PZ5" t="s">
        <v>3085</v>
      </c>
      <c r="QA5" t="s">
        <v>3090</v>
      </c>
      <c r="QB5" t="s">
        <v>3106</v>
      </c>
      <c r="QC5" t="s">
        <v>3122</v>
      </c>
      <c r="QD5" t="s">
        <v>3127</v>
      </c>
      <c r="QE5" t="s">
        <v>3129</v>
      </c>
      <c r="QF5" t="s">
        <v>3133</v>
      </c>
      <c r="QG5" t="s">
        <v>3142</v>
      </c>
      <c r="QH5" t="s">
        <v>3145</v>
      </c>
      <c r="QI5" t="s">
        <v>3148</v>
      </c>
      <c r="QJ5" t="s">
        <v>3151</v>
      </c>
      <c r="QK5" t="s">
        <v>3170</v>
      </c>
      <c r="QL5" t="s">
        <v>3172</v>
      </c>
      <c r="QM5" t="s">
        <v>3176</v>
      </c>
      <c r="QN5" t="s">
        <v>3178</v>
      </c>
      <c r="QO5" t="s">
        <v>3180</v>
      </c>
      <c r="QP5" t="s">
        <v>3182</v>
      </c>
      <c r="QQ5" t="s">
        <v>3188</v>
      </c>
      <c r="QR5" t="s">
        <v>3198</v>
      </c>
      <c r="QS5" t="s">
        <v>3202</v>
      </c>
      <c r="QT5" t="s">
        <v>3207</v>
      </c>
      <c r="QU5" t="s">
        <v>3211</v>
      </c>
      <c r="QV5" t="s">
        <v>3221</v>
      </c>
      <c r="QW5" t="s">
        <v>3224</v>
      </c>
      <c r="QX5" t="s">
        <v>3228</v>
      </c>
      <c r="QY5" t="s">
        <v>3232</v>
      </c>
      <c r="QZ5" t="s">
        <v>3234</v>
      </c>
      <c r="RA5" t="s">
        <v>3236</v>
      </c>
      <c r="RB5" t="s">
        <v>3240</v>
      </c>
      <c r="RC5" t="s">
        <v>3243</v>
      </c>
      <c r="RD5" t="s">
        <v>3245</v>
      </c>
      <c r="RE5" t="s">
        <v>3248</v>
      </c>
      <c r="RF5" t="s">
        <v>3256</v>
      </c>
      <c r="RG5" t="s">
        <v>3258</v>
      </c>
      <c r="RH5" t="s">
        <v>3262</v>
      </c>
      <c r="RI5" t="s">
        <v>3269</v>
      </c>
      <c r="RJ5" t="s">
        <v>3276</v>
      </c>
      <c r="RK5" t="s">
        <v>3279</v>
      </c>
      <c r="RL5" t="s">
        <v>3284</v>
      </c>
      <c r="RM5" t="s">
        <v>3286</v>
      </c>
      <c r="RN5" t="s">
        <v>3294</v>
      </c>
      <c r="RO5" t="s">
        <v>3298</v>
      </c>
      <c r="RP5" t="s">
        <v>3309</v>
      </c>
      <c r="RQ5" t="s">
        <v>3311</v>
      </c>
      <c r="RR5" t="s">
        <v>3322</v>
      </c>
      <c r="RS5" t="s">
        <v>3327</v>
      </c>
      <c r="RT5" t="s">
        <v>3331</v>
      </c>
      <c r="RU5" t="s">
        <v>3334</v>
      </c>
      <c r="RV5" t="s">
        <v>3336</v>
      </c>
      <c r="RW5" t="s">
        <v>3346</v>
      </c>
      <c r="RX5" t="s">
        <v>3349</v>
      </c>
      <c r="RY5" t="s">
        <v>3359</v>
      </c>
      <c r="RZ5" t="s">
        <v>3366</v>
      </c>
      <c r="SA5" t="s">
        <v>3379</v>
      </c>
    </row>
    <row r="6" spans="1:495">
      <c r="A6" t="s">
        <v>8</v>
      </c>
      <c r="B6" t="s">
        <v>9</v>
      </c>
      <c r="C6" t="s">
        <v>9</v>
      </c>
      <c r="D6" t="s">
        <v>9</v>
      </c>
      <c r="E6" t="s">
        <v>9</v>
      </c>
      <c r="F6" t="s">
        <v>9</v>
      </c>
      <c r="G6" t="s">
        <v>9</v>
      </c>
      <c r="H6" t="s">
        <v>9</v>
      </c>
      <c r="I6" t="s">
        <v>9</v>
      </c>
      <c r="J6" t="s">
        <v>9</v>
      </c>
      <c r="K6" t="s">
        <v>9</v>
      </c>
      <c r="L6" t="s">
        <v>9</v>
      </c>
      <c r="M6" t="s">
        <v>9</v>
      </c>
      <c r="N6" t="s">
        <v>9</v>
      </c>
      <c r="O6" t="s">
        <v>9</v>
      </c>
      <c r="P6" t="s">
        <v>9</v>
      </c>
      <c r="Q6" t="s">
        <v>9</v>
      </c>
      <c r="R6" t="s">
        <v>9</v>
      </c>
      <c r="S6" t="s">
        <v>9</v>
      </c>
      <c r="T6" t="s">
        <v>9</v>
      </c>
      <c r="U6" t="s">
        <v>9</v>
      </c>
      <c r="V6" t="s">
        <v>9</v>
      </c>
      <c r="W6" t="s">
        <v>9</v>
      </c>
      <c r="X6" t="s">
        <v>9</v>
      </c>
      <c r="Y6" t="s">
        <v>9</v>
      </c>
      <c r="Z6" t="s">
        <v>9</v>
      </c>
      <c r="AA6" t="s">
        <v>9</v>
      </c>
      <c r="AB6" t="s">
        <v>9</v>
      </c>
      <c r="AC6" t="s">
        <v>9</v>
      </c>
      <c r="AD6" t="s">
        <v>9</v>
      </c>
      <c r="AE6" t="s">
        <v>9</v>
      </c>
      <c r="AF6" t="s">
        <v>9</v>
      </c>
      <c r="AG6" t="s">
        <v>9</v>
      </c>
      <c r="AH6" t="s">
        <v>9</v>
      </c>
      <c r="AI6" t="s">
        <v>9</v>
      </c>
      <c r="AJ6" t="s">
        <v>9</v>
      </c>
      <c r="AK6" t="s">
        <v>9</v>
      </c>
      <c r="AL6" t="s">
        <v>9</v>
      </c>
      <c r="AM6" t="s">
        <v>9</v>
      </c>
      <c r="AN6" t="s">
        <v>9</v>
      </c>
      <c r="AO6" t="s">
        <v>9</v>
      </c>
      <c r="AP6" t="s">
        <v>9</v>
      </c>
      <c r="AQ6" t="s">
        <v>9</v>
      </c>
      <c r="AR6" t="s">
        <v>9</v>
      </c>
      <c r="AS6" t="s">
        <v>9</v>
      </c>
      <c r="AT6" t="s">
        <v>9</v>
      </c>
      <c r="AU6" t="s">
        <v>9</v>
      </c>
      <c r="AV6" t="s">
        <v>9</v>
      </c>
      <c r="AW6" t="s">
        <v>9</v>
      </c>
      <c r="AX6" t="s">
        <v>9</v>
      </c>
      <c r="AY6" t="s">
        <v>9</v>
      </c>
      <c r="AZ6" t="s">
        <v>9</v>
      </c>
      <c r="BA6" t="s">
        <v>9</v>
      </c>
      <c r="BB6" t="s">
        <v>9</v>
      </c>
      <c r="BC6" t="s">
        <v>9</v>
      </c>
      <c r="BD6" t="s">
        <v>9</v>
      </c>
      <c r="BE6" t="s">
        <v>9</v>
      </c>
      <c r="BF6" t="s">
        <v>9</v>
      </c>
      <c r="BG6" t="s">
        <v>9</v>
      </c>
      <c r="BH6" t="s">
        <v>9</v>
      </c>
      <c r="BI6" t="s">
        <v>9</v>
      </c>
      <c r="BJ6" t="s">
        <v>9</v>
      </c>
      <c r="BK6" t="s">
        <v>9</v>
      </c>
      <c r="BL6" t="s">
        <v>9</v>
      </c>
      <c r="BM6" t="s">
        <v>9</v>
      </c>
      <c r="BN6" t="s">
        <v>9</v>
      </c>
      <c r="BO6" t="s">
        <v>9</v>
      </c>
      <c r="BP6" t="s">
        <v>9</v>
      </c>
      <c r="BQ6" t="s">
        <v>9</v>
      </c>
      <c r="BR6" t="s">
        <v>9</v>
      </c>
      <c r="BS6" t="s">
        <v>9</v>
      </c>
      <c r="BT6" t="s">
        <v>9</v>
      </c>
      <c r="BU6" t="s">
        <v>9</v>
      </c>
      <c r="BV6" t="s">
        <v>9</v>
      </c>
      <c r="BW6" t="s">
        <v>9</v>
      </c>
      <c r="BX6" t="s">
        <v>9</v>
      </c>
      <c r="BY6" t="s">
        <v>9</v>
      </c>
      <c r="BZ6" t="s">
        <v>9</v>
      </c>
      <c r="CA6" t="s">
        <v>9</v>
      </c>
      <c r="CB6" t="s">
        <v>9</v>
      </c>
      <c r="CC6" t="s">
        <v>9</v>
      </c>
      <c r="CD6" t="s">
        <v>9</v>
      </c>
      <c r="CE6" t="s">
        <v>9</v>
      </c>
      <c r="CF6" t="s">
        <v>9</v>
      </c>
      <c r="CG6" t="s">
        <v>9</v>
      </c>
      <c r="CH6" t="s">
        <v>9</v>
      </c>
      <c r="CI6" t="s">
        <v>9</v>
      </c>
      <c r="CJ6" t="s">
        <v>9</v>
      </c>
      <c r="CK6" t="s">
        <v>9</v>
      </c>
      <c r="CL6" t="s">
        <v>9</v>
      </c>
      <c r="CM6" t="s">
        <v>9</v>
      </c>
      <c r="CN6" t="s">
        <v>9</v>
      </c>
      <c r="CO6" t="s">
        <v>9</v>
      </c>
      <c r="CP6" t="s">
        <v>9</v>
      </c>
      <c r="CQ6" t="s">
        <v>9</v>
      </c>
      <c r="CR6" t="s">
        <v>9</v>
      </c>
      <c r="CS6" t="s">
        <v>9</v>
      </c>
      <c r="CT6" t="s">
        <v>9</v>
      </c>
      <c r="CU6" t="s">
        <v>9</v>
      </c>
      <c r="CV6" t="s">
        <v>9</v>
      </c>
      <c r="CW6" t="s">
        <v>9</v>
      </c>
      <c r="CX6" t="s">
        <v>9</v>
      </c>
      <c r="CY6" t="s">
        <v>9</v>
      </c>
      <c r="CZ6" t="s">
        <v>9</v>
      </c>
      <c r="DA6" t="s">
        <v>9</v>
      </c>
      <c r="DB6" t="s">
        <v>9</v>
      </c>
      <c r="DC6" t="s">
        <v>9</v>
      </c>
      <c r="DD6" t="s">
        <v>9</v>
      </c>
      <c r="DE6" t="s">
        <v>9</v>
      </c>
      <c r="DF6" t="s">
        <v>9</v>
      </c>
      <c r="DG6" t="s">
        <v>9</v>
      </c>
      <c r="DH6" t="s">
        <v>9</v>
      </c>
      <c r="DI6" t="s">
        <v>9</v>
      </c>
      <c r="DJ6" t="s">
        <v>9</v>
      </c>
      <c r="DK6" t="s">
        <v>9</v>
      </c>
      <c r="DL6" t="s">
        <v>9</v>
      </c>
      <c r="DM6" t="s">
        <v>9</v>
      </c>
      <c r="DN6" t="s">
        <v>9</v>
      </c>
      <c r="DO6" t="s">
        <v>9</v>
      </c>
      <c r="DP6" t="s">
        <v>9</v>
      </c>
      <c r="DQ6" t="s">
        <v>9</v>
      </c>
      <c r="DR6" t="s">
        <v>9</v>
      </c>
      <c r="DS6" t="s">
        <v>9</v>
      </c>
      <c r="DT6" t="s">
        <v>9</v>
      </c>
      <c r="DU6" t="s">
        <v>9</v>
      </c>
      <c r="DV6" t="s">
        <v>9</v>
      </c>
      <c r="DW6" t="s">
        <v>9</v>
      </c>
      <c r="DX6" t="s">
        <v>9</v>
      </c>
      <c r="DY6" t="s">
        <v>9</v>
      </c>
      <c r="DZ6" t="s">
        <v>9</v>
      </c>
      <c r="EA6" t="s">
        <v>9</v>
      </c>
      <c r="EB6" t="s">
        <v>9</v>
      </c>
      <c r="EC6" t="s">
        <v>9</v>
      </c>
      <c r="ED6" t="s">
        <v>9</v>
      </c>
      <c r="EE6" t="s">
        <v>9</v>
      </c>
      <c r="EF6" t="s">
        <v>9</v>
      </c>
      <c r="EG6" t="s">
        <v>9</v>
      </c>
      <c r="EH6" t="s">
        <v>9</v>
      </c>
      <c r="EI6" t="s">
        <v>9</v>
      </c>
      <c r="EJ6" t="s">
        <v>9</v>
      </c>
      <c r="EK6" t="s">
        <v>9</v>
      </c>
      <c r="EL6" t="s">
        <v>9</v>
      </c>
      <c r="EM6" t="s">
        <v>9</v>
      </c>
      <c r="EN6" t="s">
        <v>9</v>
      </c>
      <c r="EO6" t="s">
        <v>9</v>
      </c>
      <c r="EP6" t="s">
        <v>9</v>
      </c>
      <c r="EQ6" t="s">
        <v>9</v>
      </c>
      <c r="ER6" t="s">
        <v>9</v>
      </c>
      <c r="ES6" t="s">
        <v>9</v>
      </c>
      <c r="ET6" t="s">
        <v>9</v>
      </c>
      <c r="EU6" t="s">
        <v>9</v>
      </c>
      <c r="EV6" t="s">
        <v>9</v>
      </c>
      <c r="EW6" t="s">
        <v>9</v>
      </c>
      <c r="EX6" t="s">
        <v>9</v>
      </c>
      <c r="EY6" t="s">
        <v>9</v>
      </c>
      <c r="EZ6" t="s">
        <v>9</v>
      </c>
      <c r="FA6" t="s">
        <v>9</v>
      </c>
      <c r="FB6" t="s">
        <v>9</v>
      </c>
      <c r="FC6" t="s">
        <v>9</v>
      </c>
      <c r="FD6" t="s">
        <v>9</v>
      </c>
      <c r="FE6" t="s">
        <v>9</v>
      </c>
      <c r="FF6" t="s">
        <v>9</v>
      </c>
      <c r="FG6" t="s">
        <v>9</v>
      </c>
      <c r="FH6" t="s">
        <v>9</v>
      </c>
      <c r="FI6" t="s">
        <v>9</v>
      </c>
      <c r="FJ6" t="s">
        <v>9</v>
      </c>
      <c r="FK6" t="s">
        <v>9</v>
      </c>
      <c r="FL6" t="s">
        <v>9</v>
      </c>
      <c r="FM6" t="s">
        <v>9</v>
      </c>
      <c r="FN6" t="s">
        <v>9</v>
      </c>
      <c r="FO6" t="s">
        <v>9</v>
      </c>
      <c r="FP6" t="s">
        <v>9</v>
      </c>
      <c r="FQ6" t="s">
        <v>9</v>
      </c>
      <c r="FR6" t="s">
        <v>9</v>
      </c>
      <c r="FS6" t="s">
        <v>9</v>
      </c>
      <c r="FT6" t="s">
        <v>9</v>
      </c>
      <c r="FU6" t="s">
        <v>9</v>
      </c>
      <c r="FV6" t="s">
        <v>9</v>
      </c>
      <c r="FW6" t="s">
        <v>9</v>
      </c>
      <c r="FX6" t="s">
        <v>9</v>
      </c>
      <c r="FY6" t="s">
        <v>9</v>
      </c>
      <c r="FZ6" t="s">
        <v>9</v>
      </c>
      <c r="GA6" t="s">
        <v>9</v>
      </c>
      <c r="GB6" t="s">
        <v>9</v>
      </c>
      <c r="GC6" t="s">
        <v>9</v>
      </c>
      <c r="GD6" t="s">
        <v>9</v>
      </c>
      <c r="GE6" t="s">
        <v>9</v>
      </c>
      <c r="GF6" t="s">
        <v>9</v>
      </c>
      <c r="GG6" t="s">
        <v>9</v>
      </c>
      <c r="GH6" t="s">
        <v>9</v>
      </c>
      <c r="GI6" t="s">
        <v>9</v>
      </c>
      <c r="GJ6" t="s">
        <v>9</v>
      </c>
      <c r="GK6" t="s">
        <v>9</v>
      </c>
      <c r="GL6" t="s">
        <v>9</v>
      </c>
      <c r="GM6" t="s">
        <v>9</v>
      </c>
      <c r="GN6" t="s">
        <v>9</v>
      </c>
      <c r="GO6" t="s">
        <v>9</v>
      </c>
      <c r="GP6" t="s">
        <v>9</v>
      </c>
      <c r="GQ6" t="s">
        <v>9</v>
      </c>
      <c r="GR6" t="s">
        <v>9</v>
      </c>
      <c r="GS6" t="s">
        <v>9</v>
      </c>
      <c r="GT6" t="s">
        <v>9</v>
      </c>
      <c r="GU6" t="s">
        <v>9</v>
      </c>
      <c r="GV6" t="s">
        <v>9</v>
      </c>
      <c r="GW6" t="s">
        <v>9</v>
      </c>
      <c r="GX6" t="s">
        <v>9</v>
      </c>
      <c r="GY6" t="s">
        <v>9</v>
      </c>
      <c r="GZ6" t="s">
        <v>9</v>
      </c>
      <c r="HA6" t="s">
        <v>9</v>
      </c>
      <c r="HB6" t="s">
        <v>9</v>
      </c>
      <c r="HC6" t="s">
        <v>9</v>
      </c>
      <c r="HD6" t="s">
        <v>9</v>
      </c>
      <c r="HE6" t="s">
        <v>9</v>
      </c>
      <c r="HF6" t="s">
        <v>9</v>
      </c>
      <c r="HG6" t="s">
        <v>9</v>
      </c>
      <c r="HH6" t="s">
        <v>9</v>
      </c>
      <c r="HI6" t="s">
        <v>9</v>
      </c>
      <c r="HJ6" t="s">
        <v>9</v>
      </c>
      <c r="HK6" t="s">
        <v>9</v>
      </c>
      <c r="HL6" t="s">
        <v>9</v>
      </c>
      <c r="HM6" t="s">
        <v>9</v>
      </c>
      <c r="HN6" t="s">
        <v>9</v>
      </c>
      <c r="HO6" t="s">
        <v>9</v>
      </c>
      <c r="HP6" t="s">
        <v>9</v>
      </c>
      <c r="HQ6" t="s">
        <v>9</v>
      </c>
      <c r="HR6" t="s">
        <v>9</v>
      </c>
      <c r="HS6" t="s">
        <v>9</v>
      </c>
      <c r="HT6" t="s">
        <v>9</v>
      </c>
      <c r="HU6" t="s">
        <v>9</v>
      </c>
      <c r="HV6" t="s">
        <v>9</v>
      </c>
      <c r="HW6" t="s">
        <v>9</v>
      </c>
      <c r="HX6" t="s">
        <v>9</v>
      </c>
      <c r="HY6" t="s">
        <v>9</v>
      </c>
      <c r="HZ6" t="s">
        <v>9</v>
      </c>
      <c r="IA6" t="s">
        <v>9</v>
      </c>
      <c r="IB6" t="s">
        <v>9</v>
      </c>
      <c r="IC6" t="s">
        <v>9</v>
      </c>
      <c r="ID6" t="s">
        <v>9</v>
      </c>
      <c r="IE6" t="s">
        <v>9</v>
      </c>
      <c r="IF6" t="s">
        <v>9</v>
      </c>
      <c r="IG6" t="s">
        <v>9</v>
      </c>
      <c r="IH6" t="s">
        <v>9</v>
      </c>
      <c r="II6" t="s">
        <v>9</v>
      </c>
      <c r="IJ6" t="s">
        <v>9</v>
      </c>
      <c r="IK6" t="s">
        <v>9</v>
      </c>
      <c r="IL6" t="s">
        <v>9</v>
      </c>
      <c r="IM6" t="s">
        <v>9</v>
      </c>
      <c r="IN6" t="s">
        <v>9</v>
      </c>
      <c r="IO6" t="s">
        <v>9</v>
      </c>
      <c r="IP6" t="s">
        <v>9</v>
      </c>
      <c r="IQ6" t="s">
        <v>9</v>
      </c>
      <c r="IR6" t="s">
        <v>9</v>
      </c>
      <c r="IS6" t="s">
        <v>9</v>
      </c>
      <c r="IT6" t="s">
        <v>9</v>
      </c>
      <c r="IU6" t="s">
        <v>9</v>
      </c>
      <c r="IV6" t="s">
        <v>9</v>
      </c>
      <c r="IW6" t="s">
        <v>9</v>
      </c>
      <c r="IX6" t="s">
        <v>9</v>
      </c>
      <c r="IY6" t="s">
        <v>9</v>
      </c>
      <c r="IZ6" t="s">
        <v>9</v>
      </c>
      <c r="JA6" t="s">
        <v>9</v>
      </c>
      <c r="JB6" t="s">
        <v>9</v>
      </c>
      <c r="JC6" t="s">
        <v>9</v>
      </c>
      <c r="JD6" t="s">
        <v>9</v>
      </c>
      <c r="JE6" t="s">
        <v>9</v>
      </c>
      <c r="JF6" t="s">
        <v>9</v>
      </c>
      <c r="JG6" t="s">
        <v>9</v>
      </c>
      <c r="JH6" t="s">
        <v>9</v>
      </c>
      <c r="JI6" t="s">
        <v>9</v>
      </c>
      <c r="JJ6" t="s">
        <v>9</v>
      </c>
      <c r="JK6" t="s">
        <v>9</v>
      </c>
      <c r="JL6" t="s">
        <v>9</v>
      </c>
      <c r="JM6" t="s">
        <v>9</v>
      </c>
      <c r="JN6" t="s">
        <v>9</v>
      </c>
      <c r="JO6" t="s">
        <v>9</v>
      </c>
      <c r="JP6" t="s">
        <v>9</v>
      </c>
      <c r="JQ6" t="s">
        <v>9</v>
      </c>
      <c r="JR6" t="s">
        <v>9</v>
      </c>
      <c r="JS6" t="s">
        <v>9</v>
      </c>
      <c r="JT6" t="s">
        <v>9</v>
      </c>
      <c r="JU6" t="s">
        <v>9</v>
      </c>
      <c r="JV6" t="s">
        <v>9</v>
      </c>
      <c r="JW6" t="s">
        <v>9</v>
      </c>
      <c r="JX6" t="s">
        <v>9</v>
      </c>
      <c r="JY6" t="s">
        <v>9</v>
      </c>
      <c r="JZ6" t="s">
        <v>9</v>
      </c>
      <c r="KA6" t="s">
        <v>9</v>
      </c>
      <c r="KB6" t="s">
        <v>9</v>
      </c>
      <c r="KC6" t="s">
        <v>9</v>
      </c>
      <c r="KD6" t="s">
        <v>9</v>
      </c>
      <c r="KE6" t="s">
        <v>9</v>
      </c>
      <c r="KF6" t="s">
        <v>9</v>
      </c>
      <c r="KG6" t="s">
        <v>9</v>
      </c>
      <c r="KH6" t="s">
        <v>9</v>
      </c>
      <c r="KI6" t="s">
        <v>9</v>
      </c>
      <c r="KJ6" t="s">
        <v>9</v>
      </c>
      <c r="KK6" t="s">
        <v>9</v>
      </c>
      <c r="KL6" t="s">
        <v>9</v>
      </c>
      <c r="KM6" t="s">
        <v>9</v>
      </c>
      <c r="KN6" t="s">
        <v>9</v>
      </c>
      <c r="KO6" t="s">
        <v>9</v>
      </c>
      <c r="KP6" t="s">
        <v>9</v>
      </c>
      <c r="KQ6" t="s">
        <v>9</v>
      </c>
      <c r="KR6" t="s">
        <v>9</v>
      </c>
      <c r="KS6" t="s">
        <v>9</v>
      </c>
      <c r="KT6" t="s">
        <v>9</v>
      </c>
      <c r="KU6" t="s">
        <v>9</v>
      </c>
      <c r="KV6" t="s">
        <v>9</v>
      </c>
      <c r="KW6" t="s">
        <v>9</v>
      </c>
      <c r="KX6" t="s">
        <v>9</v>
      </c>
      <c r="KY6" t="s">
        <v>9</v>
      </c>
      <c r="KZ6" t="s">
        <v>9</v>
      </c>
      <c r="LA6" t="s">
        <v>9</v>
      </c>
      <c r="LB6" t="s">
        <v>9</v>
      </c>
      <c r="LC6" t="s">
        <v>9</v>
      </c>
      <c r="LD6" t="s">
        <v>9</v>
      </c>
      <c r="LE6" t="s">
        <v>9</v>
      </c>
      <c r="LF6" t="s">
        <v>9</v>
      </c>
      <c r="LG6" t="s">
        <v>9</v>
      </c>
      <c r="LH6" t="s">
        <v>9</v>
      </c>
      <c r="LI6" t="s">
        <v>9</v>
      </c>
      <c r="LJ6" t="s">
        <v>9</v>
      </c>
      <c r="LK6" t="s">
        <v>9</v>
      </c>
      <c r="LL6" t="s">
        <v>9</v>
      </c>
      <c r="LM6" t="s">
        <v>9</v>
      </c>
      <c r="LN6" t="s">
        <v>9</v>
      </c>
      <c r="LO6" t="s">
        <v>9</v>
      </c>
      <c r="LP6" t="s">
        <v>9</v>
      </c>
      <c r="LQ6" t="s">
        <v>9</v>
      </c>
      <c r="LR6" t="s">
        <v>9</v>
      </c>
      <c r="LS6" t="s">
        <v>9</v>
      </c>
      <c r="LT6" t="s">
        <v>9</v>
      </c>
      <c r="LU6" t="s">
        <v>9</v>
      </c>
      <c r="LV6" t="s">
        <v>9</v>
      </c>
      <c r="LW6" t="s">
        <v>9</v>
      </c>
      <c r="LX6" t="s">
        <v>9</v>
      </c>
      <c r="LY6" t="s">
        <v>9</v>
      </c>
      <c r="LZ6" t="s">
        <v>9</v>
      </c>
      <c r="MA6" t="s">
        <v>9</v>
      </c>
      <c r="MB6" t="s">
        <v>9</v>
      </c>
      <c r="MC6" t="s">
        <v>9</v>
      </c>
      <c r="MD6" t="s">
        <v>9</v>
      </c>
      <c r="ME6" t="s">
        <v>9</v>
      </c>
      <c r="MF6" t="s">
        <v>9</v>
      </c>
      <c r="MG6" t="s">
        <v>9</v>
      </c>
      <c r="MH6" t="s">
        <v>9</v>
      </c>
      <c r="MI6" t="s">
        <v>9</v>
      </c>
      <c r="MJ6" t="s">
        <v>9</v>
      </c>
      <c r="MK6" t="s">
        <v>9</v>
      </c>
      <c r="ML6" t="s">
        <v>9</v>
      </c>
      <c r="MM6" t="s">
        <v>9</v>
      </c>
      <c r="MN6" t="s">
        <v>9</v>
      </c>
      <c r="MO6" t="s">
        <v>9</v>
      </c>
      <c r="MP6" t="s">
        <v>9</v>
      </c>
      <c r="MQ6" t="s">
        <v>9</v>
      </c>
      <c r="MR6" t="s">
        <v>9</v>
      </c>
      <c r="MS6" t="s">
        <v>9</v>
      </c>
      <c r="MT6" t="s">
        <v>9</v>
      </c>
      <c r="MU6" t="s">
        <v>9</v>
      </c>
      <c r="MV6" t="s">
        <v>9</v>
      </c>
      <c r="MW6" t="s">
        <v>9</v>
      </c>
      <c r="MX6" t="s">
        <v>9</v>
      </c>
      <c r="MY6" t="s">
        <v>9</v>
      </c>
      <c r="MZ6" t="s">
        <v>9</v>
      </c>
      <c r="NA6" t="s">
        <v>9</v>
      </c>
      <c r="NB6" t="s">
        <v>9</v>
      </c>
      <c r="NC6" t="s">
        <v>9</v>
      </c>
      <c r="ND6" t="s">
        <v>9</v>
      </c>
      <c r="NE6" t="s">
        <v>9</v>
      </c>
      <c r="NF6" t="s">
        <v>9</v>
      </c>
      <c r="NG6" t="s">
        <v>9</v>
      </c>
      <c r="NH6" t="s">
        <v>9</v>
      </c>
      <c r="NI6" t="s">
        <v>9</v>
      </c>
      <c r="NJ6" t="s">
        <v>9</v>
      </c>
      <c r="NK6" t="s">
        <v>9</v>
      </c>
      <c r="NL6" t="s">
        <v>9</v>
      </c>
      <c r="NM6" t="s">
        <v>9</v>
      </c>
      <c r="NN6" t="s">
        <v>9</v>
      </c>
      <c r="NO6" t="s">
        <v>9</v>
      </c>
      <c r="NP6" t="s">
        <v>9</v>
      </c>
      <c r="NQ6" t="s">
        <v>9</v>
      </c>
      <c r="NR6" t="s">
        <v>9</v>
      </c>
      <c r="NS6" t="s">
        <v>9</v>
      </c>
      <c r="NT6" t="s">
        <v>9</v>
      </c>
      <c r="NU6" t="s">
        <v>9</v>
      </c>
      <c r="NV6" t="s">
        <v>9</v>
      </c>
      <c r="NW6" t="s">
        <v>9</v>
      </c>
      <c r="NX6" t="s">
        <v>9</v>
      </c>
      <c r="NY6" t="s">
        <v>9</v>
      </c>
      <c r="NZ6" t="s">
        <v>9</v>
      </c>
      <c r="OA6" t="s">
        <v>9</v>
      </c>
      <c r="OB6" t="s">
        <v>9</v>
      </c>
      <c r="OC6" t="s">
        <v>9</v>
      </c>
      <c r="OD6" t="s">
        <v>9</v>
      </c>
      <c r="OE6" t="s">
        <v>9</v>
      </c>
      <c r="OF6" t="s">
        <v>9</v>
      </c>
      <c r="OG6" t="s">
        <v>9</v>
      </c>
      <c r="OH6" t="s">
        <v>9</v>
      </c>
      <c r="OI6" t="s">
        <v>9</v>
      </c>
      <c r="OJ6" t="s">
        <v>9</v>
      </c>
      <c r="OK6" t="s">
        <v>9</v>
      </c>
      <c r="OL6" t="s">
        <v>9</v>
      </c>
      <c r="OM6" t="s">
        <v>9</v>
      </c>
      <c r="ON6" t="s">
        <v>9</v>
      </c>
      <c r="OO6" t="s">
        <v>9</v>
      </c>
      <c r="OP6" t="s">
        <v>9</v>
      </c>
      <c r="OQ6" t="s">
        <v>9</v>
      </c>
      <c r="OR6" t="s">
        <v>9</v>
      </c>
      <c r="OS6" t="s">
        <v>9</v>
      </c>
      <c r="OT6" t="s">
        <v>9</v>
      </c>
      <c r="OU6" t="s">
        <v>9</v>
      </c>
      <c r="OV6" t="s">
        <v>9</v>
      </c>
      <c r="OW6" t="s">
        <v>9</v>
      </c>
      <c r="OX6" t="s">
        <v>9</v>
      </c>
      <c r="OY6" t="s">
        <v>9</v>
      </c>
      <c r="OZ6" t="s">
        <v>9</v>
      </c>
      <c r="PA6" t="s">
        <v>9</v>
      </c>
      <c r="PB6" t="s">
        <v>9</v>
      </c>
      <c r="PC6" t="s">
        <v>9</v>
      </c>
      <c r="PD6" t="s">
        <v>9</v>
      </c>
      <c r="PE6" t="s">
        <v>9</v>
      </c>
      <c r="PF6" t="s">
        <v>9</v>
      </c>
      <c r="PG6" t="s">
        <v>9</v>
      </c>
      <c r="PH6" t="s">
        <v>9</v>
      </c>
      <c r="PI6" t="s">
        <v>9</v>
      </c>
      <c r="PJ6" t="s">
        <v>9</v>
      </c>
      <c r="PK6" t="s">
        <v>9</v>
      </c>
      <c r="PL6" t="s">
        <v>9</v>
      </c>
      <c r="PM6" t="s">
        <v>9</v>
      </c>
      <c r="PN6" t="s">
        <v>9</v>
      </c>
      <c r="PO6" t="s">
        <v>9</v>
      </c>
      <c r="PP6" t="s">
        <v>9</v>
      </c>
      <c r="PQ6" t="s">
        <v>9</v>
      </c>
      <c r="PR6" t="s">
        <v>9</v>
      </c>
      <c r="PS6" t="s">
        <v>9</v>
      </c>
      <c r="PT6" t="s">
        <v>9</v>
      </c>
      <c r="PU6" t="s">
        <v>9</v>
      </c>
      <c r="PV6" t="s">
        <v>9</v>
      </c>
      <c r="PW6" t="s">
        <v>9</v>
      </c>
      <c r="PX6" t="s">
        <v>9</v>
      </c>
      <c r="PY6" t="s">
        <v>9</v>
      </c>
      <c r="PZ6" t="s">
        <v>9</v>
      </c>
      <c r="QA6" t="s">
        <v>9</v>
      </c>
      <c r="QB6" t="s">
        <v>9</v>
      </c>
      <c r="QC6" t="s">
        <v>9</v>
      </c>
      <c r="QD6" t="s">
        <v>9</v>
      </c>
      <c r="QE6" t="s">
        <v>9</v>
      </c>
      <c r="QF6" t="s">
        <v>9</v>
      </c>
      <c r="QG6" t="s">
        <v>9</v>
      </c>
      <c r="QH6" t="s">
        <v>9</v>
      </c>
      <c r="QI6" t="s">
        <v>9</v>
      </c>
      <c r="QJ6" t="s">
        <v>9</v>
      </c>
      <c r="QK6" t="s">
        <v>9</v>
      </c>
      <c r="QL6" t="s">
        <v>9</v>
      </c>
      <c r="QM6" t="s">
        <v>9</v>
      </c>
      <c r="QN6" t="s">
        <v>9</v>
      </c>
      <c r="QO6" t="s">
        <v>9</v>
      </c>
      <c r="QP6" t="s">
        <v>9</v>
      </c>
      <c r="QQ6" t="s">
        <v>9</v>
      </c>
      <c r="QR6" t="s">
        <v>9</v>
      </c>
      <c r="QS6" t="s">
        <v>9</v>
      </c>
      <c r="QT6" t="s">
        <v>9</v>
      </c>
      <c r="QU6" t="s">
        <v>9</v>
      </c>
      <c r="QV6" t="s">
        <v>9</v>
      </c>
      <c r="QW6" t="s">
        <v>9</v>
      </c>
      <c r="QX6" t="s">
        <v>9</v>
      </c>
      <c r="QY6" t="s">
        <v>9</v>
      </c>
      <c r="QZ6" t="s">
        <v>9</v>
      </c>
      <c r="RA6" t="s">
        <v>9</v>
      </c>
      <c r="RB6" t="s">
        <v>9</v>
      </c>
      <c r="RC6" t="s">
        <v>9</v>
      </c>
      <c r="RD6" t="s">
        <v>9</v>
      </c>
      <c r="RE6" t="s">
        <v>9</v>
      </c>
      <c r="RF6" t="s">
        <v>9</v>
      </c>
      <c r="RG6" t="s">
        <v>9</v>
      </c>
      <c r="RH6" t="s">
        <v>9</v>
      </c>
      <c r="RI6" t="s">
        <v>9</v>
      </c>
      <c r="RJ6" t="s">
        <v>9</v>
      </c>
      <c r="RK6" t="s">
        <v>9</v>
      </c>
      <c r="RL6" t="s">
        <v>9</v>
      </c>
      <c r="RM6" t="s">
        <v>9</v>
      </c>
      <c r="RN6" t="s">
        <v>9</v>
      </c>
      <c r="RO6" t="s">
        <v>9</v>
      </c>
      <c r="RP6" t="s">
        <v>9</v>
      </c>
      <c r="RQ6" t="s">
        <v>9</v>
      </c>
      <c r="RR6" t="s">
        <v>9</v>
      </c>
      <c r="RS6" t="s">
        <v>9</v>
      </c>
      <c r="RT6" t="s">
        <v>9</v>
      </c>
      <c r="RU6" t="s">
        <v>9</v>
      </c>
      <c r="RV6" t="s">
        <v>9</v>
      </c>
      <c r="RW6" t="s">
        <v>9</v>
      </c>
      <c r="RX6" t="s">
        <v>9</v>
      </c>
      <c r="RY6" t="s">
        <v>9</v>
      </c>
      <c r="RZ6" t="s">
        <v>9</v>
      </c>
      <c r="SA6" t="s">
        <v>9</v>
      </c>
    </row>
    <row r="7" spans="1:495">
      <c r="A7">
        <v>1987</v>
      </c>
      <c r="B7" t="e">
        <v>#N/A</v>
      </c>
      <c r="C7" t="e">
        <v>#N/A</v>
      </c>
      <c r="D7" t="e">
        <v>#N/A</v>
      </c>
      <c r="E7" t="e">
        <v>#N/A</v>
      </c>
      <c r="F7" t="e">
        <v>#N/A</v>
      </c>
      <c r="G7" t="e">
        <v>#N/A</v>
      </c>
      <c r="H7" t="e">
        <v>#N/A</v>
      </c>
      <c r="I7" t="e">
        <v>#N/A</v>
      </c>
      <c r="J7" t="e">
        <v>#N/A</v>
      </c>
      <c r="K7" t="e">
        <v>#N/A</v>
      </c>
      <c r="L7" t="e">
        <v>#N/A</v>
      </c>
      <c r="M7" t="e">
        <v>#N/A</v>
      </c>
      <c r="N7" t="e">
        <v>#N/A</v>
      </c>
      <c r="O7" t="s">
        <v>108</v>
      </c>
      <c r="P7">
        <v>80</v>
      </c>
      <c r="Q7" t="e">
        <v>#N/A</v>
      </c>
      <c r="R7" t="e">
        <v>#N/A</v>
      </c>
      <c r="S7" t="e">
        <v>#N/A</v>
      </c>
      <c r="T7" t="s">
        <v>153</v>
      </c>
      <c r="U7" t="e">
        <v>#N/A</v>
      </c>
      <c r="V7" t="e">
        <v>#N/A</v>
      </c>
      <c r="W7" t="e">
        <v>#N/A</v>
      </c>
      <c r="X7" t="e">
        <v>#N/A</v>
      </c>
      <c r="Y7" t="e">
        <v>#N/A</v>
      </c>
      <c r="Z7" t="e">
        <v>#N/A</v>
      </c>
      <c r="AA7" t="e">
        <v>#N/A</v>
      </c>
      <c r="AB7" t="e">
        <v>#N/A</v>
      </c>
      <c r="AC7" t="s">
        <v>229</v>
      </c>
      <c r="AD7" t="e">
        <v>#N/A</v>
      </c>
      <c r="AE7" t="e">
        <v>#N/A</v>
      </c>
      <c r="AF7" t="e">
        <v>#N/A</v>
      </c>
      <c r="AG7" t="e">
        <v>#N/A</v>
      </c>
      <c r="AH7" t="e">
        <v>#N/A</v>
      </c>
      <c r="AI7" t="e">
        <v>#N/A</v>
      </c>
      <c r="AJ7">
        <v>38</v>
      </c>
      <c r="AK7" t="e">
        <v>#N/A</v>
      </c>
      <c r="AL7" t="e">
        <v>#N/A</v>
      </c>
      <c r="AM7" t="s">
        <v>312</v>
      </c>
      <c r="AN7" t="s">
        <v>328</v>
      </c>
      <c r="AO7" t="e">
        <v>#N/A</v>
      </c>
      <c r="AP7" t="e">
        <v>#N/A</v>
      </c>
      <c r="AQ7" t="e">
        <v>#N/A</v>
      </c>
      <c r="AR7" t="e">
        <v>#N/A</v>
      </c>
      <c r="AS7" t="e">
        <v>#N/A</v>
      </c>
      <c r="AT7" t="e">
        <v>#N/A</v>
      </c>
      <c r="AU7" t="e">
        <v>#N/A</v>
      </c>
      <c r="AV7" t="s">
        <v>374</v>
      </c>
      <c r="AW7" t="e">
        <v>#N/A</v>
      </c>
      <c r="AX7" t="e">
        <v>#N/A</v>
      </c>
      <c r="AY7" t="s">
        <v>423</v>
      </c>
      <c r="AZ7" t="s">
        <v>435</v>
      </c>
      <c r="BA7">
        <v>12</v>
      </c>
      <c r="BB7" t="e">
        <v>#N/A</v>
      </c>
      <c r="BC7" t="e">
        <v>#N/A</v>
      </c>
      <c r="BD7" t="e">
        <v>#N/A</v>
      </c>
      <c r="BE7" t="s">
        <v>286</v>
      </c>
      <c r="BF7" t="e">
        <v>#N/A</v>
      </c>
      <c r="BG7" t="e">
        <v>#N/A</v>
      </c>
      <c r="BH7" t="e">
        <v>#N/A</v>
      </c>
      <c r="BI7" t="s">
        <v>492</v>
      </c>
      <c r="BJ7" t="s">
        <v>504</v>
      </c>
      <c r="BK7" t="e">
        <v>#N/A</v>
      </c>
      <c r="BL7" t="e">
        <v>#N/A</v>
      </c>
      <c r="BM7" t="e">
        <v>#N/A</v>
      </c>
      <c r="BN7" t="e">
        <v>#N/A</v>
      </c>
      <c r="BO7">
        <v>328</v>
      </c>
      <c r="BP7" t="e">
        <v>#N/A</v>
      </c>
      <c r="BQ7" t="e">
        <v>#N/A</v>
      </c>
      <c r="BR7" t="e">
        <v>#N/A</v>
      </c>
      <c r="BS7" t="e">
        <v>#N/A</v>
      </c>
      <c r="BT7" t="e">
        <v>#N/A</v>
      </c>
      <c r="BU7" t="e">
        <v>#N/A</v>
      </c>
      <c r="BV7" t="e">
        <v>#N/A</v>
      </c>
      <c r="BW7" t="e">
        <v>#N/A</v>
      </c>
      <c r="BX7" t="e">
        <v>#N/A</v>
      </c>
      <c r="BY7" t="e">
        <v>#N/A</v>
      </c>
      <c r="BZ7" t="e">
        <v>#N/A</v>
      </c>
      <c r="CA7" t="e">
        <v>#N/A</v>
      </c>
      <c r="CB7" t="e">
        <v>#N/A</v>
      </c>
      <c r="CC7" t="e">
        <v>#N/A</v>
      </c>
      <c r="CD7" t="e">
        <v>#N/A</v>
      </c>
      <c r="CE7" t="e">
        <v>#N/A</v>
      </c>
      <c r="CF7" t="e">
        <v>#N/A</v>
      </c>
      <c r="CG7" t="e">
        <v>#N/A</v>
      </c>
      <c r="CH7" t="e">
        <v>#N/A</v>
      </c>
      <c r="CI7" t="e">
        <v>#N/A</v>
      </c>
      <c r="CJ7" t="e">
        <v>#N/A</v>
      </c>
      <c r="CK7" t="e">
        <v>#N/A</v>
      </c>
      <c r="CL7" t="e">
        <v>#N/A</v>
      </c>
      <c r="CM7" t="e">
        <v>#N/A</v>
      </c>
      <c r="CN7" t="e">
        <v>#N/A</v>
      </c>
      <c r="CO7" t="e">
        <v>#N/A</v>
      </c>
      <c r="CP7" t="e">
        <v>#N/A</v>
      </c>
      <c r="CQ7" t="e">
        <v>#N/A</v>
      </c>
      <c r="CR7" t="e">
        <v>#N/A</v>
      </c>
      <c r="CS7" t="e">
        <v>#N/A</v>
      </c>
      <c r="CT7" t="e">
        <v>#N/A</v>
      </c>
      <c r="CU7" t="s">
        <v>765</v>
      </c>
      <c r="CV7" t="e">
        <v>#N/A</v>
      </c>
      <c r="CW7" t="e">
        <v>#N/A</v>
      </c>
      <c r="CX7" t="s">
        <v>804</v>
      </c>
      <c r="CY7" t="e">
        <v>#N/A</v>
      </c>
      <c r="CZ7" t="s">
        <v>820</v>
      </c>
      <c r="DA7" t="e">
        <v>#N/A</v>
      </c>
      <c r="DB7" t="e">
        <v>#N/A</v>
      </c>
      <c r="DC7" t="e">
        <v>#N/A</v>
      </c>
      <c r="DD7" t="s">
        <v>841</v>
      </c>
      <c r="DE7" t="e">
        <v>#N/A</v>
      </c>
      <c r="DF7" t="e">
        <v>#N/A</v>
      </c>
      <c r="DG7" t="e">
        <v>#N/A</v>
      </c>
      <c r="DH7" t="e">
        <v>#N/A</v>
      </c>
      <c r="DI7" t="e">
        <v>#N/A</v>
      </c>
      <c r="DJ7" t="e">
        <v>#N/A</v>
      </c>
      <c r="DK7" t="e">
        <v>#N/A</v>
      </c>
      <c r="DL7" t="e">
        <v>#N/A</v>
      </c>
      <c r="DM7" t="e">
        <v>#N/A</v>
      </c>
      <c r="DN7" t="e">
        <v>#N/A</v>
      </c>
      <c r="DO7" t="e">
        <v>#N/A</v>
      </c>
      <c r="DP7" t="e">
        <v>#N/A</v>
      </c>
      <c r="DQ7" t="e">
        <v>#N/A</v>
      </c>
      <c r="DR7" t="e">
        <v>#N/A</v>
      </c>
      <c r="DS7" t="e">
        <v>#N/A</v>
      </c>
      <c r="DT7" t="e">
        <v>#N/A</v>
      </c>
      <c r="DU7">
        <v>5</v>
      </c>
      <c r="DV7" t="e">
        <v>#N/A</v>
      </c>
      <c r="DW7" t="e">
        <v>#N/A</v>
      </c>
      <c r="DX7" t="e">
        <v>#N/A</v>
      </c>
      <c r="DY7" t="e">
        <v>#N/A</v>
      </c>
      <c r="DZ7" t="e">
        <v>#N/A</v>
      </c>
      <c r="EA7" t="e">
        <v>#N/A</v>
      </c>
      <c r="EB7" t="e">
        <v>#N/A</v>
      </c>
      <c r="EC7">
        <v>240</v>
      </c>
      <c r="ED7" t="e">
        <v>#N/A</v>
      </c>
      <c r="EE7" t="e">
        <v>#N/A</v>
      </c>
      <c r="EF7">
        <v>80</v>
      </c>
      <c r="EG7" t="e">
        <v>#N/A</v>
      </c>
      <c r="EH7" t="e">
        <v>#N/A</v>
      </c>
      <c r="EI7" t="e">
        <v>#N/A</v>
      </c>
      <c r="EJ7">
        <v>40</v>
      </c>
      <c r="EK7" t="e">
        <v>#N/A</v>
      </c>
      <c r="EL7" t="e">
        <v>#N/A</v>
      </c>
      <c r="EM7" t="e">
        <v>#N/A</v>
      </c>
      <c r="EN7" t="e">
        <v>#N/A</v>
      </c>
      <c r="EO7" t="s">
        <v>1102</v>
      </c>
      <c r="EP7" t="e">
        <v>#N/A</v>
      </c>
      <c r="EQ7" t="s">
        <v>1118</v>
      </c>
      <c r="ER7">
        <v>175</v>
      </c>
      <c r="ES7" t="e">
        <v>#N/A</v>
      </c>
      <c r="ET7" t="e">
        <v>#N/A</v>
      </c>
      <c r="EU7" t="e">
        <v>#N/A</v>
      </c>
      <c r="EV7" t="e">
        <v>#N/A</v>
      </c>
      <c r="EW7">
        <v>48</v>
      </c>
      <c r="EX7" t="e">
        <v>#N/A</v>
      </c>
      <c r="EY7" t="s">
        <v>1176</v>
      </c>
      <c r="EZ7" t="e">
        <v>#N/A</v>
      </c>
      <c r="FA7" t="e">
        <v>#N/A</v>
      </c>
      <c r="FB7" t="e">
        <v>#N/A</v>
      </c>
      <c r="FC7" t="e">
        <v>#N/A</v>
      </c>
      <c r="FD7" t="e">
        <v>#N/A</v>
      </c>
      <c r="FE7" t="e">
        <v>#N/A</v>
      </c>
      <c r="FF7" t="e">
        <v>#N/A</v>
      </c>
      <c r="FG7" t="e">
        <v>#N/A</v>
      </c>
      <c r="FH7" t="e">
        <v>#N/A</v>
      </c>
      <c r="FI7" t="e">
        <v>#N/A</v>
      </c>
      <c r="FJ7" t="e">
        <v>#N/A</v>
      </c>
      <c r="FK7" t="e">
        <v>#N/A</v>
      </c>
      <c r="FL7" t="e">
        <v>#N/A</v>
      </c>
      <c r="FM7" t="e">
        <v>#N/A</v>
      </c>
      <c r="FN7" t="e">
        <v>#N/A</v>
      </c>
      <c r="FO7" t="e">
        <v>#N/A</v>
      </c>
      <c r="FP7" t="e">
        <v>#N/A</v>
      </c>
      <c r="FQ7" t="e">
        <v>#N/A</v>
      </c>
      <c r="FR7" t="e">
        <v>#N/A</v>
      </c>
      <c r="FS7" t="e">
        <v>#N/A</v>
      </c>
      <c r="FT7" t="e">
        <v>#N/A</v>
      </c>
      <c r="FU7" t="e">
        <v>#N/A</v>
      </c>
      <c r="FV7" t="e">
        <v>#N/A</v>
      </c>
      <c r="FW7" t="e">
        <v>#N/A</v>
      </c>
      <c r="FX7" t="e">
        <v>#N/A</v>
      </c>
      <c r="FY7" t="e">
        <v>#N/A</v>
      </c>
      <c r="FZ7" t="e">
        <v>#N/A</v>
      </c>
      <c r="GA7" t="e">
        <v>#N/A</v>
      </c>
      <c r="GB7" t="e">
        <v>#N/A</v>
      </c>
      <c r="GC7" t="e">
        <v>#N/A</v>
      </c>
      <c r="GD7" t="e">
        <v>#N/A</v>
      </c>
      <c r="GE7" t="s">
        <v>1397</v>
      </c>
      <c r="GF7" t="e">
        <v>#N/A</v>
      </c>
      <c r="GG7" t="e">
        <v>#N/A</v>
      </c>
      <c r="GH7" t="e">
        <v>#N/A</v>
      </c>
      <c r="GI7" t="e">
        <v>#N/A</v>
      </c>
      <c r="GJ7" t="e">
        <v>#N/A</v>
      </c>
      <c r="GK7" t="e">
        <v>#N/A</v>
      </c>
      <c r="GL7" t="e">
        <v>#N/A</v>
      </c>
      <c r="GM7" t="e">
        <v>#N/A</v>
      </c>
      <c r="GN7" t="e">
        <v>#N/A</v>
      </c>
      <c r="GO7" t="e">
        <v>#N/A</v>
      </c>
      <c r="GP7" t="s">
        <v>1457</v>
      </c>
      <c r="GQ7" t="e">
        <v>#N/A</v>
      </c>
      <c r="GR7" t="e">
        <v>#N/A</v>
      </c>
      <c r="GS7" t="s">
        <v>1473</v>
      </c>
      <c r="GT7" t="e">
        <v>#N/A</v>
      </c>
      <c r="GU7" t="e">
        <v>#N/A</v>
      </c>
      <c r="GV7" t="e">
        <v>#N/A</v>
      </c>
      <c r="GW7" t="e">
        <v>#N/A</v>
      </c>
      <c r="GX7" t="e">
        <v>#N/A</v>
      </c>
      <c r="GY7" t="e">
        <v>#N/A</v>
      </c>
      <c r="GZ7" t="e">
        <v>#N/A</v>
      </c>
      <c r="HA7" t="e">
        <v>#N/A</v>
      </c>
      <c r="HB7" t="s">
        <v>1526</v>
      </c>
      <c r="HC7" t="e">
        <v>#N/A</v>
      </c>
      <c r="HD7" t="e">
        <v>#N/A</v>
      </c>
      <c r="HE7">
        <v>106</v>
      </c>
      <c r="HF7" t="e">
        <v>#N/A</v>
      </c>
      <c r="HG7" t="s">
        <v>143</v>
      </c>
      <c r="HH7" t="s">
        <v>733</v>
      </c>
      <c r="HI7" t="e">
        <v>#N/A</v>
      </c>
      <c r="HJ7" t="e">
        <v>#N/A</v>
      </c>
      <c r="HK7" t="e">
        <v>#N/A</v>
      </c>
      <c r="HL7" t="e">
        <v>#N/A</v>
      </c>
      <c r="HM7" t="e">
        <v>#N/A</v>
      </c>
      <c r="HN7" t="e">
        <v>#N/A</v>
      </c>
      <c r="HO7" t="s">
        <v>1610</v>
      </c>
      <c r="HP7" t="e">
        <v>#N/A</v>
      </c>
      <c r="HQ7" t="e">
        <v>#N/A</v>
      </c>
      <c r="HR7" t="e">
        <v>#N/A</v>
      </c>
      <c r="HS7" t="e">
        <v>#N/A</v>
      </c>
      <c r="HT7" t="e">
        <v>#N/A</v>
      </c>
      <c r="HU7" t="e">
        <v>#N/A</v>
      </c>
      <c r="HV7">
        <v>42</v>
      </c>
      <c r="HW7" t="e">
        <v>#N/A</v>
      </c>
      <c r="HX7" t="e">
        <v>#N/A</v>
      </c>
      <c r="HY7" t="s">
        <v>1684</v>
      </c>
      <c r="HZ7" t="e">
        <v>#N/A</v>
      </c>
      <c r="IA7" t="e">
        <v>#N/A</v>
      </c>
      <c r="IB7" t="e">
        <v>#N/A</v>
      </c>
      <c r="IC7" t="e">
        <v>#N/A</v>
      </c>
      <c r="ID7" t="e">
        <v>#N/A</v>
      </c>
      <c r="IE7" t="e">
        <v>#N/A</v>
      </c>
      <c r="IF7" t="e">
        <v>#N/A</v>
      </c>
      <c r="IG7" t="e">
        <v>#N/A</v>
      </c>
      <c r="IH7" t="e">
        <v>#N/A</v>
      </c>
      <c r="II7" t="e">
        <v>#N/A</v>
      </c>
      <c r="IJ7" t="e">
        <v>#N/A</v>
      </c>
      <c r="IK7" t="e">
        <v>#N/A</v>
      </c>
      <c r="IL7" t="s">
        <v>1746</v>
      </c>
      <c r="IM7" t="e">
        <v>#N/A</v>
      </c>
      <c r="IN7" t="e">
        <v>#N/A</v>
      </c>
      <c r="IO7" t="e">
        <v>#N/A</v>
      </c>
      <c r="IP7" t="e">
        <v>#N/A</v>
      </c>
      <c r="IQ7" t="e">
        <v>#N/A</v>
      </c>
      <c r="IR7" t="e">
        <v>#N/A</v>
      </c>
      <c r="IS7" t="e">
        <v>#N/A</v>
      </c>
      <c r="IT7" t="e">
        <v>#N/A</v>
      </c>
      <c r="IU7" t="e">
        <v>#N/A</v>
      </c>
      <c r="IV7">
        <v>135</v>
      </c>
      <c r="IW7" t="s">
        <v>1804</v>
      </c>
      <c r="IX7" t="e">
        <v>#N/A</v>
      </c>
      <c r="IY7" t="e">
        <v>#N/A</v>
      </c>
      <c r="IZ7" t="e">
        <v>#N/A</v>
      </c>
      <c r="JA7" t="e">
        <v>#N/A</v>
      </c>
      <c r="JB7" t="e">
        <v>#N/A</v>
      </c>
      <c r="JC7" t="e">
        <v>#N/A</v>
      </c>
      <c r="JD7" t="e">
        <v>#N/A</v>
      </c>
      <c r="JE7" t="s">
        <v>1840</v>
      </c>
      <c r="JF7" t="e">
        <v>#N/A</v>
      </c>
      <c r="JG7" t="s">
        <v>1851</v>
      </c>
      <c r="JH7" t="e">
        <v>#N/A</v>
      </c>
      <c r="JI7" t="e">
        <v>#N/A</v>
      </c>
      <c r="JJ7">
        <v>82</v>
      </c>
      <c r="JK7" t="s">
        <v>1885</v>
      </c>
      <c r="JL7" t="e">
        <v>#N/A</v>
      </c>
      <c r="JM7" t="e">
        <v>#N/A</v>
      </c>
      <c r="JN7" t="e">
        <v>#N/A</v>
      </c>
      <c r="JO7">
        <v>112</v>
      </c>
      <c r="JP7" t="e">
        <v>#N/A</v>
      </c>
      <c r="JQ7" t="e">
        <v>#N/A</v>
      </c>
      <c r="JR7" t="e">
        <v>#N/A</v>
      </c>
      <c r="JS7" t="e">
        <v>#N/A</v>
      </c>
      <c r="JT7" t="e">
        <v>#N/A</v>
      </c>
      <c r="JU7" t="e">
        <v>#N/A</v>
      </c>
      <c r="JV7" t="e">
        <v>#N/A</v>
      </c>
      <c r="JW7" t="e">
        <v>#N/A</v>
      </c>
      <c r="JX7" t="s">
        <v>1983</v>
      </c>
      <c r="JY7" t="e">
        <v>#N/A</v>
      </c>
      <c r="JZ7" t="e">
        <v>#N/A</v>
      </c>
      <c r="KA7" t="e">
        <v>#N/A</v>
      </c>
      <c r="KB7" t="e">
        <v>#N/A</v>
      </c>
      <c r="KC7" t="e">
        <v>#N/A</v>
      </c>
      <c r="KD7" t="e">
        <v>#N/A</v>
      </c>
      <c r="KE7" t="e">
        <v>#N/A</v>
      </c>
      <c r="KF7" t="s">
        <v>2055</v>
      </c>
      <c r="KG7" t="e">
        <v>#N/A</v>
      </c>
      <c r="KH7" t="e">
        <v>#N/A</v>
      </c>
      <c r="KI7" t="e">
        <v>#N/A</v>
      </c>
      <c r="KJ7" t="e">
        <v>#N/A</v>
      </c>
      <c r="KK7" t="e">
        <v>#N/A</v>
      </c>
      <c r="KL7" t="e">
        <v>#N/A</v>
      </c>
      <c r="KM7" t="e">
        <v>#N/A</v>
      </c>
      <c r="KN7" t="e">
        <v>#N/A</v>
      </c>
      <c r="KO7" t="s">
        <v>765</v>
      </c>
      <c r="KP7" t="e">
        <v>#N/A</v>
      </c>
      <c r="KQ7" t="s">
        <v>1439</v>
      </c>
      <c r="KR7" t="e">
        <v>#N/A</v>
      </c>
      <c r="KS7" t="e">
        <v>#N/A</v>
      </c>
      <c r="KT7" t="e">
        <v>#N/A</v>
      </c>
      <c r="KU7" t="e">
        <v>#N/A</v>
      </c>
      <c r="KV7" t="e">
        <v>#N/A</v>
      </c>
      <c r="KW7" t="e">
        <v>#N/A</v>
      </c>
      <c r="KX7" t="e">
        <v>#N/A</v>
      </c>
      <c r="KY7" t="e">
        <v>#N/A</v>
      </c>
      <c r="KZ7" t="e">
        <v>#N/A</v>
      </c>
      <c r="LA7" t="e">
        <v>#N/A</v>
      </c>
      <c r="LB7" t="e">
        <v>#N/A</v>
      </c>
      <c r="LC7" t="e">
        <v>#N/A</v>
      </c>
      <c r="LD7" t="e">
        <v>#N/A</v>
      </c>
      <c r="LE7" t="e">
        <v>#N/A</v>
      </c>
      <c r="LF7" t="e">
        <v>#N/A</v>
      </c>
      <c r="LG7">
        <v>80</v>
      </c>
      <c r="LH7" t="e">
        <v>#N/A</v>
      </c>
      <c r="LI7">
        <v>175</v>
      </c>
      <c r="LJ7" t="e">
        <v>#N/A</v>
      </c>
      <c r="LK7" t="e">
        <v>#N/A</v>
      </c>
      <c r="LL7" t="e">
        <v>#N/A</v>
      </c>
      <c r="LM7" t="e">
        <v>#N/A</v>
      </c>
      <c r="LN7" t="e">
        <v>#N/A</v>
      </c>
      <c r="LO7" t="e">
        <v>#N/A</v>
      </c>
      <c r="LP7" t="e">
        <v>#N/A</v>
      </c>
      <c r="LQ7" t="e">
        <v>#N/A</v>
      </c>
      <c r="LR7" t="e">
        <v>#N/A</v>
      </c>
      <c r="LS7" t="e">
        <v>#N/A</v>
      </c>
      <c r="LT7" t="e">
        <v>#N/A</v>
      </c>
      <c r="LU7" t="e">
        <v>#N/A</v>
      </c>
      <c r="LV7" t="e">
        <v>#N/A</v>
      </c>
      <c r="LW7" t="s">
        <v>2294</v>
      </c>
      <c r="LX7" t="e">
        <v>#N/A</v>
      </c>
      <c r="LY7" t="e">
        <v>#N/A</v>
      </c>
      <c r="LZ7" t="e">
        <v>#N/A</v>
      </c>
      <c r="MA7" t="e">
        <v>#N/A</v>
      </c>
      <c r="MB7" t="e">
        <v>#N/A</v>
      </c>
      <c r="MC7" t="e">
        <v>#N/A</v>
      </c>
      <c r="MD7" t="e">
        <v>#N/A</v>
      </c>
      <c r="ME7" t="e">
        <v>#N/A</v>
      </c>
      <c r="MF7" t="e">
        <v>#N/A</v>
      </c>
      <c r="MG7" t="s">
        <v>2358</v>
      </c>
      <c r="MH7" t="e">
        <v>#N/A</v>
      </c>
      <c r="MI7" t="e">
        <v>#N/A</v>
      </c>
      <c r="MJ7" t="e">
        <v>#N/A</v>
      </c>
      <c r="MK7" t="s">
        <v>2254</v>
      </c>
      <c r="ML7" t="e">
        <v>#N/A</v>
      </c>
      <c r="MM7" t="s">
        <v>2409</v>
      </c>
      <c r="MN7">
        <v>40</v>
      </c>
      <c r="MO7" t="e">
        <v>#N/A</v>
      </c>
      <c r="MP7" t="e">
        <v>#N/A</v>
      </c>
      <c r="MQ7" t="e">
        <v>#N/A</v>
      </c>
      <c r="MR7" t="e">
        <v>#N/A</v>
      </c>
      <c r="MS7" t="s">
        <v>2450</v>
      </c>
      <c r="MT7" t="e">
        <v>#N/A</v>
      </c>
      <c r="MU7" t="e">
        <v>#N/A</v>
      </c>
      <c r="MV7" t="e">
        <v>#N/A</v>
      </c>
      <c r="MW7" t="e">
        <v>#N/A</v>
      </c>
      <c r="MX7" t="e">
        <v>#N/A</v>
      </c>
      <c r="MY7" t="e">
        <v>#N/A</v>
      </c>
      <c r="MZ7" t="e">
        <v>#N/A</v>
      </c>
      <c r="NA7" t="e">
        <v>#N/A</v>
      </c>
      <c r="NB7" t="e">
        <v>#N/A</v>
      </c>
      <c r="NC7" t="e">
        <v>#N/A</v>
      </c>
      <c r="ND7" t="e">
        <v>#N/A</v>
      </c>
      <c r="NE7" t="e">
        <v>#N/A</v>
      </c>
      <c r="NF7" t="e">
        <v>#N/A</v>
      </c>
      <c r="NG7" t="e">
        <v>#N/A</v>
      </c>
      <c r="NH7" t="e">
        <v>#N/A</v>
      </c>
      <c r="NI7" t="e">
        <v>#N/A</v>
      </c>
      <c r="NJ7" t="e">
        <v>#N/A</v>
      </c>
      <c r="NK7" t="e">
        <v>#N/A</v>
      </c>
      <c r="NL7" t="e">
        <v>#N/A</v>
      </c>
      <c r="NM7" t="e">
        <v>#N/A</v>
      </c>
      <c r="NN7" t="e">
        <v>#N/A</v>
      </c>
      <c r="NO7" t="s">
        <v>2580</v>
      </c>
      <c r="NP7" t="e">
        <v>#N/A</v>
      </c>
      <c r="NQ7" t="e">
        <v>#N/A</v>
      </c>
      <c r="NR7" t="e">
        <v>#N/A</v>
      </c>
      <c r="NS7" t="e">
        <v>#N/A</v>
      </c>
      <c r="NT7">
        <v>42</v>
      </c>
      <c r="NU7" t="e">
        <v>#N/A</v>
      </c>
      <c r="NV7" t="e">
        <v>#N/A</v>
      </c>
      <c r="NW7" t="e">
        <v>#N/A</v>
      </c>
      <c r="NX7" t="e">
        <v>#N/A</v>
      </c>
      <c r="NY7" t="e">
        <v>#N/A</v>
      </c>
      <c r="NZ7" t="e">
        <v>#N/A</v>
      </c>
      <c r="OA7" t="e">
        <v>#N/A</v>
      </c>
      <c r="OB7" t="e">
        <v>#N/A</v>
      </c>
      <c r="OC7" t="e">
        <v>#N/A</v>
      </c>
      <c r="OD7" t="s">
        <v>2698</v>
      </c>
      <c r="OE7" t="e">
        <v>#N/A</v>
      </c>
      <c r="OF7" t="e">
        <v>#N/A</v>
      </c>
      <c r="OG7" t="s">
        <v>52</v>
      </c>
      <c r="OH7" t="e">
        <v>#N/A</v>
      </c>
      <c r="OI7" t="e">
        <v>#N/A</v>
      </c>
      <c r="OJ7" t="e">
        <v>#N/A</v>
      </c>
      <c r="OK7" t="e">
        <v>#N/A</v>
      </c>
      <c r="OL7" t="e">
        <v>#N/A</v>
      </c>
      <c r="OM7" t="e">
        <v>#N/A</v>
      </c>
      <c r="ON7" t="e">
        <v>#N/A</v>
      </c>
      <c r="OO7" t="e">
        <v>#N/A</v>
      </c>
      <c r="OP7" t="e">
        <v>#N/A</v>
      </c>
      <c r="OQ7" t="e">
        <v>#N/A</v>
      </c>
      <c r="OR7" t="e">
        <v>#N/A</v>
      </c>
      <c r="OS7" t="e">
        <v>#N/A</v>
      </c>
      <c r="OT7" t="e">
        <v>#N/A</v>
      </c>
      <c r="OU7" t="e">
        <v>#N/A</v>
      </c>
      <c r="OV7" t="e">
        <v>#N/A</v>
      </c>
      <c r="OW7" t="e">
        <v>#N/A</v>
      </c>
      <c r="OX7" t="e">
        <v>#N/A</v>
      </c>
      <c r="OY7" t="e">
        <v>#N/A</v>
      </c>
      <c r="OZ7" t="e">
        <v>#N/A</v>
      </c>
      <c r="PA7" t="e">
        <v>#N/A</v>
      </c>
      <c r="PB7" t="e">
        <v>#N/A</v>
      </c>
      <c r="PC7" t="e">
        <v>#N/A</v>
      </c>
      <c r="PD7" t="s">
        <v>18</v>
      </c>
      <c r="PE7" t="e">
        <v>#N/A</v>
      </c>
      <c r="PF7" t="e">
        <v>#N/A</v>
      </c>
      <c r="PG7" t="e">
        <v>#N/A</v>
      </c>
      <c r="PH7" t="s">
        <v>2969</v>
      </c>
      <c r="PI7" t="e">
        <v>#N/A</v>
      </c>
      <c r="PJ7" t="e">
        <v>#N/A</v>
      </c>
      <c r="PK7" t="e">
        <v>#N/A</v>
      </c>
      <c r="PL7" t="e">
        <v>#N/A</v>
      </c>
      <c r="PM7" t="e">
        <v>#N/A</v>
      </c>
      <c r="PN7" t="s">
        <v>3020</v>
      </c>
      <c r="PO7">
        <v>11</v>
      </c>
      <c r="PP7" t="s">
        <v>3032</v>
      </c>
      <c r="PQ7" t="e">
        <v>#N/A</v>
      </c>
      <c r="PR7" t="e">
        <v>#N/A</v>
      </c>
      <c r="PS7" t="e">
        <v>#N/A</v>
      </c>
      <c r="PT7" t="e">
        <v>#N/A</v>
      </c>
      <c r="PU7" t="e">
        <v>#N/A</v>
      </c>
      <c r="PV7" t="e">
        <v>#N/A</v>
      </c>
      <c r="PW7" t="e">
        <v>#N/A</v>
      </c>
      <c r="PX7" t="e">
        <v>#N/A</v>
      </c>
      <c r="PY7" t="e">
        <v>#N/A</v>
      </c>
      <c r="PZ7" t="e">
        <v>#N/A</v>
      </c>
      <c r="QA7" t="e">
        <v>#N/A</v>
      </c>
      <c r="QB7" t="e">
        <v>#N/A</v>
      </c>
      <c r="QC7" t="e">
        <v>#N/A</v>
      </c>
      <c r="QD7" t="e">
        <v>#N/A</v>
      </c>
      <c r="QE7" t="e">
        <v>#N/A</v>
      </c>
      <c r="QF7" t="s">
        <v>3134</v>
      </c>
      <c r="QG7" t="e">
        <v>#N/A</v>
      </c>
      <c r="QH7" t="e">
        <v>#N/A</v>
      </c>
      <c r="QI7" t="e">
        <v>#N/A</v>
      </c>
      <c r="QJ7" t="e">
        <v>#N/A</v>
      </c>
      <c r="QK7" t="e">
        <v>#N/A</v>
      </c>
      <c r="QL7" t="e">
        <v>#N/A</v>
      </c>
      <c r="QM7" t="e">
        <v>#N/A</v>
      </c>
      <c r="QN7" t="e">
        <v>#N/A</v>
      </c>
      <c r="QO7" t="e">
        <v>#N/A</v>
      </c>
      <c r="QP7" t="e">
        <v>#N/A</v>
      </c>
      <c r="QQ7" t="e">
        <v>#N/A</v>
      </c>
      <c r="QR7" t="e">
        <v>#N/A</v>
      </c>
      <c r="QS7" t="s">
        <v>3203</v>
      </c>
      <c r="QT7" t="e">
        <v>#N/A</v>
      </c>
      <c r="QU7" t="s">
        <v>979</v>
      </c>
      <c r="QV7" t="e">
        <v>#N/A</v>
      </c>
      <c r="QW7">
        <v>173</v>
      </c>
      <c r="QX7" t="e">
        <v>#N/A</v>
      </c>
      <c r="QY7">
        <v>245</v>
      </c>
      <c r="QZ7" t="e">
        <v>#N/A</v>
      </c>
      <c r="RA7" t="e">
        <v>#N/A</v>
      </c>
      <c r="RB7" t="e">
        <v>#N/A</v>
      </c>
      <c r="RC7" t="e">
        <v>#N/A</v>
      </c>
      <c r="RD7" t="e">
        <v>#N/A</v>
      </c>
      <c r="RE7" t="e">
        <v>#N/A</v>
      </c>
      <c r="RF7" t="e">
        <v>#N/A</v>
      </c>
      <c r="RG7" t="e">
        <v>#N/A</v>
      </c>
      <c r="RH7" t="e">
        <v>#N/A</v>
      </c>
      <c r="RI7" t="e">
        <v>#N/A</v>
      </c>
      <c r="RJ7" t="e">
        <v>#N/A</v>
      </c>
      <c r="RK7" t="e">
        <v>#N/A</v>
      </c>
      <c r="RL7" t="e">
        <v>#N/A</v>
      </c>
      <c r="RM7">
        <v>8</v>
      </c>
      <c r="RN7" t="e">
        <v>#N/A</v>
      </c>
      <c r="RO7" t="s">
        <v>3299</v>
      </c>
      <c r="RP7" t="e">
        <v>#N/A</v>
      </c>
      <c r="RQ7" t="e">
        <v>#N/A</v>
      </c>
      <c r="RR7" t="e">
        <v>#N/A</v>
      </c>
      <c r="RS7" t="e">
        <v>#N/A</v>
      </c>
      <c r="RT7" t="e">
        <v>#N/A</v>
      </c>
      <c r="RU7" t="e">
        <v>#N/A</v>
      </c>
      <c r="RV7" t="e">
        <v>#N/A</v>
      </c>
      <c r="RW7" t="e">
        <v>#N/A</v>
      </c>
      <c r="RX7" t="e">
        <v>#N/A</v>
      </c>
      <c r="RY7" t="e">
        <v>#N/A</v>
      </c>
      <c r="RZ7" t="e">
        <v>#N/A</v>
      </c>
      <c r="SA7" t="e">
        <v>#N/A</v>
      </c>
    </row>
    <row r="8" spans="1:495">
      <c r="A8">
        <v>1988</v>
      </c>
      <c r="B8" t="e">
        <v>#N/A</v>
      </c>
      <c r="C8" t="e">
        <v>#N/A</v>
      </c>
      <c r="D8" t="e">
        <v>#N/A</v>
      </c>
      <c r="E8" t="e">
        <v>#N/A</v>
      </c>
      <c r="F8" t="e">
        <v>#N/A</v>
      </c>
      <c r="G8" t="e">
        <v>#N/A</v>
      </c>
      <c r="H8" t="e">
        <v>#N/A</v>
      </c>
      <c r="I8" t="e">
        <v>#N/A</v>
      </c>
      <c r="J8" t="e">
        <v>#N/A</v>
      </c>
      <c r="K8" t="e">
        <v>#N/A</v>
      </c>
      <c r="L8" t="e">
        <v>#N/A</v>
      </c>
      <c r="M8" t="e">
        <v>#N/A</v>
      </c>
      <c r="N8" t="e">
        <v>#N/A</v>
      </c>
      <c r="O8" t="s">
        <v>109</v>
      </c>
      <c r="P8">
        <v>69</v>
      </c>
      <c r="Q8" t="e">
        <v>#N/A</v>
      </c>
      <c r="R8" t="e">
        <v>#N/A</v>
      </c>
      <c r="S8" t="e">
        <v>#N/A</v>
      </c>
      <c r="T8" t="s">
        <v>154</v>
      </c>
      <c r="U8" t="e">
        <v>#N/A</v>
      </c>
      <c r="V8" t="e">
        <v>#N/A</v>
      </c>
      <c r="W8" t="e">
        <v>#N/A</v>
      </c>
      <c r="X8" t="e">
        <v>#N/A</v>
      </c>
      <c r="Y8" t="e">
        <v>#N/A</v>
      </c>
      <c r="Z8" t="e">
        <v>#N/A</v>
      </c>
      <c r="AA8" t="e">
        <v>#N/A</v>
      </c>
      <c r="AB8" t="e">
        <v>#N/A</v>
      </c>
      <c r="AC8" t="s">
        <v>230</v>
      </c>
      <c r="AD8" t="e">
        <v>#N/A</v>
      </c>
      <c r="AE8" t="e">
        <v>#N/A</v>
      </c>
      <c r="AF8" t="e">
        <v>#N/A</v>
      </c>
      <c r="AG8" t="e">
        <v>#N/A</v>
      </c>
      <c r="AH8" t="e">
        <v>#N/A</v>
      </c>
      <c r="AI8" t="e">
        <v>#N/A</v>
      </c>
      <c r="AJ8">
        <v>43</v>
      </c>
      <c r="AK8" t="e">
        <v>#N/A</v>
      </c>
      <c r="AL8" t="e">
        <v>#N/A</v>
      </c>
      <c r="AM8" t="s">
        <v>313</v>
      </c>
      <c r="AN8" t="s">
        <v>329</v>
      </c>
      <c r="AO8" t="e">
        <v>#N/A</v>
      </c>
      <c r="AP8" t="e">
        <v>#N/A</v>
      </c>
      <c r="AQ8" t="e">
        <v>#N/A</v>
      </c>
      <c r="AR8" t="e">
        <v>#N/A</v>
      </c>
      <c r="AS8" t="e">
        <v>#N/A</v>
      </c>
      <c r="AT8" t="e">
        <v>#N/A</v>
      </c>
      <c r="AU8" t="e">
        <v>#N/A</v>
      </c>
      <c r="AV8" t="s">
        <v>375</v>
      </c>
      <c r="AW8" t="e">
        <v>#N/A</v>
      </c>
      <c r="AX8" t="e">
        <v>#N/A</v>
      </c>
      <c r="AY8" t="s">
        <v>424</v>
      </c>
      <c r="AZ8" t="s">
        <v>436</v>
      </c>
      <c r="BA8">
        <v>10</v>
      </c>
      <c r="BB8" t="e">
        <v>#N/A</v>
      </c>
      <c r="BC8" t="e">
        <v>#N/A</v>
      </c>
      <c r="BD8" t="e">
        <v>#N/A</v>
      </c>
      <c r="BE8">
        <v>150</v>
      </c>
      <c r="BF8" t="e">
        <v>#N/A</v>
      </c>
      <c r="BG8" t="e">
        <v>#N/A</v>
      </c>
      <c r="BH8" t="e">
        <v>#N/A</v>
      </c>
      <c r="BI8" t="s">
        <v>102</v>
      </c>
      <c r="BJ8" t="s">
        <v>505</v>
      </c>
      <c r="BK8" t="e">
        <v>#N/A</v>
      </c>
      <c r="BL8" t="e">
        <v>#N/A</v>
      </c>
      <c r="BM8" t="e">
        <v>#N/A</v>
      </c>
      <c r="BN8" t="e">
        <v>#N/A</v>
      </c>
      <c r="BO8">
        <v>420</v>
      </c>
      <c r="BP8" t="e">
        <v>#N/A</v>
      </c>
      <c r="BQ8" t="e">
        <v>#N/A</v>
      </c>
      <c r="BR8" t="e">
        <v>#N/A</v>
      </c>
      <c r="BS8" t="e">
        <v>#N/A</v>
      </c>
      <c r="BT8" t="e">
        <v>#N/A</v>
      </c>
      <c r="BU8" t="e">
        <v>#N/A</v>
      </c>
      <c r="BV8" t="e">
        <v>#N/A</v>
      </c>
      <c r="BW8" t="e">
        <v>#N/A</v>
      </c>
      <c r="BX8" t="e">
        <v>#N/A</v>
      </c>
      <c r="BY8" t="e">
        <v>#N/A</v>
      </c>
      <c r="BZ8" t="e">
        <v>#N/A</v>
      </c>
      <c r="CA8" t="e">
        <v>#N/A</v>
      </c>
      <c r="CB8" t="e">
        <v>#N/A</v>
      </c>
      <c r="CC8" t="e">
        <v>#N/A</v>
      </c>
      <c r="CD8" t="e">
        <v>#N/A</v>
      </c>
      <c r="CE8" t="e">
        <v>#N/A</v>
      </c>
      <c r="CF8" t="e">
        <v>#N/A</v>
      </c>
      <c r="CG8" t="e">
        <v>#N/A</v>
      </c>
      <c r="CH8" t="e">
        <v>#N/A</v>
      </c>
      <c r="CI8" t="e">
        <v>#N/A</v>
      </c>
      <c r="CJ8" t="e">
        <v>#N/A</v>
      </c>
      <c r="CK8" t="e">
        <v>#N/A</v>
      </c>
      <c r="CL8" t="e">
        <v>#N/A</v>
      </c>
      <c r="CM8" t="e">
        <v>#N/A</v>
      </c>
      <c r="CN8" t="e">
        <v>#N/A</v>
      </c>
      <c r="CO8" t="s">
        <v>705</v>
      </c>
      <c r="CP8" t="e">
        <v>#N/A</v>
      </c>
      <c r="CQ8" t="e">
        <v>#N/A</v>
      </c>
      <c r="CR8" t="e">
        <v>#N/A</v>
      </c>
      <c r="CS8" t="e">
        <v>#N/A</v>
      </c>
      <c r="CT8" t="e">
        <v>#N/A</v>
      </c>
      <c r="CU8" t="s">
        <v>766</v>
      </c>
      <c r="CV8" t="e">
        <v>#N/A</v>
      </c>
      <c r="CW8" t="e">
        <v>#N/A</v>
      </c>
      <c r="CX8" t="s">
        <v>478</v>
      </c>
      <c r="CY8" t="e">
        <v>#N/A</v>
      </c>
      <c r="CZ8" t="s">
        <v>821</v>
      </c>
      <c r="DA8" t="e">
        <v>#N/A</v>
      </c>
      <c r="DB8" t="e">
        <v>#N/A</v>
      </c>
      <c r="DC8" t="e">
        <v>#N/A</v>
      </c>
      <c r="DD8">
        <v>150</v>
      </c>
      <c r="DE8" t="e">
        <v>#N/A</v>
      </c>
      <c r="DF8" t="e">
        <v>#N/A</v>
      </c>
      <c r="DG8" t="e">
        <v>#N/A</v>
      </c>
      <c r="DH8" t="e">
        <v>#N/A</v>
      </c>
      <c r="DI8" t="e">
        <v>#N/A</v>
      </c>
      <c r="DJ8" t="e">
        <v>#N/A</v>
      </c>
      <c r="DK8" t="e">
        <v>#N/A</v>
      </c>
      <c r="DL8" t="e">
        <v>#N/A</v>
      </c>
      <c r="DM8" t="e">
        <v>#N/A</v>
      </c>
      <c r="DN8" t="e">
        <v>#N/A</v>
      </c>
      <c r="DO8" t="e">
        <v>#N/A</v>
      </c>
      <c r="DP8" t="e">
        <v>#N/A</v>
      </c>
      <c r="DQ8" t="e">
        <v>#N/A</v>
      </c>
      <c r="DR8" t="e">
        <v>#N/A</v>
      </c>
      <c r="DS8" t="e">
        <v>#N/A</v>
      </c>
      <c r="DT8" t="e">
        <v>#N/A</v>
      </c>
      <c r="DU8" t="s">
        <v>979</v>
      </c>
      <c r="DV8" t="e">
        <v>#N/A</v>
      </c>
      <c r="DW8" t="e">
        <v>#N/A</v>
      </c>
      <c r="DX8" t="e">
        <v>#N/A</v>
      </c>
      <c r="DY8" t="e">
        <v>#N/A</v>
      </c>
      <c r="DZ8" t="e">
        <v>#N/A</v>
      </c>
      <c r="EA8" t="e">
        <v>#N/A</v>
      </c>
      <c r="EB8" t="e">
        <v>#N/A</v>
      </c>
      <c r="EC8" t="s">
        <v>1034</v>
      </c>
      <c r="ED8" t="e">
        <v>#N/A</v>
      </c>
      <c r="EE8" t="e">
        <v>#N/A</v>
      </c>
      <c r="EF8" t="s">
        <v>1020</v>
      </c>
      <c r="EG8" t="e">
        <v>#N/A</v>
      </c>
      <c r="EH8" t="e">
        <v>#N/A</v>
      </c>
      <c r="EI8" t="e">
        <v>#N/A</v>
      </c>
      <c r="EJ8">
        <v>65</v>
      </c>
      <c r="EK8" t="e">
        <v>#N/A</v>
      </c>
      <c r="EL8" t="e">
        <v>#N/A</v>
      </c>
      <c r="EM8" t="e">
        <v>#N/A</v>
      </c>
      <c r="EN8" t="e">
        <v>#N/A</v>
      </c>
      <c r="EO8" t="s">
        <v>1103</v>
      </c>
      <c r="EP8" t="e">
        <v>#N/A</v>
      </c>
      <c r="EQ8" t="s">
        <v>1119</v>
      </c>
      <c r="ER8">
        <v>150</v>
      </c>
      <c r="ES8" t="e">
        <v>#N/A</v>
      </c>
      <c r="ET8" t="e">
        <v>#N/A</v>
      </c>
      <c r="EU8" t="e">
        <v>#N/A</v>
      </c>
      <c r="EV8" t="e">
        <v>#N/A</v>
      </c>
      <c r="EW8" t="s">
        <v>294</v>
      </c>
      <c r="EX8" t="e">
        <v>#N/A</v>
      </c>
      <c r="EY8" t="s">
        <v>1177</v>
      </c>
      <c r="EZ8" t="e">
        <v>#N/A</v>
      </c>
      <c r="FA8" t="e">
        <v>#N/A</v>
      </c>
      <c r="FB8" t="e">
        <v>#N/A</v>
      </c>
      <c r="FC8" t="e">
        <v>#N/A</v>
      </c>
      <c r="FD8" t="e">
        <v>#N/A</v>
      </c>
      <c r="FE8" t="e">
        <v>#N/A</v>
      </c>
      <c r="FF8" t="e">
        <v>#N/A</v>
      </c>
      <c r="FG8" t="e">
        <v>#N/A</v>
      </c>
      <c r="FH8" t="e">
        <v>#N/A</v>
      </c>
      <c r="FI8" t="e">
        <v>#N/A</v>
      </c>
      <c r="FJ8" t="e">
        <v>#N/A</v>
      </c>
      <c r="FK8" t="e">
        <v>#N/A</v>
      </c>
      <c r="FL8" t="e">
        <v>#N/A</v>
      </c>
      <c r="FM8" t="e">
        <v>#N/A</v>
      </c>
      <c r="FN8" t="e">
        <v>#N/A</v>
      </c>
      <c r="FO8" t="e">
        <v>#N/A</v>
      </c>
      <c r="FP8" t="e">
        <v>#N/A</v>
      </c>
      <c r="FQ8" t="e">
        <v>#N/A</v>
      </c>
      <c r="FR8" t="e">
        <v>#N/A</v>
      </c>
      <c r="FS8" t="e">
        <v>#N/A</v>
      </c>
      <c r="FT8" t="e">
        <v>#N/A</v>
      </c>
      <c r="FU8" t="e">
        <v>#N/A</v>
      </c>
      <c r="FV8" t="e">
        <v>#N/A</v>
      </c>
      <c r="FW8" t="e">
        <v>#N/A</v>
      </c>
      <c r="FX8" t="e">
        <v>#N/A</v>
      </c>
      <c r="FY8" t="e">
        <v>#N/A</v>
      </c>
      <c r="FZ8" t="e">
        <v>#N/A</v>
      </c>
      <c r="GA8" t="e">
        <v>#N/A</v>
      </c>
      <c r="GB8" t="e">
        <v>#N/A</v>
      </c>
      <c r="GC8" t="e">
        <v>#N/A</v>
      </c>
      <c r="GD8" t="e">
        <v>#N/A</v>
      </c>
      <c r="GE8">
        <v>155</v>
      </c>
      <c r="GF8" t="e">
        <v>#N/A</v>
      </c>
      <c r="GG8" t="e">
        <v>#N/A</v>
      </c>
      <c r="GH8" t="e">
        <v>#N/A</v>
      </c>
      <c r="GI8" t="e">
        <v>#N/A</v>
      </c>
      <c r="GJ8" t="e">
        <v>#N/A</v>
      </c>
      <c r="GK8" t="e">
        <v>#N/A</v>
      </c>
      <c r="GL8" t="e">
        <v>#N/A</v>
      </c>
      <c r="GM8" t="e">
        <v>#N/A</v>
      </c>
      <c r="GN8" t="e">
        <v>#N/A</v>
      </c>
      <c r="GO8" t="e">
        <v>#N/A</v>
      </c>
      <c r="GP8">
        <v>109</v>
      </c>
      <c r="GQ8" t="e">
        <v>#N/A</v>
      </c>
      <c r="GR8" t="e">
        <v>#N/A</v>
      </c>
      <c r="GS8" t="s">
        <v>1474</v>
      </c>
      <c r="GT8" t="e">
        <v>#N/A</v>
      </c>
      <c r="GU8" t="e">
        <v>#N/A</v>
      </c>
      <c r="GV8" t="e">
        <v>#N/A</v>
      </c>
      <c r="GW8" t="e">
        <v>#N/A</v>
      </c>
      <c r="GX8" t="e">
        <v>#N/A</v>
      </c>
      <c r="GY8" t="e">
        <v>#N/A</v>
      </c>
      <c r="GZ8" t="e">
        <v>#N/A</v>
      </c>
      <c r="HA8" t="e">
        <v>#N/A</v>
      </c>
      <c r="HB8" t="s">
        <v>1527</v>
      </c>
      <c r="HC8" t="e">
        <v>#N/A</v>
      </c>
      <c r="HD8" t="e">
        <v>#N/A</v>
      </c>
      <c r="HE8" t="s">
        <v>444</v>
      </c>
      <c r="HF8" t="e">
        <v>#N/A</v>
      </c>
      <c r="HG8" t="s">
        <v>974</v>
      </c>
      <c r="HH8" t="s">
        <v>1582</v>
      </c>
      <c r="HI8" t="e">
        <v>#N/A</v>
      </c>
      <c r="HJ8" t="e">
        <v>#N/A</v>
      </c>
      <c r="HK8" t="e">
        <v>#N/A</v>
      </c>
      <c r="HL8" t="e">
        <v>#N/A</v>
      </c>
      <c r="HM8" t="e">
        <v>#N/A</v>
      </c>
      <c r="HN8" t="e">
        <v>#N/A</v>
      </c>
      <c r="HO8" t="s">
        <v>1611</v>
      </c>
      <c r="HP8" t="e">
        <v>#N/A</v>
      </c>
      <c r="HQ8" t="e">
        <v>#N/A</v>
      </c>
      <c r="HR8" t="e">
        <v>#N/A</v>
      </c>
      <c r="HS8" t="e">
        <v>#N/A</v>
      </c>
      <c r="HT8" t="e">
        <v>#N/A</v>
      </c>
      <c r="HU8" t="e">
        <v>#N/A</v>
      </c>
      <c r="HV8">
        <v>26</v>
      </c>
      <c r="HW8" t="e">
        <v>#N/A</v>
      </c>
      <c r="HX8" t="e">
        <v>#N/A</v>
      </c>
      <c r="HY8" t="s">
        <v>1685</v>
      </c>
      <c r="HZ8" t="e">
        <v>#N/A</v>
      </c>
      <c r="IA8" t="e">
        <v>#N/A</v>
      </c>
      <c r="IB8" t="e">
        <v>#N/A</v>
      </c>
      <c r="IC8" t="e">
        <v>#N/A</v>
      </c>
      <c r="ID8" t="e">
        <v>#N/A</v>
      </c>
      <c r="IE8" t="e">
        <v>#N/A</v>
      </c>
      <c r="IF8" t="e">
        <v>#N/A</v>
      </c>
      <c r="IG8" t="e">
        <v>#N/A</v>
      </c>
      <c r="IH8" t="e">
        <v>#N/A</v>
      </c>
      <c r="II8" t="e">
        <v>#N/A</v>
      </c>
      <c r="IJ8" t="e">
        <v>#N/A</v>
      </c>
      <c r="IK8" t="e">
        <v>#N/A</v>
      </c>
      <c r="IL8" t="s">
        <v>1747</v>
      </c>
      <c r="IM8" t="e">
        <v>#N/A</v>
      </c>
      <c r="IN8" t="e">
        <v>#N/A</v>
      </c>
      <c r="IO8" t="e">
        <v>#N/A</v>
      </c>
      <c r="IP8" t="e">
        <v>#N/A</v>
      </c>
      <c r="IQ8" t="e">
        <v>#N/A</v>
      </c>
      <c r="IR8" t="e">
        <v>#N/A</v>
      </c>
      <c r="IS8" t="e">
        <v>#N/A</v>
      </c>
      <c r="IT8" t="e">
        <v>#N/A</v>
      </c>
      <c r="IU8" t="e">
        <v>#N/A</v>
      </c>
      <c r="IV8">
        <v>70</v>
      </c>
      <c r="IW8" t="s">
        <v>1805</v>
      </c>
      <c r="IX8" t="e">
        <v>#N/A</v>
      </c>
      <c r="IY8" t="e">
        <v>#N/A</v>
      </c>
      <c r="IZ8" t="e">
        <v>#N/A</v>
      </c>
      <c r="JA8" t="e">
        <v>#N/A</v>
      </c>
      <c r="JB8" t="e">
        <v>#N/A</v>
      </c>
      <c r="JC8" t="e">
        <v>#N/A</v>
      </c>
      <c r="JD8" t="e">
        <v>#N/A</v>
      </c>
      <c r="JE8" t="s">
        <v>428</v>
      </c>
      <c r="JF8" t="e">
        <v>#N/A</v>
      </c>
      <c r="JG8" t="s">
        <v>1852</v>
      </c>
      <c r="JH8" t="e">
        <v>#N/A</v>
      </c>
      <c r="JI8" t="e">
        <v>#N/A</v>
      </c>
      <c r="JJ8">
        <v>48</v>
      </c>
      <c r="JK8" t="s">
        <v>1252</v>
      </c>
      <c r="JL8" t="e">
        <v>#N/A</v>
      </c>
      <c r="JM8" t="e">
        <v>#N/A</v>
      </c>
      <c r="JN8" t="e">
        <v>#N/A</v>
      </c>
      <c r="JO8" t="s">
        <v>1929</v>
      </c>
      <c r="JP8" t="e">
        <v>#N/A</v>
      </c>
      <c r="JQ8" t="e">
        <v>#N/A</v>
      </c>
      <c r="JR8" t="e">
        <v>#N/A</v>
      </c>
      <c r="JS8" t="e">
        <v>#N/A</v>
      </c>
      <c r="JT8" t="e">
        <v>#N/A</v>
      </c>
      <c r="JU8" t="e">
        <v>#N/A</v>
      </c>
      <c r="JV8" t="e">
        <v>#N/A</v>
      </c>
      <c r="JW8" t="e">
        <v>#N/A</v>
      </c>
      <c r="JX8" t="s">
        <v>1984</v>
      </c>
      <c r="JY8" t="e">
        <v>#N/A</v>
      </c>
      <c r="JZ8" t="e">
        <v>#N/A</v>
      </c>
      <c r="KA8" t="e">
        <v>#N/A</v>
      </c>
      <c r="KB8" t="e">
        <v>#N/A</v>
      </c>
      <c r="KC8" t="e">
        <v>#N/A</v>
      </c>
      <c r="KD8" t="e">
        <v>#N/A</v>
      </c>
      <c r="KE8" t="e">
        <v>#N/A</v>
      </c>
      <c r="KF8" t="s">
        <v>449</v>
      </c>
      <c r="KG8" t="e">
        <v>#N/A</v>
      </c>
      <c r="KH8" t="e">
        <v>#N/A</v>
      </c>
      <c r="KI8" t="e">
        <v>#N/A</v>
      </c>
      <c r="KJ8" t="e">
        <v>#N/A</v>
      </c>
      <c r="KK8" t="e">
        <v>#N/A</v>
      </c>
      <c r="KL8" t="e">
        <v>#N/A</v>
      </c>
      <c r="KM8" t="e">
        <v>#N/A</v>
      </c>
      <c r="KN8" t="e">
        <v>#N/A</v>
      </c>
      <c r="KO8" t="s">
        <v>2110</v>
      </c>
      <c r="KP8" t="e">
        <v>#N/A</v>
      </c>
      <c r="KQ8" t="s">
        <v>570</v>
      </c>
      <c r="KR8" t="e">
        <v>#N/A</v>
      </c>
      <c r="KS8" t="e">
        <v>#N/A</v>
      </c>
      <c r="KT8" t="e">
        <v>#N/A</v>
      </c>
      <c r="KU8" t="e">
        <v>#N/A</v>
      </c>
      <c r="KV8" t="e">
        <v>#N/A</v>
      </c>
      <c r="KW8" t="e">
        <v>#N/A</v>
      </c>
      <c r="KX8" t="e">
        <v>#N/A</v>
      </c>
      <c r="KY8" t="e">
        <v>#N/A</v>
      </c>
      <c r="KZ8" t="e">
        <v>#N/A</v>
      </c>
      <c r="LA8" t="e">
        <v>#N/A</v>
      </c>
      <c r="LB8" t="e">
        <v>#N/A</v>
      </c>
      <c r="LC8" t="e">
        <v>#N/A</v>
      </c>
      <c r="LD8" t="e">
        <v>#N/A</v>
      </c>
      <c r="LE8" t="e">
        <v>#N/A</v>
      </c>
      <c r="LF8" t="e">
        <v>#N/A</v>
      </c>
      <c r="LG8">
        <v>95</v>
      </c>
      <c r="LH8" t="e">
        <v>#N/A</v>
      </c>
      <c r="LI8">
        <v>190</v>
      </c>
      <c r="LJ8" t="e">
        <v>#N/A</v>
      </c>
      <c r="LK8" t="e">
        <v>#N/A</v>
      </c>
      <c r="LL8" t="e">
        <v>#N/A</v>
      </c>
      <c r="LM8" t="e">
        <v>#N/A</v>
      </c>
      <c r="LN8" t="e">
        <v>#N/A</v>
      </c>
      <c r="LO8" t="e">
        <v>#N/A</v>
      </c>
      <c r="LP8" t="e">
        <v>#N/A</v>
      </c>
      <c r="LQ8" t="e">
        <v>#N/A</v>
      </c>
      <c r="LR8" t="e">
        <v>#N/A</v>
      </c>
      <c r="LS8" t="e">
        <v>#N/A</v>
      </c>
      <c r="LT8" t="e">
        <v>#N/A</v>
      </c>
      <c r="LU8" t="e">
        <v>#N/A</v>
      </c>
      <c r="LV8" t="e">
        <v>#N/A</v>
      </c>
      <c r="LW8" t="s">
        <v>2295</v>
      </c>
      <c r="LX8" t="e">
        <v>#N/A</v>
      </c>
      <c r="LY8" t="e">
        <v>#N/A</v>
      </c>
      <c r="LZ8" t="e">
        <v>#N/A</v>
      </c>
      <c r="MA8" t="e">
        <v>#N/A</v>
      </c>
      <c r="MB8" t="e">
        <v>#N/A</v>
      </c>
      <c r="MC8" t="e">
        <v>#N/A</v>
      </c>
      <c r="MD8" t="e">
        <v>#N/A</v>
      </c>
      <c r="ME8" t="e">
        <v>#N/A</v>
      </c>
      <c r="MF8" t="e">
        <v>#N/A</v>
      </c>
      <c r="MG8" t="s">
        <v>2359</v>
      </c>
      <c r="MH8" t="e">
        <v>#N/A</v>
      </c>
      <c r="MI8" t="e">
        <v>#N/A</v>
      </c>
      <c r="MJ8" t="e">
        <v>#N/A</v>
      </c>
      <c r="MK8" t="s">
        <v>2394</v>
      </c>
      <c r="ML8" t="e">
        <v>#N/A</v>
      </c>
      <c r="MM8" t="s">
        <v>2410</v>
      </c>
      <c r="MN8" t="s">
        <v>64</v>
      </c>
      <c r="MO8" t="e">
        <v>#N/A</v>
      </c>
      <c r="MP8" t="e">
        <v>#N/A</v>
      </c>
      <c r="MQ8" t="e">
        <v>#N/A</v>
      </c>
      <c r="MR8" t="e">
        <v>#N/A</v>
      </c>
      <c r="MS8" t="s">
        <v>2451</v>
      </c>
      <c r="MT8" t="e">
        <v>#N/A</v>
      </c>
      <c r="MU8" t="e">
        <v>#N/A</v>
      </c>
      <c r="MV8" t="e">
        <v>#N/A</v>
      </c>
      <c r="MW8" t="e">
        <v>#N/A</v>
      </c>
      <c r="MX8" t="e">
        <v>#N/A</v>
      </c>
      <c r="MY8" t="e">
        <v>#N/A</v>
      </c>
      <c r="MZ8" t="e">
        <v>#N/A</v>
      </c>
      <c r="NA8" t="e">
        <v>#N/A</v>
      </c>
      <c r="NB8" t="e">
        <v>#N/A</v>
      </c>
      <c r="NC8" t="e">
        <v>#N/A</v>
      </c>
      <c r="ND8" t="e">
        <v>#N/A</v>
      </c>
      <c r="NE8" t="e">
        <v>#N/A</v>
      </c>
      <c r="NF8" t="e">
        <v>#N/A</v>
      </c>
      <c r="NG8" t="e">
        <v>#N/A</v>
      </c>
      <c r="NH8" t="e">
        <v>#N/A</v>
      </c>
      <c r="NI8" t="e">
        <v>#N/A</v>
      </c>
      <c r="NJ8" t="e">
        <v>#N/A</v>
      </c>
      <c r="NK8" t="e">
        <v>#N/A</v>
      </c>
      <c r="NL8" t="e">
        <v>#N/A</v>
      </c>
      <c r="NM8" t="e">
        <v>#N/A</v>
      </c>
      <c r="NN8" t="e">
        <v>#N/A</v>
      </c>
      <c r="NO8" t="s">
        <v>2581</v>
      </c>
      <c r="NP8" t="e">
        <v>#N/A</v>
      </c>
      <c r="NQ8" t="e">
        <v>#N/A</v>
      </c>
      <c r="NR8" t="e">
        <v>#N/A</v>
      </c>
      <c r="NS8" t="e">
        <v>#N/A</v>
      </c>
      <c r="NT8">
        <v>37</v>
      </c>
      <c r="NU8" t="e">
        <v>#N/A</v>
      </c>
      <c r="NV8" t="e">
        <v>#N/A</v>
      </c>
      <c r="NW8" t="e">
        <v>#N/A</v>
      </c>
      <c r="NX8" t="e">
        <v>#N/A</v>
      </c>
      <c r="NY8" t="e">
        <v>#N/A</v>
      </c>
      <c r="NZ8" t="e">
        <v>#N/A</v>
      </c>
      <c r="OA8" t="e">
        <v>#N/A</v>
      </c>
      <c r="OB8" t="e">
        <v>#N/A</v>
      </c>
      <c r="OC8" t="e">
        <v>#N/A</v>
      </c>
      <c r="OD8" t="s">
        <v>2699</v>
      </c>
      <c r="OE8" t="e">
        <v>#N/A</v>
      </c>
      <c r="OF8" t="e">
        <v>#N/A</v>
      </c>
      <c r="OG8">
        <v>9</v>
      </c>
      <c r="OH8" t="e">
        <v>#N/A</v>
      </c>
      <c r="OI8" t="e">
        <v>#N/A</v>
      </c>
      <c r="OJ8" t="e">
        <v>#N/A</v>
      </c>
      <c r="OK8" t="e">
        <v>#N/A</v>
      </c>
      <c r="OL8" t="e">
        <v>#N/A</v>
      </c>
      <c r="OM8" t="e">
        <v>#N/A</v>
      </c>
      <c r="ON8" t="e">
        <v>#N/A</v>
      </c>
      <c r="OO8" t="e">
        <v>#N/A</v>
      </c>
      <c r="OP8" t="e">
        <v>#N/A</v>
      </c>
      <c r="OQ8" t="e">
        <v>#N/A</v>
      </c>
      <c r="OR8" t="e">
        <v>#N/A</v>
      </c>
      <c r="OS8" t="e">
        <v>#N/A</v>
      </c>
      <c r="OT8" t="e">
        <v>#N/A</v>
      </c>
      <c r="OU8" t="e">
        <v>#N/A</v>
      </c>
      <c r="OV8" t="e">
        <v>#N/A</v>
      </c>
      <c r="OW8" t="e">
        <v>#N/A</v>
      </c>
      <c r="OX8" t="e">
        <v>#N/A</v>
      </c>
      <c r="OY8" t="e">
        <v>#N/A</v>
      </c>
      <c r="OZ8" t="e">
        <v>#N/A</v>
      </c>
      <c r="PA8" t="e">
        <v>#N/A</v>
      </c>
      <c r="PB8" t="e">
        <v>#N/A</v>
      </c>
      <c r="PC8" t="e">
        <v>#N/A</v>
      </c>
      <c r="PD8" t="s">
        <v>219</v>
      </c>
      <c r="PE8" t="e">
        <v>#N/A</v>
      </c>
      <c r="PF8" t="e">
        <v>#N/A</v>
      </c>
      <c r="PG8" t="e">
        <v>#N/A</v>
      </c>
      <c r="PH8" t="s">
        <v>2970</v>
      </c>
      <c r="PI8" t="e">
        <v>#N/A</v>
      </c>
      <c r="PJ8" t="e">
        <v>#N/A</v>
      </c>
      <c r="PK8" t="e">
        <v>#N/A</v>
      </c>
      <c r="PL8" t="e">
        <v>#N/A</v>
      </c>
      <c r="PM8" t="e">
        <v>#N/A</v>
      </c>
      <c r="PN8" t="s">
        <v>145</v>
      </c>
      <c r="PO8">
        <v>10</v>
      </c>
      <c r="PP8" t="s">
        <v>918</v>
      </c>
      <c r="PQ8" t="e">
        <v>#N/A</v>
      </c>
      <c r="PR8" t="e">
        <v>#N/A</v>
      </c>
      <c r="PS8" t="e">
        <v>#N/A</v>
      </c>
      <c r="PT8" t="e">
        <v>#N/A</v>
      </c>
      <c r="PU8" t="e">
        <v>#N/A</v>
      </c>
      <c r="PV8" t="e">
        <v>#N/A</v>
      </c>
      <c r="PW8" t="e">
        <v>#N/A</v>
      </c>
      <c r="PX8" t="e">
        <v>#N/A</v>
      </c>
      <c r="PY8" t="e">
        <v>#N/A</v>
      </c>
      <c r="PZ8" t="e">
        <v>#N/A</v>
      </c>
      <c r="QA8" t="e">
        <v>#N/A</v>
      </c>
      <c r="QB8" t="e">
        <v>#N/A</v>
      </c>
      <c r="QC8" t="e">
        <v>#N/A</v>
      </c>
      <c r="QD8" t="e">
        <v>#N/A</v>
      </c>
      <c r="QE8" t="e">
        <v>#N/A</v>
      </c>
      <c r="QF8" t="s">
        <v>221</v>
      </c>
      <c r="QG8" t="e">
        <v>#N/A</v>
      </c>
      <c r="QH8" t="e">
        <v>#N/A</v>
      </c>
      <c r="QI8" t="e">
        <v>#N/A</v>
      </c>
      <c r="QJ8" t="e">
        <v>#N/A</v>
      </c>
      <c r="QK8" t="e">
        <v>#N/A</v>
      </c>
      <c r="QL8" t="e">
        <v>#N/A</v>
      </c>
      <c r="QM8" t="e">
        <v>#N/A</v>
      </c>
      <c r="QN8" t="e">
        <v>#N/A</v>
      </c>
      <c r="QO8" t="e">
        <v>#N/A</v>
      </c>
      <c r="QP8" t="e">
        <v>#N/A</v>
      </c>
      <c r="QQ8" t="e">
        <v>#N/A</v>
      </c>
      <c r="QR8" t="e">
        <v>#N/A</v>
      </c>
      <c r="QS8" t="s">
        <v>3204</v>
      </c>
      <c r="QT8" t="e">
        <v>#N/A</v>
      </c>
      <c r="QU8" t="s">
        <v>3212</v>
      </c>
      <c r="QV8" t="e">
        <v>#N/A</v>
      </c>
      <c r="QW8" t="s">
        <v>3225</v>
      </c>
      <c r="QX8" t="e">
        <v>#N/A</v>
      </c>
      <c r="QY8">
        <v>200</v>
      </c>
      <c r="QZ8" t="e">
        <v>#N/A</v>
      </c>
      <c r="RA8" t="e">
        <v>#N/A</v>
      </c>
      <c r="RB8" t="e">
        <v>#N/A</v>
      </c>
      <c r="RC8" t="e">
        <v>#N/A</v>
      </c>
      <c r="RD8" t="e">
        <v>#N/A</v>
      </c>
      <c r="RE8" t="e">
        <v>#N/A</v>
      </c>
      <c r="RF8" t="e">
        <v>#N/A</v>
      </c>
      <c r="RG8" t="e">
        <v>#N/A</v>
      </c>
      <c r="RH8" t="e">
        <v>#N/A</v>
      </c>
      <c r="RI8" t="e">
        <v>#N/A</v>
      </c>
      <c r="RJ8" t="e">
        <v>#N/A</v>
      </c>
      <c r="RK8" t="e">
        <v>#N/A</v>
      </c>
      <c r="RL8" t="e">
        <v>#N/A</v>
      </c>
      <c r="RM8" t="s">
        <v>3287</v>
      </c>
      <c r="RN8" t="e">
        <v>#N/A</v>
      </c>
      <c r="RO8" t="s">
        <v>3300</v>
      </c>
      <c r="RP8" t="e">
        <v>#N/A</v>
      </c>
      <c r="RQ8" t="e">
        <v>#N/A</v>
      </c>
      <c r="RR8" t="e">
        <v>#N/A</v>
      </c>
      <c r="RS8" t="e">
        <v>#N/A</v>
      </c>
      <c r="RT8" t="e">
        <v>#N/A</v>
      </c>
      <c r="RU8" t="e">
        <v>#N/A</v>
      </c>
      <c r="RV8" t="e">
        <v>#N/A</v>
      </c>
      <c r="RW8" t="e">
        <v>#N/A</v>
      </c>
      <c r="RX8" t="e">
        <v>#N/A</v>
      </c>
      <c r="RY8" t="e">
        <v>#N/A</v>
      </c>
      <c r="RZ8" t="e">
        <v>#N/A</v>
      </c>
      <c r="SA8" t="e">
        <v>#N/A</v>
      </c>
    </row>
    <row r="9" spans="1:495">
      <c r="A9">
        <v>1989</v>
      </c>
      <c r="B9" t="e">
        <v>#N/A</v>
      </c>
      <c r="C9" t="e">
        <v>#N/A</v>
      </c>
      <c r="D9" t="e">
        <v>#N/A</v>
      </c>
      <c r="E9" t="e">
        <v>#N/A</v>
      </c>
      <c r="F9" t="e">
        <v>#N/A</v>
      </c>
      <c r="G9" t="e">
        <v>#N/A</v>
      </c>
      <c r="H9" t="e">
        <v>#N/A</v>
      </c>
      <c r="I9" t="e">
        <v>#N/A</v>
      </c>
      <c r="J9" t="e">
        <v>#N/A</v>
      </c>
      <c r="K9" t="e">
        <v>#N/A</v>
      </c>
      <c r="L9" t="e">
        <v>#N/A</v>
      </c>
      <c r="M9" t="e">
        <v>#N/A</v>
      </c>
      <c r="N9" t="e">
        <v>#N/A</v>
      </c>
      <c r="O9" t="s">
        <v>110</v>
      </c>
      <c r="P9">
        <v>86</v>
      </c>
      <c r="Q9" t="e">
        <v>#N/A</v>
      </c>
      <c r="R9" t="e">
        <v>#N/A</v>
      </c>
      <c r="S9" t="e">
        <v>#N/A</v>
      </c>
      <c r="T9" t="s">
        <v>155</v>
      </c>
      <c r="U9" t="e">
        <v>#N/A</v>
      </c>
      <c r="V9" t="e">
        <v>#N/A</v>
      </c>
      <c r="W9" t="e">
        <v>#N/A</v>
      </c>
      <c r="X9" t="e">
        <v>#N/A</v>
      </c>
      <c r="Y9" t="e">
        <v>#N/A</v>
      </c>
      <c r="Z9" t="s">
        <v>217</v>
      </c>
      <c r="AA9" t="e">
        <v>#N/A</v>
      </c>
      <c r="AB9" t="e">
        <v>#N/A</v>
      </c>
      <c r="AC9" t="s">
        <v>231</v>
      </c>
      <c r="AD9" t="e">
        <v>#N/A</v>
      </c>
      <c r="AE9" t="e">
        <v>#N/A</v>
      </c>
      <c r="AF9" t="e">
        <v>#N/A</v>
      </c>
      <c r="AG9" t="e">
        <v>#N/A</v>
      </c>
      <c r="AH9" t="e">
        <v>#N/A</v>
      </c>
      <c r="AI9" t="e">
        <v>#N/A</v>
      </c>
      <c r="AJ9">
        <v>48</v>
      </c>
      <c r="AK9" t="e">
        <v>#N/A</v>
      </c>
      <c r="AL9" t="e">
        <v>#N/A</v>
      </c>
      <c r="AM9" t="s">
        <v>314</v>
      </c>
      <c r="AN9" t="s">
        <v>330</v>
      </c>
      <c r="AO9" t="e">
        <v>#N/A</v>
      </c>
      <c r="AP9" t="e">
        <v>#N/A</v>
      </c>
      <c r="AQ9" t="e">
        <v>#N/A</v>
      </c>
      <c r="AR9" t="e">
        <v>#N/A</v>
      </c>
      <c r="AS9" t="e">
        <v>#N/A</v>
      </c>
      <c r="AT9" t="e">
        <v>#N/A</v>
      </c>
      <c r="AU9" t="e">
        <v>#N/A</v>
      </c>
      <c r="AV9" t="s">
        <v>376</v>
      </c>
      <c r="AW9" t="e">
        <v>#N/A</v>
      </c>
      <c r="AX9" t="e">
        <v>#N/A</v>
      </c>
      <c r="AY9" t="s">
        <v>425</v>
      </c>
      <c r="AZ9">
        <v>188</v>
      </c>
      <c r="BA9">
        <v>9</v>
      </c>
      <c r="BB9" t="e">
        <v>#N/A</v>
      </c>
      <c r="BC9" t="e">
        <v>#N/A</v>
      </c>
      <c r="BD9" t="e">
        <v>#N/A</v>
      </c>
      <c r="BE9">
        <v>83</v>
      </c>
      <c r="BF9" t="e">
        <v>#N/A</v>
      </c>
      <c r="BG9" t="e">
        <v>#N/A</v>
      </c>
      <c r="BH9" t="e">
        <v>#N/A</v>
      </c>
      <c r="BI9" t="s">
        <v>493</v>
      </c>
      <c r="BJ9" t="s">
        <v>506</v>
      </c>
      <c r="BK9" t="e">
        <v>#N/A</v>
      </c>
      <c r="BL9" t="e">
        <v>#N/A</v>
      </c>
      <c r="BM9" t="e">
        <v>#N/A</v>
      </c>
      <c r="BN9" t="e">
        <v>#N/A</v>
      </c>
      <c r="BO9">
        <v>420</v>
      </c>
      <c r="BP9" t="e">
        <v>#N/A</v>
      </c>
      <c r="BQ9" t="e">
        <v>#N/A</v>
      </c>
      <c r="BR9" t="e">
        <v>#N/A</v>
      </c>
      <c r="BS9" t="e">
        <v>#N/A</v>
      </c>
      <c r="BT9" t="e">
        <v>#N/A</v>
      </c>
      <c r="BU9" t="e">
        <v>#N/A</v>
      </c>
      <c r="BV9" t="e">
        <v>#N/A</v>
      </c>
      <c r="BW9" t="e">
        <v>#N/A</v>
      </c>
      <c r="BX9" t="e">
        <v>#N/A</v>
      </c>
      <c r="BY9" t="e">
        <v>#N/A</v>
      </c>
      <c r="BZ9" t="e">
        <v>#N/A</v>
      </c>
      <c r="CA9" t="e">
        <v>#N/A</v>
      </c>
      <c r="CB9" t="e">
        <v>#N/A</v>
      </c>
      <c r="CC9" t="e">
        <v>#N/A</v>
      </c>
      <c r="CD9" t="e">
        <v>#N/A</v>
      </c>
      <c r="CE9" t="e">
        <v>#N/A</v>
      </c>
      <c r="CF9" t="e">
        <v>#N/A</v>
      </c>
      <c r="CG9" t="e">
        <v>#N/A</v>
      </c>
      <c r="CH9" t="e">
        <v>#N/A</v>
      </c>
      <c r="CI9" t="e">
        <v>#N/A</v>
      </c>
      <c r="CJ9" t="e">
        <v>#N/A</v>
      </c>
      <c r="CK9" t="e">
        <v>#N/A</v>
      </c>
      <c r="CL9" t="e">
        <v>#N/A</v>
      </c>
      <c r="CM9" t="e">
        <v>#N/A</v>
      </c>
      <c r="CN9" t="e">
        <v>#N/A</v>
      </c>
      <c r="CO9" t="s">
        <v>706</v>
      </c>
      <c r="CP9" t="e">
        <v>#N/A</v>
      </c>
      <c r="CQ9" t="e">
        <v>#N/A</v>
      </c>
      <c r="CR9" t="e">
        <v>#N/A</v>
      </c>
      <c r="CS9" t="e">
        <v>#N/A</v>
      </c>
      <c r="CT9" t="e">
        <v>#N/A</v>
      </c>
      <c r="CU9" t="s">
        <v>767</v>
      </c>
      <c r="CV9" t="e">
        <v>#N/A</v>
      </c>
      <c r="CW9" t="e">
        <v>#N/A</v>
      </c>
      <c r="CX9" t="s">
        <v>805</v>
      </c>
      <c r="CY9" t="e">
        <v>#N/A</v>
      </c>
      <c r="CZ9" t="s">
        <v>822</v>
      </c>
      <c r="DA9" t="e">
        <v>#N/A</v>
      </c>
      <c r="DB9" t="e">
        <v>#N/A</v>
      </c>
      <c r="DC9" t="e">
        <v>#N/A</v>
      </c>
      <c r="DD9" t="s">
        <v>842</v>
      </c>
      <c r="DE9" t="e">
        <v>#N/A</v>
      </c>
      <c r="DF9" t="e">
        <v>#N/A</v>
      </c>
      <c r="DG9" t="e">
        <v>#N/A</v>
      </c>
      <c r="DH9" t="e">
        <v>#N/A</v>
      </c>
      <c r="DI9" t="e">
        <v>#N/A</v>
      </c>
      <c r="DJ9" t="e">
        <v>#N/A</v>
      </c>
      <c r="DK9" t="e">
        <v>#N/A</v>
      </c>
      <c r="DL9" t="e">
        <v>#N/A</v>
      </c>
      <c r="DM9" t="e">
        <v>#N/A</v>
      </c>
      <c r="DN9" t="e">
        <v>#N/A</v>
      </c>
      <c r="DO9" t="e">
        <v>#N/A</v>
      </c>
      <c r="DP9" t="e">
        <v>#N/A</v>
      </c>
      <c r="DQ9" t="e">
        <v>#N/A</v>
      </c>
      <c r="DR9" t="e">
        <v>#N/A</v>
      </c>
      <c r="DS9" t="e">
        <v>#N/A</v>
      </c>
      <c r="DT9" t="e">
        <v>#N/A</v>
      </c>
      <c r="DU9" t="s">
        <v>980</v>
      </c>
      <c r="DV9" t="e">
        <v>#N/A</v>
      </c>
      <c r="DW9" t="e">
        <v>#N/A</v>
      </c>
      <c r="DX9" t="e">
        <v>#N/A</v>
      </c>
      <c r="DY9" t="e">
        <v>#N/A</v>
      </c>
      <c r="DZ9" t="e">
        <v>#N/A</v>
      </c>
      <c r="EA9" t="e">
        <v>#N/A</v>
      </c>
      <c r="EB9" t="e">
        <v>#N/A</v>
      </c>
      <c r="EC9">
        <v>180</v>
      </c>
      <c r="ED9" t="e">
        <v>#N/A</v>
      </c>
      <c r="EE9" t="e">
        <v>#N/A</v>
      </c>
      <c r="EF9">
        <v>125</v>
      </c>
      <c r="EG9" t="e">
        <v>#N/A</v>
      </c>
      <c r="EH9" t="e">
        <v>#N/A</v>
      </c>
      <c r="EI9" t="e">
        <v>#N/A</v>
      </c>
      <c r="EJ9">
        <v>18</v>
      </c>
      <c r="EK9" t="e">
        <v>#N/A</v>
      </c>
      <c r="EL9" t="e">
        <v>#N/A</v>
      </c>
      <c r="EM9" t="e">
        <v>#N/A</v>
      </c>
      <c r="EN9" t="e">
        <v>#N/A</v>
      </c>
      <c r="EO9" t="s">
        <v>286</v>
      </c>
      <c r="EP9" t="e">
        <v>#N/A</v>
      </c>
      <c r="EQ9" t="s">
        <v>1120</v>
      </c>
      <c r="ER9">
        <v>135</v>
      </c>
      <c r="ES9" t="e">
        <v>#N/A</v>
      </c>
      <c r="ET9" t="e">
        <v>#N/A</v>
      </c>
      <c r="EU9" t="e">
        <v>#N/A</v>
      </c>
      <c r="EV9" t="e">
        <v>#N/A</v>
      </c>
      <c r="EW9">
        <v>52</v>
      </c>
      <c r="EX9" t="e">
        <v>#N/A</v>
      </c>
      <c r="EY9" t="s">
        <v>1178</v>
      </c>
      <c r="EZ9" t="e">
        <v>#N/A</v>
      </c>
      <c r="FA9" t="e">
        <v>#N/A</v>
      </c>
      <c r="FB9" t="e">
        <v>#N/A</v>
      </c>
      <c r="FC9" t="e">
        <v>#N/A</v>
      </c>
      <c r="FD9" t="e">
        <v>#N/A</v>
      </c>
      <c r="FE9" t="e">
        <v>#N/A</v>
      </c>
      <c r="FF9" t="e">
        <v>#N/A</v>
      </c>
      <c r="FG9" t="e">
        <v>#N/A</v>
      </c>
      <c r="FH9" t="e">
        <v>#N/A</v>
      </c>
      <c r="FI9" t="e">
        <v>#N/A</v>
      </c>
      <c r="FJ9" t="e">
        <v>#N/A</v>
      </c>
      <c r="FK9" t="e">
        <v>#N/A</v>
      </c>
      <c r="FL9" t="e">
        <v>#N/A</v>
      </c>
      <c r="FM9" t="e">
        <v>#N/A</v>
      </c>
      <c r="FN9" t="e">
        <v>#N/A</v>
      </c>
      <c r="FO9" t="e">
        <v>#N/A</v>
      </c>
      <c r="FP9" t="s">
        <v>1296</v>
      </c>
      <c r="FQ9" t="e">
        <v>#N/A</v>
      </c>
      <c r="FR9" t="e">
        <v>#N/A</v>
      </c>
      <c r="FS9" t="e">
        <v>#N/A</v>
      </c>
      <c r="FT9" t="e">
        <v>#N/A</v>
      </c>
      <c r="FU9" t="e">
        <v>#N/A</v>
      </c>
      <c r="FV9" t="e">
        <v>#N/A</v>
      </c>
      <c r="FW9" t="e">
        <v>#N/A</v>
      </c>
      <c r="FX9" t="e">
        <v>#N/A</v>
      </c>
      <c r="FY9" t="e">
        <v>#N/A</v>
      </c>
      <c r="FZ9" t="e">
        <v>#N/A</v>
      </c>
      <c r="GA9" t="e">
        <v>#N/A</v>
      </c>
      <c r="GB9" t="e">
        <v>#N/A</v>
      </c>
      <c r="GC9" t="e">
        <v>#N/A</v>
      </c>
      <c r="GD9" t="e">
        <v>#N/A</v>
      </c>
      <c r="GE9">
        <v>240</v>
      </c>
      <c r="GF9" t="e">
        <v>#N/A</v>
      </c>
      <c r="GG9" t="e">
        <v>#N/A</v>
      </c>
      <c r="GH9" t="e">
        <v>#N/A</v>
      </c>
      <c r="GI9" t="e">
        <v>#N/A</v>
      </c>
      <c r="GJ9" t="e">
        <v>#N/A</v>
      </c>
      <c r="GK9" t="e">
        <v>#N/A</v>
      </c>
      <c r="GL9" t="e">
        <v>#N/A</v>
      </c>
      <c r="GM9" t="e">
        <v>#N/A</v>
      </c>
      <c r="GN9" t="e">
        <v>#N/A</v>
      </c>
      <c r="GO9" t="e">
        <v>#N/A</v>
      </c>
      <c r="GP9">
        <v>120</v>
      </c>
      <c r="GQ9" t="e">
        <v>#N/A</v>
      </c>
      <c r="GR9" t="e">
        <v>#N/A</v>
      </c>
      <c r="GS9" t="s">
        <v>1475</v>
      </c>
      <c r="GT9" t="e">
        <v>#N/A</v>
      </c>
      <c r="GU9" t="e">
        <v>#N/A</v>
      </c>
      <c r="GV9" t="e">
        <v>#N/A</v>
      </c>
      <c r="GW9" t="e">
        <v>#N/A</v>
      </c>
      <c r="GX9" t="e">
        <v>#N/A</v>
      </c>
      <c r="GY9" t="e">
        <v>#N/A</v>
      </c>
      <c r="GZ9" t="e">
        <v>#N/A</v>
      </c>
      <c r="HA9" t="e">
        <v>#N/A</v>
      </c>
      <c r="HB9" t="s">
        <v>1528</v>
      </c>
      <c r="HC9" t="e">
        <v>#N/A</v>
      </c>
      <c r="HD9" t="e">
        <v>#N/A</v>
      </c>
      <c r="HE9" t="s">
        <v>858</v>
      </c>
      <c r="HF9" t="e">
        <v>#N/A</v>
      </c>
      <c r="HG9" t="s">
        <v>1563</v>
      </c>
      <c r="HH9">
        <v>178</v>
      </c>
      <c r="HI9" t="e">
        <v>#N/A</v>
      </c>
      <c r="HJ9" t="e">
        <v>#N/A</v>
      </c>
      <c r="HK9" t="e">
        <v>#N/A</v>
      </c>
      <c r="HL9" t="e">
        <v>#N/A</v>
      </c>
      <c r="HM9" t="e">
        <v>#N/A</v>
      </c>
      <c r="HN9" t="e">
        <v>#N/A</v>
      </c>
      <c r="HO9" t="s">
        <v>1612</v>
      </c>
      <c r="HP9" t="e">
        <v>#N/A</v>
      </c>
      <c r="HQ9" t="e">
        <v>#N/A</v>
      </c>
      <c r="HR9" t="e">
        <v>#N/A</v>
      </c>
      <c r="HS9" t="e">
        <v>#N/A</v>
      </c>
      <c r="HT9" t="e">
        <v>#N/A</v>
      </c>
      <c r="HU9" t="e">
        <v>#N/A</v>
      </c>
      <c r="HV9">
        <v>80</v>
      </c>
      <c r="HW9" t="e">
        <v>#N/A</v>
      </c>
      <c r="HX9" t="e">
        <v>#N/A</v>
      </c>
      <c r="HY9" t="s">
        <v>1686</v>
      </c>
      <c r="HZ9" t="e">
        <v>#N/A</v>
      </c>
      <c r="IA9" t="e">
        <v>#N/A</v>
      </c>
      <c r="IB9" t="e">
        <v>#N/A</v>
      </c>
      <c r="IC9" t="e">
        <v>#N/A</v>
      </c>
      <c r="ID9" t="e">
        <v>#N/A</v>
      </c>
      <c r="IE9" t="e">
        <v>#N/A</v>
      </c>
      <c r="IF9" t="e">
        <v>#N/A</v>
      </c>
      <c r="IG9" t="e">
        <v>#N/A</v>
      </c>
      <c r="IH9" t="e">
        <v>#N/A</v>
      </c>
      <c r="II9" t="e">
        <v>#N/A</v>
      </c>
      <c r="IJ9" t="e">
        <v>#N/A</v>
      </c>
      <c r="IK9" t="e">
        <v>#N/A</v>
      </c>
      <c r="IL9" t="s">
        <v>1748</v>
      </c>
      <c r="IM9" t="e">
        <v>#N/A</v>
      </c>
      <c r="IN9" t="e">
        <v>#N/A</v>
      </c>
      <c r="IO9" t="e">
        <v>#N/A</v>
      </c>
      <c r="IP9" t="e">
        <v>#N/A</v>
      </c>
      <c r="IQ9" t="e">
        <v>#N/A</v>
      </c>
      <c r="IR9" t="e">
        <v>#N/A</v>
      </c>
      <c r="IS9" t="e">
        <v>#N/A</v>
      </c>
      <c r="IT9" t="e">
        <v>#N/A</v>
      </c>
      <c r="IU9">
        <v>160</v>
      </c>
      <c r="IV9">
        <v>37</v>
      </c>
      <c r="IW9">
        <v>232</v>
      </c>
      <c r="IX9" t="e">
        <v>#N/A</v>
      </c>
      <c r="IY9" t="e">
        <v>#N/A</v>
      </c>
      <c r="IZ9" t="e">
        <v>#N/A</v>
      </c>
      <c r="JA9" t="e">
        <v>#N/A</v>
      </c>
      <c r="JB9" t="e">
        <v>#N/A</v>
      </c>
      <c r="JC9" t="e">
        <v>#N/A</v>
      </c>
      <c r="JD9" t="e">
        <v>#N/A</v>
      </c>
      <c r="JE9" t="s">
        <v>1841</v>
      </c>
      <c r="JF9" t="e">
        <v>#N/A</v>
      </c>
      <c r="JG9">
        <v>152</v>
      </c>
      <c r="JH9" t="e">
        <v>#N/A</v>
      </c>
      <c r="JI9" t="e">
        <v>#N/A</v>
      </c>
      <c r="JJ9">
        <v>34</v>
      </c>
      <c r="JK9" t="s">
        <v>867</v>
      </c>
      <c r="JL9" t="e">
        <v>#N/A</v>
      </c>
      <c r="JM9" t="e">
        <v>#N/A</v>
      </c>
      <c r="JN9" t="e">
        <v>#N/A</v>
      </c>
      <c r="JO9">
        <v>81</v>
      </c>
      <c r="JP9" t="e">
        <v>#N/A</v>
      </c>
      <c r="JQ9" t="e">
        <v>#N/A</v>
      </c>
      <c r="JR9" t="e">
        <v>#N/A</v>
      </c>
      <c r="JS9" t="e">
        <v>#N/A</v>
      </c>
      <c r="JT9" t="e">
        <v>#N/A</v>
      </c>
      <c r="JU9" t="e">
        <v>#N/A</v>
      </c>
      <c r="JV9" t="e">
        <v>#N/A</v>
      </c>
      <c r="JW9" t="e">
        <v>#N/A</v>
      </c>
      <c r="JX9" t="s">
        <v>615</v>
      </c>
      <c r="JY9" t="e">
        <v>#N/A</v>
      </c>
      <c r="JZ9" t="e">
        <v>#N/A</v>
      </c>
      <c r="KA9" t="s">
        <v>2014</v>
      </c>
      <c r="KB9" t="e">
        <v>#N/A</v>
      </c>
      <c r="KC9" t="e">
        <v>#N/A</v>
      </c>
      <c r="KD9" t="e">
        <v>#N/A</v>
      </c>
      <c r="KE9" t="e">
        <v>#N/A</v>
      </c>
      <c r="KF9" t="s">
        <v>2056</v>
      </c>
      <c r="KG9" t="e">
        <v>#N/A</v>
      </c>
      <c r="KH9" t="e">
        <v>#N/A</v>
      </c>
      <c r="KI9" t="e">
        <v>#N/A</v>
      </c>
      <c r="KJ9" t="e">
        <v>#N/A</v>
      </c>
      <c r="KK9" t="e">
        <v>#N/A</v>
      </c>
      <c r="KL9" t="e">
        <v>#N/A</v>
      </c>
      <c r="KM9" t="e">
        <v>#N/A</v>
      </c>
      <c r="KN9" t="e">
        <v>#N/A</v>
      </c>
      <c r="KO9" t="s">
        <v>1715</v>
      </c>
      <c r="KP9" t="e">
        <v>#N/A</v>
      </c>
      <c r="KQ9" t="s">
        <v>1550</v>
      </c>
      <c r="KR9" t="e">
        <v>#N/A</v>
      </c>
      <c r="KS9" t="e">
        <v>#N/A</v>
      </c>
      <c r="KT9" t="e">
        <v>#N/A</v>
      </c>
      <c r="KU9" t="e">
        <v>#N/A</v>
      </c>
      <c r="KV9" t="e">
        <v>#N/A</v>
      </c>
      <c r="KW9" t="e">
        <v>#N/A</v>
      </c>
      <c r="KX9" t="e">
        <v>#N/A</v>
      </c>
      <c r="KY9" t="e">
        <v>#N/A</v>
      </c>
      <c r="KZ9" t="e">
        <v>#N/A</v>
      </c>
      <c r="LA9" t="e">
        <v>#N/A</v>
      </c>
      <c r="LB9" t="e">
        <v>#N/A</v>
      </c>
      <c r="LC9" t="e">
        <v>#N/A</v>
      </c>
      <c r="LD9" t="e">
        <v>#N/A</v>
      </c>
      <c r="LE9" t="e">
        <v>#N/A</v>
      </c>
      <c r="LF9" t="e">
        <v>#N/A</v>
      </c>
      <c r="LG9">
        <v>145</v>
      </c>
      <c r="LH9" t="e">
        <v>#N/A</v>
      </c>
      <c r="LI9">
        <v>150</v>
      </c>
      <c r="LJ9" t="e">
        <v>#N/A</v>
      </c>
      <c r="LK9" t="e">
        <v>#N/A</v>
      </c>
      <c r="LL9" t="e">
        <v>#N/A</v>
      </c>
      <c r="LM9" t="e">
        <v>#N/A</v>
      </c>
      <c r="LN9" t="e">
        <v>#N/A</v>
      </c>
      <c r="LO9" t="e">
        <v>#N/A</v>
      </c>
      <c r="LP9" t="e">
        <v>#N/A</v>
      </c>
      <c r="LQ9" t="e">
        <v>#N/A</v>
      </c>
      <c r="LR9" t="e">
        <v>#N/A</v>
      </c>
      <c r="LS9" t="e">
        <v>#N/A</v>
      </c>
      <c r="LT9" t="e">
        <v>#N/A</v>
      </c>
      <c r="LU9" t="e">
        <v>#N/A</v>
      </c>
      <c r="LV9" t="e">
        <v>#N/A</v>
      </c>
      <c r="LW9" t="s">
        <v>2296</v>
      </c>
      <c r="LX9" t="e">
        <v>#N/A</v>
      </c>
      <c r="LY9" t="e">
        <v>#N/A</v>
      </c>
      <c r="LZ9" t="e">
        <v>#N/A</v>
      </c>
      <c r="MA9" t="e">
        <v>#N/A</v>
      </c>
      <c r="MB9" t="e">
        <v>#N/A</v>
      </c>
      <c r="MC9" t="e">
        <v>#N/A</v>
      </c>
      <c r="MD9" t="e">
        <v>#N/A</v>
      </c>
      <c r="ME9" t="e">
        <v>#N/A</v>
      </c>
      <c r="MF9" t="e">
        <v>#N/A</v>
      </c>
      <c r="MG9" t="s">
        <v>2360</v>
      </c>
      <c r="MH9" t="e">
        <v>#N/A</v>
      </c>
      <c r="MI9" t="e">
        <v>#N/A</v>
      </c>
      <c r="MJ9" t="e">
        <v>#N/A</v>
      </c>
      <c r="MK9" t="s">
        <v>2395</v>
      </c>
      <c r="ML9" t="e">
        <v>#N/A</v>
      </c>
      <c r="MM9" t="s">
        <v>439</v>
      </c>
      <c r="MN9">
        <v>69</v>
      </c>
      <c r="MO9" t="e">
        <v>#N/A</v>
      </c>
      <c r="MP9" t="e">
        <v>#N/A</v>
      </c>
      <c r="MQ9" t="e">
        <v>#N/A</v>
      </c>
      <c r="MR9" t="e">
        <v>#N/A</v>
      </c>
      <c r="MS9" t="s">
        <v>2452</v>
      </c>
      <c r="MT9" t="e">
        <v>#N/A</v>
      </c>
      <c r="MU9" t="e">
        <v>#N/A</v>
      </c>
      <c r="MV9" t="e">
        <v>#N/A</v>
      </c>
      <c r="MW9" t="e">
        <v>#N/A</v>
      </c>
      <c r="MX9" t="e">
        <v>#N/A</v>
      </c>
      <c r="MY9" t="e">
        <v>#N/A</v>
      </c>
      <c r="MZ9" t="e">
        <v>#N/A</v>
      </c>
      <c r="NA9" t="e">
        <v>#N/A</v>
      </c>
      <c r="NB9" t="e">
        <v>#N/A</v>
      </c>
      <c r="NC9" t="e">
        <v>#N/A</v>
      </c>
      <c r="ND9" t="e">
        <v>#N/A</v>
      </c>
      <c r="NE9" t="e">
        <v>#N/A</v>
      </c>
      <c r="NF9" t="e">
        <v>#N/A</v>
      </c>
      <c r="NG9" t="e">
        <v>#N/A</v>
      </c>
      <c r="NH9" t="e">
        <v>#N/A</v>
      </c>
      <c r="NI9" t="e">
        <v>#N/A</v>
      </c>
      <c r="NJ9" t="e">
        <v>#N/A</v>
      </c>
      <c r="NK9" t="e">
        <v>#N/A</v>
      </c>
      <c r="NL9" t="e">
        <v>#N/A</v>
      </c>
      <c r="NM9" t="e">
        <v>#N/A</v>
      </c>
      <c r="NN9" t="e">
        <v>#N/A</v>
      </c>
      <c r="NO9" t="s">
        <v>2582</v>
      </c>
      <c r="NP9" t="e">
        <v>#N/A</v>
      </c>
      <c r="NQ9" t="e">
        <v>#N/A</v>
      </c>
      <c r="NR9" t="e">
        <v>#N/A</v>
      </c>
      <c r="NS9" t="e">
        <v>#N/A</v>
      </c>
      <c r="NT9">
        <v>22</v>
      </c>
      <c r="NU9" t="e">
        <v>#N/A</v>
      </c>
      <c r="NV9" t="e">
        <v>#N/A</v>
      </c>
      <c r="NW9" t="e">
        <v>#N/A</v>
      </c>
      <c r="NX9" t="e">
        <v>#N/A</v>
      </c>
      <c r="NY9" t="e">
        <v>#N/A</v>
      </c>
      <c r="NZ9" t="e">
        <v>#N/A</v>
      </c>
      <c r="OA9" t="e">
        <v>#N/A</v>
      </c>
      <c r="OB9" t="e">
        <v>#N/A</v>
      </c>
      <c r="OC9" t="e">
        <v>#N/A</v>
      </c>
      <c r="OD9" t="s">
        <v>2700</v>
      </c>
      <c r="OE9" t="e">
        <v>#N/A</v>
      </c>
      <c r="OF9" t="e">
        <v>#N/A</v>
      </c>
      <c r="OG9">
        <v>19</v>
      </c>
      <c r="OH9" t="e">
        <v>#N/A</v>
      </c>
      <c r="OI9" t="e">
        <v>#N/A</v>
      </c>
      <c r="OJ9" t="e">
        <v>#N/A</v>
      </c>
      <c r="OK9" t="e">
        <v>#N/A</v>
      </c>
      <c r="OL9" t="e">
        <v>#N/A</v>
      </c>
      <c r="OM9" t="e">
        <v>#N/A</v>
      </c>
      <c r="ON9" t="e">
        <v>#N/A</v>
      </c>
      <c r="OO9" t="e">
        <v>#N/A</v>
      </c>
      <c r="OP9" t="e">
        <v>#N/A</v>
      </c>
      <c r="OQ9" t="e">
        <v>#N/A</v>
      </c>
      <c r="OR9" t="e">
        <v>#N/A</v>
      </c>
      <c r="OS9" t="e">
        <v>#N/A</v>
      </c>
      <c r="OT9" t="e">
        <v>#N/A</v>
      </c>
      <c r="OU9" t="e">
        <v>#N/A</v>
      </c>
      <c r="OV9" t="e">
        <v>#N/A</v>
      </c>
      <c r="OW9" t="e">
        <v>#N/A</v>
      </c>
      <c r="OX9" t="e">
        <v>#N/A</v>
      </c>
      <c r="OY9" t="e">
        <v>#N/A</v>
      </c>
      <c r="OZ9" t="e">
        <v>#N/A</v>
      </c>
      <c r="PA9" t="e">
        <v>#N/A</v>
      </c>
      <c r="PB9" t="e">
        <v>#N/A</v>
      </c>
      <c r="PC9" t="e">
        <v>#N/A</v>
      </c>
      <c r="PD9" t="s">
        <v>952</v>
      </c>
      <c r="PE9" t="e">
        <v>#N/A</v>
      </c>
      <c r="PF9" t="e">
        <v>#N/A</v>
      </c>
      <c r="PG9" t="e">
        <v>#N/A</v>
      </c>
      <c r="PH9" t="s">
        <v>2971</v>
      </c>
      <c r="PI9" t="e">
        <v>#N/A</v>
      </c>
      <c r="PJ9" t="e">
        <v>#N/A</v>
      </c>
      <c r="PK9" t="e">
        <v>#N/A</v>
      </c>
      <c r="PL9" t="e">
        <v>#N/A</v>
      </c>
      <c r="PM9" t="e">
        <v>#N/A</v>
      </c>
      <c r="PN9" t="s">
        <v>3021</v>
      </c>
      <c r="PO9">
        <v>11</v>
      </c>
      <c r="PP9" t="s">
        <v>1241</v>
      </c>
      <c r="PQ9" t="e">
        <v>#N/A</v>
      </c>
      <c r="PR9" t="e">
        <v>#N/A</v>
      </c>
      <c r="PS9" t="e">
        <v>#N/A</v>
      </c>
      <c r="PT9" t="e">
        <v>#N/A</v>
      </c>
      <c r="PU9" t="e">
        <v>#N/A</v>
      </c>
      <c r="PV9" t="e">
        <v>#N/A</v>
      </c>
      <c r="PW9" t="e">
        <v>#N/A</v>
      </c>
      <c r="PX9" t="s">
        <v>3074</v>
      </c>
      <c r="PY9" t="e">
        <v>#N/A</v>
      </c>
      <c r="PZ9" t="e">
        <v>#N/A</v>
      </c>
      <c r="QA9" t="e">
        <v>#N/A</v>
      </c>
      <c r="QB9" t="e">
        <v>#N/A</v>
      </c>
      <c r="QC9" t="e">
        <v>#N/A</v>
      </c>
      <c r="QD9" t="e">
        <v>#N/A</v>
      </c>
      <c r="QE9" t="e">
        <v>#N/A</v>
      </c>
      <c r="QF9" t="s">
        <v>3135</v>
      </c>
      <c r="QG9" t="e">
        <v>#N/A</v>
      </c>
      <c r="QH9" t="e">
        <v>#N/A</v>
      </c>
      <c r="QI9" t="e">
        <v>#N/A</v>
      </c>
      <c r="QJ9" t="e">
        <v>#N/A</v>
      </c>
      <c r="QK9" t="e">
        <v>#N/A</v>
      </c>
      <c r="QL9" t="e">
        <v>#N/A</v>
      </c>
      <c r="QM9" t="e">
        <v>#N/A</v>
      </c>
      <c r="QN9" t="e">
        <v>#N/A</v>
      </c>
      <c r="QO9" t="e">
        <v>#N/A</v>
      </c>
      <c r="QP9" t="e">
        <v>#N/A</v>
      </c>
      <c r="QQ9" t="e">
        <v>#N/A</v>
      </c>
      <c r="QR9" t="e">
        <v>#N/A</v>
      </c>
      <c r="QS9" t="s">
        <v>3205</v>
      </c>
      <c r="QT9" t="e">
        <v>#N/A</v>
      </c>
      <c r="QU9" t="s">
        <v>556</v>
      </c>
      <c r="QV9" t="e">
        <v>#N/A</v>
      </c>
      <c r="QW9" t="s">
        <v>3226</v>
      </c>
      <c r="QX9" t="e">
        <v>#N/A</v>
      </c>
      <c r="QY9">
        <v>350</v>
      </c>
      <c r="QZ9" t="e">
        <v>#N/A</v>
      </c>
      <c r="RA9" t="e">
        <v>#N/A</v>
      </c>
      <c r="RB9" t="e">
        <v>#N/A</v>
      </c>
      <c r="RC9" t="e">
        <v>#N/A</v>
      </c>
      <c r="RD9" t="e">
        <v>#N/A</v>
      </c>
      <c r="RE9" t="e">
        <v>#N/A</v>
      </c>
      <c r="RF9" t="e">
        <v>#N/A</v>
      </c>
      <c r="RG9" t="e">
        <v>#N/A</v>
      </c>
      <c r="RH9" t="e">
        <v>#N/A</v>
      </c>
      <c r="RI9" t="e">
        <v>#N/A</v>
      </c>
      <c r="RJ9" t="s">
        <v>3277</v>
      </c>
      <c r="RK9" t="e">
        <v>#N/A</v>
      </c>
      <c r="RL9" t="e">
        <v>#N/A</v>
      </c>
      <c r="RM9">
        <v>40</v>
      </c>
      <c r="RN9" t="e">
        <v>#N/A</v>
      </c>
      <c r="RO9" t="s">
        <v>3301</v>
      </c>
      <c r="RP9" t="e">
        <v>#N/A</v>
      </c>
      <c r="RQ9" t="e">
        <v>#N/A</v>
      </c>
      <c r="RR9" t="e">
        <v>#N/A</v>
      </c>
      <c r="RS9" t="e">
        <v>#N/A</v>
      </c>
      <c r="RT9" t="e">
        <v>#N/A</v>
      </c>
      <c r="RU9" t="e">
        <v>#N/A</v>
      </c>
      <c r="RV9" t="e">
        <v>#N/A</v>
      </c>
      <c r="RW9" t="e">
        <v>#N/A</v>
      </c>
      <c r="RX9" t="e">
        <v>#N/A</v>
      </c>
      <c r="RY9" t="e">
        <v>#N/A</v>
      </c>
      <c r="RZ9" t="e">
        <v>#N/A</v>
      </c>
      <c r="SA9" t="e">
        <v>#N/A</v>
      </c>
    </row>
    <row r="10" spans="1:495">
      <c r="A10">
        <v>1990</v>
      </c>
      <c r="B10" t="e">
        <v>#N/A</v>
      </c>
      <c r="C10" t="e">
        <v>#N/A</v>
      </c>
      <c r="D10" t="e">
        <v>#N/A</v>
      </c>
      <c r="E10" t="e">
        <v>#N/A</v>
      </c>
      <c r="F10" t="e">
        <v>#N/A</v>
      </c>
      <c r="G10" t="e">
        <v>#N/A</v>
      </c>
      <c r="H10" t="e">
        <v>#N/A</v>
      </c>
      <c r="I10" t="e">
        <v>#N/A</v>
      </c>
      <c r="J10" t="e">
        <v>#N/A</v>
      </c>
      <c r="K10" t="e">
        <v>#N/A</v>
      </c>
      <c r="L10" t="e">
        <v>#N/A</v>
      </c>
      <c r="M10" t="e">
        <v>#N/A</v>
      </c>
      <c r="N10" t="e">
        <v>#N/A</v>
      </c>
      <c r="O10">
        <v>65</v>
      </c>
      <c r="P10">
        <v>33</v>
      </c>
      <c r="Q10" t="e">
        <v>#N/A</v>
      </c>
      <c r="R10" t="e">
        <v>#N/A</v>
      </c>
      <c r="S10" t="e">
        <v>#N/A</v>
      </c>
      <c r="T10" t="s">
        <v>156</v>
      </c>
      <c r="U10" t="e">
        <v>#N/A</v>
      </c>
      <c r="V10" t="e">
        <v>#N/A</v>
      </c>
      <c r="W10" t="e">
        <v>#N/A</v>
      </c>
      <c r="X10" t="e">
        <v>#N/A</v>
      </c>
      <c r="Y10" t="e">
        <v>#N/A</v>
      </c>
      <c r="Z10" t="s">
        <v>218</v>
      </c>
      <c r="AA10" t="e">
        <v>#N/A</v>
      </c>
      <c r="AB10" t="e">
        <v>#N/A</v>
      </c>
      <c r="AC10" t="s">
        <v>232</v>
      </c>
      <c r="AD10" t="e">
        <v>#N/A</v>
      </c>
      <c r="AE10" t="e">
        <v>#N/A</v>
      </c>
      <c r="AF10" t="e">
        <v>#N/A</v>
      </c>
      <c r="AG10" t="e">
        <v>#N/A</v>
      </c>
      <c r="AH10" t="e">
        <v>#N/A</v>
      </c>
      <c r="AI10" t="e">
        <v>#N/A</v>
      </c>
      <c r="AJ10">
        <v>90</v>
      </c>
      <c r="AK10" t="e">
        <v>#N/A</v>
      </c>
      <c r="AL10" t="e">
        <v>#N/A</v>
      </c>
      <c r="AM10" t="s">
        <v>315</v>
      </c>
      <c r="AN10" t="s">
        <v>331</v>
      </c>
      <c r="AO10" t="e">
        <v>#N/A</v>
      </c>
      <c r="AP10" t="e">
        <v>#N/A</v>
      </c>
      <c r="AQ10" t="e">
        <v>#N/A</v>
      </c>
      <c r="AR10" t="e">
        <v>#N/A</v>
      </c>
      <c r="AS10" t="e">
        <v>#N/A</v>
      </c>
      <c r="AT10" t="e">
        <v>#N/A</v>
      </c>
      <c r="AU10" t="e">
        <v>#N/A</v>
      </c>
      <c r="AV10" t="s">
        <v>377</v>
      </c>
      <c r="AW10" t="e">
        <v>#N/A</v>
      </c>
      <c r="AX10" t="e">
        <v>#N/A</v>
      </c>
      <c r="AY10" t="s">
        <v>426</v>
      </c>
      <c r="AZ10" t="s">
        <v>437</v>
      </c>
      <c r="BA10">
        <v>9</v>
      </c>
      <c r="BB10">
        <v>132</v>
      </c>
      <c r="BC10" t="e">
        <v>#N/A</v>
      </c>
      <c r="BD10" t="e">
        <v>#N/A</v>
      </c>
      <c r="BE10">
        <v>100</v>
      </c>
      <c r="BF10" t="e">
        <v>#N/A</v>
      </c>
      <c r="BG10" t="e">
        <v>#N/A</v>
      </c>
      <c r="BH10" t="e">
        <v>#N/A</v>
      </c>
      <c r="BI10" t="s">
        <v>494</v>
      </c>
      <c r="BJ10" t="s">
        <v>507</v>
      </c>
      <c r="BK10" t="e">
        <v>#N/A</v>
      </c>
      <c r="BL10" t="e">
        <v>#N/A</v>
      </c>
      <c r="BM10" t="e">
        <v>#N/A</v>
      </c>
      <c r="BN10" t="e">
        <v>#N/A</v>
      </c>
      <c r="BO10">
        <v>420</v>
      </c>
      <c r="BP10" t="e">
        <v>#N/A</v>
      </c>
      <c r="BQ10" t="e">
        <v>#N/A</v>
      </c>
      <c r="BR10" t="e">
        <v>#N/A</v>
      </c>
      <c r="BS10" t="e">
        <v>#N/A</v>
      </c>
      <c r="BT10" t="e">
        <v>#N/A</v>
      </c>
      <c r="BU10" t="e">
        <v>#N/A</v>
      </c>
      <c r="BV10" t="e">
        <v>#N/A</v>
      </c>
      <c r="BW10" t="e">
        <v>#N/A</v>
      </c>
      <c r="BX10" t="e">
        <v>#N/A</v>
      </c>
      <c r="BY10" t="e">
        <v>#N/A</v>
      </c>
      <c r="BZ10" t="e">
        <v>#N/A</v>
      </c>
      <c r="CA10" t="e">
        <v>#N/A</v>
      </c>
      <c r="CB10" t="e">
        <v>#N/A</v>
      </c>
      <c r="CC10" t="e">
        <v>#N/A</v>
      </c>
      <c r="CD10" t="e">
        <v>#N/A</v>
      </c>
      <c r="CE10" t="e">
        <v>#N/A</v>
      </c>
      <c r="CF10" t="s">
        <v>650</v>
      </c>
      <c r="CG10" t="e">
        <v>#N/A</v>
      </c>
      <c r="CH10" t="e">
        <v>#N/A</v>
      </c>
      <c r="CI10" t="e">
        <v>#N/A</v>
      </c>
      <c r="CJ10" t="e">
        <v>#N/A</v>
      </c>
      <c r="CK10" t="e">
        <v>#N/A</v>
      </c>
      <c r="CL10" t="e">
        <v>#N/A</v>
      </c>
      <c r="CM10" t="e">
        <v>#N/A</v>
      </c>
      <c r="CN10" t="e">
        <v>#N/A</v>
      </c>
      <c r="CO10" t="s">
        <v>280</v>
      </c>
      <c r="CP10" t="e">
        <v>#N/A</v>
      </c>
      <c r="CQ10" t="e">
        <v>#N/A</v>
      </c>
      <c r="CR10" t="e">
        <v>#N/A</v>
      </c>
      <c r="CS10" t="e">
        <v>#N/A</v>
      </c>
      <c r="CT10" t="e">
        <v>#N/A</v>
      </c>
      <c r="CU10" t="s">
        <v>768</v>
      </c>
      <c r="CV10" t="e">
        <v>#N/A</v>
      </c>
      <c r="CW10" t="e">
        <v>#N/A</v>
      </c>
      <c r="CX10" t="s">
        <v>806</v>
      </c>
      <c r="CY10">
        <v>75</v>
      </c>
      <c r="CZ10">
        <v>113</v>
      </c>
      <c r="DA10" t="e">
        <v>#N/A</v>
      </c>
      <c r="DB10" t="e">
        <v>#N/A</v>
      </c>
      <c r="DC10" t="e">
        <v>#N/A</v>
      </c>
      <c r="DD10" t="s">
        <v>843</v>
      </c>
      <c r="DE10" t="e">
        <v>#N/A</v>
      </c>
      <c r="DF10" t="e">
        <v>#N/A</v>
      </c>
      <c r="DG10" t="e">
        <v>#N/A</v>
      </c>
      <c r="DH10" t="e">
        <v>#N/A</v>
      </c>
      <c r="DI10" t="e">
        <v>#N/A</v>
      </c>
      <c r="DJ10" t="e">
        <v>#N/A</v>
      </c>
      <c r="DK10" t="e">
        <v>#N/A</v>
      </c>
      <c r="DL10" t="e">
        <v>#N/A</v>
      </c>
      <c r="DM10" t="e">
        <v>#N/A</v>
      </c>
      <c r="DN10" t="e">
        <v>#N/A</v>
      </c>
      <c r="DO10" t="e">
        <v>#N/A</v>
      </c>
      <c r="DP10" t="e">
        <v>#N/A</v>
      </c>
      <c r="DQ10" t="e">
        <v>#N/A</v>
      </c>
      <c r="DR10" t="e">
        <v>#N/A</v>
      </c>
      <c r="DS10" t="e">
        <v>#N/A</v>
      </c>
      <c r="DT10" t="e">
        <v>#N/A</v>
      </c>
      <c r="DU10" t="s">
        <v>981</v>
      </c>
      <c r="DV10" t="e">
        <v>#N/A</v>
      </c>
      <c r="DW10" t="e">
        <v>#N/A</v>
      </c>
      <c r="DX10" t="e">
        <v>#N/A</v>
      </c>
      <c r="DY10" t="s">
        <v>1011</v>
      </c>
      <c r="DZ10" t="e">
        <v>#N/A</v>
      </c>
      <c r="EA10" t="e">
        <v>#N/A</v>
      </c>
      <c r="EB10" t="e">
        <v>#N/A</v>
      </c>
      <c r="EC10">
        <v>185</v>
      </c>
      <c r="ED10" t="e">
        <v>#N/A</v>
      </c>
      <c r="EE10" t="e">
        <v>#N/A</v>
      </c>
      <c r="EF10">
        <v>180</v>
      </c>
      <c r="EG10" t="e">
        <v>#N/A</v>
      </c>
      <c r="EH10" t="e">
        <v>#N/A</v>
      </c>
      <c r="EI10" t="e">
        <v>#N/A</v>
      </c>
      <c r="EJ10">
        <v>15</v>
      </c>
      <c r="EK10" t="e">
        <v>#N/A</v>
      </c>
      <c r="EL10" t="e">
        <v>#N/A</v>
      </c>
      <c r="EM10" t="e">
        <v>#N/A</v>
      </c>
      <c r="EN10" t="e">
        <v>#N/A</v>
      </c>
      <c r="EO10">
        <v>35</v>
      </c>
      <c r="EP10" t="e">
        <v>#N/A</v>
      </c>
      <c r="EQ10" t="s">
        <v>1121</v>
      </c>
      <c r="ER10">
        <v>110</v>
      </c>
      <c r="ES10" t="e">
        <v>#N/A</v>
      </c>
      <c r="ET10" t="e">
        <v>#N/A</v>
      </c>
      <c r="EU10" t="e">
        <v>#N/A</v>
      </c>
      <c r="EV10" t="e">
        <v>#N/A</v>
      </c>
      <c r="EW10">
        <v>90</v>
      </c>
      <c r="EX10" t="e">
        <v>#N/A</v>
      </c>
      <c r="EY10" t="s">
        <v>1179</v>
      </c>
      <c r="EZ10" t="e">
        <v>#N/A</v>
      </c>
      <c r="FA10" t="e">
        <v>#N/A</v>
      </c>
      <c r="FB10" t="e">
        <v>#N/A</v>
      </c>
      <c r="FC10" t="e">
        <v>#N/A</v>
      </c>
      <c r="FD10" t="e">
        <v>#N/A</v>
      </c>
      <c r="FE10" t="e">
        <v>#N/A</v>
      </c>
      <c r="FF10" t="e">
        <v>#N/A</v>
      </c>
      <c r="FG10" t="e">
        <v>#N/A</v>
      </c>
      <c r="FH10" t="e">
        <v>#N/A</v>
      </c>
      <c r="FI10" t="e">
        <v>#N/A</v>
      </c>
      <c r="FJ10" t="e">
        <v>#N/A</v>
      </c>
      <c r="FK10" t="e">
        <v>#N/A</v>
      </c>
      <c r="FL10" t="e">
        <v>#N/A</v>
      </c>
      <c r="FM10" t="e">
        <v>#N/A</v>
      </c>
      <c r="FN10" t="e">
        <v>#N/A</v>
      </c>
      <c r="FO10" t="e">
        <v>#N/A</v>
      </c>
      <c r="FP10" t="s">
        <v>1297</v>
      </c>
      <c r="FQ10" t="e">
        <v>#N/A</v>
      </c>
      <c r="FR10" t="e">
        <v>#N/A</v>
      </c>
      <c r="FS10" t="e">
        <v>#N/A</v>
      </c>
      <c r="FT10" t="e">
        <v>#N/A</v>
      </c>
      <c r="FU10" t="e">
        <v>#N/A</v>
      </c>
      <c r="FV10" t="e">
        <v>#N/A</v>
      </c>
      <c r="FW10" t="e">
        <v>#N/A</v>
      </c>
      <c r="FX10" t="e">
        <v>#N/A</v>
      </c>
      <c r="FY10" t="e">
        <v>#N/A</v>
      </c>
      <c r="FZ10" t="e">
        <v>#N/A</v>
      </c>
      <c r="GA10" t="e">
        <v>#N/A</v>
      </c>
      <c r="GB10" t="e">
        <v>#N/A</v>
      </c>
      <c r="GC10" t="e">
        <v>#N/A</v>
      </c>
      <c r="GD10" t="e">
        <v>#N/A</v>
      </c>
      <c r="GE10">
        <v>239</v>
      </c>
      <c r="GF10" t="e">
        <v>#N/A</v>
      </c>
      <c r="GG10" t="e">
        <v>#N/A</v>
      </c>
      <c r="GH10" t="e">
        <v>#N/A</v>
      </c>
      <c r="GI10" t="e">
        <v>#N/A</v>
      </c>
      <c r="GJ10" t="e">
        <v>#N/A</v>
      </c>
      <c r="GK10" t="e">
        <v>#N/A</v>
      </c>
      <c r="GL10" t="e">
        <v>#N/A</v>
      </c>
      <c r="GM10" t="e">
        <v>#N/A</v>
      </c>
      <c r="GN10" t="e">
        <v>#N/A</v>
      </c>
      <c r="GO10" t="e">
        <v>#N/A</v>
      </c>
      <c r="GP10">
        <v>150</v>
      </c>
      <c r="GQ10" t="e">
        <v>#N/A</v>
      </c>
      <c r="GR10" t="e">
        <v>#N/A</v>
      </c>
      <c r="GS10">
        <v>101</v>
      </c>
      <c r="GT10" t="e">
        <v>#N/A</v>
      </c>
      <c r="GU10" t="e">
        <v>#N/A</v>
      </c>
      <c r="GV10" t="e">
        <v>#N/A</v>
      </c>
      <c r="GW10" t="e">
        <v>#N/A</v>
      </c>
      <c r="GX10" t="e">
        <v>#N/A</v>
      </c>
      <c r="GY10" t="e">
        <v>#N/A</v>
      </c>
      <c r="GZ10" t="e">
        <v>#N/A</v>
      </c>
      <c r="HA10" t="e">
        <v>#N/A</v>
      </c>
      <c r="HB10" t="s">
        <v>1529</v>
      </c>
      <c r="HC10" t="e">
        <v>#N/A</v>
      </c>
      <c r="HD10" t="e">
        <v>#N/A</v>
      </c>
      <c r="HE10">
        <v>55</v>
      </c>
      <c r="HF10" t="e">
        <v>#N/A</v>
      </c>
      <c r="HG10" t="s">
        <v>1228</v>
      </c>
      <c r="HH10">
        <v>66</v>
      </c>
      <c r="HI10" t="e">
        <v>#N/A</v>
      </c>
      <c r="HJ10" t="s">
        <v>1587</v>
      </c>
      <c r="HK10" t="e">
        <v>#N/A</v>
      </c>
      <c r="HL10" t="e">
        <v>#N/A</v>
      </c>
      <c r="HM10" t="e">
        <v>#N/A</v>
      </c>
      <c r="HN10" t="e">
        <v>#N/A</v>
      </c>
      <c r="HO10" t="s">
        <v>1612</v>
      </c>
      <c r="HP10" t="e">
        <v>#N/A</v>
      </c>
      <c r="HQ10" t="e">
        <v>#N/A</v>
      </c>
      <c r="HR10">
        <v>25</v>
      </c>
      <c r="HS10" t="e">
        <v>#N/A</v>
      </c>
      <c r="HT10" t="e">
        <v>#N/A</v>
      </c>
      <c r="HU10" t="e">
        <v>#N/A</v>
      </c>
      <c r="HV10" t="s">
        <v>272</v>
      </c>
      <c r="HW10" t="e">
        <v>#N/A</v>
      </c>
      <c r="HX10" t="e">
        <v>#N/A</v>
      </c>
      <c r="HY10" t="s">
        <v>1687</v>
      </c>
      <c r="HZ10" t="e">
        <v>#N/A</v>
      </c>
      <c r="IA10" t="e">
        <v>#N/A</v>
      </c>
      <c r="IB10" t="e">
        <v>#N/A</v>
      </c>
      <c r="IC10" t="e">
        <v>#N/A</v>
      </c>
      <c r="ID10" t="e">
        <v>#N/A</v>
      </c>
      <c r="IE10" t="e">
        <v>#N/A</v>
      </c>
      <c r="IF10" t="e">
        <v>#N/A</v>
      </c>
      <c r="IG10" t="e">
        <v>#N/A</v>
      </c>
      <c r="IH10" t="e">
        <v>#N/A</v>
      </c>
      <c r="II10" t="e">
        <v>#N/A</v>
      </c>
      <c r="IJ10" t="e">
        <v>#N/A</v>
      </c>
      <c r="IK10" t="e">
        <v>#N/A</v>
      </c>
      <c r="IL10" t="s">
        <v>1749</v>
      </c>
      <c r="IM10" t="e">
        <v>#N/A</v>
      </c>
      <c r="IN10" t="e">
        <v>#N/A</v>
      </c>
      <c r="IO10" t="e">
        <v>#N/A</v>
      </c>
      <c r="IP10" t="e">
        <v>#N/A</v>
      </c>
      <c r="IQ10" t="e">
        <v>#N/A</v>
      </c>
      <c r="IR10" t="e">
        <v>#N/A</v>
      </c>
      <c r="IS10" t="e">
        <v>#N/A</v>
      </c>
      <c r="IT10" t="e">
        <v>#N/A</v>
      </c>
      <c r="IU10">
        <v>180</v>
      </c>
      <c r="IV10">
        <v>70</v>
      </c>
      <c r="IW10">
        <v>260</v>
      </c>
      <c r="IX10" t="e">
        <v>#N/A</v>
      </c>
      <c r="IY10" t="e">
        <v>#N/A</v>
      </c>
      <c r="IZ10" t="e">
        <v>#N/A</v>
      </c>
      <c r="JA10" t="e">
        <v>#N/A</v>
      </c>
      <c r="JB10" t="e">
        <v>#N/A</v>
      </c>
      <c r="JC10" t="e">
        <v>#N/A</v>
      </c>
      <c r="JD10" t="e">
        <v>#N/A</v>
      </c>
      <c r="JE10" t="s">
        <v>1842</v>
      </c>
      <c r="JF10" t="e">
        <v>#N/A</v>
      </c>
      <c r="JG10" t="s">
        <v>1853</v>
      </c>
      <c r="JH10" t="e">
        <v>#N/A</v>
      </c>
      <c r="JI10" t="e">
        <v>#N/A</v>
      </c>
      <c r="JJ10" t="s">
        <v>108</v>
      </c>
      <c r="JK10" t="s">
        <v>1886</v>
      </c>
      <c r="JL10" t="e">
        <v>#N/A</v>
      </c>
      <c r="JM10" t="e">
        <v>#N/A</v>
      </c>
      <c r="JN10" t="e">
        <v>#N/A</v>
      </c>
      <c r="JO10">
        <v>84</v>
      </c>
      <c r="JP10" t="s">
        <v>1879</v>
      </c>
      <c r="JQ10" t="e">
        <v>#N/A</v>
      </c>
      <c r="JR10" t="e">
        <v>#N/A</v>
      </c>
      <c r="JS10" t="e">
        <v>#N/A</v>
      </c>
      <c r="JT10" t="e">
        <v>#N/A</v>
      </c>
      <c r="JU10" t="e">
        <v>#N/A</v>
      </c>
      <c r="JV10" t="e">
        <v>#N/A</v>
      </c>
      <c r="JW10" t="e">
        <v>#N/A</v>
      </c>
      <c r="JX10" t="s">
        <v>1985</v>
      </c>
      <c r="JY10" t="e">
        <v>#N/A</v>
      </c>
      <c r="JZ10" t="e">
        <v>#N/A</v>
      </c>
      <c r="KA10" t="s">
        <v>2015</v>
      </c>
      <c r="KB10" t="e">
        <v>#N/A</v>
      </c>
      <c r="KC10" t="e">
        <v>#N/A</v>
      </c>
      <c r="KD10" t="e">
        <v>#N/A</v>
      </c>
      <c r="KE10" t="e">
        <v>#N/A</v>
      </c>
      <c r="KF10">
        <v>15</v>
      </c>
      <c r="KG10" t="e">
        <v>#N/A</v>
      </c>
      <c r="KH10" t="e">
        <v>#N/A</v>
      </c>
      <c r="KI10" t="e">
        <v>#N/A</v>
      </c>
      <c r="KJ10" t="e">
        <v>#N/A</v>
      </c>
      <c r="KK10" t="e">
        <v>#N/A</v>
      </c>
      <c r="KL10" t="e">
        <v>#N/A</v>
      </c>
      <c r="KM10" t="e">
        <v>#N/A</v>
      </c>
      <c r="KN10" t="e">
        <v>#N/A</v>
      </c>
      <c r="KO10" t="s">
        <v>492</v>
      </c>
      <c r="KP10" t="e">
        <v>#N/A</v>
      </c>
      <c r="KQ10" t="s">
        <v>2135</v>
      </c>
      <c r="KR10" t="e">
        <v>#N/A</v>
      </c>
      <c r="KS10" t="e">
        <v>#N/A</v>
      </c>
      <c r="KT10" t="e">
        <v>#N/A</v>
      </c>
      <c r="KU10" t="e">
        <v>#N/A</v>
      </c>
      <c r="KV10" t="e">
        <v>#N/A</v>
      </c>
      <c r="KW10" t="e">
        <v>#N/A</v>
      </c>
      <c r="KX10" t="e">
        <v>#N/A</v>
      </c>
      <c r="KY10" t="e">
        <v>#N/A</v>
      </c>
      <c r="KZ10" t="e">
        <v>#N/A</v>
      </c>
      <c r="LA10" t="e">
        <v>#N/A</v>
      </c>
      <c r="LB10" t="e">
        <v>#N/A</v>
      </c>
      <c r="LC10" t="e">
        <v>#N/A</v>
      </c>
      <c r="LD10" t="e">
        <v>#N/A</v>
      </c>
      <c r="LE10" t="e">
        <v>#N/A</v>
      </c>
      <c r="LF10" t="e">
        <v>#N/A</v>
      </c>
      <c r="LG10">
        <v>124</v>
      </c>
      <c r="LH10" t="e">
        <v>#N/A</v>
      </c>
      <c r="LI10">
        <v>115</v>
      </c>
      <c r="LJ10" t="e">
        <v>#N/A</v>
      </c>
      <c r="LK10" t="e">
        <v>#N/A</v>
      </c>
      <c r="LL10" t="e">
        <v>#N/A</v>
      </c>
      <c r="LM10" t="e">
        <v>#N/A</v>
      </c>
      <c r="LN10" t="e">
        <v>#N/A</v>
      </c>
      <c r="LO10" t="e">
        <v>#N/A</v>
      </c>
      <c r="LP10" t="e">
        <v>#N/A</v>
      </c>
      <c r="LQ10" t="e">
        <v>#N/A</v>
      </c>
      <c r="LR10" t="e">
        <v>#N/A</v>
      </c>
      <c r="LS10" t="e">
        <v>#N/A</v>
      </c>
      <c r="LT10" t="e">
        <v>#N/A</v>
      </c>
      <c r="LU10" t="s">
        <v>43</v>
      </c>
      <c r="LV10" t="e">
        <v>#N/A</v>
      </c>
      <c r="LW10" t="s">
        <v>2297</v>
      </c>
      <c r="LX10" t="e">
        <v>#N/A</v>
      </c>
      <c r="LY10" t="e">
        <v>#N/A</v>
      </c>
      <c r="LZ10" t="e">
        <v>#N/A</v>
      </c>
      <c r="MA10" t="e">
        <v>#N/A</v>
      </c>
      <c r="MB10" t="e">
        <v>#N/A</v>
      </c>
      <c r="MC10" t="e">
        <v>#N/A</v>
      </c>
      <c r="MD10" t="e">
        <v>#N/A</v>
      </c>
      <c r="ME10" t="e">
        <v>#N/A</v>
      </c>
      <c r="MF10" t="e">
        <v>#N/A</v>
      </c>
      <c r="MG10" t="s">
        <v>2361</v>
      </c>
      <c r="MH10" t="e">
        <v>#N/A</v>
      </c>
      <c r="MI10" t="e">
        <v>#N/A</v>
      </c>
      <c r="MJ10" t="e">
        <v>#N/A</v>
      </c>
      <c r="MK10" t="s">
        <v>2396</v>
      </c>
      <c r="ML10" t="e">
        <v>#N/A</v>
      </c>
      <c r="MM10">
        <v>150</v>
      </c>
      <c r="MN10" t="s">
        <v>831</v>
      </c>
      <c r="MO10" t="e">
        <v>#N/A</v>
      </c>
      <c r="MP10" t="e">
        <v>#N/A</v>
      </c>
      <c r="MQ10" t="e">
        <v>#N/A</v>
      </c>
      <c r="MR10" t="e">
        <v>#N/A</v>
      </c>
      <c r="MS10" t="s">
        <v>2453</v>
      </c>
      <c r="MT10" t="e">
        <v>#N/A</v>
      </c>
      <c r="MU10" t="e">
        <v>#N/A</v>
      </c>
      <c r="MV10" t="e">
        <v>#N/A</v>
      </c>
      <c r="MW10" t="e">
        <v>#N/A</v>
      </c>
      <c r="MX10" t="e">
        <v>#N/A</v>
      </c>
      <c r="MY10" t="e">
        <v>#N/A</v>
      </c>
      <c r="MZ10" t="e">
        <v>#N/A</v>
      </c>
      <c r="NA10" t="e">
        <v>#N/A</v>
      </c>
      <c r="NB10" t="e">
        <v>#N/A</v>
      </c>
      <c r="NC10" t="e">
        <v>#N/A</v>
      </c>
      <c r="ND10" t="e">
        <v>#N/A</v>
      </c>
      <c r="NE10" t="e">
        <v>#N/A</v>
      </c>
      <c r="NF10" t="e">
        <v>#N/A</v>
      </c>
      <c r="NG10" t="e">
        <v>#N/A</v>
      </c>
      <c r="NH10" t="e">
        <v>#N/A</v>
      </c>
      <c r="NI10" t="e">
        <v>#N/A</v>
      </c>
      <c r="NJ10" t="e">
        <v>#N/A</v>
      </c>
      <c r="NK10" t="e">
        <v>#N/A</v>
      </c>
      <c r="NL10" t="e">
        <v>#N/A</v>
      </c>
      <c r="NM10" t="e">
        <v>#N/A</v>
      </c>
      <c r="NN10" t="e">
        <v>#N/A</v>
      </c>
      <c r="NO10" t="s">
        <v>2583</v>
      </c>
      <c r="NP10" t="e">
        <v>#N/A</v>
      </c>
      <c r="NQ10" t="e">
        <v>#N/A</v>
      </c>
      <c r="NR10" t="e">
        <v>#N/A</v>
      </c>
      <c r="NS10" t="e">
        <v>#N/A</v>
      </c>
      <c r="NT10">
        <v>20</v>
      </c>
      <c r="NU10" t="e">
        <v>#N/A</v>
      </c>
      <c r="NV10" t="e">
        <v>#N/A</v>
      </c>
      <c r="NW10" t="e">
        <v>#N/A</v>
      </c>
      <c r="NX10" t="e">
        <v>#N/A</v>
      </c>
      <c r="NY10" t="e">
        <v>#N/A</v>
      </c>
      <c r="NZ10" t="e">
        <v>#N/A</v>
      </c>
      <c r="OA10" t="e">
        <v>#N/A</v>
      </c>
      <c r="OB10" t="s">
        <v>2678</v>
      </c>
      <c r="OC10" t="e">
        <v>#N/A</v>
      </c>
      <c r="OD10" t="s">
        <v>2701</v>
      </c>
      <c r="OE10" t="e">
        <v>#N/A</v>
      </c>
      <c r="OF10" t="e">
        <v>#N/A</v>
      </c>
      <c r="OG10">
        <v>19</v>
      </c>
      <c r="OH10" t="e">
        <v>#N/A</v>
      </c>
      <c r="OI10" t="e">
        <v>#N/A</v>
      </c>
      <c r="OJ10" t="e">
        <v>#N/A</v>
      </c>
      <c r="OK10" t="e">
        <v>#N/A</v>
      </c>
      <c r="OL10" t="e">
        <v>#N/A</v>
      </c>
      <c r="OM10" t="e">
        <v>#N/A</v>
      </c>
      <c r="ON10" t="e">
        <v>#N/A</v>
      </c>
      <c r="OO10" t="e">
        <v>#N/A</v>
      </c>
      <c r="OP10" t="e">
        <v>#N/A</v>
      </c>
      <c r="OQ10" t="e">
        <v>#N/A</v>
      </c>
      <c r="OR10" t="e">
        <v>#N/A</v>
      </c>
      <c r="OS10" t="e">
        <v>#N/A</v>
      </c>
      <c r="OT10" t="e">
        <v>#N/A</v>
      </c>
      <c r="OU10" t="e">
        <v>#N/A</v>
      </c>
      <c r="OV10" t="e">
        <v>#N/A</v>
      </c>
      <c r="OW10" t="e">
        <v>#N/A</v>
      </c>
      <c r="OX10" t="e">
        <v>#N/A</v>
      </c>
      <c r="OY10" t="e">
        <v>#N/A</v>
      </c>
      <c r="OZ10" t="e">
        <v>#N/A</v>
      </c>
      <c r="PA10" t="e">
        <v>#N/A</v>
      </c>
      <c r="PB10" t="e">
        <v>#N/A</v>
      </c>
      <c r="PC10" t="e">
        <v>#N/A</v>
      </c>
      <c r="PD10" t="s">
        <v>2946</v>
      </c>
      <c r="PE10" t="e">
        <v>#N/A</v>
      </c>
      <c r="PF10" t="e">
        <v>#N/A</v>
      </c>
      <c r="PG10" t="e">
        <v>#N/A</v>
      </c>
      <c r="PH10" t="s">
        <v>2972</v>
      </c>
      <c r="PI10" t="e">
        <v>#N/A</v>
      </c>
      <c r="PJ10" t="e">
        <v>#N/A</v>
      </c>
      <c r="PK10" t="e">
        <v>#N/A</v>
      </c>
      <c r="PL10" t="e">
        <v>#N/A</v>
      </c>
      <c r="PM10" t="e">
        <v>#N/A</v>
      </c>
      <c r="PN10" t="s">
        <v>2039</v>
      </c>
      <c r="PO10">
        <v>14</v>
      </c>
      <c r="PP10" t="s">
        <v>3033</v>
      </c>
      <c r="PQ10" t="e">
        <v>#N/A</v>
      </c>
      <c r="PR10" t="e">
        <v>#N/A</v>
      </c>
      <c r="PS10" t="e">
        <v>#N/A</v>
      </c>
      <c r="PT10" t="e">
        <v>#N/A</v>
      </c>
      <c r="PU10" t="e">
        <v>#N/A</v>
      </c>
      <c r="PV10" t="e">
        <v>#N/A</v>
      </c>
      <c r="PW10" t="e">
        <v>#N/A</v>
      </c>
      <c r="PX10" t="s">
        <v>3075</v>
      </c>
      <c r="PY10" t="e">
        <v>#N/A</v>
      </c>
      <c r="PZ10" t="e">
        <v>#N/A</v>
      </c>
      <c r="QA10" t="e">
        <v>#N/A</v>
      </c>
      <c r="QB10" t="e">
        <v>#N/A</v>
      </c>
      <c r="QC10" t="e">
        <v>#N/A</v>
      </c>
      <c r="QD10" t="e">
        <v>#N/A</v>
      </c>
      <c r="QE10" t="e">
        <v>#N/A</v>
      </c>
      <c r="QF10" t="s">
        <v>1002</v>
      </c>
      <c r="QG10" t="e">
        <v>#N/A</v>
      </c>
      <c r="QH10" t="e">
        <v>#N/A</v>
      </c>
      <c r="QI10" t="e">
        <v>#N/A</v>
      </c>
      <c r="QJ10" t="e">
        <v>#N/A</v>
      </c>
      <c r="QK10">
        <v>46</v>
      </c>
      <c r="QL10" t="e">
        <v>#N/A</v>
      </c>
      <c r="QM10" t="e">
        <v>#N/A</v>
      </c>
      <c r="QN10" t="e">
        <v>#N/A</v>
      </c>
      <c r="QO10" t="e">
        <v>#N/A</v>
      </c>
      <c r="QP10" t="e">
        <v>#N/A</v>
      </c>
      <c r="QQ10" t="e">
        <v>#N/A</v>
      </c>
      <c r="QR10" t="e">
        <v>#N/A</v>
      </c>
      <c r="QS10">
        <v>85</v>
      </c>
      <c r="QT10" t="e">
        <v>#N/A</v>
      </c>
      <c r="QU10" t="s">
        <v>1095</v>
      </c>
      <c r="QV10" t="e">
        <v>#N/A</v>
      </c>
      <c r="QW10" t="s">
        <v>3226</v>
      </c>
      <c r="QX10" t="e">
        <v>#N/A</v>
      </c>
      <c r="QY10">
        <v>350</v>
      </c>
      <c r="QZ10" t="e">
        <v>#N/A</v>
      </c>
      <c r="RA10" t="e">
        <v>#N/A</v>
      </c>
      <c r="RB10" t="e">
        <v>#N/A</v>
      </c>
      <c r="RC10" t="e">
        <v>#N/A</v>
      </c>
      <c r="RD10" t="e">
        <v>#N/A</v>
      </c>
      <c r="RE10" t="e">
        <v>#N/A</v>
      </c>
      <c r="RF10" t="e">
        <v>#N/A</v>
      </c>
      <c r="RG10" t="e">
        <v>#N/A</v>
      </c>
      <c r="RH10" t="e">
        <v>#N/A</v>
      </c>
      <c r="RI10" t="e">
        <v>#N/A</v>
      </c>
      <c r="RJ10">
        <v>137</v>
      </c>
      <c r="RK10" t="e">
        <v>#N/A</v>
      </c>
      <c r="RL10" t="e">
        <v>#N/A</v>
      </c>
      <c r="RM10" t="s">
        <v>3288</v>
      </c>
      <c r="RN10" t="e">
        <v>#N/A</v>
      </c>
      <c r="RO10" t="s">
        <v>3302</v>
      </c>
      <c r="RP10" t="e">
        <v>#N/A</v>
      </c>
      <c r="RQ10" t="e">
        <v>#N/A</v>
      </c>
      <c r="RR10" t="e">
        <v>#N/A</v>
      </c>
      <c r="RS10" t="e">
        <v>#N/A</v>
      </c>
      <c r="RT10" t="e">
        <v>#N/A</v>
      </c>
      <c r="RU10" t="e">
        <v>#N/A</v>
      </c>
      <c r="RV10" t="e">
        <v>#N/A</v>
      </c>
      <c r="RW10" t="e">
        <v>#N/A</v>
      </c>
      <c r="RX10" t="e">
        <v>#N/A</v>
      </c>
      <c r="RY10" t="e">
        <v>#N/A</v>
      </c>
      <c r="RZ10" t="e">
        <v>#N/A</v>
      </c>
      <c r="SA10" t="e">
        <v>#N/A</v>
      </c>
    </row>
    <row r="11" spans="1:495">
      <c r="A11">
        <v>1991</v>
      </c>
      <c r="B11" t="e">
        <v>#N/A</v>
      </c>
      <c r="C11" t="s">
        <v>12</v>
      </c>
      <c r="D11" t="e">
        <v>#N/A</v>
      </c>
      <c r="E11" t="e">
        <v>#N/A</v>
      </c>
      <c r="F11" t="e">
        <v>#N/A</v>
      </c>
      <c r="G11" t="e">
        <v>#N/A</v>
      </c>
      <c r="H11" t="e">
        <v>#N/A</v>
      </c>
      <c r="I11" t="e">
        <v>#N/A</v>
      </c>
      <c r="J11" t="e">
        <v>#N/A</v>
      </c>
      <c r="K11" t="e">
        <v>#N/A</v>
      </c>
      <c r="L11" t="e">
        <v>#N/A</v>
      </c>
      <c r="M11" t="e">
        <v>#N/A</v>
      </c>
      <c r="N11" t="e">
        <v>#N/A</v>
      </c>
      <c r="O11" t="s">
        <v>111</v>
      </c>
      <c r="P11">
        <v>90</v>
      </c>
      <c r="Q11" t="e">
        <v>#N/A</v>
      </c>
      <c r="R11" t="e">
        <v>#N/A</v>
      </c>
      <c r="S11" t="e">
        <v>#N/A</v>
      </c>
      <c r="T11" t="s">
        <v>154</v>
      </c>
      <c r="U11" t="e">
        <v>#N/A</v>
      </c>
      <c r="V11" t="e">
        <v>#N/A</v>
      </c>
      <c r="W11" t="e">
        <v>#N/A</v>
      </c>
      <c r="X11" t="e">
        <v>#N/A</v>
      </c>
      <c r="Y11" t="e">
        <v>#N/A</v>
      </c>
      <c r="Z11">
        <v>3</v>
      </c>
      <c r="AA11" t="e">
        <v>#N/A</v>
      </c>
      <c r="AB11" t="e">
        <v>#N/A</v>
      </c>
      <c r="AC11" t="s">
        <v>232</v>
      </c>
      <c r="AD11" t="e">
        <v>#N/A</v>
      </c>
      <c r="AE11" t="e">
        <v>#N/A</v>
      </c>
      <c r="AF11" t="e">
        <v>#N/A</v>
      </c>
      <c r="AG11" t="e">
        <v>#N/A</v>
      </c>
      <c r="AH11" t="e">
        <v>#N/A</v>
      </c>
      <c r="AI11" t="e">
        <v>#N/A</v>
      </c>
      <c r="AJ11">
        <v>94</v>
      </c>
      <c r="AK11" t="e">
        <v>#N/A</v>
      </c>
      <c r="AL11" t="e">
        <v>#N/A</v>
      </c>
      <c r="AM11" t="s">
        <v>316</v>
      </c>
      <c r="AN11" t="s">
        <v>332</v>
      </c>
      <c r="AO11" t="e">
        <v>#N/A</v>
      </c>
      <c r="AP11" t="e">
        <v>#N/A</v>
      </c>
      <c r="AQ11" t="e">
        <v>#N/A</v>
      </c>
      <c r="AR11" t="e">
        <v>#N/A</v>
      </c>
      <c r="AS11" t="e">
        <v>#N/A</v>
      </c>
      <c r="AT11">
        <v>30</v>
      </c>
      <c r="AU11" t="e">
        <v>#N/A</v>
      </c>
      <c r="AV11" t="s">
        <v>378</v>
      </c>
      <c r="AW11" t="e">
        <v>#N/A</v>
      </c>
      <c r="AX11" t="e">
        <v>#N/A</v>
      </c>
      <c r="AY11" t="s">
        <v>427</v>
      </c>
      <c r="AZ11" t="s">
        <v>438</v>
      </c>
      <c r="BA11">
        <v>9</v>
      </c>
      <c r="BB11">
        <v>50</v>
      </c>
      <c r="BC11" t="e">
        <v>#N/A</v>
      </c>
      <c r="BD11" t="e">
        <v>#N/A</v>
      </c>
      <c r="BE11">
        <v>60</v>
      </c>
      <c r="BF11" t="e">
        <v>#N/A</v>
      </c>
      <c r="BG11" t="e">
        <v>#N/A</v>
      </c>
      <c r="BH11" t="e">
        <v>#N/A</v>
      </c>
      <c r="BI11">
        <v>43</v>
      </c>
      <c r="BJ11" t="s">
        <v>508</v>
      </c>
      <c r="BK11" t="e">
        <v>#N/A</v>
      </c>
      <c r="BL11" t="e">
        <v>#N/A</v>
      </c>
      <c r="BM11" t="e">
        <v>#N/A</v>
      </c>
      <c r="BN11" t="e">
        <v>#N/A</v>
      </c>
      <c r="BO11">
        <v>420</v>
      </c>
      <c r="BP11" t="e">
        <v>#N/A</v>
      </c>
      <c r="BQ11" t="e">
        <v>#N/A</v>
      </c>
      <c r="BR11" t="e">
        <v>#N/A</v>
      </c>
      <c r="BS11" t="e">
        <v>#N/A</v>
      </c>
      <c r="BT11" t="e">
        <v>#N/A</v>
      </c>
      <c r="BU11" t="e">
        <v>#N/A</v>
      </c>
      <c r="BV11" t="e">
        <v>#N/A</v>
      </c>
      <c r="BW11" t="e">
        <v>#N/A</v>
      </c>
      <c r="BX11" t="e">
        <v>#N/A</v>
      </c>
      <c r="BY11" t="e">
        <v>#N/A</v>
      </c>
      <c r="BZ11" t="e">
        <v>#N/A</v>
      </c>
      <c r="CA11" t="e">
        <v>#N/A</v>
      </c>
      <c r="CB11" t="e">
        <v>#N/A</v>
      </c>
      <c r="CC11" t="e">
        <v>#N/A</v>
      </c>
      <c r="CD11" t="e">
        <v>#N/A</v>
      </c>
      <c r="CE11" t="e">
        <v>#N/A</v>
      </c>
      <c r="CF11" t="s">
        <v>651</v>
      </c>
      <c r="CG11" t="e">
        <v>#N/A</v>
      </c>
      <c r="CH11" t="e">
        <v>#N/A</v>
      </c>
      <c r="CI11" t="e">
        <v>#N/A</v>
      </c>
      <c r="CJ11" t="e">
        <v>#N/A</v>
      </c>
      <c r="CK11" t="e">
        <v>#N/A</v>
      </c>
      <c r="CL11" t="e">
        <v>#N/A</v>
      </c>
      <c r="CM11" t="e">
        <v>#N/A</v>
      </c>
      <c r="CN11" t="e">
        <v>#N/A</v>
      </c>
      <c r="CO11" t="s">
        <v>684</v>
      </c>
      <c r="CP11" t="e">
        <v>#N/A</v>
      </c>
      <c r="CQ11" t="e">
        <v>#N/A</v>
      </c>
      <c r="CR11" t="e">
        <v>#N/A</v>
      </c>
      <c r="CS11" t="e">
        <v>#N/A</v>
      </c>
      <c r="CT11" t="e">
        <v>#N/A</v>
      </c>
      <c r="CU11" t="s">
        <v>769</v>
      </c>
      <c r="CV11" t="e">
        <v>#N/A</v>
      </c>
      <c r="CW11" t="e">
        <v>#N/A</v>
      </c>
      <c r="CX11" t="s">
        <v>807</v>
      </c>
      <c r="CY11">
        <v>25</v>
      </c>
      <c r="CZ11" t="s">
        <v>823</v>
      </c>
      <c r="DA11" t="e">
        <v>#N/A</v>
      </c>
      <c r="DB11" t="e">
        <v>#N/A</v>
      </c>
      <c r="DC11" t="e">
        <v>#N/A</v>
      </c>
      <c r="DD11" t="s">
        <v>844</v>
      </c>
      <c r="DE11" t="e">
        <v>#N/A</v>
      </c>
      <c r="DF11" t="e">
        <v>#N/A</v>
      </c>
      <c r="DG11" t="e">
        <v>#N/A</v>
      </c>
      <c r="DH11" t="e">
        <v>#N/A</v>
      </c>
      <c r="DI11" t="e">
        <v>#N/A</v>
      </c>
      <c r="DJ11" t="e">
        <v>#N/A</v>
      </c>
      <c r="DK11" t="e">
        <v>#N/A</v>
      </c>
      <c r="DL11" t="e">
        <v>#N/A</v>
      </c>
      <c r="DM11" t="e">
        <v>#N/A</v>
      </c>
      <c r="DN11" t="e">
        <v>#N/A</v>
      </c>
      <c r="DO11" t="e">
        <v>#N/A</v>
      </c>
      <c r="DP11" t="e">
        <v>#N/A</v>
      </c>
      <c r="DQ11" t="e">
        <v>#N/A</v>
      </c>
      <c r="DR11" t="e">
        <v>#N/A</v>
      </c>
      <c r="DS11" t="e">
        <v>#N/A</v>
      </c>
      <c r="DT11" t="e">
        <v>#N/A</v>
      </c>
      <c r="DU11" t="s">
        <v>684</v>
      </c>
      <c r="DV11" t="e">
        <v>#N/A</v>
      </c>
      <c r="DW11" t="e">
        <v>#N/A</v>
      </c>
      <c r="DX11" t="e">
        <v>#N/A</v>
      </c>
      <c r="DY11" t="s">
        <v>1012</v>
      </c>
      <c r="DZ11" t="e">
        <v>#N/A</v>
      </c>
      <c r="EA11" t="e">
        <v>#N/A</v>
      </c>
      <c r="EB11" t="e">
        <v>#N/A</v>
      </c>
      <c r="EC11">
        <v>145</v>
      </c>
      <c r="ED11" t="e">
        <v>#N/A</v>
      </c>
      <c r="EE11" t="e">
        <v>#N/A</v>
      </c>
      <c r="EF11">
        <v>245</v>
      </c>
      <c r="EG11" t="e">
        <v>#N/A</v>
      </c>
      <c r="EH11" t="e">
        <v>#N/A</v>
      </c>
      <c r="EI11" t="e">
        <v>#N/A</v>
      </c>
      <c r="EJ11">
        <v>15</v>
      </c>
      <c r="EK11" t="e">
        <v>#N/A</v>
      </c>
      <c r="EL11" t="s">
        <v>1079</v>
      </c>
      <c r="EM11" t="e">
        <v>#N/A</v>
      </c>
      <c r="EN11" t="e">
        <v>#N/A</v>
      </c>
      <c r="EO11" t="s">
        <v>1104</v>
      </c>
      <c r="EP11" t="e">
        <v>#N/A</v>
      </c>
      <c r="EQ11" t="s">
        <v>1122</v>
      </c>
      <c r="ER11">
        <v>70</v>
      </c>
      <c r="ES11" t="e">
        <v>#N/A</v>
      </c>
      <c r="ET11" t="e">
        <v>#N/A</v>
      </c>
      <c r="EU11" t="e">
        <v>#N/A</v>
      </c>
      <c r="EV11" t="e">
        <v>#N/A</v>
      </c>
      <c r="EW11">
        <v>100</v>
      </c>
      <c r="EX11" t="e">
        <v>#N/A</v>
      </c>
      <c r="EY11" t="s">
        <v>1180</v>
      </c>
      <c r="EZ11" t="e">
        <v>#N/A</v>
      </c>
      <c r="FA11" t="e">
        <v>#N/A</v>
      </c>
      <c r="FB11" t="e">
        <v>#N/A</v>
      </c>
      <c r="FC11" t="e">
        <v>#N/A</v>
      </c>
      <c r="FD11" t="e">
        <v>#N/A</v>
      </c>
      <c r="FE11" t="e">
        <v>#N/A</v>
      </c>
      <c r="FF11" t="e">
        <v>#N/A</v>
      </c>
      <c r="FG11">
        <v>52</v>
      </c>
      <c r="FH11" t="e">
        <v>#N/A</v>
      </c>
      <c r="FI11" t="e">
        <v>#N/A</v>
      </c>
      <c r="FJ11" t="e">
        <v>#N/A</v>
      </c>
      <c r="FK11" t="e">
        <v>#N/A</v>
      </c>
      <c r="FL11" t="e">
        <v>#N/A</v>
      </c>
      <c r="FM11" t="e">
        <v>#N/A</v>
      </c>
      <c r="FN11" t="e">
        <v>#N/A</v>
      </c>
      <c r="FO11" t="e">
        <v>#N/A</v>
      </c>
      <c r="FP11" t="s">
        <v>1298</v>
      </c>
      <c r="FQ11" t="e">
        <v>#N/A</v>
      </c>
      <c r="FR11" t="e">
        <v>#N/A</v>
      </c>
      <c r="FS11" t="e">
        <v>#N/A</v>
      </c>
      <c r="FT11" t="e">
        <v>#N/A</v>
      </c>
      <c r="FU11" t="e">
        <v>#N/A</v>
      </c>
      <c r="FV11" t="e">
        <v>#N/A</v>
      </c>
      <c r="FW11" t="e">
        <v>#N/A</v>
      </c>
      <c r="FX11" t="e">
        <v>#N/A</v>
      </c>
      <c r="FY11" t="e">
        <v>#N/A</v>
      </c>
      <c r="FZ11" t="e">
        <v>#N/A</v>
      </c>
      <c r="GA11" t="e">
        <v>#N/A</v>
      </c>
      <c r="GB11" t="e">
        <v>#N/A</v>
      </c>
      <c r="GC11" t="e">
        <v>#N/A</v>
      </c>
      <c r="GD11" t="e">
        <v>#N/A</v>
      </c>
      <c r="GE11">
        <v>239</v>
      </c>
      <c r="GF11" t="e">
        <v>#N/A</v>
      </c>
      <c r="GG11" t="e">
        <v>#N/A</v>
      </c>
      <c r="GH11" t="e">
        <v>#N/A</v>
      </c>
      <c r="GI11" t="e">
        <v>#N/A</v>
      </c>
      <c r="GJ11" t="e">
        <v>#N/A</v>
      </c>
      <c r="GK11" t="e">
        <v>#N/A</v>
      </c>
      <c r="GL11" t="e">
        <v>#N/A</v>
      </c>
      <c r="GM11" t="e">
        <v>#N/A</v>
      </c>
      <c r="GN11" t="e">
        <v>#N/A</v>
      </c>
      <c r="GO11" t="e">
        <v>#N/A</v>
      </c>
      <c r="GP11">
        <v>150</v>
      </c>
      <c r="GQ11" t="e">
        <v>#N/A</v>
      </c>
      <c r="GR11" t="e">
        <v>#N/A</v>
      </c>
      <c r="GS11">
        <v>108</v>
      </c>
      <c r="GT11" t="e">
        <v>#N/A</v>
      </c>
      <c r="GU11" t="e">
        <v>#N/A</v>
      </c>
      <c r="GV11" t="e">
        <v>#N/A</v>
      </c>
      <c r="GW11" t="e">
        <v>#N/A</v>
      </c>
      <c r="GX11" t="e">
        <v>#N/A</v>
      </c>
      <c r="GY11" t="e">
        <v>#N/A</v>
      </c>
      <c r="GZ11" t="e">
        <v>#N/A</v>
      </c>
      <c r="HA11" t="e">
        <v>#N/A</v>
      </c>
      <c r="HB11" t="s">
        <v>1530</v>
      </c>
      <c r="HC11" t="e">
        <v>#N/A</v>
      </c>
      <c r="HD11" t="e">
        <v>#N/A</v>
      </c>
      <c r="HE11" t="s">
        <v>250</v>
      </c>
      <c r="HF11" t="e">
        <v>#N/A</v>
      </c>
      <c r="HG11" t="s">
        <v>1564</v>
      </c>
      <c r="HH11">
        <v>92</v>
      </c>
      <c r="HI11" t="e">
        <v>#N/A</v>
      </c>
      <c r="HJ11" t="s">
        <v>1588</v>
      </c>
      <c r="HK11" t="e">
        <v>#N/A</v>
      </c>
      <c r="HL11" t="e">
        <v>#N/A</v>
      </c>
      <c r="HM11" t="e">
        <v>#N/A</v>
      </c>
      <c r="HN11" t="e">
        <v>#N/A</v>
      </c>
      <c r="HO11" t="s">
        <v>1613</v>
      </c>
      <c r="HP11" t="e">
        <v>#N/A</v>
      </c>
      <c r="HQ11" t="e">
        <v>#N/A</v>
      </c>
      <c r="HR11">
        <v>22</v>
      </c>
      <c r="HS11" t="e">
        <v>#N/A</v>
      </c>
      <c r="HT11" t="e">
        <v>#N/A</v>
      </c>
      <c r="HU11" t="e">
        <v>#N/A</v>
      </c>
      <c r="HV11">
        <v>92</v>
      </c>
      <c r="HW11" t="e">
        <v>#N/A</v>
      </c>
      <c r="HX11" t="e">
        <v>#N/A</v>
      </c>
      <c r="HY11" t="s">
        <v>1688</v>
      </c>
      <c r="HZ11" t="e">
        <v>#N/A</v>
      </c>
      <c r="IA11" t="e">
        <v>#N/A</v>
      </c>
      <c r="IB11" t="e">
        <v>#N/A</v>
      </c>
      <c r="IC11" t="e">
        <v>#N/A</v>
      </c>
      <c r="ID11" t="e">
        <v>#N/A</v>
      </c>
      <c r="IE11" t="e">
        <v>#N/A</v>
      </c>
      <c r="IF11" t="e">
        <v>#N/A</v>
      </c>
      <c r="IG11" t="e">
        <v>#N/A</v>
      </c>
      <c r="IH11" t="e">
        <v>#N/A</v>
      </c>
      <c r="II11" t="e">
        <v>#N/A</v>
      </c>
      <c r="IJ11" t="e">
        <v>#N/A</v>
      </c>
      <c r="IK11" t="e">
        <v>#N/A</v>
      </c>
      <c r="IL11" t="s">
        <v>1750</v>
      </c>
      <c r="IM11" t="e">
        <v>#N/A</v>
      </c>
      <c r="IN11" t="e">
        <v>#N/A</v>
      </c>
      <c r="IO11" t="e">
        <v>#N/A</v>
      </c>
      <c r="IP11" t="e">
        <v>#N/A</v>
      </c>
      <c r="IQ11" t="e">
        <v>#N/A</v>
      </c>
      <c r="IR11" t="e">
        <v>#N/A</v>
      </c>
      <c r="IS11" t="e">
        <v>#N/A</v>
      </c>
      <c r="IT11" t="e">
        <v>#N/A</v>
      </c>
      <c r="IU11">
        <v>115</v>
      </c>
      <c r="IV11">
        <v>40</v>
      </c>
      <c r="IW11">
        <v>178</v>
      </c>
      <c r="IX11" t="e">
        <v>#N/A</v>
      </c>
      <c r="IY11" t="e">
        <v>#N/A</v>
      </c>
      <c r="IZ11" t="e">
        <v>#N/A</v>
      </c>
      <c r="JA11" t="e">
        <v>#N/A</v>
      </c>
      <c r="JB11" t="e">
        <v>#N/A</v>
      </c>
      <c r="JC11" t="e">
        <v>#N/A</v>
      </c>
      <c r="JD11" t="e">
        <v>#N/A</v>
      </c>
      <c r="JE11" t="s">
        <v>769</v>
      </c>
      <c r="JF11" t="e">
        <v>#N/A</v>
      </c>
      <c r="JG11">
        <v>65</v>
      </c>
      <c r="JH11" t="e">
        <v>#N/A</v>
      </c>
      <c r="JI11" t="e">
        <v>#N/A</v>
      </c>
      <c r="JJ11" t="s">
        <v>853</v>
      </c>
      <c r="JK11" t="s">
        <v>1887</v>
      </c>
      <c r="JL11" t="e">
        <v>#N/A</v>
      </c>
      <c r="JM11" t="e">
        <v>#N/A</v>
      </c>
      <c r="JN11" t="e">
        <v>#N/A</v>
      </c>
      <c r="JO11">
        <v>84</v>
      </c>
      <c r="JP11" t="s">
        <v>1932</v>
      </c>
      <c r="JQ11" t="e">
        <v>#N/A</v>
      </c>
      <c r="JR11" t="e">
        <v>#N/A</v>
      </c>
      <c r="JS11" t="e">
        <v>#N/A</v>
      </c>
      <c r="JT11" t="e">
        <v>#N/A</v>
      </c>
      <c r="JU11" t="e">
        <v>#N/A</v>
      </c>
      <c r="JV11" t="e">
        <v>#N/A</v>
      </c>
      <c r="JW11" t="e">
        <v>#N/A</v>
      </c>
      <c r="JX11" t="s">
        <v>1986</v>
      </c>
      <c r="JY11" t="e">
        <v>#N/A</v>
      </c>
      <c r="JZ11" t="e">
        <v>#N/A</v>
      </c>
      <c r="KA11" t="s">
        <v>2016</v>
      </c>
      <c r="KB11" t="e">
        <v>#N/A</v>
      </c>
      <c r="KC11" t="e">
        <v>#N/A</v>
      </c>
      <c r="KD11" t="e">
        <v>#N/A</v>
      </c>
      <c r="KE11" t="e">
        <v>#N/A</v>
      </c>
      <c r="KF11" t="s">
        <v>2057</v>
      </c>
      <c r="KG11" t="e">
        <v>#N/A</v>
      </c>
      <c r="KH11" t="e">
        <v>#N/A</v>
      </c>
      <c r="KI11" t="e">
        <v>#N/A</v>
      </c>
      <c r="KJ11" t="e">
        <v>#N/A</v>
      </c>
      <c r="KK11" t="e">
        <v>#N/A</v>
      </c>
      <c r="KL11" t="e">
        <v>#N/A</v>
      </c>
      <c r="KM11" t="e">
        <v>#N/A</v>
      </c>
      <c r="KN11" t="e">
        <v>#N/A</v>
      </c>
      <c r="KO11" t="s">
        <v>2111</v>
      </c>
      <c r="KP11" t="e">
        <v>#N/A</v>
      </c>
      <c r="KQ11" t="s">
        <v>404</v>
      </c>
      <c r="KR11" t="e">
        <v>#N/A</v>
      </c>
      <c r="KS11" t="e">
        <v>#N/A</v>
      </c>
      <c r="KT11" t="e">
        <v>#N/A</v>
      </c>
      <c r="KU11" t="e">
        <v>#N/A</v>
      </c>
      <c r="KV11" t="e">
        <v>#N/A</v>
      </c>
      <c r="KW11" t="e">
        <v>#N/A</v>
      </c>
      <c r="KX11" t="e">
        <v>#N/A</v>
      </c>
      <c r="KY11" t="e">
        <v>#N/A</v>
      </c>
      <c r="KZ11" t="e">
        <v>#N/A</v>
      </c>
      <c r="LA11" t="e">
        <v>#N/A</v>
      </c>
      <c r="LB11" t="e">
        <v>#N/A</v>
      </c>
      <c r="LC11" t="e">
        <v>#N/A</v>
      </c>
      <c r="LD11" t="e">
        <v>#N/A</v>
      </c>
      <c r="LE11" t="e">
        <v>#N/A</v>
      </c>
      <c r="LF11" t="e">
        <v>#N/A</v>
      </c>
      <c r="LG11" t="s">
        <v>2236</v>
      </c>
      <c r="LH11" t="e">
        <v>#N/A</v>
      </c>
      <c r="LI11">
        <v>125</v>
      </c>
      <c r="LJ11" t="e">
        <v>#N/A</v>
      </c>
      <c r="LK11" t="e">
        <v>#N/A</v>
      </c>
      <c r="LL11" t="e">
        <v>#N/A</v>
      </c>
      <c r="LM11" t="e">
        <v>#N/A</v>
      </c>
      <c r="LN11" t="e">
        <v>#N/A</v>
      </c>
      <c r="LO11" t="e">
        <v>#N/A</v>
      </c>
      <c r="LP11" t="e">
        <v>#N/A</v>
      </c>
      <c r="LQ11" t="e">
        <v>#N/A</v>
      </c>
      <c r="LR11" t="e">
        <v>#N/A</v>
      </c>
      <c r="LS11" t="e">
        <v>#N/A</v>
      </c>
      <c r="LT11" t="e">
        <v>#N/A</v>
      </c>
      <c r="LU11">
        <v>56</v>
      </c>
      <c r="LV11" t="e">
        <v>#N/A</v>
      </c>
      <c r="LW11" t="s">
        <v>2298</v>
      </c>
      <c r="LX11" t="e">
        <v>#N/A</v>
      </c>
      <c r="LY11" t="e">
        <v>#N/A</v>
      </c>
      <c r="LZ11" t="e">
        <v>#N/A</v>
      </c>
      <c r="MA11" t="e">
        <v>#N/A</v>
      </c>
      <c r="MB11" t="e">
        <v>#N/A</v>
      </c>
      <c r="MC11" t="e">
        <v>#N/A</v>
      </c>
      <c r="MD11" t="e">
        <v>#N/A</v>
      </c>
      <c r="ME11" t="e">
        <v>#N/A</v>
      </c>
      <c r="MF11" t="e">
        <v>#N/A</v>
      </c>
      <c r="MG11" t="s">
        <v>2362</v>
      </c>
      <c r="MH11" t="e">
        <v>#N/A</v>
      </c>
      <c r="MI11" t="e">
        <v>#N/A</v>
      </c>
      <c r="MJ11" t="e">
        <v>#N/A</v>
      </c>
      <c r="MK11" t="s">
        <v>2397</v>
      </c>
      <c r="ML11" t="e">
        <v>#N/A</v>
      </c>
      <c r="MM11">
        <v>92</v>
      </c>
      <c r="MN11">
        <v>50</v>
      </c>
      <c r="MO11" t="e">
        <v>#N/A</v>
      </c>
      <c r="MP11" t="e">
        <v>#N/A</v>
      </c>
      <c r="MQ11" t="e">
        <v>#N/A</v>
      </c>
      <c r="MR11" t="s">
        <v>2438</v>
      </c>
      <c r="MS11" t="s">
        <v>2454</v>
      </c>
      <c r="MT11" t="e">
        <v>#N/A</v>
      </c>
      <c r="MU11" t="e">
        <v>#N/A</v>
      </c>
      <c r="MV11" t="e">
        <v>#N/A</v>
      </c>
      <c r="MW11" t="e">
        <v>#N/A</v>
      </c>
      <c r="MX11" t="e">
        <v>#N/A</v>
      </c>
      <c r="MY11" t="e">
        <v>#N/A</v>
      </c>
      <c r="MZ11" t="e">
        <v>#N/A</v>
      </c>
      <c r="NA11" t="e">
        <v>#N/A</v>
      </c>
      <c r="NB11" t="e">
        <v>#N/A</v>
      </c>
      <c r="NC11" t="e">
        <v>#N/A</v>
      </c>
      <c r="ND11" t="e">
        <v>#N/A</v>
      </c>
      <c r="NE11" t="e">
        <v>#N/A</v>
      </c>
      <c r="NF11" t="e">
        <v>#N/A</v>
      </c>
      <c r="NG11" t="e">
        <v>#N/A</v>
      </c>
      <c r="NH11" t="e">
        <v>#N/A</v>
      </c>
      <c r="NI11" t="e">
        <v>#N/A</v>
      </c>
      <c r="NJ11" t="e">
        <v>#N/A</v>
      </c>
      <c r="NK11" t="e">
        <v>#N/A</v>
      </c>
      <c r="NL11" t="e">
        <v>#N/A</v>
      </c>
      <c r="NM11" t="e">
        <v>#N/A</v>
      </c>
      <c r="NN11" t="e">
        <v>#N/A</v>
      </c>
      <c r="NO11" t="s">
        <v>2584</v>
      </c>
      <c r="NP11" t="e">
        <v>#N/A</v>
      </c>
      <c r="NQ11" t="e">
        <v>#N/A</v>
      </c>
      <c r="NR11" t="e">
        <v>#N/A</v>
      </c>
      <c r="NS11" t="e">
        <v>#N/A</v>
      </c>
      <c r="NT11">
        <v>10</v>
      </c>
      <c r="NU11" t="e">
        <v>#N/A</v>
      </c>
      <c r="NV11" t="e">
        <v>#N/A</v>
      </c>
      <c r="NW11" t="e">
        <v>#N/A</v>
      </c>
      <c r="NX11" t="e">
        <v>#N/A</v>
      </c>
      <c r="NY11" t="e">
        <v>#N/A</v>
      </c>
      <c r="NZ11" t="s">
        <v>1073</v>
      </c>
      <c r="OA11" t="e">
        <v>#N/A</v>
      </c>
      <c r="OB11" t="s">
        <v>2679</v>
      </c>
      <c r="OC11" t="e">
        <v>#N/A</v>
      </c>
      <c r="OD11" t="s">
        <v>2702</v>
      </c>
      <c r="OE11" t="e">
        <v>#N/A</v>
      </c>
      <c r="OF11" t="e">
        <v>#N/A</v>
      </c>
      <c r="OG11">
        <v>16</v>
      </c>
      <c r="OH11" t="e">
        <v>#N/A</v>
      </c>
      <c r="OI11" t="e">
        <v>#N/A</v>
      </c>
      <c r="OJ11" t="e">
        <v>#N/A</v>
      </c>
      <c r="OK11" t="e">
        <v>#N/A</v>
      </c>
      <c r="OL11" t="e">
        <v>#N/A</v>
      </c>
      <c r="OM11" t="e">
        <v>#N/A</v>
      </c>
      <c r="ON11" t="e">
        <v>#N/A</v>
      </c>
      <c r="OO11" t="e">
        <v>#N/A</v>
      </c>
      <c r="OP11" t="e">
        <v>#N/A</v>
      </c>
      <c r="OQ11" t="e">
        <v>#N/A</v>
      </c>
      <c r="OR11" t="e">
        <v>#N/A</v>
      </c>
      <c r="OS11" t="e">
        <v>#N/A</v>
      </c>
      <c r="OT11" t="e">
        <v>#N/A</v>
      </c>
      <c r="OU11" t="e">
        <v>#N/A</v>
      </c>
      <c r="OV11" t="s">
        <v>2895</v>
      </c>
      <c r="OW11" t="e">
        <v>#N/A</v>
      </c>
      <c r="OX11" t="e">
        <v>#N/A</v>
      </c>
      <c r="OY11" t="e">
        <v>#N/A</v>
      </c>
      <c r="OZ11" t="e">
        <v>#N/A</v>
      </c>
      <c r="PA11" t="e">
        <v>#N/A</v>
      </c>
      <c r="PB11" t="e">
        <v>#N/A</v>
      </c>
      <c r="PC11" t="e">
        <v>#N/A</v>
      </c>
      <c r="PD11" t="s">
        <v>198</v>
      </c>
      <c r="PE11" t="e">
        <v>#N/A</v>
      </c>
      <c r="PF11" t="e">
        <v>#N/A</v>
      </c>
      <c r="PG11" t="e">
        <v>#N/A</v>
      </c>
      <c r="PH11" t="s">
        <v>2973</v>
      </c>
      <c r="PI11" t="e">
        <v>#N/A</v>
      </c>
      <c r="PJ11" t="e">
        <v>#N/A</v>
      </c>
      <c r="PK11" t="e">
        <v>#N/A</v>
      </c>
      <c r="PL11" t="e">
        <v>#N/A</v>
      </c>
      <c r="PM11" t="e">
        <v>#N/A</v>
      </c>
      <c r="PN11" t="s">
        <v>631</v>
      </c>
      <c r="PO11">
        <v>10</v>
      </c>
      <c r="PP11" t="s">
        <v>3034</v>
      </c>
      <c r="PQ11" t="e">
        <v>#N/A</v>
      </c>
      <c r="PR11" t="e">
        <v>#N/A</v>
      </c>
      <c r="PS11" t="e">
        <v>#N/A</v>
      </c>
      <c r="PT11" t="e">
        <v>#N/A</v>
      </c>
      <c r="PU11" t="e">
        <v>#N/A</v>
      </c>
      <c r="PV11" t="e">
        <v>#N/A</v>
      </c>
      <c r="PW11" t="e">
        <v>#N/A</v>
      </c>
      <c r="PX11" t="s">
        <v>1238</v>
      </c>
      <c r="PY11" t="e">
        <v>#N/A</v>
      </c>
      <c r="PZ11" t="e">
        <v>#N/A</v>
      </c>
      <c r="QA11" t="e">
        <v>#N/A</v>
      </c>
      <c r="QB11" t="e">
        <v>#N/A</v>
      </c>
      <c r="QC11" t="e">
        <v>#N/A</v>
      </c>
      <c r="QD11" t="e">
        <v>#N/A</v>
      </c>
      <c r="QE11" t="e">
        <v>#N/A</v>
      </c>
      <c r="QF11" t="s">
        <v>3136</v>
      </c>
      <c r="QG11" t="e">
        <v>#N/A</v>
      </c>
      <c r="QH11" t="e">
        <v>#N/A</v>
      </c>
      <c r="QI11" t="e">
        <v>#N/A</v>
      </c>
      <c r="QJ11" t="e">
        <v>#N/A</v>
      </c>
      <c r="QK11">
        <v>40</v>
      </c>
      <c r="QL11" t="e">
        <v>#N/A</v>
      </c>
      <c r="QM11" t="e">
        <v>#N/A</v>
      </c>
      <c r="QN11" t="e">
        <v>#N/A</v>
      </c>
      <c r="QO11" t="e">
        <v>#N/A</v>
      </c>
      <c r="QP11" t="e">
        <v>#N/A</v>
      </c>
      <c r="QQ11" t="e">
        <v>#N/A</v>
      </c>
      <c r="QR11" t="e">
        <v>#N/A</v>
      </c>
      <c r="QS11">
        <v>87</v>
      </c>
      <c r="QT11" t="e">
        <v>#N/A</v>
      </c>
      <c r="QU11" t="s">
        <v>3212</v>
      </c>
      <c r="QV11" t="e">
        <v>#N/A</v>
      </c>
      <c r="QW11" t="s">
        <v>3226</v>
      </c>
      <c r="QX11" t="s">
        <v>3229</v>
      </c>
      <c r="QY11">
        <v>350</v>
      </c>
      <c r="QZ11" t="e">
        <v>#N/A</v>
      </c>
      <c r="RA11" t="e">
        <v>#N/A</v>
      </c>
      <c r="RB11" t="e">
        <v>#N/A</v>
      </c>
      <c r="RC11" t="e">
        <v>#N/A</v>
      </c>
      <c r="RD11" t="e">
        <v>#N/A</v>
      </c>
      <c r="RE11" t="e">
        <v>#N/A</v>
      </c>
      <c r="RF11" t="e">
        <v>#N/A</v>
      </c>
      <c r="RG11" t="e">
        <v>#N/A</v>
      </c>
      <c r="RH11" t="e">
        <v>#N/A</v>
      </c>
      <c r="RI11" t="e">
        <v>#N/A</v>
      </c>
      <c r="RJ11">
        <v>31</v>
      </c>
      <c r="RK11" t="e">
        <v>#N/A</v>
      </c>
      <c r="RL11" t="e">
        <v>#N/A</v>
      </c>
      <c r="RM11">
        <v>20</v>
      </c>
      <c r="RN11" t="e">
        <v>#N/A</v>
      </c>
      <c r="RO11" t="s">
        <v>3303</v>
      </c>
      <c r="RP11" t="e">
        <v>#N/A</v>
      </c>
      <c r="RQ11" t="e">
        <v>#N/A</v>
      </c>
      <c r="RR11" t="e">
        <v>#N/A</v>
      </c>
      <c r="RS11" t="e">
        <v>#N/A</v>
      </c>
      <c r="RT11" t="e">
        <v>#N/A</v>
      </c>
      <c r="RU11" t="e">
        <v>#N/A</v>
      </c>
      <c r="RV11" t="e">
        <v>#N/A</v>
      </c>
      <c r="RW11" t="e">
        <v>#N/A</v>
      </c>
      <c r="RX11" t="e">
        <v>#N/A</v>
      </c>
      <c r="RY11" t="e">
        <v>#N/A</v>
      </c>
      <c r="RZ11" t="e">
        <v>#N/A</v>
      </c>
      <c r="SA11" t="e">
        <v>#N/A</v>
      </c>
    </row>
    <row r="12" spans="1:495">
      <c r="A12">
        <v>1992</v>
      </c>
      <c r="B12" t="e">
        <v>#N/A</v>
      </c>
      <c r="C12" t="s">
        <v>13</v>
      </c>
      <c r="D12" t="e">
        <v>#N/A</v>
      </c>
      <c r="E12" t="s">
        <v>43</v>
      </c>
      <c r="F12">
        <v>105</v>
      </c>
      <c r="G12" t="e">
        <v>#N/A</v>
      </c>
      <c r="H12" t="e">
        <v>#N/A</v>
      </c>
      <c r="I12" t="e">
        <v>#N/A</v>
      </c>
      <c r="J12" t="e">
        <v>#N/A</v>
      </c>
      <c r="K12" t="e">
        <v>#N/A</v>
      </c>
      <c r="L12" t="e">
        <v>#N/A</v>
      </c>
      <c r="M12" t="e">
        <v>#N/A</v>
      </c>
      <c r="N12" t="e">
        <v>#N/A</v>
      </c>
      <c r="O12" t="s">
        <v>112</v>
      </c>
      <c r="P12">
        <v>130</v>
      </c>
      <c r="Q12" t="e">
        <v>#N/A</v>
      </c>
      <c r="R12" t="e">
        <v>#N/A</v>
      </c>
      <c r="S12" t="e">
        <v>#N/A</v>
      </c>
      <c r="T12" t="s">
        <v>157</v>
      </c>
      <c r="U12" t="e">
        <v>#N/A</v>
      </c>
      <c r="V12" t="e">
        <v>#N/A</v>
      </c>
      <c r="W12" t="e">
        <v>#N/A</v>
      </c>
      <c r="X12" t="e">
        <v>#N/A</v>
      </c>
      <c r="Y12" t="e">
        <v>#N/A</v>
      </c>
      <c r="Z12" t="s">
        <v>219</v>
      </c>
      <c r="AA12">
        <v>240</v>
      </c>
      <c r="AB12" t="e">
        <v>#N/A</v>
      </c>
      <c r="AC12" t="s">
        <v>233</v>
      </c>
      <c r="AD12" t="e">
        <v>#N/A</v>
      </c>
      <c r="AE12" t="e">
        <v>#N/A</v>
      </c>
      <c r="AF12" t="e">
        <v>#N/A</v>
      </c>
      <c r="AG12" t="e">
        <v>#N/A</v>
      </c>
      <c r="AH12" t="e">
        <v>#N/A</v>
      </c>
      <c r="AI12" t="e">
        <v>#N/A</v>
      </c>
      <c r="AJ12" t="s">
        <v>290</v>
      </c>
      <c r="AK12" t="e">
        <v>#N/A</v>
      </c>
      <c r="AL12" t="e">
        <v>#N/A</v>
      </c>
      <c r="AM12" t="s">
        <v>317</v>
      </c>
      <c r="AN12" t="s">
        <v>333</v>
      </c>
      <c r="AO12" t="e">
        <v>#N/A</v>
      </c>
      <c r="AP12" t="e">
        <v>#N/A</v>
      </c>
      <c r="AQ12" t="e">
        <v>#N/A</v>
      </c>
      <c r="AR12" t="e">
        <v>#N/A</v>
      </c>
      <c r="AS12" t="e">
        <v>#N/A</v>
      </c>
      <c r="AT12">
        <v>13</v>
      </c>
      <c r="AU12" t="s">
        <v>369</v>
      </c>
      <c r="AV12" t="s">
        <v>379</v>
      </c>
      <c r="AW12" t="e">
        <v>#N/A</v>
      </c>
      <c r="AX12" t="e">
        <v>#N/A</v>
      </c>
      <c r="AY12" t="s">
        <v>428</v>
      </c>
      <c r="AZ12">
        <v>92</v>
      </c>
      <c r="BA12">
        <v>9</v>
      </c>
      <c r="BB12">
        <v>90</v>
      </c>
      <c r="BC12" t="e">
        <v>#N/A</v>
      </c>
      <c r="BD12" t="e">
        <v>#N/A</v>
      </c>
      <c r="BE12">
        <v>40</v>
      </c>
      <c r="BF12" t="e">
        <v>#N/A</v>
      </c>
      <c r="BG12" t="e">
        <v>#N/A</v>
      </c>
      <c r="BH12" t="e">
        <v>#N/A</v>
      </c>
      <c r="BI12" t="s">
        <v>495</v>
      </c>
      <c r="BJ12" t="s">
        <v>509</v>
      </c>
      <c r="BK12" t="e">
        <v>#N/A</v>
      </c>
      <c r="BL12" t="e">
        <v>#N/A</v>
      </c>
      <c r="BM12" t="e">
        <v>#N/A</v>
      </c>
      <c r="BN12" t="e">
        <v>#N/A</v>
      </c>
      <c r="BO12">
        <v>420</v>
      </c>
      <c r="BP12" t="e">
        <v>#N/A</v>
      </c>
      <c r="BQ12" t="e">
        <v>#N/A</v>
      </c>
      <c r="BR12" t="e">
        <v>#N/A</v>
      </c>
      <c r="BS12" t="e">
        <v>#N/A</v>
      </c>
      <c r="BT12" t="e">
        <v>#N/A</v>
      </c>
      <c r="BU12" t="e">
        <v>#N/A</v>
      </c>
      <c r="BV12" t="e">
        <v>#N/A</v>
      </c>
      <c r="BW12" t="e">
        <v>#N/A</v>
      </c>
      <c r="BX12" t="e">
        <v>#N/A</v>
      </c>
      <c r="BY12" t="e">
        <v>#N/A</v>
      </c>
      <c r="BZ12" t="e">
        <v>#N/A</v>
      </c>
      <c r="CA12" t="e">
        <v>#N/A</v>
      </c>
      <c r="CB12" t="e">
        <v>#N/A</v>
      </c>
      <c r="CC12" t="e">
        <v>#N/A</v>
      </c>
      <c r="CD12" t="e">
        <v>#N/A</v>
      </c>
      <c r="CE12" t="e">
        <v>#N/A</v>
      </c>
      <c r="CF12" t="s">
        <v>652</v>
      </c>
      <c r="CG12" t="e">
        <v>#N/A</v>
      </c>
      <c r="CH12" t="e">
        <v>#N/A</v>
      </c>
      <c r="CI12" t="e">
        <v>#N/A</v>
      </c>
      <c r="CJ12" t="e">
        <v>#N/A</v>
      </c>
      <c r="CK12" t="e">
        <v>#N/A</v>
      </c>
      <c r="CL12" t="e">
        <v>#N/A</v>
      </c>
      <c r="CM12" t="e">
        <v>#N/A</v>
      </c>
      <c r="CN12" t="e">
        <v>#N/A</v>
      </c>
      <c r="CO12" t="s">
        <v>362</v>
      </c>
      <c r="CP12" t="e">
        <v>#N/A</v>
      </c>
      <c r="CQ12" t="e">
        <v>#N/A</v>
      </c>
      <c r="CR12" t="s">
        <v>398</v>
      </c>
      <c r="CS12" t="e">
        <v>#N/A</v>
      </c>
      <c r="CT12" t="e">
        <v>#N/A</v>
      </c>
      <c r="CU12" t="s">
        <v>770</v>
      </c>
      <c r="CV12" t="e">
        <v>#N/A</v>
      </c>
      <c r="CW12" t="e">
        <v>#N/A</v>
      </c>
      <c r="CX12" t="s">
        <v>808</v>
      </c>
      <c r="CY12">
        <v>12</v>
      </c>
      <c r="CZ12">
        <v>85</v>
      </c>
      <c r="DA12" t="e">
        <v>#N/A</v>
      </c>
      <c r="DB12" t="e">
        <v>#N/A</v>
      </c>
      <c r="DC12" t="e">
        <v>#N/A</v>
      </c>
      <c r="DD12" t="s">
        <v>54</v>
      </c>
      <c r="DE12" t="e">
        <v>#N/A</v>
      </c>
      <c r="DF12" t="e">
        <v>#N/A</v>
      </c>
      <c r="DG12" t="e">
        <v>#N/A</v>
      </c>
      <c r="DH12" t="e">
        <v>#N/A</v>
      </c>
      <c r="DI12" t="e">
        <v>#N/A</v>
      </c>
      <c r="DJ12" t="e">
        <v>#N/A</v>
      </c>
      <c r="DK12" t="e">
        <v>#N/A</v>
      </c>
      <c r="DL12" t="e">
        <v>#N/A</v>
      </c>
      <c r="DM12" t="e">
        <v>#N/A</v>
      </c>
      <c r="DN12" t="e">
        <v>#N/A</v>
      </c>
      <c r="DO12" t="e">
        <v>#N/A</v>
      </c>
      <c r="DP12" t="e">
        <v>#N/A</v>
      </c>
      <c r="DQ12" t="e">
        <v>#N/A</v>
      </c>
      <c r="DR12" t="e">
        <v>#N/A</v>
      </c>
      <c r="DS12" t="e">
        <v>#N/A</v>
      </c>
      <c r="DT12" t="e">
        <v>#N/A</v>
      </c>
      <c r="DU12" t="s">
        <v>398</v>
      </c>
      <c r="DV12" t="e">
        <v>#N/A</v>
      </c>
      <c r="DW12" t="e">
        <v>#N/A</v>
      </c>
      <c r="DX12" t="e">
        <v>#N/A</v>
      </c>
      <c r="DY12" t="s">
        <v>1013</v>
      </c>
      <c r="DZ12" t="e">
        <v>#N/A</v>
      </c>
      <c r="EA12" t="e">
        <v>#N/A</v>
      </c>
      <c r="EB12" t="e">
        <v>#N/A</v>
      </c>
      <c r="EC12">
        <v>147</v>
      </c>
      <c r="ED12" t="e">
        <v>#N/A</v>
      </c>
      <c r="EE12" t="s">
        <v>1042</v>
      </c>
      <c r="EF12">
        <v>437</v>
      </c>
      <c r="EG12" t="e">
        <v>#N/A</v>
      </c>
      <c r="EH12" t="e">
        <v>#N/A</v>
      </c>
      <c r="EI12" t="e">
        <v>#N/A</v>
      </c>
      <c r="EJ12">
        <v>15</v>
      </c>
      <c r="EK12" t="e">
        <v>#N/A</v>
      </c>
      <c r="EL12" t="s">
        <v>335</v>
      </c>
      <c r="EM12" t="e">
        <v>#N/A</v>
      </c>
      <c r="EN12" t="e">
        <v>#N/A</v>
      </c>
      <c r="EO12" t="s">
        <v>308</v>
      </c>
      <c r="EP12" t="e">
        <v>#N/A</v>
      </c>
      <c r="EQ12" t="s">
        <v>1123</v>
      </c>
      <c r="ER12">
        <v>35</v>
      </c>
      <c r="ES12" t="e">
        <v>#N/A</v>
      </c>
      <c r="ET12" t="e">
        <v>#N/A</v>
      </c>
      <c r="EU12" t="e">
        <v>#N/A</v>
      </c>
      <c r="EV12" t="e">
        <v>#N/A</v>
      </c>
      <c r="EW12" t="s">
        <v>116</v>
      </c>
      <c r="EX12" t="e">
        <v>#N/A</v>
      </c>
      <c r="EY12" t="s">
        <v>1181</v>
      </c>
      <c r="EZ12" t="s">
        <v>696</v>
      </c>
      <c r="FA12" t="e">
        <v>#N/A</v>
      </c>
      <c r="FB12" t="e">
        <v>#N/A</v>
      </c>
      <c r="FC12" t="e">
        <v>#N/A</v>
      </c>
      <c r="FD12" t="e">
        <v>#N/A</v>
      </c>
      <c r="FE12" t="e">
        <v>#N/A</v>
      </c>
      <c r="FF12" t="e">
        <v>#N/A</v>
      </c>
      <c r="FG12">
        <v>64</v>
      </c>
      <c r="FH12" t="e">
        <v>#N/A</v>
      </c>
      <c r="FI12" t="e">
        <v>#N/A</v>
      </c>
      <c r="FJ12" t="e">
        <v>#N/A</v>
      </c>
      <c r="FK12" t="e">
        <v>#N/A</v>
      </c>
      <c r="FL12" t="e">
        <v>#N/A</v>
      </c>
      <c r="FM12" t="e">
        <v>#N/A</v>
      </c>
      <c r="FN12" t="e">
        <v>#N/A</v>
      </c>
      <c r="FO12" t="e">
        <v>#N/A</v>
      </c>
      <c r="FP12" t="s">
        <v>1299</v>
      </c>
      <c r="FQ12" t="e">
        <v>#N/A</v>
      </c>
      <c r="FR12" t="e">
        <v>#N/A</v>
      </c>
      <c r="FS12" t="e">
        <v>#N/A</v>
      </c>
      <c r="FT12" t="e">
        <v>#N/A</v>
      </c>
      <c r="FU12" t="e">
        <v>#N/A</v>
      </c>
      <c r="FV12" t="e">
        <v>#N/A</v>
      </c>
      <c r="FW12" t="e">
        <v>#N/A</v>
      </c>
      <c r="FX12" t="e">
        <v>#N/A</v>
      </c>
      <c r="FY12" t="e">
        <v>#N/A</v>
      </c>
      <c r="FZ12" t="e">
        <v>#N/A</v>
      </c>
      <c r="GA12" t="e">
        <v>#N/A</v>
      </c>
      <c r="GB12" t="e">
        <v>#N/A</v>
      </c>
      <c r="GC12" t="e">
        <v>#N/A</v>
      </c>
      <c r="GD12" t="e">
        <v>#N/A</v>
      </c>
      <c r="GE12">
        <v>239</v>
      </c>
      <c r="GF12" t="e">
        <v>#N/A</v>
      </c>
      <c r="GG12" t="e">
        <v>#N/A</v>
      </c>
      <c r="GH12" t="e">
        <v>#N/A</v>
      </c>
      <c r="GI12" t="e">
        <v>#N/A</v>
      </c>
      <c r="GJ12" t="e">
        <v>#N/A</v>
      </c>
      <c r="GK12" t="e">
        <v>#N/A</v>
      </c>
      <c r="GL12" t="e">
        <v>#N/A</v>
      </c>
      <c r="GM12" t="e">
        <v>#N/A</v>
      </c>
      <c r="GN12" t="e">
        <v>#N/A</v>
      </c>
      <c r="GO12" t="e">
        <v>#N/A</v>
      </c>
      <c r="GP12">
        <v>150</v>
      </c>
      <c r="GQ12" t="e">
        <v>#N/A</v>
      </c>
      <c r="GR12" t="e">
        <v>#N/A</v>
      </c>
      <c r="GS12">
        <v>30</v>
      </c>
      <c r="GT12" t="e">
        <v>#N/A</v>
      </c>
      <c r="GU12" t="e">
        <v>#N/A</v>
      </c>
      <c r="GV12" t="e">
        <v>#N/A</v>
      </c>
      <c r="GW12" t="e">
        <v>#N/A</v>
      </c>
      <c r="GX12" t="e">
        <v>#N/A</v>
      </c>
      <c r="GY12" t="e">
        <v>#N/A</v>
      </c>
      <c r="GZ12" t="e">
        <v>#N/A</v>
      </c>
      <c r="HA12" t="e">
        <v>#N/A</v>
      </c>
      <c r="HB12" t="s">
        <v>1531</v>
      </c>
      <c r="HC12" t="e">
        <v>#N/A</v>
      </c>
      <c r="HD12" t="e">
        <v>#N/A</v>
      </c>
      <c r="HE12" t="s">
        <v>250</v>
      </c>
      <c r="HF12" t="e">
        <v>#N/A</v>
      </c>
      <c r="HG12" t="s">
        <v>1565</v>
      </c>
      <c r="HH12">
        <v>92</v>
      </c>
      <c r="HI12" t="e">
        <v>#N/A</v>
      </c>
      <c r="HJ12" t="s">
        <v>1296</v>
      </c>
      <c r="HK12" t="e">
        <v>#N/A</v>
      </c>
      <c r="HL12" t="e">
        <v>#N/A</v>
      </c>
      <c r="HM12" t="e">
        <v>#N/A</v>
      </c>
      <c r="HN12" t="e">
        <v>#N/A</v>
      </c>
      <c r="HO12" t="s">
        <v>1614</v>
      </c>
      <c r="HP12" t="e">
        <v>#N/A</v>
      </c>
      <c r="HQ12" t="e">
        <v>#N/A</v>
      </c>
      <c r="HR12">
        <v>12</v>
      </c>
      <c r="HS12" t="e">
        <v>#N/A</v>
      </c>
      <c r="HT12" t="e">
        <v>#N/A</v>
      </c>
      <c r="HU12" t="e">
        <v>#N/A</v>
      </c>
      <c r="HV12">
        <v>47</v>
      </c>
      <c r="HW12" t="e">
        <v>#N/A</v>
      </c>
      <c r="HX12" t="e">
        <v>#N/A</v>
      </c>
      <c r="HY12" t="s">
        <v>1689</v>
      </c>
      <c r="HZ12" t="e">
        <v>#N/A</v>
      </c>
      <c r="IA12" t="e">
        <v>#N/A</v>
      </c>
      <c r="IB12" t="e">
        <v>#N/A</v>
      </c>
      <c r="IC12" t="e">
        <v>#N/A</v>
      </c>
      <c r="ID12" t="e">
        <v>#N/A</v>
      </c>
      <c r="IE12" t="e">
        <v>#N/A</v>
      </c>
      <c r="IF12" t="e">
        <v>#N/A</v>
      </c>
      <c r="IG12" t="e">
        <v>#N/A</v>
      </c>
      <c r="IH12" t="e">
        <v>#N/A</v>
      </c>
      <c r="II12" t="e">
        <v>#N/A</v>
      </c>
      <c r="IJ12" t="e">
        <v>#N/A</v>
      </c>
      <c r="IK12" t="e">
        <v>#N/A</v>
      </c>
      <c r="IL12" t="s">
        <v>1751</v>
      </c>
      <c r="IM12" t="e">
        <v>#N/A</v>
      </c>
      <c r="IN12" t="e">
        <v>#N/A</v>
      </c>
      <c r="IO12" t="e">
        <v>#N/A</v>
      </c>
      <c r="IP12" t="e">
        <v>#N/A</v>
      </c>
      <c r="IQ12" t="e">
        <v>#N/A</v>
      </c>
      <c r="IR12" t="e">
        <v>#N/A</v>
      </c>
      <c r="IS12" t="e">
        <v>#N/A</v>
      </c>
      <c r="IT12" t="e">
        <v>#N/A</v>
      </c>
      <c r="IU12">
        <v>70</v>
      </c>
      <c r="IV12">
        <v>25</v>
      </c>
      <c r="IW12">
        <v>178</v>
      </c>
      <c r="IX12" t="e">
        <v>#N/A</v>
      </c>
      <c r="IY12" t="e">
        <v>#N/A</v>
      </c>
      <c r="IZ12" t="e">
        <v>#N/A</v>
      </c>
      <c r="JA12" t="e">
        <v>#N/A</v>
      </c>
      <c r="JB12" t="e">
        <v>#N/A</v>
      </c>
      <c r="JC12" t="e">
        <v>#N/A</v>
      </c>
      <c r="JD12" t="e">
        <v>#N/A</v>
      </c>
      <c r="JE12" t="s">
        <v>992</v>
      </c>
      <c r="JF12" t="e">
        <v>#N/A</v>
      </c>
      <c r="JG12">
        <v>28</v>
      </c>
      <c r="JH12" t="e">
        <v>#N/A</v>
      </c>
      <c r="JI12" t="e">
        <v>#N/A</v>
      </c>
      <c r="JJ12" t="s">
        <v>875</v>
      </c>
      <c r="JK12" t="s">
        <v>1888</v>
      </c>
      <c r="JL12" t="e">
        <v>#N/A</v>
      </c>
      <c r="JM12" t="e">
        <v>#N/A</v>
      </c>
      <c r="JN12" t="e">
        <v>#N/A</v>
      </c>
      <c r="JO12">
        <v>84</v>
      </c>
      <c r="JP12" t="s">
        <v>1933</v>
      </c>
      <c r="JQ12" t="e">
        <v>#N/A</v>
      </c>
      <c r="JR12" t="e">
        <v>#N/A</v>
      </c>
      <c r="JS12" t="e">
        <v>#N/A</v>
      </c>
      <c r="JT12" t="e">
        <v>#N/A</v>
      </c>
      <c r="JU12" t="e">
        <v>#N/A</v>
      </c>
      <c r="JV12" t="e">
        <v>#N/A</v>
      </c>
      <c r="JW12" t="e">
        <v>#N/A</v>
      </c>
      <c r="JX12" t="s">
        <v>1987</v>
      </c>
      <c r="JY12" t="e">
        <v>#N/A</v>
      </c>
      <c r="JZ12" t="e">
        <v>#N/A</v>
      </c>
      <c r="KA12" t="s">
        <v>2017</v>
      </c>
      <c r="KB12" t="s">
        <v>875</v>
      </c>
      <c r="KC12" t="e">
        <v>#N/A</v>
      </c>
      <c r="KD12" t="e">
        <v>#N/A</v>
      </c>
      <c r="KE12" t="e">
        <v>#N/A</v>
      </c>
      <c r="KF12" t="s">
        <v>2058</v>
      </c>
      <c r="KG12" t="e">
        <v>#N/A</v>
      </c>
      <c r="KH12" t="e">
        <v>#N/A</v>
      </c>
      <c r="KI12" t="e">
        <v>#N/A</v>
      </c>
      <c r="KJ12" t="e">
        <v>#N/A</v>
      </c>
      <c r="KK12" t="e">
        <v>#N/A</v>
      </c>
      <c r="KL12" t="e">
        <v>#N/A</v>
      </c>
      <c r="KM12" t="e">
        <v>#N/A</v>
      </c>
      <c r="KN12" t="e">
        <v>#N/A</v>
      </c>
      <c r="KO12" t="s">
        <v>2112</v>
      </c>
      <c r="KP12" t="e">
        <v>#N/A</v>
      </c>
      <c r="KQ12" t="s">
        <v>853</v>
      </c>
      <c r="KR12" t="e">
        <v>#N/A</v>
      </c>
      <c r="KS12" t="e">
        <v>#N/A</v>
      </c>
      <c r="KT12" t="e">
        <v>#N/A</v>
      </c>
      <c r="KU12" t="e">
        <v>#N/A</v>
      </c>
      <c r="KV12" t="e">
        <v>#N/A</v>
      </c>
      <c r="KW12" t="e">
        <v>#N/A</v>
      </c>
      <c r="KX12" t="e">
        <v>#N/A</v>
      </c>
      <c r="KY12" t="s">
        <v>2170</v>
      </c>
      <c r="KZ12" t="e">
        <v>#N/A</v>
      </c>
      <c r="LA12" t="e">
        <v>#N/A</v>
      </c>
      <c r="LB12" t="e">
        <v>#N/A</v>
      </c>
      <c r="LC12" t="e">
        <v>#N/A</v>
      </c>
      <c r="LD12" t="e">
        <v>#N/A</v>
      </c>
      <c r="LE12" t="e">
        <v>#N/A</v>
      </c>
      <c r="LF12" t="e">
        <v>#N/A</v>
      </c>
      <c r="LG12">
        <v>190</v>
      </c>
      <c r="LH12" t="e">
        <v>#N/A</v>
      </c>
      <c r="LI12">
        <v>100</v>
      </c>
      <c r="LJ12" t="e">
        <v>#N/A</v>
      </c>
      <c r="LK12" t="e">
        <v>#N/A</v>
      </c>
      <c r="LL12" t="e">
        <v>#N/A</v>
      </c>
      <c r="LM12" t="e">
        <v>#N/A</v>
      </c>
      <c r="LN12" t="e">
        <v>#N/A</v>
      </c>
      <c r="LO12" t="e">
        <v>#N/A</v>
      </c>
      <c r="LP12" t="e">
        <v>#N/A</v>
      </c>
      <c r="LQ12" t="e">
        <v>#N/A</v>
      </c>
      <c r="LR12" t="e">
        <v>#N/A</v>
      </c>
      <c r="LS12" t="e">
        <v>#N/A</v>
      </c>
      <c r="LT12" t="e">
        <v>#N/A</v>
      </c>
      <c r="LU12" t="s">
        <v>294</v>
      </c>
      <c r="LV12" t="e">
        <v>#N/A</v>
      </c>
      <c r="LW12" t="s">
        <v>2299</v>
      </c>
      <c r="LX12" t="e">
        <v>#N/A</v>
      </c>
      <c r="LY12" t="e">
        <v>#N/A</v>
      </c>
      <c r="LZ12" t="e">
        <v>#N/A</v>
      </c>
      <c r="MA12" t="e">
        <v>#N/A</v>
      </c>
      <c r="MB12" t="e">
        <v>#N/A</v>
      </c>
      <c r="MC12" t="e">
        <v>#N/A</v>
      </c>
      <c r="MD12" t="e">
        <v>#N/A</v>
      </c>
      <c r="ME12" t="e">
        <v>#N/A</v>
      </c>
      <c r="MF12" t="e">
        <v>#N/A</v>
      </c>
      <c r="MG12" t="s">
        <v>2363</v>
      </c>
      <c r="MH12" t="e">
        <v>#N/A</v>
      </c>
      <c r="MI12" t="e">
        <v>#N/A</v>
      </c>
      <c r="MJ12" t="e">
        <v>#N/A</v>
      </c>
      <c r="MK12" t="s">
        <v>2398</v>
      </c>
      <c r="ML12" t="e">
        <v>#N/A</v>
      </c>
      <c r="MM12">
        <v>14</v>
      </c>
      <c r="MN12">
        <v>20</v>
      </c>
      <c r="MO12" t="e">
        <v>#N/A</v>
      </c>
      <c r="MP12" t="e">
        <v>#N/A</v>
      </c>
      <c r="MQ12" t="e">
        <v>#N/A</v>
      </c>
      <c r="MR12" t="s">
        <v>2439</v>
      </c>
      <c r="MS12" t="s">
        <v>2455</v>
      </c>
      <c r="MT12" t="e">
        <v>#N/A</v>
      </c>
      <c r="MU12" t="e">
        <v>#N/A</v>
      </c>
      <c r="MV12" t="e">
        <v>#N/A</v>
      </c>
      <c r="MW12" t="e">
        <v>#N/A</v>
      </c>
      <c r="MX12" t="e">
        <v>#N/A</v>
      </c>
      <c r="MY12" t="e">
        <v>#N/A</v>
      </c>
      <c r="MZ12" t="s">
        <v>1109</v>
      </c>
      <c r="NA12" t="e">
        <v>#N/A</v>
      </c>
      <c r="NB12" t="e">
        <v>#N/A</v>
      </c>
      <c r="NC12" t="e">
        <v>#N/A</v>
      </c>
      <c r="ND12" t="e">
        <v>#N/A</v>
      </c>
      <c r="NE12" t="e">
        <v>#N/A</v>
      </c>
      <c r="NF12" t="e">
        <v>#N/A</v>
      </c>
      <c r="NG12" t="e">
        <v>#N/A</v>
      </c>
      <c r="NH12" t="e">
        <v>#N/A</v>
      </c>
      <c r="NI12" t="e">
        <v>#N/A</v>
      </c>
      <c r="NJ12" t="e">
        <v>#N/A</v>
      </c>
      <c r="NK12" t="e">
        <v>#N/A</v>
      </c>
      <c r="NL12" t="e">
        <v>#N/A</v>
      </c>
      <c r="NM12" t="e">
        <v>#N/A</v>
      </c>
      <c r="NN12" t="e">
        <v>#N/A</v>
      </c>
      <c r="NO12" t="s">
        <v>2585</v>
      </c>
      <c r="NP12" t="e">
        <v>#N/A</v>
      </c>
      <c r="NQ12" t="e">
        <v>#N/A</v>
      </c>
      <c r="NR12" t="e">
        <v>#N/A</v>
      </c>
      <c r="NS12" t="e">
        <v>#N/A</v>
      </c>
      <c r="NT12">
        <v>6</v>
      </c>
      <c r="NU12" t="e">
        <v>#N/A</v>
      </c>
      <c r="NV12" t="e">
        <v>#N/A</v>
      </c>
      <c r="NW12" t="e">
        <v>#N/A</v>
      </c>
      <c r="NX12" t="e">
        <v>#N/A</v>
      </c>
      <c r="NY12" t="e">
        <v>#N/A</v>
      </c>
      <c r="NZ12" t="s">
        <v>1827</v>
      </c>
      <c r="OA12" t="e">
        <v>#N/A</v>
      </c>
      <c r="OB12" t="s">
        <v>2680</v>
      </c>
      <c r="OC12" t="e">
        <v>#N/A</v>
      </c>
      <c r="OD12" t="s">
        <v>2703</v>
      </c>
      <c r="OE12" t="e">
        <v>#N/A</v>
      </c>
      <c r="OF12" t="e">
        <v>#N/A</v>
      </c>
      <c r="OG12">
        <v>7</v>
      </c>
      <c r="OH12" t="e">
        <v>#N/A</v>
      </c>
      <c r="OI12" t="e">
        <v>#N/A</v>
      </c>
      <c r="OJ12" t="e">
        <v>#N/A</v>
      </c>
      <c r="OK12" t="e">
        <v>#N/A</v>
      </c>
      <c r="OL12" t="e">
        <v>#N/A</v>
      </c>
      <c r="OM12" t="e">
        <v>#N/A</v>
      </c>
      <c r="ON12" t="e">
        <v>#N/A</v>
      </c>
      <c r="OO12" t="e">
        <v>#N/A</v>
      </c>
      <c r="OP12" t="e">
        <v>#N/A</v>
      </c>
      <c r="OQ12" t="e">
        <v>#N/A</v>
      </c>
      <c r="OR12" t="e">
        <v>#N/A</v>
      </c>
      <c r="OS12" t="e">
        <v>#N/A</v>
      </c>
      <c r="OT12" t="e">
        <v>#N/A</v>
      </c>
      <c r="OU12" t="e">
        <v>#N/A</v>
      </c>
      <c r="OV12" t="s">
        <v>2896</v>
      </c>
      <c r="OW12" t="e">
        <v>#N/A</v>
      </c>
      <c r="OX12" t="e">
        <v>#N/A</v>
      </c>
      <c r="OY12" t="e">
        <v>#N/A</v>
      </c>
      <c r="OZ12" t="e">
        <v>#N/A</v>
      </c>
      <c r="PA12" t="e">
        <v>#N/A</v>
      </c>
      <c r="PB12" t="e">
        <v>#N/A</v>
      </c>
      <c r="PC12" t="e">
        <v>#N/A</v>
      </c>
      <c r="PD12" t="s">
        <v>40</v>
      </c>
      <c r="PE12" t="e">
        <v>#N/A</v>
      </c>
      <c r="PF12" t="e">
        <v>#N/A</v>
      </c>
      <c r="PG12" t="e">
        <v>#N/A</v>
      </c>
      <c r="PH12" t="s">
        <v>1861</v>
      </c>
      <c r="PI12" t="e">
        <v>#N/A</v>
      </c>
      <c r="PJ12" t="e">
        <v>#N/A</v>
      </c>
      <c r="PK12" t="e">
        <v>#N/A</v>
      </c>
      <c r="PL12" t="e">
        <v>#N/A</v>
      </c>
      <c r="PM12" t="e">
        <v>#N/A</v>
      </c>
      <c r="PN12" t="s">
        <v>1827</v>
      </c>
      <c r="PO12">
        <v>4</v>
      </c>
      <c r="PP12" t="s">
        <v>3035</v>
      </c>
      <c r="PQ12" t="e">
        <v>#N/A</v>
      </c>
      <c r="PR12" t="e">
        <v>#N/A</v>
      </c>
      <c r="PS12" t="e">
        <v>#N/A</v>
      </c>
      <c r="PT12" t="e">
        <v>#N/A</v>
      </c>
      <c r="PU12" t="e">
        <v>#N/A</v>
      </c>
      <c r="PV12" t="e">
        <v>#N/A</v>
      </c>
      <c r="PW12" t="e">
        <v>#N/A</v>
      </c>
      <c r="PX12">
        <v>39</v>
      </c>
      <c r="PY12" t="e">
        <v>#N/A</v>
      </c>
      <c r="PZ12" t="e">
        <v>#N/A</v>
      </c>
      <c r="QA12" t="e">
        <v>#N/A</v>
      </c>
      <c r="QB12" t="e">
        <v>#N/A</v>
      </c>
      <c r="QC12" t="e">
        <v>#N/A</v>
      </c>
      <c r="QD12" t="e">
        <v>#N/A</v>
      </c>
      <c r="QE12" t="e">
        <v>#N/A</v>
      </c>
      <c r="QF12" t="s">
        <v>1820</v>
      </c>
      <c r="QG12" t="s">
        <v>1449</v>
      </c>
      <c r="QH12" t="e">
        <v>#N/A</v>
      </c>
      <c r="QI12" t="e">
        <v>#N/A</v>
      </c>
      <c r="QJ12" t="e">
        <v>#N/A</v>
      </c>
      <c r="QK12">
        <v>18</v>
      </c>
      <c r="QL12" t="e">
        <v>#N/A</v>
      </c>
      <c r="QM12" t="e">
        <v>#N/A</v>
      </c>
      <c r="QN12" t="e">
        <v>#N/A</v>
      </c>
      <c r="QO12" t="e">
        <v>#N/A</v>
      </c>
      <c r="QP12" t="e">
        <v>#N/A</v>
      </c>
      <c r="QQ12" t="e">
        <v>#N/A</v>
      </c>
      <c r="QR12" t="e">
        <v>#N/A</v>
      </c>
      <c r="QS12" t="s">
        <v>43</v>
      </c>
      <c r="QT12" t="e">
        <v>#N/A</v>
      </c>
      <c r="QU12" t="s">
        <v>192</v>
      </c>
      <c r="QV12" t="e">
        <v>#N/A</v>
      </c>
      <c r="QW12" t="s">
        <v>3226</v>
      </c>
      <c r="QX12" t="s">
        <v>3230</v>
      </c>
      <c r="QY12">
        <v>350</v>
      </c>
      <c r="QZ12" t="e">
        <v>#N/A</v>
      </c>
      <c r="RA12" t="e">
        <v>#N/A</v>
      </c>
      <c r="RB12" t="e">
        <v>#N/A</v>
      </c>
      <c r="RC12" t="e">
        <v>#N/A</v>
      </c>
      <c r="RD12" t="s">
        <v>2591</v>
      </c>
      <c r="RE12" t="e">
        <v>#N/A</v>
      </c>
      <c r="RF12" t="e">
        <v>#N/A</v>
      </c>
      <c r="RG12" t="e">
        <v>#N/A</v>
      </c>
      <c r="RH12" t="e">
        <v>#N/A</v>
      </c>
      <c r="RI12" t="e">
        <v>#N/A</v>
      </c>
      <c r="RJ12">
        <v>13</v>
      </c>
      <c r="RK12" t="e">
        <v>#N/A</v>
      </c>
      <c r="RL12" t="e">
        <v>#N/A</v>
      </c>
      <c r="RM12" t="s">
        <v>324</v>
      </c>
      <c r="RN12" t="e">
        <v>#N/A</v>
      </c>
      <c r="RO12" t="s">
        <v>565</v>
      </c>
      <c r="RP12" t="e">
        <v>#N/A</v>
      </c>
      <c r="RQ12" t="e">
        <v>#N/A</v>
      </c>
      <c r="RR12" t="e">
        <v>#N/A</v>
      </c>
      <c r="RS12" t="e">
        <v>#N/A</v>
      </c>
      <c r="RT12" t="e">
        <v>#N/A</v>
      </c>
      <c r="RU12" t="s">
        <v>1149</v>
      </c>
      <c r="RV12" t="e">
        <v>#N/A</v>
      </c>
      <c r="RW12" t="e">
        <v>#N/A</v>
      </c>
      <c r="RX12" t="e">
        <v>#N/A</v>
      </c>
      <c r="RY12" t="e">
        <v>#N/A</v>
      </c>
      <c r="RZ12" t="e">
        <v>#N/A</v>
      </c>
      <c r="SA12" t="e">
        <v>#N/A</v>
      </c>
    </row>
    <row r="13" spans="1:495">
      <c r="A13">
        <v>1993</v>
      </c>
      <c r="B13" t="e">
        <v>#N/A</v>
      </c>
      <c r="C13" t="s">
        <v>14</v>
      </c>
      <c r="D13" t="e">
        <v>#N/A</v>
      </c>
      <c r="E13">
        <v>133</v>
      </c>
      <c r="F13">
        <v>250</v>
      </c>
      <c r="G13" t="e">
        <v>#N/A</v>
      </c>
      <c r="H13" t="e">
        <v>#N/A</v>
      </c>
      <c r="I13" t="e">
        <v>#N/A</v>
      </c>
      <c r="J13" t="e">
        <v>#N/A</v>
      </c>
      <c r="K13" t="e">
        <v>#N/A</v>
      </c>
      <c r="L13" t="e">
        <v>#N/A</v>
      </c>
      <c r="M13" t="e">
        <v>#N/A</v>
      </c>
      <c r="N13" t="e">
        <v>#N/A</v>
      </c>
      <c r="O13" t="s">
        <v>113</v>
      </c>
      <c r="P13">
        <v>240</v>
      </c>
      <c r="Q13" t="e">
        <v>#N/A</v>
      </c>
      <c r="R13" t="e">
        <v>#N/A</v>
      </c>
      <c r="S13" t="e">
        <v>#N/A</v>
      </c>
      <c r="T13" t="s">
        <v>158</v>
      </c>
      <c r="U13" t="e">
        <v>#N/A</v>
      </c>
      <c r="V13" t="e">
        <v>#N/A</v>
      </c>
      <c r="W13" t="e">
        <v>#N/A</v>
      </c>
      <c r="X13" t="e">
        <v>#N/A</v>
      </c>
      <c r="Y13" t="e">
        <v>#N/A</v>
      </c>
      <c r="Z13" t="s">
        <v>220</v>
      </c>
      <c r="AA13">
        <v>400</v>
      </c>
      <c r="AB13" t="e">
        <v>#N/A</v>
      </c>
      <c r="AC13" t="s">
        <v>234</v>
      </c>
      <c r="AD13" t="e">
        <v>#N/A</v>
      </c>
      <c r="AE13" t="e">
        <v>#N/A</v>
      </c>
      <c r="AF13" t="e">
        <v>#N/A</v>
      </c>
      <c r="AG13" t="e">
        <v>#N/A</v>
      </c>
      <c r="AH13" t="e">
        <v>#N/A</v>
      </c>
      <c r="AI13" t="e">
        <v>#N/A</v>
      </c>
      <c r="AJ13">
        <v>89</v>
      </c>
      <c r="AK13" t="s">
        <v>301</v>
      </c>
      <c r="AL13" t="e">
        <v>#N/A</v>
      </c>
      <c r="AM13" t="s">
        <v>217</v>
      </c>
      <c r="AN13" t="s">
        <v>334</v>
      </c>
      <c r="AO13" t="e">
        <v>#N/A</v>
      </c>
      <c r="AP13" t="e">
        <v>#N/A</v>
      </c>
      <c r="AQ13" t="e">
        <v>#N/A</v>
      </c>
      <c r="AR13" t="e">
        <v>#N/A</v>
      </c>
      <c r="AS13" t="e">
        <v>#N/A</v>
      </c>
      <c r="AT13" t="s">
        <v>108</v>
      </c>
      <c r="AU13" t="s">
        <v>370</v>
      </c>
      <c r="AV13" t="s">
        <v>380</v>
      </c>
      <c r="AW13" t="e">
        <v>#N/A</v>
      </c>
      <c r="AX13" t="e">
        <v>#N/A</v>
      </c>
      <c r="AY13" t="s">
        <v>429</v>
      </c>
      <c r="AZ13">
        <v>144</v>
      </c>
      <c r="BA13">
        <v>9</v>
      </c>
      <c r="BB13">
        <v>154</v>
      </c>
      <c r="BC13" t="e">
        <v>#N/A</v>
      </c>
      <c r="BD13" t="e">
        <v>#N/A</v>
      </c>
      <c r="BE13">
        <v>100</v>
      </c>
      <c r="BF13" t="e">
        <v>#N/A</v>
      </c>
      <c r="BG13" t="e">
        <v>#N/A</v>
      </c>
      <c r="BH13">
        <v>99</v>
      </c>
      <c r="BI13">
        <v>31</v>
      </c>
      <c r="BJ13" t="s">
        <v>510</v>
      </c>
      <c r="BK13" t="e">
        <v>#N/A</v>
      </c>
      <c r="BL13" t="e">
        <v>#N/A</v>
      </c>
      <c r="BM13" t="e">
        <v>#N/A</v>
      </c>
      <c r="BN13" t="e">
        <v>#N/A</v>
      </c>
      <c r="BO13">
        <v>420</v>
      </c>
      <c r="BP13" t="e">
        <v>#N/A</v>
      </c>
      <c r="BQ13" t="e">
        <v>#N/A</v>
      </c>
      <c r="BR13" t="e">
        <v>#N/A</v>
      </c>
      <c r="BS13" t="e">
        <v>#N/A</v>
      </c>
      <c r="BT13" t="e">
        <v>#N/A</v>
      </c>
      <c r="BU13" t="e">
        <v>#N/A</v>
      </c>
      <c r="BV13" t="e">
        <v>#N/A</v>
      </c>
      <c r="BW13" t="e">
        <v>#N/A</v>
      </c>
      <c r="BX13" t="e">
        <v>#N/A</v>
      </c>
      <c r="BY13" t="e">
        <v>#N/A</v>
      </c>
      <c r="BZ13" t="s">
        <v>615</v>
      </c>
      <c r="CA13" t="e">
        <v>#N/A</v>
      </c>
      <c r="CB13" t="e">
        <v>#N/A</v>
      </c>
      <c r="CC13" t="e">
        <v>#N/A</v>
      </c>
      <c r="CD13" t="e">
        <v>#N/A</v>
      </c>
      <c r="CE13" t="e">
        <v>#N/A</v>
      </c>
      <c r="CF13">
        <v>25</v>
      </c>
      <c r="CG13" t="e">
        <v>#N/A</v>
      </c>
      <c r="CH13" t="e">
        <v>#N/A</v>
      </c>
      <c r="CI13" t="e">
        <v>#N/A</v>
      </c>
      <c r="CJ13" t="e">
        <v>#N/A</v>
      </c>
      <c r="CK13" t="e">
        <v>#N/A</v>
      </c>
      <c r="CL13" t="e">
        <v>#N/A</v>
      </c>
      <c r="CM13" t="e">
        <v>#N/A</v>
      </c>
      <c r="CN13" t="e">
        <v>#N/A</v>
      </c>
      <c r="CO13">
        <v>10</v>
      </c>
      <c r="CP13" t="e">
        <v>#N/A</v>
      </c>
      <c r="CQ13" t="e">
        <v>#N/A</v>
      </c>
      <c r="CR13" t="s">
        <v>722</v>
      </c>
      <c r="CS13" t="e">
        <v>#N/A</v>
      </c>
      <c r="CT13" t="e">
        <v>#N/A</v>
      </c>
      <c r="CU13" t="s">
        <v>771</v>
      </c>
      <c r="CV13" t="e">
        <v>#N/A</v>
      </c>
      <c r="CW13" t="e">
        <v>#N/A</v>
      </c>
      <c r="CX13" t="s">
        <v>314</v>
      </c>
      <c r="CY13">
        <v>45</v>
      </c>
      <c r="CZ13">
        <v>125</v>
      </c>
      <c r="DA13" t="e">
        <v>#N/A</v>
      </c>
      <c r="DB13" t="e">
        <v>#N/A</v>
      </c>
      <c r="DC13" t="e">
        <v>#N/A</v>
      </c>
      <c r="DD13">
        <v>87</v>
      </c>
      <c r="DE13" t="e">
        <v>#N/A</v>
      </c>
      <c r="DF13" t="e">
        <v>#N/A</v>
      </c>
      <c r="DG13" t="e">
        <v>#N/A</v>
      </c>
      <c r="DH13" t="e">
        <v>#N/A</v>
      </c>
      <c r="DI13" t="e">
        <v>#N/A</v>
      </c>
      <c r="DJ13" t="e">
        <v>#N/A</v>
      </c>
      <c r="DK13" t="s">
        <v>897</v>
      </c>
      <c r="DL13" t="e">
        <v>#N/A</v>
      </c>
      <c r="DM13" t="e">
        <v>#N/A</v>
      </c>
      <c r="DN13" t="e">
        <v>#N/A</v>
      </c>
      <c r="DO13" t="e">
        <v>#N/A</v>
      </c>
      <c r="DP13" t="e">
        <v>#N/A</v>
      </c>
      <c r="DQ13" t="e">
        <v>#N/A</v>
      </c>
      <c r="DR13" t="e">
        <v>#N/A</v>
      </c>
      <c r="DS13" t="e">
        <v>#N/A</v>
      </c>
      <c r="DT13" t="e">
        <v>#N/A</v>
      </c>
      <c r="DU13" t="s">
        <v>982</v>
      </c>
      <c r="DV13" t="e">
        <v>#N/A</v>
      </c>
      <c r="DW13" t="e">
        <v>#N/A</v>
      </c>
      <c r="DX13">
        <v>62</v>
      </c>
      <c r="DY13" t="s">
        <v>1014</v>
      </c>
      <c r="DZ13" t="e">
        <v>#N/A</v>
      </c>
      <c r="EA13" t="e">
        <v>#N/A</v>
      </c>
      <c r="EB13" t="e">
        <v>#N/A</v>
      </c>
      <c r="EC13">
        <v>147</v>
      </c>
      <c r="ED13" t="e">
        <v>#N/A</v>
      </c>
      <c r="EE13" t="s">
        <v>1043</v>
      </c>
      <c r="EF13">
        <v>437</v>
      </c>
      <c r="EG13" t="e">
        <v>#N/A</v>
      </c>
      <c r="EH13" t="e">
        <v>#N/A</v>
      </c>
      <c r="EI13" t="e">
        <v>#N/A</v>
      </c>
      <c r="EJ13">
        <v>15</v>
      </c>
      <c r="EK13" t="e">
        <v>#N/A</v>
      </c>
      <c r="EL13" t="s">
        <v>1080</v>
      </c>
      <c r="EM13" t="e">
        <v>#N/A</v>
      </c>
      <c r="EN13" t="e">
        <v>#N/A</v>
      </c>
      <c r="EO13" t="s">
        <v>1105</v>
      </c>
      <c r="EP13" t="e">
        <v>#N/A</v>
      </c>
      <c r="EQ13" t="s">
        <v>1124</v>
      </c>
      <c r="ER13">
        <v>109</v>
      </c>
      <c r="ES13" t="e">
        <v>#N/A</v>
      </c>
      <c r="ET13" t="e">
        <v>#N/A</v>
      </c>
      <c r="EU13" t="e">
        <v>#N/A</v>
      </c>
      <c r="EV13" t="e">
        <v>#N/A</v>
      </c>
      <c r="EW13">
        <v>250</v>
      </c>
      <c r="EX13" t="e">
        <v>#N/A</v>
      </c>
      <c r="EY13" t="s">
        <v>1182</v>
      </c>
      <c r="EZ13">
        <v>10</v>
      </c>
      <c r="FA13" t="e">
        <v>#N/A</v>
      </c>
      <c r="FB13" t="e">
        <v>#N/A</v>
      </c>
      <c r="FC13" t="e">
        <v>#N/A</v>
      </c>
      <c r="FD13" t="e">
        <v>#N/A</v>
      </c>
      <c r="FE13" t="e">
        <v>#N/A</v>
      </c>
      <c r="FF13" t="e">
        <v>#N/A</v>
      </c>
      <c r="FG13">
        <v>102</v>
      </c>
      <c r="FH13" t="e">
        <v>#N/A</v>
      </c>
      <c r="FI13" t="e">
        <v>#N/A</v>
      </c>
      <c r="FJ13" t="e">
        <v>#N/A</v>
      </c>
      <c r="FK13" t="e">
        <v>#N/A</v>
      </c>
      <c r="FL13" t="e">
        <v>#N/A</v>
      </c>
      <c r="FM13" t="e">
        <v>#N/A</v>
      </c>
      <c r="FN13" t="e">
        <v>#N/A</v>
      </c>
      <c r="FO13" t="e">
        <v>#N/A</v>
      </c>
      <c r="FP13" t="s">
        <v>1300</v>
      </c>
      <c r="FQ13" t="e">
        <v>#N/A</v>
      </c>
      <c r="FR13" t="e">
        <v>#N/A</v>
      </c>
      <c r="FS13" t="e">
        <v>#N/A</v>
      </c>
      <c r="FT13" t="e">
        <v>#N/A</v>
      </c>
      <c r="FU13" t="e">
        <v>#N/A</v>
      </c>
      <c r="FV13" t="e">
        <v>#N/A</v>
      </c>
      <c r="FW13" t="e">
        <v>#N/A</v>
      </c>
      <c r="FX13" t="e">
        <v>#N/A</v>
      </c>
      <c r="FY13" t="e">
        <v>#N/A</v>
      </c>
      <c r="FZ13" t="e">
        <v>#N/A</v>
      </c>
      <c r="GA13" t="e">
        <v>#N/A</v>
      </c>
      <c r="GB13" t="e">
        <v>#N/A</v>
      </c>
      <c r="GC13" t="e">
        <v>#N/A</v>
      </c>
      <c r="GD13" t="e">
        <v>#N/A</v>
      </c>
      <c r="GE13">
        <v>239</v>
      </c>
      <c r="GF13" t="e">
        <v>#N/A</v>
      </c>
      <c r="GG13" t="e">
        <v>#N/A</v>
      </c>
      <c r="GH13" t="e">
        <v>#N/A</v>
      </c>
      <c r="GI13" t="e">
        <v>#N/A</v>
      </c>
      <c r="GJ13" t="e">
        <v>#N/A</v>
      </c>
      <c r="GK13" t="e">
        <v>#N/A</v>
      </c>
      <c r="GL13" t="e">
        <v>#N/A</v>
      </c>
      <c r="GM13" t="e">
        <v>#N/A</v>
      </c>
      <c r="GN13" t="e">
        <v>#N/A</v>
      </c>
      <c r="GO13" t="e">
        <v>#N/A</v>
      </c>
      <c r="GP13">
        <v>150</v>
      </c>
      <c r="GQ13" t="e">
        <v>#N/A</v>
      </c>
      <c r="GR13" t="e">
        <v>#N/A</v>
      </c>
      <c r="GS13">
        <v>23</v>
      </c>
      <c r="GT13" t="e">
        <v>#N/A</v>
      </c>
      <c r="GU13" t="e">
        <v>#N/A</v>
      </c>
      <c r="GV13" t="e">
        <v>#N/A</v>
      </c>
      <c r="GW13" t="e">
        <v>#N/A</v>
      </c>
      <c r="GX13" t="s">
        <v>1499</v>
      </c>
      <c r="GY13" t="e">
        <v>#N/A</v>
      </c>
      <c r="GZ13" t="e">
        <v>#N/A</v>
      </c>
      <c r="HA13" t="e">
        <v>#N/A</v>
      </c>
      <c r="HB13" t="s">
        <v>1532</v>
      </c>
      <c r="HC13">
        <v>140</v>
      </c>
      <c r="HD13" t="e">
        <v>#N/A</v>
      </c>
      <c r="HE13" t="s">
        <v>250</v>
      </c>
      <c r="HF13" t="e">
        <v>#N/A</v>
      </c>
      <c r="HG13" t="s">
        <v>1566</v>
      </c>
      <c r="HH13">
        <v>92</v>
      </c>
      <c r="HI13" t="e">
        <v>#N/A</v>
      </c>
      <c r="HJ13" t="s">
        <v>1589</v>
      </c>
      <c r="HK13" t="e">
        <v>#N/A</v>
      </c>
      <c r="HL13" t="e">
        <v>#N/A</v>
      </c>
      <c r="HM13" t="e">
        <v>#N/A</v>
      </c>
      <c r="HN13" t="e">
        <v>#N/A</v>
      </c>
      <c r="HO13">
        <v>34</v>
      </c>
      <c r="HP13" t="e">
        <v>#N/A</v>
      </c>
      <c r="HQ13" t="e">
        <v>#N/A</v>
      </c>
      <c r="HR13">
        <v>19</v>
      </c>
      <c r="HS13" t="e">
        <v>#N/A</v>
      </c>
      <c r="HT13" t="e">
        <v>#N/A</v>
      </c>
      <c r="HU13" t="e">
        <v>#N/A</v>
      </c>
      <c r="HV13">
        <v>68</v>
      </c>
      <c r="HW13" t="e">
        <v>#N/A</v>
      </c>
      <c r="HX13" t="e">
        <v>#N/A</v>
      </c>
      <c r="HY13" t="s">
        <v>1690</v>
      </c>
      <c r="HZ13" t="s">
        <v>1697</v>
      </c>
      <c r="IA13" t="e">
        <v>#N/A</v>
      </c>
      <c r="IB13" t="e">
        <v>#N/A</v>
      </c>
      <c r="IC13" t="e">
        <v>#N/A</v>
      </c>
      <c r="ID13" t="e">
        <v>#N/A</v>
      </c>
      <c r="IE13" t="e">
        <v>#N/A</v>
      </c>
      <c r="IF13" t="e">
        <v>#N/A</v>
      </c>
      <c r="IG13" t="e">
        <v>#N/A</v>
      </c>
      <c r="IH13">
        <v>19</v>
      </c>
      <c r="II13" t="e">
        <v>#N/A</v>
      </c>
      <c r="IJ13" t="e">
        <v>#N/A</v>
      </c>
      <c r="IK13" t="e">
        <v>#N/A</v>
      </c>
      <c r="IL13" t="s">
        <v>1752</v>
      </c>
      <c r="IM13" t="e">
        <v>#N/A</v>
      </c>
      <c r="IN13" t="e">
        <v>#N/A</v>
      </c>
      <c r="IO13" t="e">
        <v>#N/A</v>
      </c>
      <c r="IP13" t="e">
        <v>#N/A</v>
      </c>
      <c r="IQ13" t="e">
        <v>#N/A</v>
      </c>
      <c r="IR13" t="e">
        <v>#N/A</v>
      </c>
      <c r="IS13" t="e">
        <v>#N/A</v>
      </c>
      <c r="IT13" t="e">
        <v>#N/A</v>
      </c>
      <c r="IU13">
        <v>170</v>
      </c>
      <c r="IV13">
        <v>25</v>
      </c>
      <c r="IW13">
        <v>178</v>
      </c>
      <c r="IX13" t="e">
        <v>#N/A</v>
      </c>
      <c r="IY13" t="e">
        <v>#N/A</v>
      </c>
      <c r="IZ13" t="e">
        <v>#N/A</v>
      </c>
      <c r="JA13" t="e">
        <v>#N/A</v>
      </c>
      <c r="JB13" t="e">
        <v>#N/A</v>
      </c>
      <c r="JC13" t="e">
        <v>#N/A</v>
      </c>
      <c r="JD13" t="e">
        <v>#N/A</v>
      </c>
      <c r="JE13" t="s">
        <v>1843</v>
      </c>
      <c r="JF13" t="e">
        <v>#N/A</v>
      </c>
      <c r="JG13">
        <v>18</v>
      </c>
      <c r="JH13" t="e">
        <v>#N/A</v>
      </c>
      <c r="JI13" t="e">
        <v>#N/A</v>
      </c>
      <c r="JJ13" t="s">
        <v>1377</v>
      </c>
      <c r="JK13" t="s">
        <v>571</v>
      </c>
      <c r="JL13" t="e">
        <v>#N/A</v>
      </c>
      <c r="JM13" t="e">
        <v>#N/A</v>
      </c>
      <c r="JN13" t="e">
        <v>#N/A</v>
      </c>
      <c r="JO13">
        <v>84</v>
      </c>
      <c r="JP13" t="s">
        <v>1934</v>
      </c>
      <c r="JQ13" t="e">
        <v>#N/A</v>
      </c>
      <c r="JR13" t="e">
        <v>#N/A</v>
      </c>
      <c r="JS13" t="e">
        <v>#N/A</v>
      </c>
      <c r="JT13" t="e">
        <v>#N/A</v>
      </c>
      <c r="JU13" t="e">
        <v>#N/A</v>
      </c>
      <c r="JV13" t="e">
        <v>#N/A</v>
      </c>
      <c r="JW13" t="e">
        <v>#N/A</v>
      </c>
      <c r="JX13" t="s">
        <v>1987</v>
      </c>
      <c r="JY13" t="e">
        <v>#N/A</v>
      </c>
      <c r="JZ13" t="e">
        <v>#N/A</v>
      </c>
      <c r="KA13" t="s">
        <v>2018</v>
      </c>
      <c r="KB13" t="s">
        <v>2039</v>
      </c>
      <c r="KC13" t="e">
        <v>#N/A</v>
      </c>
      <c r="KD13" t="e">
        <v>#N/A</v>
      </c>
      <c r="KE13" t="e">
        <v>#N/A</v>
      </c>
      <c r="KF13">
        <v>22</v>
      </c>
      <c r="KG13" t="e">
        <v>#N/A</v>
      </c>
      <c r="KH13" t="e">
        <v>#N/A</v>
      </c>
      <c r="KI13" t="e">
        <v>#N/A</v>
      </c>
      <c r="KJ13" t="e">
        <v>#N/A</v>
      </c>
      <c r="KK13" t="e">
        <v>#N/A</v>
      </c>
      <c r="KL13" t="e">
        <v>#N/A</v>
      </c>
      <c r="KM13" t="e">
        <v>#N/A</v>
      </c>
      <c r="KN13" t="e">
        <v>#N/A</v>
      </c>
      <c r="KO13" t="s">
        <v>2113</v>
      </c>
      <c r="KP13" t="e">
        <v>#N/A</v>
      </c>
      <c r="KQ13" t="s">
        <v>919</v>
      </c>
      <c r="KR13" t="e">
        <v>#N/A</v>
      </c>
      <c r="KS13" t="e">
        <v>#N/A</v>
      </c>
      <c r="KT13" t="e">
        <v>#N/A</v>
      </c>
      <c r="KU13" t="e">
        <v>#N/A</v>
      </c>
      <c r="KV13" t="e">
        <v>#N/A</v>
      </c>
      <c r="KW13" t="e">
        <v>#N/A</v>
      </c>
      <c r="KX13" t="e">
        <v>#N/A</v>
      </c>
      <c r="KY13" t="s">
        <v>2171</v>
      </c>
      <c r="KZ13" t="e">
        <v>#N/A</v>
      </c>
      <c r="LA13" t="e">
        <v>#N/A</v>
      </c>
      <c r="LB13" t="e">
        <v>#N/A</v>
      </c>
      <c r="LC13" t="e">
        <v>#N/A</v>
      </c>
      <c r="LD13" t="e">
        <v>#N/A</v>
      </c>
      <c r="LE13" t="e">
        <v>#N/A</v>
      </c>
      <c r="LF13" t="e">
        <v>#N/A</v>
      </c>
      <c r="LG13">
        <v>159</v>
      </c>
      <c r="LH13" t="e">
        <v>#N/A</v>
      </c>
      <c r="LI13">
        <v>235</v>
      </c>
      <c r="LJ13" t="e">
        <v>#N/A</v>
      </c>
      <c r="LK13" t="e">
        <v>#N/A</v>
      </c>
      <c r="LL13" t="e">
        <v>#N/A</v>
      </c>
      <c r="LM13" t="e">
        <v>#N/A</v>
      </c>
      <c r="LN13" t="e">
        <v>#N/A</v>
      </c>
      <c r="LO13" t="e">
        <v>#N/A</v>
      </c>
      <c r="LP13" t="e">
        <v>#N/A</v>
      </c>
      <c r="LQ13" t="e">
        <v>#N/A</v>
      </c>
      <c r="LR13" t="e">
        <v>#N/A</v>
      </c>
      <c r="LS13" t="e">
        <v>#N/A</v>
      </c>
      <c r="LT13" t="e">
        <v>#N/A</v>
      </c>
      <c r="LU13">
        <v>87</v>
      </c>
      <c r="LV13" t="e">
        <v>#N/A</v>
      </c>
      <c r="LW13" t="s">
        <v>2300</v>
      </c>
      <c r="LX13" t="e">
        <v>#N/A</v>
      </c>
      <c r="LY13" t="e">
        <v>#N/A</v>
      </c>
      <c r="LZ13" t="e">
        <v>#N/A</v>
      </c>
      <c r="MA13" t="e">
        <v>#N/A</v>
      </c>
      <c r="MB13" t="e">
        <v>#N/A</v>
      </c>
      <c r="MC13" t="e">
        <v>#N/A</v>
      </c>
      <c r="MD13" t="e">
        <v>#N/A</v>
      </c>
      <c r="ME13" t="e">
        <v>#N/A</v>
      </c>
      <c r="MF13" t="e">
        <v>#N/A</v>
      </c>
      <c r="MG13" t="s">
        <v>1282</v>
      </c>
      <c r="MH13" t="e">
        <v>#N/A</v>
      </c>
      <c r="MI13" t="e">
        <v>#N/A</v>
      </c>
      <c r="MJ13" t="e">
        <v>#N/A</v>
      </c>
      <c r="MK13" t="s">
        <v>2399</v>
      </c>
      <c r="ML13" t="e">
        <v>#N/A</v>
      </c>
      <c r="MM13">
        <v>55</v>
      </c>
      <c r="MN13">
        <v>20</v>
      </c>
      <c r="MO13" t="e">
        <v>#N/A</v>
      </c>
      <c r="MP13" t="e">
        <v>#N/A</v>
      </c>
      <c r="MQ13" t="e">
        <v>#N/A</v>
      </c>
      <c r="MR13" t="s">
        <v>2440</v>
      </c>
      <c r="MS13" t="s">
        <v>2456</v>
      </c>
      <c r="MT13" t="e">
        <v>#N/A</v>
      </c>
      <c r="MU13" t="e">
        <v>#N/A</v>
      </c>
      <c r="MV13" t="e">
        <v>#N/A</v>
      </c>
      <c r="MW13" t="e">
        <v>#N/A</v>
      </c>
      <c r="MX13" t="e">
        <v>#N/A</v>
      </c>
      <c r="MY13" t="e">
        <v>#N/A</v>
      </c>
      <c r="MZ13" t="s">
        <v>532</v>
      </c>
      <c r="NA13" t="e">
        <v>#N/A</v>
      </c>
      <c r="NB13" t="e">
        <v>#N/A</v>
      </c>
      <c r="NC13" t="e">
        <v>#N/A</v>
      </c>
      <c r="ND13" t="e">
        <v>#N/A</v>
      </c>
      <c r="NE13" t="e">
        <v>#N/A</v>
      </c>
      <c r="NF13" t="e">
        <v>#N/A</v>
      </c>
      <c r="NG13" t="e">
        <v>#N/A</v>
      </c>
      <c r="NH13" t="e">
        <v>#N/A</v>
      </c>
      <c r="NI13" t="e">
        <v>#N/A</v>
      </c>
      <c r="NJ13" t="s">
        <v>2545</v>
      </c>
      <c r="NK13" t="e">
        <v>#N/A</v>
      </c>
      <c r="NL13" t="e">
        <v>#N/A</v>
      </c>
      <c r="NM13" t="e">
        <v>#N/A</v>
      </c>
      <c r="NN13" t="e">
        <v>#N/A</v>
      </c>
      <c r="NO13">
        <v>120</v>
      </c>
      <c r="NP13" t="e">
        <v>#N/A</v>
      </c>
      <c r="NQ13" t="e">
        <v>#N/A</v>
      </c>
      <c r="NR13" t="e">
        <v>#N/A</v>
      </c>
      <c r="NS13" t="e">
        <v>#N/A</v>
      </c>
      <c r="NT13" t="s">
        <v>80</v>
      </c>
      <c r="NU13" t="e">
        <v>#N/A</v>
      </c>
      <c r="NV13" t="e">
        <v>#N/A</v>
      </c>
      <c r="NW13" t="e">
        <v>#N/A</v>
      </c>
      <c r="NX13" t="e">
        <v>#N/A</v>
      </c>
      <c r="NY13" t="e">
        <v>#N/A</v>
      </c>
      <c r="NZ13" t="s">
        <v>2391</v>
      </c>
      <c r="OA13" t="e">
        <v>#N/A</v>
      </c>
      <c r="OB13" t="s">
        <v>2681</v>
      </c>
      <c r="OC13" t="e">
        <v>#N/A</v>
      </c>
      <c r="OD13" t="s">
        <v>2704</v>
      </c>
      <c r="OE13" t="e">
        <v>#N/A</v>
      </c>
      <c r="OF13" t="e">
        <v>#N/A</v>
      </c>
      <c r="OG13" t="s">
        <v>38</v>
      </c>
      <c r="OH13" t="e">
        <v>#N/A</v>
      </c>
      <c r="OI13" t="e">
        <v>#N/A</v>
      </c>
      <c r="OJ13" t="e">
        <v>#N/A</v>
      </c>
      <c r="OK13" t="e">
        <v>#N/A</v>
      </c>
      <c r="OL13" t="e">
        <v>#N/A</v>
      </c>
      <c r="OM13" t="e">
        <v>#N/A</v>
      </c>
      <c r="ON13" t="e">
        <v>#N/A</v>
      </c>
      <c r="OO13" t="e">
        <v>#N/A</v>
      </c>
      <c r="OP13" t="e">
        <v>#N/A</v>
      </c>
      <c r="OQ13" t="e">
        <v>#N/A</v>
      </c>
      <c r="OR13" t="e">
        <v>#N/A</v>
      </c>
      <c r="OS13" t="e">
        <v>#N/A</v>
      </c>
      <c r="OT13" t="e">
        <v>#N/A</v>
      </c>
      <c r="OU13" t="e">
        <v>#N/A</v>
      </c>
      <c r="OV13" t="s">
        <v>2897</v>
      </c>
      <c r="OW13" t="e">
        <v>#N/A</v>
      </c>
      <c r="OX13" t="e">
        <v>#N/A</v>
      </c>
      <c r="OY13" t="e">
        <v>#N/A</v>
      </c>
      <c r="OZ13" t="e">
        <v>#N/A</v>
      </c>
      <c r="PA13">
        <v>500</v>
      </c>
      <c r="PB13" t="e">
        <v>#N/A</v>
      </c>
      <c r="PC13" t="e">
        <v>#N/A</v>
      </c>
      <c r="PD13" t="s">
        <v>775</v>
      </c>
      <c r="PE13" t="e">
        <v>#N/A</v>
      </c>
      <c r="PF13" t="e">
        <v>#N/A</v>
      </c>
      <c r="PG13" t="e">
        <v>#N/A</v>
      </c>
      <c r="PH13" t="s">
        <v>2974</v>
      </c>
      <c r="PI13" t="e">
        <v>#N/A</v>
      </c>
      <c r="PJ13" t="e">
        <v>#N/A</v>
      </c>
      <c r="PK13" t="e">
        <v>#N/A</v>
      </c>
      <c r="PL13" t="e">
        <v>#N/A</v>
      </c>
      <c r="PM13" t="e">
        <v>#N/A</v>
      </c>
      <c r="PN13" t="s">
        <v>143</v>
      </c>
      <c r="PO13">
        <v>5</v>
      </c>
      <c r="PP13" t="s">
        <v>2455</v>
      </c>
      <c r="PQ13" t="e">
        <v>#N/A</v>
      </c>
      <c r="PR13" t="e">
        <v>#N/A</v>
      </c>
      <c r="PS13" t="e">
        <v>#N/A</v>
      </c>
      <c r="PT13" t="e">
        <v>#N/A</v>
      </c>
      <c r="PU13" t="e">
        <v>#N/A</v>
      </c>
      <c r="PV13" t="e">
        <v>#N/A</v>
      </c>
      <c r="PW13" t="e">
        <v>#N/A</v>
      </c>
      <c r="PX13" t="s">
        <v>3076</v>
      </c>
      <c r="PY13" t="e">
        <v>#N/A</v>
      </c>
      <c r="PZ13" t="e">
        <v>#N/A</v>
      </c>
      <c r="QA13" t="e">
        <v>#N/A</v>
      </c>
      <c r="QB13" t="e">
        <v>#N/A</v>
      </c>
      <c r="QC13" t="e">
        <v>#N/A</v>
      </c>
      <c r="QD13" t="e">
        <v>#N/A</v>
      </c>
      <c r="QE13" t="e">
        <v>#N/A</v>
      </c>
      <c r="QF13">
        <v>4</v>
      </c>
      <c r="QG13">
        <v>6</v>
      </c>
      <c r="QH13" t="e">
        <v>#N/A</v>
      </c>
      <c r="QI13" t="e">
        <v>#N/A</v>
      </c>
      <c r="QJ13" t="e">
        <v>#N/A</v>
      </c>
      <c r="QK13">
        <v>46</v>
      </c>
      <c r="QL13" t="e">
        <v>#N/A</v>
      </c>
      <c r="QM13" t="e">
        <v>#N/A</v>
      </c>
      <c r="QN13" t="e">
        <v>#N/A</v>
      </c>
      <c r="QO13" t="e">
        <v>#N/A</v>
      </c>
      <c r="QP13" t="e">
        <v>#N/A</v>
      </c>
      <c r="QQ13" t="e">
        <v>#N/A</v>
      </c>
      <c r="QR13" t="e">
        <v>#N/A</v>
      </c>
      <c r="QS13">
        <v>127</v>
      </c>
      <c r="QT13" t="e">
        <v>#N/A</v>
      </c>
      <c r="QU13" t="s">
        <v>3213</v>
      </c>
      <c r="QV13" t="e">
        <v>#N/A</v>
      </c>
      <c r="QW13" t="s">
        <v>3226</v>
      </c>
      <c r="QX13">
        <v>130</v>
      </c>
      <c r="QY13">
        <v>350</v>
      </c>
      <c r="QZ13" t="e">
        <v>#N/A</v>
      </c>
      <c r="RA13" t="e">
        <v>#N/A</v>
      </c>
      <c r="RB13" t="e">
        <v>#N/A</v>
      </c>
      <c r="RC13" t="e">
        <v>#N/A</v>
      </c>
      <c r="RD13">
        <v>30</v>
      </c>
      <c r="RE13" t="s">
        <v>3249</v>
      </c>
      <c r="RF13" t="e">
        <v>#N/A</v>
      </c>
      <c r="RG13" t="e">
        <v>#N/A</v>
      </c>
      <c r="RH13" t="e">
        <v>#N/A</v>
      </c>
      <c r="RI13" t="s">
        <v>3270</v>
      </c>
      <c r="RJ13">
        <v>37</v>
      </c>
      <c r="RK13" t="e">
        <v>#N/A</v>
      </c>
      <c r="RL13" t="e">
        <v>#N/A</v>
      </c>
      <c r="RM13" t="s">
        <v>494</v>
      </c>
      <c r="RN13" t="e">
        <v>#N/A</v>
      </c>
      <c r="RO13" t="s">
        <v>3304</v>
      </c>
      <c r="RP13" t="e">
        <v>#N/A</v>
      </c>
      <c r="RQ13" t="e">
        <v>#N/A</v>
      </c>
      <c r="RR13" t="e">
        <v>#N/A</v>
      </c>
      <c r="RS13" t="e">
        <v>#N/A</v>
      </c>
      <c r="RT13" t="e">
        <v>#N/A</v>
      </c>
      <c r="RU13">
        <v>130</v>
      </c>
      <c r="RV13" t="e">
        <v>#N/A</v>
      </c>
      <c r="RW13" t="e">
        <v>#N/A</v>
      </c>
      <c r="RX13" t="e">
        <v>#N/A</v>
      </c>
      <c r="RY13" t="e">
        <v>#N/A</v>
      </c>
      <c r="RZ13" t="e">
        <v>#N/A</v>
      </c>
      <c r="SA13" t="e">
        <v>#N/A</v>
      </c>
    </row>
    <row r="14" spans="1:495">
      <c r="A14">
        <v>1994</v>
      </c>
      <c r="B14" t="e">
        <v>#N/A</v>
      </c>
      <c r="C14" t="s">
        <v>15</v>
      </c>
      <c r="D14" t="e">
        <v>#N/A</v>
      </c>
      <c r="E14">
        <v>120</v>
      </c>
      <c r="F14">
        <v>220</v>
      </c>
      <c r="G14" t="e">
        <v>#N/A</v>
      </c>
      <c r="H14" t="e">
        <v>#N/A</v>
      </c>
      <c r="I14" t="e">
        <v>#N/A</v>
      </c>
      <c r="J14" t="e">
        <v>#N/A</v>
      </c>
      <c r="K14" t="e">
        <v>#N/A</v>
      </c>
      <c r="L14" t="e">
        <v>#N/A</v>
      </c>
      <c r="M14" t="e">
        <v>#N/A</v>
      </c>
      <c r="N14" t="e">
        <v>#N/A</v>
      </c>
      <c r="O14" t="s">
        <v>114</v>
      </c>
      <c r="P14">
        <v>185</v>
      </c>
      <c r="Q14" t="e">
        <v>#N/A</v>
      </c>
      <c r="R14" t="e">
        <v>#N/A</v>
      </c>
      <c r="S14" t="e">
        <v>#N/A</v>
      </c>
      <c r="T14" t="s">
        <v>159</v>
      </c>
      <c r="U14" t="e">
        <v>#N/A</v>
      </c>
      <c r="V14" t="e">
        <v>#N/A</v>
      </c>
      <c r="W14" t="e">
        <v>#N/A</v>
      </c>
      <c r="X14" t="e">
        <v>#N/A</v>
      </c>
      <c r="Y14" t="e">
        <v>#N/A</v>
      </c>
      <c r="Z14" t="s">
        <v>221</v>
      </c>
      <c r="AA14">
        <v>430</v>
      </c>
      <c r="AB14" t="e">
        <v>#N/A</v>
      </c>
      <c r="AC14" t="s">
        <v>235</v>
      </c>
      <c r="AD14" t="e">
        <v>#N/A</v>
      </c>
      <c r="AE14" t="e">
        <v>#N/A</v>
      </c>
      <c r="AF14" t="e">
        <v>#N/A</v>
      </c>
      <c r="AG14" t="e">
        <v>#N/A</v>
      </c>
      <c r="AH14" t="e">
        <v>#N/A</v>
      </c>
      <c r="AI14" t="e">
        <v>#N/A</v>
      </c>
      <c r="AJ14">
        <v>89</v>
      </c>
      <c r="AK14" t="s">
        <v>302</v>
      </c>
      <c r="AL14" t="e">
        <v>#N/A</v>
      </c>
      <c r="AM14" t="s">
        <v>318</v>
      </c>
      <c r="AN14" t="s">
        <v>335</v>
      </c>
      <c r="AO14" t="e">
        <v>#N/A</v>
      </c>
      <c r="AP14" t="e">
        <v>#N/A</v>
      </c>
      <c r="AQ14" t="s">
        <v>351</v>
      </c>
      <c r="AR14" t="e">
        <v>#N/A</v>
      </c>
      <c r="AS14" t="e">
        <v>#N/A</v>
      </c>
      <c r="AT14">
        <v>34</v>
      </c>
      <c r="AU14" t="s">
        <v>371</v>
      </c>
      <c r="AV14" t="s">
        <v>381</v>
      </c>
      <c r="AW14" t="e">
        <v>#N/A</v>
      </c>
      <c r="AX14" t="e">
        <v>#N/A</v>
      </c>
      <c r="AY14" t="s">
        <v>430</v>
      </c>
      <c r="AZ14" t="s">
        <v>439</v>
      </c>
      <c r="BA14">
        <v>9</v>
      </c>
      <c r="BB14" t="s">
        <v>444</v>
      </c>
      <c r="BC14" t="e">
        <v>#N/A</v>
      </c>
      <c r="BD14" t="e">
        <v>#N/A</v>
      </c>
      <c r="BE14">
        <v>75</v>
      </c>
      <c r="BF14" t="e">
        <v>#N/A</v>
      </c>
      <c r="BG14" t="e">
        <v>#N/A</v>
      </c>
      <c r="BH14" t="s">
        <v>486</v>
      </c>
      <c r="BI14" t="s">
        <v>496</v>
      </c>
      <c r="BJ14" t="s">
        <v>511</v>
      </c>
      <c r="BK14" t="e">
        <v>#N/A</v>
      </c>
      <c r="BL14" t="e">
        <v>#N/A</v>
      </c>
      <c r="BM14" t="e">
        <v>#N/A</v>
      </c>
      <c r="BN14">
        <v>52</v>
      </c>
      <c r="BO14">
        <v>420</v>
      </c>
      <c r="BP14" t="e">
        <v>#N/A</v>
      </c>
      <c r="BQ14" t="e">
        <v>#N/A</v>
      </c>
      <c r="BR14" t="e">
        <v>#N/A</v>
      </c>
      <c r="BS14" t="e">
        <v>#N/A</v>
      </c>
      <c r="BT14" t="e">
        <v>#N/A</v>
      </c>
      <c r="BU14" t="e">
        <v>#N/A</v>
      </c>
      <c r="BV14" t="e">
        <v>#N/A</v>
      </c>
      <c r="BW14" t="e">
        <v>#N/A</v>
      </c>
      <c r="BX14" t="e">
        <v>#N/A</v>
      </c>
      <c r="BY14" t="e">
        <v>#N/A</v>
      </c>
      <c r="BZ14" t="s">
        <v>616</v>
      </c>
      <c r="CA14" t="e">
        <v>#N/A</v>
      </c>
      <c r="CB14" t="e">
        <v>#N/A</v>
      </c>
      <c r="CC14" t="e">
        <v>#N/A</v>
      </c>
      <c r="CD14" t="e">
        <v>#N/A</v>
      </c>
      <c r="CE14" t="e">
        <v>#N/A</v>
      </c>
      <c r="CF14" t="s">
        <v>653</v>
      </c>
      <c r="CG14" t="e">
        <v>#N/A</v>
      </c>
      <c r="CH14" t="e">
        <v>#N/A</v>
      </c>
      <c r="CI14" t="e">
        <v>#N/A</v>
      </c>
      <c r="CJ14" t="e">
        <v>#N/A</v>
      </c>
      <c r="CK14" t="e">
        <v>#N/A</v>
      </c>
      <c r="CL14" t="e">
        <v>#N/A</v>
      </c>
      <c r="CM14" t="e">
        <v>#N/A</v>
      </c>
      <c r="CN14" t="e">
        <v>#N/A</v>
      </c>
      <c r="CO14" t="s">
        <v>707</v>
      </c>
      <c r="CP14" t="e">
        <v>#N/A</v>
      </c>
      <c r="CQ14" t="e">
        <v>#N/A</v>
      </c>
      <c r="CR14" t="s">
        <v>723</v>
      </c>
      <c r="CS14" t="e">
        <v>#N/A</v>
      </c>
      <c r="CT14" t="e">
        <v>#N/A</v>
      </c>
      <c r="CU14" t="s">
        <v>772</v>
      </c>
      <c r="CV14" t="e">
        <v>#N/A</v>
      </c>
      <c r="CW14" t="e">
        <v>#N/A</v>
      </c>
      <c r="CX14" t="s">
        <v>89</v>
      </c>
      <c r="CY14">
        <v>45</v>
      </c>
      <c r="CZ14" t="s">
        <v>824</v>
      </c>
      <c r="DA14" t="e">
        <v>#N/A</v>
      </c>
      <c r="DB14" t="e">
        <v>#N/A</v>
      </c>
      <c r="DC14" t="e">
        <v>#N/A</v>
      </c>
      <c r="DD14">
        <v>87</v>
      </c>
      <c r="DE14" t="e">
        <v>#N/A</v>
      </c>
      <c r="DF14" t="e">
        <v>#N/A</v>
      </c>
      <c r="DG14" t="e">
        <v>#N/A</v>
      </c>
      <c r="DH14" t="e">
        <v>#N/A</v>
      </c>
      <c r="DI14" t="e">
        <v>#N/A</v>
      </c>
      <c r="DJ14" t="e">
        <v>#N/A</v>
      </c>
      <c r="DK14" t="s">
        <v>898</v>
      </c>
      <c r="DL14" t="e">
        <v>#N/A</v>
      </c>
      <c r="DM14" t="e">
        <v>#N/A</v>
      </c>
      <c r="DN14" t="e">
        <v>#N/A</v>
      </c>
      <c r="DO14" t="e">
        <v>#N/A</v>
      </c>
      <c r="DP14" t="e">
        <v>#N/A</v>
      </c>
      <c r="DQ14" t="e">
        <v>#N/A</v>
      </c>
      <c r="DR14" t="e">
        <v>#N/A</v>
      </c>
      <c r="DS14" t="e">
        <v>#N/A</v>
      </c>
      <c r="DT14" t="e">
        <v>#N/A</v>
      </c>
      <c r="DU14">
        <v>13</v>
      </c>
      <c r="DV14" t="e">
        <v>#N/A</v>
      </c>
      <c r="DW14" t="e">
        <v>#N/A</v>
      </c>
      <c r="DX14">
        <v>49</v>
      </c>
      <c r="DY14" t="s">
        <v>1015</v>
      </c>
      <c r="DZ14" t="e">
        <v>#N/A</v>
      </c>
      <c r="EA14" t="e">
        <v>#N/A</v>
      </c>
      <c r="EB14" t="e">
        <v>#N/A</v>
      </c>
      <c r="EC14">
        <v>147</v>
      </c>
      <c r="ED14" t="e">
        <v>#N/A</v>
      </c>
      <c r="EE14" t="s">
        <v>1044</v>
      </c>
      <c r="EF14">
        <v>437</v>
      </c>
      <c r="EG14" t="e">
        <v>#N/A</v>
      </c>
      <c r="EH14" t="e">
        <v>#N/A</v>
      </c>
      <c r="EI14" t="e">
        <v>#N/A</v>
      </c>
      <c r="EJ14">
        <v>15</v>
      </c>
      <c r="EK14" t="e">
        <v>#N/A</v>
      </c>
      <c r="EL14" t="s">
        <v>1081</v>
      </c>
      <c r="EM14" t="e">
        <v>#N/A</v>
      </c>
      <c r="EN14" t="e">
        <v>#N/A</v>
      </c>
      <c r="EO14">
        <v>25</v>
      </c>
      <c r="EP14" t="e">
        <v>#N/A</v>
      </c>
      <c r="EQ14" t="s">
        <v>1125</v>
      </c>
      <c r="ER14">
        <v>115</v>
      </c>
      <c r="ES14">
        <v>80</v>
      </c>
      <c r="ET14" t="e">
        <v>#N/A</v>
      </c>
      <c r="EU14" t="e">
        <v>#N/A</v>
      </c>
      <c r="EV14" t="e">
        <v>#N/A</v>
      </c>
      <c r="EW14">
        <v>310</v>
      </c>
      <c r="EX14" t="e">
        <v>#N/A</v>
      </c>
      <c r="EY14" t="s">
        <v>1183</v>
      </c>
      <c r="EZ14" t="s">
        <v>1192</v>
      </c>
      <c r="FA14" t="e">
        <v>#N/A</v>
      </c>
      <c r="FB14" t="e">
        <v>#N/A</v>
      </c>
      <c r="FC14" t="e">
        <v>#N/A</v>
      </c>
      <c r="FD14" t="e">
        <v>#N/A</v>
      </c>
      <c r="FE14" t="e">
        <v>#N/A</v>
      </c>
      <c r="FF14" t="e">
        <v>#N/A</v>
      </c>
      <c r="FG14">
        <v>80</v>
      </c>
      <c r="FH14" t="e">
        <v>#N/A</v>
      </c>
      <c r="FI14" t="s">
        <v>629</v>
      </c>
      <c r="FJ14" t="e">
        <v>#N/A</v>
      </c>
      <c r="FK14" t="e">
        <v>#N/A</v>
      </c>
      <c r="FL14" t="e">
        <v>#N/A</v>
      </c>
      <c r="FM14" t="e">
        <v>#N/A</v>
      </c>
      <c r="FN14" t="e">
        <v>#N/A</v>
      </c>
      <c r="FO14" t="e">
        <v>#N/A</v>
      </c>
      <c r="FP14" t="s">
        <v>1301</v>
      </c>
      <c r="FQ14" t="e">
        <v>#N/A</v>
      </c>
      <c r="FR14" t="e">
        <v>#N/A</v>
      </c>
      <c r="FS14" t="e">
        <v>#N/A</v>
      </c>
      <c r="FT14" t="e">
        <v>#N/A</v>
      </c>
      <c r="FU14" t="e">
        <v>#N/A</v>
      </c>
      <c r="FV14" t="e">
        <v>#N/A</v>
      </c>
      <c r="FW14" t="e">
        <v>#N/A</v>
      </c>
      <c r="FX14" t="e">
        <v>#N/A</v>
      </c>
      <c r="FY14" t="e">
        <v>#N/A</v>
      </c>
      <c r="FZ14" t="e">
        <v>#N/A</v>
      </c>
      <c r="GA14" t="e">
        <v>#N/A</v>
      </c>
      <c r="GB14" t="e">
        <v>#N/A</v>
      </c>
      <c r="GC14" t="e">
        <v>#N/A</v>
      </c>
      <c r="GD14" t="e">
        <v>#N/A</v>
      </c>
      <c r="GE14">
        <v>239</v>
      </c>
      <c r="GF14" t="e">
        <v>#N/A</v>
      </c>
      <c r="GG14" t="e">
        <v>#N/A</v>
      </c>
      <c r="GH14" t="e">
        <v>#N/A</v>
      </c>
      <c r="GI14" t="e">
        <v>#N/A</v>
      </c>
      <c r="GJ14" t="e">
        <v>#N/A</v>
      </c>
      <c r="GK14" t="e">
        <v>#N/A</v>
      </c>
      <c r="GL14" t="e">
        <v>#N/A</v>
      </c>
      <c r="GM14" t="e">
        <v>#N/A</v>
      </c>
      <c r="GN14" t="e">
        <v>#N/A</v>
      </c>
      <c r="GO14" t="e">
        <v>#N/A</v>
      </c>
      <c r="GP14">
        <v>150</v>
      </c>
      <c r="GQ14" t="s">
        <v>1460</v>
      </c>
      <c r="GR14" t="e">
        <v>#N/A</v>
      </c>
      <c r="GS14">
        <v>23</v>
      </c>
      <c r="GT14">
        <v>56</v>
      </c>
      <c r="GU14" t="e">
        <v>#N/A</v>
      </c>
      <c r="GV14" t="e">
        <v>#N/A</v>
      </c>
      <c r="GW14" t="e">
        <v>#N/A</v>
      </c>
      <c r="GX14" t="s">
        <v>1005</v>
      </c>
      <c r="GY14" t="e">
        <v>#N/A</v>
      </c>
      <c r="GZ14" t="e">
        <v>#N/A</v>
      </c>
      <c r="HA14" t="e">
        <v>#N/A</v>
      </c>
      <c r="HB14" t="s">
        <v>1533</v>
      </c>
      <c r="HC14">
        <v>130</v>
      </c>
      <c r="HD14" t="e">
        <v>#N/A</v>
      </c>
      <c r="HE14" t="s">
        <v>250</v>
      </c>
      <c r="HF14" t="e">
        <v>#N/A</v>
      </c>
      <c r="HG14" t="s">
        <v>1567</v>
      </c>
      <c r="HH14">
        <v>92</v>
      </c>
      <c r="HI14" t="e">
        <v>#N/A</v>
      </c>
      <c r="HJ14" t="s">
        <v>1590</v>
      </c>
      <c r="HK14" t="e">
        <v>#N/A</v>
      </c>
      <c r="HL14" t="e">
        <v>#N/A</v>
      </c>
      <c r="HM14" t="e">
        <v>#N/A</v>
      </c>
      <c r="HN14" t="e">
        <v>#N/A</v>
      </c>
      <c r="HO14" t="s">
        <v>1615</v>
      </c>
      <c r="HP14" t="e">
        <v>#N/A</v>
      </c>
      <c r="HQ14" t="e">
        <v>#N/A</v>
      </c>
      <c r="HR14">
        <v>23</v>
      </c>
      <c r="HS14" t="e">
        <v>#N/A</v>
      </c>
      <c r="HT14" t="e">
        <v>#N/A</v>
      </c>
      <c r="HU14" t="e">
        <v>#N/A</v>
      </c>
      <c r="HV14" t="s">
        <v>1071</v>
      </c>
      <c r="HW14" t="e">
        <v>#N/A</v>
      </c>
      <c r="HX14" t="e">
        <v>#N/A</v>
      </c>
      <c r="HY14" t="s">
        <v>1691</v>
      </c>
      <c r="HZ14" t="s">
        <v>1697</v>
      </c>
      <c r="IA14" t="e">
        <v>#N/A</v>
      </c>
      <c r="IB14" t="e">
        <v>#N/A</v>
      </c>
      <c r="IC14" t="e">
        <v>#N/A</v>
      </c>
      <c r="ID14" t="e">
        <v>#N/A</v>
      </c>
      <c r="IE14" t="e">
        <v>#N/A</v>
      </c>
      <c r="IF14" t="e">
        <v>#N/A</v>
      </c>
      <c r="IG14" t="e">
        <v>#N/A</v>
      </c>
      <c r="IH14">
        <v>14</v>
      </c>
      <c r="II14" t="e">
        <v>#N/A</v>
      </c>
      <c r="IJ14" t="e">
        <v>#N/A</v>
      </c>
      <c r="IK14" t="e">
        <v>#N/A</v>
      </c>
      <c r="IL14" t="s">
        <v>1753</v>
      </c>
      <c r="IM14" t="e">
        <v>#N/A</v>
      </c>
      <c r="IN14" t="e">
        <v>#N/A</v>
      </c>
      <c r="IO14" t="e">
        <v>#N/A</v>
      </c>
      <c r="IP14" t="e">
        <v>#N/A</v>
      </c>
      <c r="IQ14" t="e">
        <v>#N/A</v>
      </c>
      <c r="IR14" t="e">
        <v>#N/A</v>
      </c>
      <c r="IS14" t="e">
        <v>#N/A</v>
      </c>
      <c r="IT14" t="e">
        <v>#N/A</v>
      </c>
      <c r="IU14">
        <v>140</v>
      </c>
      <c r="IV14">
        <v>25</v>
      </c>
      <c r="IW14">
        <v>178</v>
      </c>
      <c r="IX14" t="e">
        <v>#N/A</v>
      </c>
      <c r="IY14" t="e">
        <v>#N/A</v>
      </c>
      <c r="IZ14" t="e">
        <v>#N/A</v>
      </c>
      <c r="JA14" t="e">
        <v>#N/A</v>
      </c>
      <c r="JB14" t="e">
        <v>#N/A</v>
      </c>
      <c r="JC14" t="e">
        <v>#N/A</v>
      </c>
      <c r="JD14" t="e">
        <v>#N/A</v>
      </c>
      <c r="JE14" t="s">
        <v>1844</v>
      </c>
      <c r="JF14" t="e">
        <v>#N/A</v>
      </c>
      <c r="JG14">
        <v>30</v>
      </c>
      <c r="JH14" t="e">
        <v>#N/A</v>
      </c>
      <c r="JI14" t="e">
        <v>#N/A</v>
      </c>
      <c r="JJ14" t="s">
        <v>1377</v>
      </c>
      <c r="JK14" t="s">
        <v>1889</v>
      </c>
      <c r="JL14" t="e">
        <v>#N/A</v>
      </c>
      <c r="JM14" t="e">
        <v>#N/A</v>
      </c>
      <c r="JN14" t="e">
        <v>#N/A</v>
      </c>
      <c r="JO14">
        <v>84</v>
      </c>
      <c r="JP14" t="s">
        <v>1935</v>
      </c>
      <c r="JQ14" t="e">
        <v>#N/A</v>
      </c>
      <c r="JR14" t="e">
        <v>#N/A</v>
      </c>
      <c r="JS14" t="e">
        <v>#N/A</v>
      </c>
      <c r="JT14" t="e">
        <v>#N/A</v>
      </c>
      <c r="JU14" t="e">
        <v>#N/A</v>
      </c>
      <c r="JV14" t="e">
        <v>#N/A</v>
      </c>
      <c r="JW14" t="e">
        <v>#N/A</v>
      </c>
      <c r="JX14" t="s">
        <v>1140</v>
      </c>
      <c r="JY14" t="e">
        <v>#N/A</v>
      </c>
      <c r="JZ14" t="e">
        <v>#N/A</v>
      </c>
      <c r="KA14" t="s">
        <v>2019</v>
      </c>
      <c r="KB14" t="s">
        <v>2040</v>
      </c>
      <c r="KC14" t="e">
        <v>#N/A</v>
      </c>
      <c r="KD14" t="e">
        <v>#N/A</v>
      </c>
      <c r="KE14" t="e">
        <v>#N/A</v>
      </c>
      <c r="KF14" t="s">
        <v>545</v>
      </c>
      <c r="KG14" t="e">
        <v>#N/A</v>
      </c>
      <c r="KH14" t="e">
        <v>#N/A</v>
      </c>
      <c r="KI14" t="e">
        <v>#N/A</v>
      </c>
      <c r="KJ14" t="e">
        <v>#N/A</v>
      </c>
      <c r="KK14" t="e">
        <v>#N/A</v>
      </c>
      <c r="KL14" t="e">
        <v>#N/A</v>
      </c>
      <c r="KM14" t="e">
        <v>#N/A</v>
      </c>
      <c r="KN14" t="e">
        <v>#N/A</v>
      </c>
      <c r="KO14" t="s">
        <v>2114</v>
      </c>
      <c r="KP14" t="e">
        <v>#N/A</v>
      </c>
      <c r="KQ14" t="s">
        <v>684</v>
      </c>
      <c r="KR14" t="e">
        <v>#N/A</v>
      </c>
      <c r="KS14" t="e">
        <v>#N/A</v>
      </c>
      <c r="KT14" t="e">
        <v>#N/A</v>
      </c>
      <c r="KU14" t="e">
        <v>#N/A</v>
      </c>
      <c r="KV14" t="e">
        <v>#N/A</v>
      </c>
      <c r="KW14" t="e">
        <v>#N/A</v>
      </c>
      <c r="KX14" t="e">
        <v>#N/A</v>
      </c>
      <c r="KY14" t="s">
        <v>2172</v>
      </c>
      <c r="KZ14" t="e">
        <v>#N/A</v>
      </c>
      <c r="LA14" t="e">
        <v>#N/A</v>
      </c>
      <c r="LB14" t="e">
        <v>#N/A</v>
      </c>
      <c r="LC14" t="e">
        <v>#N/A</v>
      </c>
      <c r="LD14" t="e">
        <v>#N/A</v>
      </c>
      <c r="LE14" t="e">
        <v>#N/A</v>
      </c>
      <c r="LF14" t="e">
        <v>#N/A</v>
      </c>
      <c r="LG14">
        <v>100</v>
      </c>
      <c r="LH14" t="e">
        <v>#N/A</v>
      </c>
      <c r="LI14">
        <v>260</v>
      </c>
      <c r="LJ14" t="e">
        <v>#N/A</v>
      </c>
      <c r="LK14" t="e">
        <v>#N/A</v>
      </c>
      <c r="LL14" t="e">
        <v>#N/A</v>
      </c>
      <c r="LM14" t="e">
        <v>#N/A</v>
      </c>
      <c r="LN14" t="e">
        <v>#N/A</v>
      </c>
      <c r="LO14" t="e">
        <v>#N/A</v>
      </c>
      <c r="LP14" t="e">
        <v>#N/A</v>
      </c>
      <c r="LQ14" t="e">
        <v>#N/A</v>
      </c>
      <c r="LR14" t="e">
        <v>#N/A</v>
      </c>
      <c r="LS14" t="e">
        <v>#N/A</v>
      </c>
      <c r="LT14" t="e">
        <v>#N/A</v>
      </c>
      <c r="LU14">
        <v>107</v>
      </c>
      <c r="LV14" t="e">
        <v>#N/A</v>
      </c>
      <c r="LW14" t="s">
        <v>2301</v>
      </c>
      <c r="LX14" t="e">
        <v>#N/A</v>
      </c>
      <c r="LY14" t="e">
        <v>#N/A</v>
      </c>
      <c r="LZ14" t="e">
        <v>#N/A</v>
      </c>
      <c r="MA14" t="e">
        <v>#N/A</v>
      </c>
      <c r="MB14" t="e">
        <v>#N/A</v>
      </c>
      <c r="MC14" t="e">
        <v>#N/A</v>
      </c>
      <c r="MD14" t="e">
        <v>#N/A</v>
      </c>
      <c r="ME14" t="e">
        <v>#N/A</v>
      </c>
      <c r="MF14">
        <v>25</v>
      </c>
      <c r="MG14" t="s">
        <v>2071</v>
      </c>
      <c r="MH14" t="e">
        <v>#N/A</v>
      </c>
      <c r="MI14" t="e">
        <v>#N/A</v>
      </c>
      <c r="MJ14" t="e">
        <v>#N/A</v>
      </c>
      <c r="MK14" t="s">
        <v>2400</v>
      </c>
      <c r="ML14" t="e">
        <v>#N/A</v>
      </c>
      <c r="MM14">
        <v>46</v>
      </c>
      <c r="MN14">
        <v>20</v>
      </c>
      <c r="MO14" t="e">
        <v>#N/A</v>
      </c>
      <c r="MP14" t="e">
        <v>#N/A</v>
      </c>
      <c r="MQ14" t="e">
        <v>#N/A</v>
      </c>
      <c r="MR14" t="s">
        <v>2441</v>
      </c>
      <c r="MS14" t="s">
        <v>2457</v>
      </c>
      <c r="MT14" t="e">
        <v>#N/A</v>
      </c>
      <c r="MU14" t="e">
        <v>#N/A</v>
      </c>
      <c r="MV14" t="e">
        <v>#N/A</v>
      </c>
      <c r="MW14" t="e">
        <v>#N/A</v>
      </c>
      <c r="MX14" t="e">
        <v>#N/A</v>
      </c>
      <c r="MY14" t="e">
        <v>#N/A</v>
      </c>
      <c r="MZ14" t="s">
        <v>2494</v>
      </c>
      <c r="NA14" t="e">
        <v>#N/A</v>
      </c>
      <c r="NB14" t="e">
        <v>#N/A</v>
      </c>
      <c r="NC14" t="e">
        <v>#N/A</v>
      </c>
      <c r="ND14">
        <v>95</v>
      </c>
      <c r="NE14" t="e">
        <v>#N/A</v>
      </c>
      <c r="NF14" t="e">
        <v>#N/A</v>
      </c>
      <c r="NG14" t="e">
        <v>#N/A</v>
      </c>
      <c r="NH14" t="e">
        <v>#N/A</v>
      </c>
      <c r="NI14" t="e">
        <v>#N/A</v>
      </c>
      <c r="NJ14" t="s">
        <v>2546</v>
      </c>
      <c r="NK14" t="e">
        <v>#N/A</v>
      </c>
      <c r="NL14" t="e">
        <v>#N/A</v>
      </c>
      <c r="NM14" t="e">
        <v>#N/A</v>
      </c>
      <c r="NN14" t="e">
        <v>#N/A</v>
      </c>
      <c r="NO14">
        <v>73</v>
      </c>
      <c r="NP14" t="e">
        <v>#N/A</v>
      </c>
      <c r="NQ14" t="e">
        <v>#N/A</v>
      </c>
      <c r="NR14" t="e">
        <v>#N/A</v>
      </c>
      <c r="NS14" t="e">
        <v>#N/A</v>
      </c>
      <c r="NT14">
        <v>33</v>
      </c>
      <c r="NU14" t="e">
        <v>#N/A</v>
      </c>
      <c r="NV14" t="e">
        <v>#N/A</v>
      </c>
      <c r="NW14" t="e">
        <v>#N/A</v>
      </c>
      <c r="NX14" t="e">
        <v>#N/A</v>
      </c>
      <c r="NY14" t="e">
        <v>#N/A</v>
      </c>
      <c r="NZ14" t="s">
        <v>2339</v>
      </c>
      <c r="OA14" t="e">
        <v>#N/A</v>
      </c>
      <c r="OB14" t="s">
        <v>2682</v>
      </c>
      <c r="OC14" t="e">
        <v>#N/A</v>
      </c>
      <c r="OD14" t="s">
        <v>1258</v>
      </c>
      <c r="OE14" t="e">
        <v>#N/A</v>
      </c>
      <c r="OF14" t="e">
        <v>#N/A</v>
      </c>
      <c r="OG14">
        <v>16</v>
      </c>
      <c r="OH14" t="e">
        <v>#N/A</v>
      </c>
      <c r="OI14" t="e">
        <v>#N/A</v>
      </c>
      <c r="OJ14" t="e">
        <v>#N/A</v>
      </c>
      <c r="OK14" t="s">
        <v>2167</v>
      </c>
      <c r="OL14" t="e">
        <v>#N/A</v>
      </c>
      <c r="OM14" t="e">
        <v>#N/A</v>
      </c>
      <c r="ON14" t="s">
        <v>2792</v>
      </c>
      <c r="OO14" t="e">
        <v>#N/A</v>
      </c>
      <c r="OP14" t="s">
        <v>2814</v>
      </c>
      <c r="OQ14" t="s">
        <v>2828</v>
      </c>
      <c r="OR14" t="e">
        <v>#N/A</v>
      </c>
      <c r="OS14" t="e">
        <v>#N/A</v>
      </c>
      <c r="OT14" t="e">
        <v>#N/A</v>
      </c>
      <c r="OU14" t="e">
        <v>#N/A</v>
      </c>
      <c r="OV14" t="s">
        <v>2898</v>
      </c>
      <c r="OW14" t="e">
        <v>#N/A</v>
      </c>
      <c r="OX14" t="e">
        <v>#N/A</v>
      </c>
      <c r="OY14" t="e">
        <v>#N/A</v>
      </c>
      <c r="OZ14" t="e">
        <v>#N/A</v>
      </c>
      <c r="PA14">
        <v>400</v>
      </c>
      <c r="PB14" t="s">
        <v>2936</v>
      </c>
      <c r="PC14" t="s">
        <v>2941</v>
      </c>
      <c r="PD14" t="s">
        <v>1809</v>
      </c>
      <c r="PE14" t="e">
        <v>#N/A</v>
      </c>
      <c r="PF14" t="e">
        <v>#N/A</v>
      </c>
      <c r="PG14" t="e">
        <v>#N/A</v>
      </c>
      <c r="PH14" t="s">
        <v>2737</v>
      </c>
      <c r="PI14" t="e">
        <v>#N/A</v>
      </c>
      <c r="PJ14" t="e">
        <v>#N/A</v>
      </c>
      <c r="PK14" t="e">
        <v>#N/A</v>
      </c>
      <c r="PL14" t="e">
        <v>#N/A</v>
      </c>
      <c r="PM14" t="e">
        <v>#N/A</v>
      </c>
      <c r="PN14" t="s">
        <v>771</v>
      </c>
      <c r="PO14">
        <v>45</v>
      </c>
      <c r="PP14" t="s">
        <v>3036</v>
      </c>
      <c r="PQ14" t="e">
        <v>#N/A</v>
      </c>
      <c r="PR14" t="e">
        <v>#N/A</v>
      </c>
      <c r="PS14" t="e">
        <v>#N/A</v>
      </c>
      <c r="PT14" t="e">
        <v>#N/A</v>
      </c>
      <c r="PU14" t="e">
        <v>#N/A</v>
      </c>
      <c r="PV14" t="e">
        <v>#N/A</v>
      </c>
      <c r="PW14" t="e">
        <v>#N/A</v>
      </c>
      <c r="PX14" t="s">
        <v>3077</v>
      </c>
      <c r="PY14" t="e">
        <v>#N/A</v>
      </c>
      <c r="PZ14" t="e">
        <v>#N/A</v>
      </c>
      <c r="QA14" t="e">
        <v>#N/A</v>
      </c>
      <c r="QB14" t="e">
        <v>#N/A</v>
      </c>
      <c r="QC14" t="e">
        <v>#N/A</v>
      </c>
      <c r="QD14" t="e">
        <v>#N/A</v>
      </c>
      <c r="QE14" t="e">
        <v>#N/A</v>
      </c>
      <c r="QF14" t="s">
        <v>398</v>
      </c>
      <c r="QG14">
        <v>8</v>
      </c>
      <c r="QH14" t="e">
        <v>#N/A</v>
      </c>
      <c r="QI14" t="e">
        <v>#N/A</v>
      </c>
      <c r="QJ14" t="e">
        <v>#N/A</v>
      </c>
      <c r="QK14">
        <v>57</v>
      </c>
      <c r="QL14" t="e">
        <v>#N/A</v>
      </c>
      <c r="QM14" t="e">
        <v>#N/A</v>
      </c>
      <c r="QN14" t="e">
        <v>#N/A</v>
      </c>
      <c r="QO14">
        <v>42</v>
      </c>
      <c r="QP14" t="s">
        <v>3183</v>
      </c>
      <c r="QQ14" t="e">
        <v>#N/A</v>
      </c>
      <c r="QR14" t="e">
        <v>#N/A</v>
      </c>
      <c r="QS14">
        <v>113</v>
      </c>
      <c r="QT14" t="e">
        <v>#N/A</v>
      </c>
      <c r="QU14" t="s">
        <v>2951</v>
      </c>
      <c r="QV14" t="e">
        <v>#N/A</v>
      </c>
      <c r="QW14" t="s">
        <v>3226</v>
      </c>
      <c r="QX14">
        <v>190</v>
      </c>
      <c r="QY14">
        <v>350</v>
      </c>
      <c r="QZ14" t="e">
        <v>#N/A</v>
      </c>
      <c r="RA14" t="e">
        <v>#N/A</v>
      </c>
      <c r="RB14" t="e">
        <v>#N/A</v>
      </c>
      <c r="RC14" t="e">
        <v>#N/A</v>
      </c>
      <c r="RD14">
        <v>26</v>
      </c>
      <c r="RE14" t="s">
        <v>3250</v>
      </c>
      <c r="RF14" t="e">
        <v>#N/A</v>
      </c>
      <c r="RG14" t="e">
        <v>#N/A</v>
      </c>
      <c r="RH14" t="e">
        <v>#N/A</v>
      </c>
      <c r="RI14" t="s">
        <v>3271</v>
      </c>
      <c r="RJ14">
        <v>38</v>
      </c>
      <c r="RK14" t="e">
        <v>#N/A</v>
      </c>
      <c r="RL14" t="e">
        <v>#N/A</v>
      </c>
      <c r="RM14">
        <v>40</v>
      </c>
      <c r="RN14" t="e">
        <v>#N/A</v>
      </c>
      <c r="RO14" t="s">
        <v>3305</v>
      </c>
      <c r="RP14" t="e">
        <v>#N/A</v>
      </c>
      <c r="RQ14" t="e">
        <v>#N/A</v>
      </c>
      <c r="RR14" t="e">
        <v>#N/A</v>
      </c>
      <c r="RS14" t="e">
        <v>#N/A</v>
      </c>
      <c r="RT14" t="e">
        <v>#N/A</v>
      </c>
      <c r="RU14">
        <v>115</v>
      </c>
      <c r="RV14" t="e">
        <v>#N/A</v>
      </c>
      <c r="RW14" t="e">
        <v>#N/A</v>
      </c>
      <c r="RX14" t="e">
        <v>#N/A</v>
      </c>
      <c r="RY14" t="e">
        <v>#N/A</v>
      </c>
      <c r="RZ14" t="e">
        <v>#N/A</v>
      </c>
      <c r="SA14" t="e">
        <v>#N/A</v>
      </c>
    </row>
    <row r="15" spans="1:495">
      <c r="A15">
        <v>1995</v>
      </c>
      <c r="B15" t="e">
        <v>#N/A</v>
      </c>
      <c r="C15" t="s">
        <v>16</v>
      </c>
      <c r="D15" t="e">
        <v>#N/A</v>
      </c>
      <c r="E15">
        <v>149</v>
      </c>
      <c r="F15">
        <v>200</v>
      </c>
      <c r="G15" t="e">
        <v>#N/A</v>
      </c>
      <c r="H15" t="e">
        <v>#N/A</v>
      </c>
      <c r="I15" t="e">
        <v>#N/A</v>
      </c>
      <c r="J15" t="e">
        <v>#N/A</v>
      </c>
      <c r="K15" t="e">
        <v>#N/A</v>
      </c>
      <c r="L15" t="e">
        <v>#N/A</v>
      </c>
      <c r="M15" t="e">
        <v>#N/A</v>
      </c>
      <c r="N15" t="e">
        <v>#N/A</v>
      </c>
      <c r="O15">
        <v>70</v>
      </c>
      <c r="P15">
        <v>360</v>
      </c>
      <c r="Q15" t="e">
        <v>#N/A</v>
      </c>
      <c r="R15" t="e">
        <v>#N/A</v>
      </c>
      <c r="S15" t="e">
        <v>#N/A</v>
      </c>
      <c r="T15" t="s">
        <v>160</v>
      </c>
      <c r="U15" t="e">
        <v>#N/A</v>
      </c>
      <c r="V15" t="e">
        <v>#N/A</v>
      </c>
      <c r="W15" t="e">
        <v>#N/A</v>
      </c>
      <c r="X15" t="e">
        <v>#N/A</v>
      </c>
      <c r="Y15" t="e">
        <v>#N/A</v>
      </c>
      <c r="Z15" t="s">
        <v>221</v>
      </c>
      <c r="AA15">
        <v>500</v>
      </c>
      <c r="AB15" t="e">
        <v>#N/A</v>
      </c>
      <c r="AC15" t="s">
        <v>236</v>
      </c>
      <c r="AD15" t="e">
        <v>#N/A</v>
      </c>
      <c r="AE15" t="e">
        <v>#N/A</v>
      </c>
      <c r="AF15" t="e">
        <v>#N/A</v>
      </c>
      <c r="AG15" t="e">
        <v>#N/A</v>
      </c>
      <c r="AH15" t="e">
        <v>#N/A</v>
      </c>
      <c r="AI15" t="e">
        <v>#N/A</v>
      </c>
      <c r="AJ15">
        <v>89</v>
      </c>
      <c r="AK15" t="s">
        <v>303</v>
      </c>
      <c r="AL15" t="e">
        <v>#N/A</v>
      </c>
      <c r="AM15" t="s">
        <v>319</v>
      </c>
      <c r="AN15" t="s">
        <v>336</v>
      </c>
      <c r="AO15" t="e">
        <v>#N/A</v>
      </c>
      <c r="AP15" t="e">
        <v>#N/A</v>
      </c>
      <c r="AQ15">
        <v>37</v>
      </c>
      <c r="AR15" t="e">
        <v>#N/A</v>
      </c>
      <c r="AS15" t="e">
        <v>#N/A</v>
      </c>
      <c r="AT15">
        <v>33</v>
      </c>
      <c r="AU15">
        <v>70</v>
      </c>
      <c r="AV15" t="s">
        <v>382</v>
      </c>
      <c r="AW15" t="e">
        <v>#N/A</v>
      </c>
      <c r="AX15" t="e">
        <v>#N/A</v>
      </c>
      <c r="AY15" t="s">
        <v>431</v>
      </c>
      <c r="AZ15">
        <v>124</v>
      </c>
      <c r="BA15">
        <v>9</v>
      </c>
      <c r="BB15">
        <v>150</v>
      </c>
      <c r="BC15" t="e">
        <v>#N/A</v>
      </c>
      <c r="BD15" t="e">
        <v>#N/A</v>
      </c>
      <c r="BE15">
        <v>80</v>
      </c>
      <c r="BF15" t="e">
        <v>#N/A</v>
      </c>
      <c r="BG15" t="e">
        <v>#N/A</v>
      </c>
      <c r="BH15">
        <v>96</v>
      </c>
      <c r="BI15" t="s">
        <v>497</v>
      </c>
      <c r="BJ15" t="s">
        <v>512</v>
      </c>
      <c r="BK15" t="e">
        <v>#N/A</v>
      </c>
      <c r="BL15" t="e">
        <v>#N/A</v>
      </c>
      <c r="BM15" t="e">
        <v>#N/A</v>
      </c>
      <c r="BN15">
        <v>66</v>
      </c>
      <c r="BO15">
        <v>420</v>
      </c>
      <c r="BP15" t="e">
        <v>#N/A</v>
      </c>
      <c r="BQ15" t="e">
        <v>#N/A</v>
      </c>
      <c r="BR15" t="e">
        <v>#N/A</v>
      </c>
      <c r="BS15" t="e">
        <v>#N/A</v>
      </c>
      <c r="BT15" t="e">
        <v>#N/A</v>
      </c>
      <c r="BU15" t="e">
        <v>#N/A</v>
      </c>
      <c r="BV15" t="e">
        <v>#N/A</v>
      </c>
      <c r="BW15" t="e">
        <v>#N/A</v>
      </c>
      <c r="BX15" t="e">
        <v>#N/A</v>
      </c>
      <c r="BY15" t="e">
        <v>#N/A</v>
      </c>
      <c r="BZ15" t="s">
        <v>617</v>
      </c>
      <c r="CA15">
        <v>75</v>
      </c>
      <c r="CB15" t="e">
        <v>#N/A</v>
      </c>
      <c r="CC15" t="e">
        <v>#N/A</v>
      </c>
      <c r="CD15" t="e">
        <v>#N/A</v>
      </c>
      <c r="CE15" t="e">
        <v>#N/A</v>
      </c>
      <c r="CF15" t="s">
        <v>324</v>
      </c>
      <c r="CG15" t="e">
        <v>#N/A</v>
      </c>
      <c r="CH15" t="e">
        <v>#N/A</v>
      </c>
      <c r="CI15" t="e">
        <v>#N/A</v>
      </c>
      <c r="CJ15" t="s">
        <v>667</v>
      </c>
      <c r="CK15" t="e">
        <v>#N/A</v>
      </c>
      <c r="CL15" t="e">
        <v>#N/A</v>
      </c>
      <c r="CM15" t="e">
        <v>#N/A</v>
      </c>
      <c r="CN15" t="e">
        <v>#N/A</v>
      </c>
      <c r="CO15" t="s">
        <v>463</v>
      </c>
      <c r="CP15" t="e">
        <v>#N/A</v>
      </c>
      <c r="CQ15" t="e">
        <v>#N/A</v>
      </c>
      <c r="CR15" t="s">
        <v>724</v>
      </c>
      <c r="CS15" t="e">
        <v>#N/A</v>
      </c>
      <c r="CT15" t="e">
        <v>#N/A</v>
      </c>
      <c r="CU15" t="s">
        <v>69</v>
      </c>
      <c r="CV15" t="e">
        <v>#N/A</v>
      </c>
      <c r="CW15" t="e">
        <v>#N/A</v>
      </c>
      <c r="CX15" t="s">
        <v>809</v>
      </c>
      <c r="CY15">
        <v>46</v>
      </c>
      <c r="CZ15">
        <v>148</v>
      </c>
      <c r="DA15" t="e">
        <v>#N/A</v>
      </c>
      <c r="DB15" t="e">
        <v>#N/A</v>
      </c>
      <c r="DC15" t="e">
        <v>#N/A</v>
      </c>
      <c r="DD15" t="s">
        <v>845</v>
      </c>
      <c r="DE15" t="e">
        <v>#N/A</v>
      </c>
      <c r="DF15" t="s">
        <v>323</v>
      </c>
      <c r="DG15" t="e">
        <v>#N/A</v>
      </c>
      <c r="DH15" t="e">
        <v>#N/A</v>
      </c>
      <c r="DI15" t="e">
        <v>#N/A</v>
      </c>
      <c r="DJ15" t="e">
        <v>#N/A</v>
      </c>
      <c r="DK15" t="s">
        <v>899</v>
      </c>
      <c r="DL15" t="e">
        <v>#N/A</v>
      </c>
      <c r="DM15" t="e">
        <v>#N/A</v>
      </c>
      <c r="DN15" t="e">
        <v>#N/A</v>
      </c>
      <c r="DO15" t="e">
        <v>#N/A</v>
      </c>
      <c r="DP15" t="e">
        <v>#N/A</v>
      </c>
      <c r="DQ15" t="e">
        <v>#N/A</v>
      </c>
      <c r="DR15" t="e">
        <v>#N/A</v>
      </c>
      <c r="DS15" t="e">
        <v>#N/A</v>
      </c>
      <c r="DT15" t="e">
        <v>#N/A</v>
      </c>
      <c r="DU15">
        <v>15</v>
      </c>
      <c r="DV15" t="e">
        <v>#N/A</v>
      </c>
      <c r="DW15" t="e">
        <v>#N/A</v>
      </c>
      <c r="DX15">
        <v>42</v>
      </c>
      <c r="DY15" t="s">
        <v>1016</v>
      </c>
      <c r="DZ15" t="s">
        <v>43</v>
      </c>
      <c r="EA15" t="e">
        <v>#N/A</v>
      </c>
      <c r="EB15" t="s">
        <v>1029</v>
      </c>
      <c r="EC15">
        <v>147</v>
      </c>
      <c r="ED15" t="e">
        <v>#N/A</v>
      </c>
      <c r="EE15" t="s">
        <v>1045</v>
      </c>
      <c r="EF15">
        <v>437</v>
      </c>
      <c r="EG15" t="e">
        <v>#N/A</v>
      </c>
      <c r="EH15" t="e">
        <v>#N/A</v>
      </c>
      <c r="EI15" t="e">
        <v>#N/A</v>
      </c>
      <c r="EJ15">
        <v>15</v>
      </c>
      <c r="EK15" t="e">
        <v>#N/A</v>
      </c>
      <c r="EL15" t="s">
        <v>1082</v>
      </c>
      <c r="EM15" t="e">
        <v>#N/A</v>
      </c>
      <c r="EN15" t="e">
        <v>#N/A</v>
      </c>
      <c r="EO15" t="s">
        <v>1106</v>
      </c>
      <c r="EP15" t="e">
        <v>#N/A</v>
      </c>
      <c r="EQ15" t="s">
        <v>1126</v>
      </c>
      <c r="ER15">
        <v>116</v>
      </c>
      <c r="ES15">
        <v>96</v>
      </c>
      <c r="ET15" t="e">
        <v>#N/A</v>
      </c>
      <c r="EU15" t="e">
        <v>#N/A</v>
      </c>
      <c r="EV15" t="e">
        <v>#N/A</v>
      </c>
      <c r="EW15">
        <v>340</v>
      </c>
      <c r="EX15" t="e">
        <v>#N/A</v>
      </c>
      <c r="EY15" t="s">
        <v>1184</v>
      </c>
      <c r="EZ15" t="s">
        <v>1193</v>
      </c>
      <c r="FA15" t="e">
        <v>#N/A</v>
      </c>
      <c r="FB15" t="e">
        <v>#N/A</v>
      </c>
      <c r="FC15" t="e">
        <v>#N/A</v>
      </c>
      <c r="FD15" t="e">
        <v>#N/A</v>
      </c>
      <c r="FE15" t="e">
        <v>#N/A</v>
      </c>
      <c r="FF15" t="e">
        <v>#N/A</v>
      </c>
      <c r="FG15">
        <v>77</v>
      </c>
      <c r="FH15" t="e">
        <v>#N/A</v>
      </c>
      <c r="FI15" t="s">
        <v>1258</v>
      </c>
      <c r="FJ15" t="e">
        <v>#N/A</v>
      </c>
      <c r="FK15" t="e">
        <v>#N/A</v>
      </c>
      <c r="FL15" t="e">
        <v>#N/A</v>
      </c>
      <c r="FM15" t="e">
        <v>#N/A</v>
      </c>
      <c r="FN15" t="e">
        <v>#N/A</v>
      </c>
      <c r="FO15" t="e">
        <v>#N/A</v>
      </c>
      <c r="FP15" t="s">
        <v>1189</v>
      </c>
      <c r="FQ15" t="e">
        <v>#N/A</v>
      </c>
      <c r="FR15" t="e">
        <v>#N/A</v>
      </c>
      <c r="FS15" t="s">
        <v>1316</v>
      </c>
      <c r="FT15" t="e">
        <v>#N/A</v>
      </c>
      <c r="FU15" t="e">
        <v>#N/A</v>
      </c>
      <c r="FV15" t="e">
        <v>#N/A</v>
      </c>
      <c r="FW15" t="e">
        <v>#N/A</v>
      </c>
      <c r="FX15" t="e">
        <v>#N/A</v>
      </c>
      <c r="FY15" t="e">
        <v>#N/A</v>
      </c>
      <c r="FZ15" t="e">
        <v>#N/A</v>
      </c>
      <c r="GA15" t="e">
        <v>#N/A</v>
      </c>
      <c r="GB15" t="e">
        <v>#N/A</v>
      </c>
      <c r="GC15" t="e">
        <v>#N/A</v>
      </c>
      <c r="GD15" t="e">
        <v>#N/A</v>
      </c>
      <c r="GE15">
        <v>239</v>
      </c>
      <c r="GF15" t="e">
        <v>#N/A</v>
      </c>
      <c r="GG15" t="e">
        <v>#N/A</v>
      </c>
      <c r="GH15" t="e">
        <v>#N/A</v>
      </c>
      <c r="GI15" t="e">
        <v>#N/A</v>
      </c>
      <c r="GJ15" t="e">
        <v>#N/A</v>
      </c>
      <c r="GK15" t="s">
        <v>1435</v>
      </c>
      <c r="GL15" t="e">
        <v>#N/A</v>
      </c>
      <c r="GM15" t="e">
        <v>#N/A</v>
      </c>
      <c r="GN15" t="e">
        <v>#N/A</v>
      </c>
      <c r="GO15" t="e">
        <v>#N/A</v>
      </c>
      <c r="GP15">
        <v>150</v>
      </c>
      <c r="GQ15" t="s">
        <v>14</v>
      </c>
      <c r="GR15" t="e">
        <v>#N/A</v>
      </c>
      <c r="GS15">
        <v>23</v>
      </c>
      <c r="GT15">
        <v>37</v>
      </c>
      <c r="GU15" t="e">
        <v>#N/A</v>
      </c>
      <c r="GV15" t="e">
        <v>#N/A</v>
      </c>
      <c r="GW15" t="s">
        <v>590</v>
      </c>
      <c r="GX15">
        <v>10</v>
      </c>
      <c r="GY15" t="e">
        <v>#N/A</v>
      </c>
      <c r="GZ15" t="e">
        <v>#N/A</v>
      </c>
      <c r="HA15" t="e">
        <v>#N/A</v>
      </c>
      <c r="HB15" t="s">
        <v>1534</v>
      </c>
      <c r="HC15">
        <v>82</v>
      </c>
      <c r="HD15" t="e">
        <v>#N/A</v>
      </c>
      <c r="HE15" t="s">
        <v>250</v>
      </c>
      <c r="HF15" t="e">
        <v>#N/A</v>
      </c>
      <c r="HG15" t="s">
        <v>1568</v>
      </c>
      <c r="HH15">
        <v>92</v>
      </c>
      <c r="HI15">
        <v>36</v>
      </c>
      <c r="HJ15" t="s">
        <v>1591</v>
      </c>
      <c r="HK15" t="e">
        <v>#N/A</v>
      </c>
      <c r="HL15" t="e">
        <v>#N/A</v>
      </c>
      <c r="HM15" t="e">
        <v>#N/A</v>
      </c>
      <c r="HN15" t="e">
        <v>#N/A</v>
      </c>
      <c r="HO15" t="s">
        <v>545</v>
      </c>
      <c r="HP15" t="e">
        <v>#N/A</v>
      </c>
      <c r="HQ15" t="e">
        <v>#N/A</v>
      </c>
      <c r="HR15">
        <v>26</v>
      </c>
      <c r="HS15" t="e">
        <v>#N/A</v>
      </c>
      <c r="HT15" t="e">
        <v>#N/A</v>
      </c>
      <c r="HU15" t="e">
        <v>#N/A</v>
      </c>
      <c r="HV15">
        <v>85</v>
      </c>
      <c r="HW15" t="e">
        <v>#N/A</v>
      </c>
      <c r="HX15" t="e">
        <v>#N/A</v>
      </c>
      <c r="HY15" t="s">
        <v>1692</v>
      </c>
      <c r="HZ15" t="s">
        <v>168</v>
      </c>
      <c r="IA15" t="e">
        <v>#N/A</v>
      </c>
      <c r="IB15" t="e">
        <v>#N/A</v>
      </c>
      <c r="IC15" t="e">
        <v>#N/A</v>
      </c>
      <c r="ID15" t="e">
        <v>#N/A</v>
      </c>
      <c r="IE15" t="s">
        <v>1714</v>
      </c>
      <c r="IF15" t="e">
        <v>#N/A</v>
      </c>
      <c r="IG15" t="e">
        <v>#N/A</v>
      </c>
      <c r="IH15">
        <v>28</v>
      </c>
      <c r="II15" t="e">
        <v>#N/A</v>
      </c>
      <c r="IJ15" t="e">
        <v>#N/A</v>
      </c>
      <c r="IK15" t="e">
        <v>#N/A</v>
      </c>
      <c r="IL15" t="s">
        <v>457</v>
      </c>
      <c r="IM15" t="e">
        <v>#N/A</v>
      </c>
      <c r="IN15" t="e">
        <v>#N/A</v>
      </c>
      <c r="IO15" t="s">
        <v>1773</v>
      </c>
      <c r="IP15" t="e">
        <v>#N/A</v>
      </c>
      <c r="IQ15" t="e">
        <v>#N/A</v>
      </c>
      <c r="IR15" t="e">
        <v>#N/A</v>
      </c>
      <c r="IS15" t="e">
        <v>#N/A</v>
      </c>
      <c r="IT15" t="e">
        <v>#N/A</v>
      </c>
      <c r="IU15">
        <v>187</v>
      </c>
      <c r="IV15">
        <v>25</v>
      </c>
      <c r="IW15">
        <v>178</v>
      </c>
      <c r="IX15" t="e">
        <v>#N/A</v>
      </c>
      <c r="IY15" t="e">
        <v>#N/A</v>
      </c>
      <c r="IZ15" t="e">
        <v>#N/A</v>
      </c>
      <c r="JA15" t="e">
        <v>#N/A</v>
      </c>
      <c r="JB15" t="e">
        <v>#N/A</v>
      </c>
      <c r="JC15" t="e">
        <v>#N/A</v>
      </c>
      <c r="JD15" t="e">
        <v>#N/A</v>
      </c>
      <c r="JE15" t="s">
        <v>1204</v>
      </c>
      <c r="JF15" t="e">
        <v>#N/A</v>
      </c>
      <c r="JG15">
        <v>30</v>
      </c>
      <c r="JH15" t="e">
        <v>#N/A</v>
      </c>
      <c r="JI15" t="e">
        <v>#N/A</v>
      </c>
      <c r="JJ15" t="s">
        <v>1377</v>
      </c>
      <c r="JK15" t="s">
        <v>1890</v>
      </c>
      <c r="JL15" t="e">
        <v>#N/A</v>
      </c>
      <c r="JM15" t="e">
        <v>#N/A</v>
      </c>
      <c r="JN15" t="s">
        <v>1918</v>
      </c>
      <c r="JO15">
        <v>84</v>
      </c>
      <c r="JP15" t="s">
        <v>1936</v>
      </c>
      <c r="JQ15" t="e">
        <v>#N/A</v>
      </c>
      <c r="JR15" t="e">
        <v>#N/A</v>
      </c>
      <c r="JS15" t="e">
        <v>#N/A</v>
      </c>
      <c r="JT15" t="e">
        <v>#N/A</v>
      </c>
      <c r="JU15" t="e">
        <v>#N/A</v>
      </c>
      <c r="JV15" t="e">
        <v>#N/A</v>
      </c>
      <c r="JW15" t="e">
        <v>#N/A</v>
      </c>
      <c r="JX15" t="s">
        <v>1988</v>
      </c>
      <c r="JY15" t="e">
        <v>#N/A</v>
      </c>
      <c r="JZ15" t="e">
        <v>#N/A</v>
      </c>
      <c r="KA15" t="s">
        <v>2020</v>
      </c>
      <c r="KB15" t="s">
        <v>1200</v>
      </c>
      <c r="KC15" t="e">
        <v>#N/A</v>
      </c>
      <c r="KD15" t="e">
        <v>#N/A</v>
      </c>
      <c r="KE15" t="e">
        <v>#N/A</v>
      </c>
      <c r="KF15" t="s">
        <v>2059</v>
      </c>
      <c r="KG15" t="e">
        <v>#N/A</v>
      </c>
      <c r="KH15" t="e">
        <v>#N/A</v>
      </c>
      <c r="KI15" t="e">
        <v>#N/A</v>
      </c>
      <c r="KJ15" t="e">
        <v>#N/A</v>
      </c>
      <c r="KK15" t="e">
        <v>#N/A</v>
      </c>
      <c r="KL15" t="e">
        <v>#N/A</v>
      </c>
      <c r="KM15" t="e">
        <v>#N/A</v>
      </c>
      <c r="KN15" t="e">
        <v>#N/A</v>
      </c>
      <c r="KO15" t="s">
        <v>2115</v>
      </c>
      <c r="KP15" t="e">
        <v>#N/A</v>
      </c>
      <c r="KQ15" t="s">
        <v>1380</v>
      </c>
      <c r="KR15" t="e">
        <v>#N/A</v>
      </c>
      <c r="KS15">
        <v>200</v>
      </c>
      <c r="KT15" t="e">
        <v>#N/A</v>
      </c>
      <c r="KU15" t="e">
        <v>#N/A</v>
      </c>
      <c r="KV15" t="e">
        <v>#N/A</v>
      </c>
      <c r="KW15" t="e">
        <v>#N/A</v>
      </c>
      <c r="KX15" t="e">
        <v>#N/A</v>
      </c>
      <c r="KY15" t="s">
        <v>2173</v>
      </c>
      <c r="KZ15" t="e">
        <v>#N/A</v>
      </c>
      <c r="LA15" t="e">
        <v>#N/A</v>
      </c>
      <c r="LB15" t="e">
        <v>#N/A</v>
      </c>
      <c r="LC15" t="e">
        <v>#N/A</v>
      </c>
      <c r="LD15" t="e">
        <v>#N/A</v>
      </c>
      <c r="LE15" t="e">
        <v>#N/A</v>
      </c>
      <c r="LF15" t="e">
        <v>#N/A</v>
      </c>
      <c r="LG15">
        <v>169</v>
      </c>
      <c r="LH15" t="e">
        <v>#N/A</v>
      </c>
      <c r="LI15" t="s">
        <v>2241</v>
      </c>
      <c r="LJ15" t="e">
        <v>#N/A</v>
      </c>
      <c r="LK15" t="e">
        <v>#N/A</v>
      </c>
      <c r="LL15" t="e">
        <v>#N/A</v>
      </c>
      <c r="LM15" t="e">
        <v>#N/A</v>
      </c>
      <c r="LN15" t="e">
        <v>#N/A</v>
      </c>
      <c r="LO15" t="e">
        <v>#N/A</v>
      </c>
      <c r="LP15" t="e">
        <v>#N/A</v>
      </c>
      <c r="LQ15" t="e">
        <v>#N/A</v>
      </c>
      <c r="LR15" t="e">
        <v>#N/A</v>
      </c>
      <c r="LS15" t="e">
        <v>#N/A</v>
      </c>
      <c r="LT15" t="e">
        <v>#N/A</v>
      </c>
      <c r="LU15">
        <v>118</v>
      </c>
      <c r="LV15" t="e">
        <v>#N/A</v>
      </c>
      <c r="LW15" t="s">
        <v>2302</v>
      </c>
      <c r="LX15" t="e">
        <v>#N/A</v>
      </c>
      <c r="LY15" t="e">
        <v>#N/A</v>
      </c>
      <c r="LZ15" t="e">
        <v>#N/A</v>
      </c>
      <c r="MA15" t="e">
        <v>#N/A</v>
      </c>
      <c r="MB15" t="e">
        <v>#N/A</v>
      </c>
      <c r="MC15" t="e">
        <v>#N/A</v>
      </c>
      <c r="MD15" t="e">
        <v>#N/A</v>
      </c>
      <c r="ME15" t="e">
        <v>#N/A</v>
      </c>
      <c r="MF15" t="s">
        <v>2354</v>
      </c>
      <c r="MG15" t="s">
        <v>2364</v>
      </c>
      <c r="MH15" t="e">
        <v>#N/A</v>
      </c>
      <c r="MI15" t="e">
        <v>#N/A</v>
      </c>
      <c r="MJ15" t="e">
        <v>#N/A</v>
      </c>
      <c r="MK15" t="s">
        <v>2401</v>
      </c>
      <c r="ML15" t="e">
        <v>#N/A</v>
      </c>
      <c r="MM15">
        <v>46</v>
      </c>
      <c r="MN15">
        <v>20</v>
      </c>
      <c r="MO15" t="e">
        <v>#N/A</v>
      </c>
      <c r="MP15" t="e">
        <v>#N/A</v>
      </c>
      <c r="MQ15" t="s">
        <v>2423</v>
      </c>
      <c r="MR15" t="s">
        <v>2442</v>
      </c>
      <c r="MS15" t="s">
        <v>2458</v>
      </c>
      <c r="MT15" t="s">
        <v>2461</v>
      </c>
      <c r="MU15" t="e">
        <v>#N/A</v>
      </c>
      <c r="MV15" t="e">
        <v>#N/A</v>
      </c>
      <c r="MW15" t="e">
        <v>#N/A</v>
      </c>
      <c r="MX15" t="e">
        <v>#N/A</v>
      </c>
      <c r="MY15" t="e">
        <v>#N/A</v>
      </c>
      <c r="MZ15" t="s">
        <v>2495</v>
      </c>
      <c r="NA15" t="e">
        <v>#N/A</v>
      </c>
      <c r="NB15" t="e">
        <v>#N/A</v>
      </c>
      <c r="NC15" t="e">
        <v>#N/A</v>
      </c>
      <c r="ND15">
        <v>122</v>
      </c>
      <c r="NE15" t="s">
        <v>1108</v>
      </c>
      <c r="NF15" t="e">
        <v>#N/A</v>
      </c>
      <c r="NG15" t="e">
        <v>#N/A</v>
      </c>
      <c r="NH15" t="e">
        <v>#N/A</v>
      </c>
      <c r="NI15" t="e">
        <v>#N/A</v>
      </c>
      <c r="NJ15" t="s">
        <v>2547</v>
      </c>
      <c r="NK15" t="e">
        <v>#N/A</v>
      </c>
      <c r="NL15" t="e">
        <v>#N/A</v>
      </c>
      <c r="NM15" t="e">
        <v>#N/A</v>
      </c>
      <c r="NN15" t="e">
        <v>#N/A</v>
      </c>
      <c r="NO15" t="s">
        <v>1071</v>
      </c>
      <c r="NP15" t="e">
        <v>#N/A</v>
      </c>
      <c r="NQ15" t="e">
        <v>#N/A</v>
      </c>
      <c r="NR15" t="e">
        <v>#N/A</v>
      </c>
      <c r="NS15" t="e">
        <v>#N/A</v>
      </c>
      <c r="NT15">
        <v>47</v>
      </c>
      <c r="NU15" t="e">
        <v>#N/A</v>
      </c>
      <c r="NV15" t="e">
        <v>#N/A</v>
      </c>
      <c r="NW15" t="e">
        <v>#N/A</v>
      </c>
      <c r="NX15" t="e">
        <v>#N/A</v>
      </c>
      <c r="NY15" t="e">
        <v>#N/A</v>
      </c>
      <c r="NZ15" t="s">
        <v>2415</v>
      </c>
      <c r="OA15" t="e">
        <v>#N/A</v>
      </c>
      <c r="OB15" t="s">
        <v>2683</v>
      </c>
      <c r="OC15" t="e">
        <v>#N/A</v>
      </c>
      <c r="OD15" t="s">
        <v>2705</v>
      </c>
      <c r="OE15" t="e">
        <v>#N/A</v>
      </c>
      <c r="OF15" t="e">
        <v>#N/A</v>
      </c>
      <c r="OG15">
        <v>15</v>
      </c>
      <c r="OH15" t="e">
        <v>#N/A</v>
      </c>
      <c r="OI15" t="s">
        <v>2737</v>
      </c>
      <c r="OJ15" t="e">
        <v>#N/A</v>
      </c>
      <c r="OK15" t="s">
        <v>2757</v>
      </c>
      <c r="OL15" t="e">
        <v>#N/A</v>
      </c>
      <c r="OM15" t="e">
        <v>#N/A</v>
      </c>
      <c r="ON15" t="s">
        <v>2793</v>
      </c>
      <c r="OO15" t="e">
        <v>#N/A</v>
      </c>
      <c r="OP15" t="s">
        <v>2815</v>
      </c>
      <c r="OQ15" t="s">
        <v>2829</v>
      </c>
      <c r="OR15" t="e">
        <v>#N/A</v>
      </c>
      <c r="OS15" t="e">
        <v>#N/A</v>
      </c>
      <c r="OT15" t="s">
        <v>2874</v>
      </c>
      <c r="OU15">
        <v>135</v>
      </c>
      <c r="OV15" t="s">
        <v>2899</v>
      </c>
      <c r="OW15" t="e">
        <v>#N/A</v>
      </c>
      <c r="OX15" t="e">
        <v>#N/A</v>
      </c>
      <c r="OY15" t="e">
        <v>#N/A</v>
      </c>
      <c r="OZ15" t="e">
        <v>#N/A</v>
      </c>
      <c r="PA15">
        <v>500</v>
      </c>
      <c r="PB15" t="s">
        <v>2937</v>
      </c>
      <c r="PC15" t="s">
        <v>2942</v>
      </c>
      <c r="PD15" t="s">
        <v>2947</v>
      </c>
      <c r="PE15" t="e">
        <v>#N/A</v>
      </c>
      <c r="PF15" t="e">
        <v>#N/A</v>
      </c>
      <c r="PG15" t="e">
        <v>#N/A</v>
      </c>
      <c r="PH15" t="s">
        <v>561</v>
      </c>
      <c r="PI15" t="e">
        <v>#N/A</v>
      </c>
      <c r="PJ15" t="e">
        <v>#N/A</v>
      </c>
      <c r="PK15" t="e">
        <v>#N/A</v>
      </c>
      <c r="PL15" t="e">
        <v>#N/A</v>
      </c>
      <c r="PM15" t="e">
        <v>#N/A</v>
      </c>
      <c r="PN15" t="s">
        <v>182</v>
      </c>
      <c r="PO15">
        <v>40</v>
      </c>
      <c r="PP15" t="s">
        <v>3037</v>
      </c>
      <c r="PQ15" t="e">
        <v>#N/A</v>
      </c>
      <c r="PR15" t="e">
        <v>#N/A</v>
      </c>
      <c r="PS15" t="e">
        <v>#N/A</v>
      </c>
      <c r="PT15" t="e">
        <v>#N/A</v>
      </c>
      <c r="PU15" t="e">
        <v>#N/A</v>
      </c>
      <c r="PV15" t="e">
        <v>#N/A</v>
      </c>
      <c r="PW15" t="e">
        <v>#N/A</v>
      </c>
      <c r="PX15" t="s">
        <v>3078</v>
      </c>
      <c r="PY15" t="e">
        <v>#N/A</v>
      </c>
      <c r="PZ15" t="e">
        <v>#N/A</v>
      </c>
      <c r="QA15" t="e">
        <v>#N/A</v>
      </c>
      <c r="QB15" t="e">
        <v>#N/A</v>
      </c>
      <c r="QC15" t="e">
        <v>#N/A</v>
      </c>
      <c r="QD15" t="e">
        <v>#N/A</v>
      </c>
      <c r="QE15" t="e">
        <v>#N/A</v>
      </c>
      <c r="QF15" t="s">
        <v>104</v>
      </c>
      <c r="QG15" t="s">
        <v>3143</v>
      </c>
      <c r="QH15" t="e">
        <v>#N/A</v>
      </c>
      <c r="QI15" t="e">
        <v>#N/A</v>
      </c>
      <c r="QJ15" t="s">
        <v>3152</v>
      </c>
      <c r="QK15" t="s">
        <v>1582</v>
      </c>
      <c r="QL15" t="e">
        <v>#N/A</v>
      </c>
      <c r="QM15" t="e">
        <v>#N/A</v>
      </c>
      <c r="QN15" t="e">
        <v>#N/A</v>
      </c>
      <c r="QO15">
        <v>38</v>
      </c>
      <c r="QP15" t="s">
        <v>3183</v>
      </c>
      <c r="QQ15" t="s">
        <v>1484</v>
      </c>
      <c r="QR15" t="e">
        <v>#N/A</v>
      </c>
      <c r="QS15">
        <v>87</v>
      </c>
      <c r="QT15" t="e">
        <v>#N/A</v>
      </c>
      <c r="QU15" t="s">
        <v>460</v>
      </c>
      <c r="QV15" t="e">
        <v>#N/A</v>
      </c>
      <c r="QW15" t="s">
        <v>3226</v>
      </c>
      <c r="QX15">
        <v>190</v>
      </c>
      <c r="QY15">
        <v>350</v>
      </c>
      <c r="QZ15" t="e">
        <v>#N/A</v>
      </c>
      <c r="RA15" t="e">
        <v>#N/A</v>
      </c>
      <c r="RB15" t="e">
        <v>#N/A</v>
      </c>
      <c r="RC15" t="e">
        <v>#N/A</v>
      </c>
      <c r="RD15">
        <v>30</v>
      </c>
      <c r="RE15" t="s">
        <v>3251</v>
      </c>
      <c r="RF15" t="e">
        <v>#N/A</v>
      </c>
      <c r="RG15" t="e">
        <v>#N/A</v>
      </c>
      <c r="RH15" t="e">
        <v>#N/A</v>
      </c>
      <c r="RI15" t="s">
        <v>3272</v>
      </c>
      <c r="RJ15">
        <v>74</v>
      </c>
      <c r="RK15" t="e">
        <v>#N/A</v>
      </c>
      <c r="RL15" t="e">
        <v>#N/A</v>
      </c>
      <c r="RM15" t="s">
        <v>702</v>
      </c>
      <c r="RN15" t="e">
        <v>#N/A</v>
      </c>
      <c r="RO15" t="s">
        <v>1551</v>
      </c>
      <c r="RP15" t="e">
        <v>#N/A</v>
      </c>
      <c r="RQ15" t="e">
        <v>#N/A</v>
      </c>
      <c r="RR15" t="e">
        <v>#N/A</v>
      </c>
      <c r="RS15" t="e">
        <v>#N/A</v>
      </c>
      <c r="RT15" t="e">
        <v>#N/A</v>
      </c>
      <c r="RU15" t="s">
        <v>831</v>
      </c>
      <c r="RV15" t="e">
        <v>#N/A</v>
      </c>
      <c r="RW15" t="e">
        <v>#N/A</v>
      </c>
      <c r="RX15" t="e">
        <v>#N/A</v>
      </c>
      <c r="RY15" t="e">
        <v>#N/A</v>
      </c>
      <c r="RZ15" t="e">
        <v>#N/A</v>
      </c>
      <c r="SA15" t="e">
        <v>#N/A</v>
      </c>
    </row>
    <row r="16" spans="1:495">
      <c r="A16">
        <v>1996</v>
      </c>
      <c r="B16" t="e">
        <v>#N/A</v>
      </c>
      <c r="C16" t="s">
        <v>17</v>
      </c>
      <c r="D16" t="e">
        <v>#N/A</v>
      </c>
      <c r="E16">
        <v>175</v>
      </c>
      <c r="F16">
        <v>365</v>
      </c>
      <c r="G16" t="e">
        <v>#N/A</v>
      </c>
      <c r="H16">
        <v>24</v>
      </c>
      <c r="I16" t="e">
        <v>#N/A</v>
      </c>
      <c r="J16">
        <v>24</v>
      </c>
      <c r="K16" t="e">
        <v>#N/A</v>
      </c>
      <c r="L16">
        <v>87</v>
      </c>
      <c r="M16" t="e">
        <v>#N/A</v>
      </c>
      <c r="N16" t="e">
        <v>#N/A</v>
      </c>
      <c r="O16" t="s">
        <v>115</v>
      </c>
      <c r="P16">
        <v>470</v>
      </c>
      <c r="Q16" t="e">
        <v>#N/A</v>
      </c>
      <c r="R16" t="s">
        <v>130</v>
      </c>
      <c r="S16" t="e">
        <v>#N/A</v>
      </c>
      <c r="T16" t="s">
        <v>161</v>
      </c>
      <c r="U16" t="e">
        <v>#N/A</v>
      </c>
      <c r="V16" t="e">
        <v>#N/A</v>
      </c>
      <c r="W16" t="s">
        <v>185</v>
      </c>
      <c r="X16" t="e">
        <v>#N/A</v>
      </c>
      <c r="Y16" t="e">
        <v>#N/A</v>
      </c>
      <c r="Z16" t="s">
        <v>221</v>
      </c>
      <c r="AA16">
        <v>570</v>
      </c>
      <c r="AB16" t="e">
        <v>#N/A</v>
      </c>
      <c r="AC16" t="s">
        <v>237</v>
      </c>
      <c r="AD16" t="e">
        <v>#N/A</v>
      </c>
      <c r="AE16" t="e">
        <v>#N/A</v>
      </c>
      <c r="AF16" t="e">
        <v>#N/A</v>
      </c>
      <c r="AG16" t="e">
        <v>#N/A</v>
      </c>
      <c r="AH16" t="e">
        <v>#N/A</v>
      </c>
      <c r="AI16" t="e">
        <v>#N/A</v>
      </c>
      <c r="AJ16">
        <v>89</v>
      </c>
      <c r="AK16" t="s">
        <v>304</v>
      </c>
      <c r="AL16" t="e">
        <v>#N/A</v>
      </c>
      <c r="AM16" t="s">
        <v>320</v>
      </c>
      <c r="AN16" t="s">
        <v>337</v>
      </c>
      <c r="AO16" t="e">
        <v>#N/A</v>
      </c>
      <c r="AP16" t="e">
        <v>#N/A</v>
      </c>
      <c r="AQ16" t="s">
        <v>352</v>
      </c>
      <c r="AR16" t="e">
        <v>#N/A</v>
      </c>
      <c r="AS16" t="e">
        <v>#N/A</v>
      </c>
      <c r="AT16">
        <v>42</v>
      </c>
      <c r="AU16">
        <v>90</v>
      </c>
      <c r="AV16" t="s">
        <v>382</v>
      </c>
      <c r="AW16" t="e">
        <v>#N/A</v>
      </c>
      <c r="AX16" t="e">
        <v>#N/A</v>
      </c>
      <c r="AY16" t="s">
        <v>432</v>
      </c>
      <c r="AZ16">
        <v>152</v>
      </c>
      <c r="BA16">
        <v>9</v>
      </c>
      <c r="BB16">
        <v>152</v>
      </c>
      <c r="BC16" t="e">
        <v>#N/A</v>
      </c>
      <c r="BD16" t="e">
        <v>#N/A</v>
      </c>
      <c r="BE16">
        <v>90</v>
      </c>
      <c r="BF16" t="e">
        <v>#N/A</v>
      </c>
      <c r="BG16" t="e">
        <v>#N/A</v>
      </c>
      <c r="BH16" t="s">
        <v>487</v>
      </c>
      <c r="BI16">
        <v>66</v>
      </c>
      <c r="BJ16" t="s">
        <v>513</v>
      </c>
      <c r="BK16" t="e">
        <v>#N/A</v>
      </c>
      <c r="BL16" t="e">
        <v>#N/A</v>
      </c>
      <c r="BM16" t="e">
        <v>#N/A</v>
      </c>
      <c r="BN16">
        <v>64</v>
      </c>
      <c r="BO16">
        <v>420</v>
      </c>
      <c r="BP16" t="e">
        <v>#N/A</v>
      </c>
      <c r="BQ16" t="e">
        <v>#N/A</v>
      </c>
      <c r="BR16" t="e">
        <v>#N/A</v>
      </c>
      <c r="BS16" t="e">
        <v>#N/A</v>
      </c>
      <c r="BT16" t="e">
        <v>#N/A</v>
      </c>
      <c r="BU16" t="e">
        <v>#N/A</v>
      </c>
      <c r="BV16" t="e">
        <v>#N/A</v>
      </c>
      <c r="BW16" t="e">
        <v>#N/A</v>
      </c>
      <c r="BX16" t="e">
        <v>#N/A</v>
      </c>
      <c r="BY16" t="e">
        <v>#N/A</v>
      </c>
      <c r="BZ16" t="s">
        <v>618</v>
      </c>
      <c r="CA16">
        <v>90</v>
      </c>
      <c r="CB16" t="e">
        <v>#N/A</v>
      </c>
      <c r="CC16" t="e">
        <v>#N/A</v>
      </c>
      <c r="CD16" t="e">
        <v>#N/A</v>
      </c>
      <c r="CE16" t="e">
        <v>#N/A</v>
      </c>
      <c r="CF16">
        <v>30</v>
      </c>
      <c r="CG16" t="e">
        <v>#N/A</v>
      </c>
      <c r="CH16" t="e">
        <v>#N/A</v>
      </c>
      <c r="CI16" t="e">
        <v>#N/A</v>
      </c>
      <c r="CJ16" t="s">
        <v>668</v>
      </c>
      <c r="CK16" t="e">
        <v>#N/A</v>
      </c>
      <c r="CL16" t="e">
        <v>#N/A</v>
      </c>
      <c r="CM16" t="e">
        <v>#N/A</v>
      </c>
      <c r="CN16" t="e">
        <v>#N/A</v>
      </c>
      <c r="CO16" t="s">
        <v>463</v>
      </c>
      <c r="CP16" t="e">
        <v>#N/A</v>
      </c>
      <c r="CQ16" t="e">
        <v>#N/A</v>
      </c>
      <c r="CR16" t="s">
        <v>725</v>
      </c>
      <c r="CS16" t="e">
        <v>#N/A</v>
      </c>
      <c r="CT16" t="e">
        <v>#N/A</v>
      </c>
      <c r="CU16" t="s">
        <v>219</v>
      </c>
      <c r="CV16" t="e">
        <v>#N/A</v>
      </c>
      <c r="CW16" t="e">
        <v>#N/A</v>
      </c>
      <c r="CX16" t="s">
        <v>810</v>
      </c>
      <c r="CY16" t="s">
        <v>324</v>
      </c>
      <c r="CZ16">
        <v>162</v>
      </c>
      <c r="DA16" t="e">
        <v>#N/A</v>
      </c>
      <c r="DB16" t="e">
        <v>#N/A</v>
      </c>
      <c r="DC16" t="e">
        <v>#N/A</v>
      </c>
      <c r="DD16" t="s">
        <v>846</v>
      </c>
      <c r="DE16" t="e">
        <v>#N/A</v>
      </c>
      <c r="DF16" t="s">
        <v>856</v>
      </c>
      <c r="DG16" t="e">
        <v>#N/A</v>
      </c>
      <c r="DH16" t="e">
        <v>#N/A</v>
      </c>
      <c r="DI16" t="e">
        <v>#N/A</v>
      </c>
      <c r="DJ16" t="e">
        <v>#N/A</v>
      </c>
      <c r="DK16" t="s">
        <v>900</v>
      </c>
      <c r="DL16" t="e">
        <v>#N/A</v>
      </c>
      <c r="DM16" t="e">
        <v>#N/A</v>
      </c>
      <c r="DN16" t="e">
        <v>#N/A</v>
      </c>
      <c r="DO16" t="e">
        <v>#N/A</v>
      </c>
      <c r="DP16" t="e">
        <v>#N/A</v>
      </c>
      <c r="DQ16" t="e">
        <v>#N/A</v>
      </c>
      <c r="DR16" t="e">
        <v>#N/A</v>
      </c>
      <c r="DS16" t="e">
        <v>#N/A</v>
      </c>
      <c r="DT16" t="e">
        <v>#N/A</v>
      </c>
      <c r="DU16" t="s">
        <v>212</v>
      </c>
      <c r="DV16" t="e">
        <v>#N/A</v>
      </c>
      <c r="DW16" t="e">
        <v>#N/A</v>
      </c>
      <c r="DX16">
        <v>57</v>
      </c>
      <c r="DY16" t="s">
        <v>1017</v>
      </c>
      <c r="DZ16" t="s">
        <v>1020</v>
      </c>
      <c r="EA16" t="e">
        <v>#N/A</v>
      </c>
      <c r="EB16" t="s">
        <v>1030</v>
      </c>
      <c r="EC16">
        <v>147</v>
      </c>
      <c r="ED16" t="e">
        <v>#N/A</v>
      </c>
      <c r="EE16">
        <v>135</v>
      </c>
      <c r="EF16">
        <v>437</v>
      </c>
      <c r="EG16" t="e">
        <v>#N/A</v>
      </c>
      <c r="EH16" t="e">
        <v>#N/A</v>
      </c>
      <c r="EI16" t="e">
        <v>#N/A</v>
      </c>
      <c r="EJ16">
        <v>15</v>
      </c>
      <c r="EK16" t="e">
        <v>#N/A</v>
      </c>
      <c r="EL16" t="s">
        <v>1083</v>
      </c>
      <c r="EM16" t="e">
        <v>#N/A</v>
      </c>
      <c r="EN16" t="e">
        <v>#N/A</v>
      </c>
      <c r="EO16">
        <v>66</v>
      </c>
      <c r="EP16" t="e">
        <v>#N/A</v>
      </c>
      <c r="EQ16" t="s">
        <v>1127</v>
      </c>
      <c r="ER16">
        <v>125</v>
      </c>
      <c r="ES16" t="s">
        <v>1146</v>
      </c>
      <c r="ET16" t="e">
        <v>#N/A</v>
      </c>
      <c r="EU16" t="e">
        <v>#N/A</v>
      </c>
      <c r="EV16" t="e">
        <v>#N/A</v>
      </c>
      <c r="EW16">
        <v>300</v>
      </c>
      <c r="EX16" t="e">
        <v>#N/A</v>
      </c>
      <c r="EY16">
        <v>47</v>
      </c>
      <c r="EZ16" t="s">
        <v>1194</v>
      </c>
      <c r="FA16" t="e">
        <v>#N/A</v>
      </c>
      <c r="FB16" t="e">
        <v>#N/A</v>
      </c>
      <c r="FC16" t="e">
        <v>#N/A</v>
      </c>
      <c r="FD16" t="e">
        <v>#N/A</v>
      </c>
      <c r="FE16" t="e">
        <v>#N/A</v>
      </c>
      <c r="FF16" t="e">
        <v>#N/A</v>
      </c>
      <c r="FG16">
        <v>83</v>
      </c>
      <c r="FH16" t="e">
        <v>#N/A</v>
      </c>
      <c r="FI16" t="s">
        <v>1259</v>
      </c>
      <c r="FJ16" t="e">
        <v>#N/A</v>
      </c>
      <c r="FK16" t="e">
        <v>#N/A</v>
      </c>
      <c r="FL16" t="e">
        <v>#N/A</v>
      </c>
      <c r="FM16" t="e">
        <v>#N/A</v>
      </c>
      <c r="FN16" t="e">
        <v>#N/A</v>
      </c>
      <c r="FO16" t="e">
        <v>#N/A</v>
      </c>
      <c r="FP16">
        <v>45</v>
      </c>
      <c r="FQ16" t="e">
        <v>#N/A</v>
      </c>
      <c r="FR16" t="e">
        <v>#N/A</v>
      </c>
      <c r="FS16" t="s">
        <v>1321</v>
      </c>
      <c r="FT16" t="s">
        <v>1325</v>
      </c>
      <c r="FU16" t="e">
        <v>#N/A</v>
      </c>
      <c r="FV16" t="e">
        <v>#N/A</v>
      </c>
      <c r="FW16" t="e">
        <v>#N/A</v>
      </c>
      <c r="FX16" t="e">
        <v>#N/A</v>
      </c>
      <c r="FY16" t="e">
        <v>#N/A</v>
      </c>
      <c r="FZ16" t="e">
        <v>#N/A</v>
      </c>
      <c r="GA16" t="e">
        <v>#N/A</v>
      </c>
      <c r="GB16" t="e">
        <v>#N/A</v>
      </c>
      <c r="GC16" t="e">
        <v>#N/A</v>
      </c>
      <c r="GD16" t="e">
        <v>#N/A</v>
      </c>
      <c r="GE16">
        <v>239</v>
      </c>
      <c r="GF16" t="e">
        <v>#N/A</v>
      </c>
      <c r="GG16" t="e">
        <v>#N/A</v>
      </c>
      <c r="GH16" t="e">
        <v>#N/A</v>
      </c>
      <c r="GI16" t="e">
        <v>#N/A</v>
      </c>
      <c r="GJ16" t="e">
        <v>#N/A</v>
      </c>
      <c r="GK16" t="s">
        <v>1436</v>
      </c>
      <c r="GL16" t="s">
        <v>1439</v>
      </c>
      <c r="GM16" t="e">
        <v>#N/A</v>
      </c>
      <c r="GN16" t="e">
        <v>#N/A</v>
      </c>
      <c r="GO16" t="e">
        <v>#N/A</v>
      </c>
      <c r="GP16">
        <v>150</v>
      </c>
      <c r="GQ16" t="s">
        <v>1461</v>
      </c>
      <c r="GR16" t="e">
        <v>#N/A</v>
      </c>
      <c r="GS16">
        <v>23</v>
      </c>
      <c r="GT16">
        <v>78</v>
      </c>
      <c r="GU16" t="e">
        <v>#N/A</v>
      </c>
      <c r="GV16" t="e">
        <v>#N/A</v>
      </c>
      <c r="GW16" t="s">
        <v>1492</v>
      </c>
      <c r="GX16" t="s">
        <v>1500</v>
      </c>
      <c r="GY16" t="e">
        <v>#N/A</v>
      </c>
      <c r="GZ16" t="s">
        <v>1185</v>
      </c>
      <c r="HA16" t="e">
        <v>#N/A</v>
      </c>
      <c r="HB16" t="s">
        <v>1535</v>
      </c>
      <c r="HC16">
        <v>110</v>
      </c>
      <c r="HD16" t="e">
        <v>#N/A</v>
      </c>
      <c r="HE16" t="s">
        <v>250</v>
      </c>
      <c r="HF16" t="e">
        <v>#N/A</v>
      </c>
      <c r="HG16" t="s">
        <v>1569</v>
      </c>
      <c r="HH16">
        <v>92</v>
      </c>
      <c r="HI16">
        <v>64</v>
      </c>
      <c r="HJ16" t="s">
        <v>1592</v>
      </c>
      <c r="HK16" t="e">
        <v>#N/A</v>
      </c>
      <c r="HL16" t="e">
        <v>#N/A</v>
      </c>
      <c r="HM16" t="e">
        <v>#N/A</v>
      </c>
      <c r="HN16" t="e">
        <v>#N/A</v>
      </c>
      <c r="HO16" t="s">
        <v>1616</v>
      </c>
      <c r="HP16" t="e">
        <v>#N/A</v>
      </c>
      <c r="HQ16" t="e">
        <v>#N/A</v>
      </c>
      <c r="HR16">
        <v>31</v>
      </c>
      <c r="HS16" t="e">
        <v>#N/A</v>
      </c>
      <c r="HT16" t="e">
        <v>#N/A</v>
      </c>
      <c r="HU16" t="e">
        <v>#N/A</v>
      </c>
      <c r="HV16">
        <v>241</v>
      </c>
      <c r="HW16" t="e">
        <v>#N/A</v>
      </c>
      <c r="HX16" t="e">
        <v>#N/A</v>
      </c>
      <c r="HY16" t="s">
        <v>1693</v>
      </c>
      <c r="HZ16">
        <v>6</v>
      </c>
      <c r="IA16" t="e">
        <v>#N/A</v>
      </c>
      <c r="IB16" t="s">
        <v>1436</v>
      </c>
      <c r="IC16" t="e">
        <v>#N/A</v>
      </c>
      <c r="ID16" t="e">
        <v>#N/A</v>
      </c>
      <c r="IE16" t="s">
        <v>1715</v>
      </c>
      <c r="IF16" t="e">
        <v>#N/A</v>
      </c>
      <c r="IG16" t="e">
        <v>#N/A</v>
      </c>
      <c r="IH16" t="s">
        <v>1726</v>
      </c>
      <c r="II16" t="e">
        <v>#N/A</v>
      </c>
      <c r="IJ16" t="e">
        <v>#N/A</v>
      </c>
      <c r="IK16" t="e">
        <v>#N/A</v>
      </c>
      <c r="IL16" t="s">
        <v>1754</v>
      </c>
      <c r="IM16" t="e">
        <v>#N/A</v>
      </c>
      <c r="IN16" t="e">
        <v>#N/A</v>
      </c>
      <c r="IO16" t="s">
        <v>1281</v>
      </c>
      <c r="IP16">
        <v>61</v>
      </c>
      <c r="IQ16" t="e">
        <v>#N/A</v>
      </c>
      <c r="IR16" t="e">
        <v>#N/A</v>
      </c>
      <c r="IS16" t="e">
        <v>#N/A</v>
      </c>
      <c r="IT16" t="e">
        <v>#N/A</v>
      </c>
      <c r="IU16">
        <v>187</v>
      </c>
      <c r="IV16">
        <v>25</v>
      </c>
      <c r="IW16">
        <v>178</v>
      </c>
      <c r="IX16" t="s">
        <v>1808</v>
      </c>
      <c r="IY16" t="e">
        <v>#N/A</v>
      </c>
      <c r="IZ16" t="e">
        <v>#N/A</v>
      </c>
      <c r="JA16" t="e">
        <v>#N/A</v>
      </c>
      <c r="JB16" t="s">
        <v>1074</v>
      </c>
      <c r="JC16" t="e">
        <v>#N/A</v>
      </c>
      <c r="JD16" t="e">
        <v>#N/A</v>
      </c>
      <c r="JE16" t="s">
        <v>1108</v>
      </c>
      <c r="JF16" t="e">
        <v>#N/A</v>
      </c>
      <c r="JG16">
        <v>30</v>
      </c>
      <c r="JH16" t="e">
        <v>#N/A</v>
      </c>
      <c r="JI16" t="e">
        <v>#N/A</v>
      </c>
      <c r="JJ16" t="s">
        <v>1377</v>
      </c>
      <c r="JK16" t="s">
        <v>1891</v>
      </c>
      <c r="JL16" t="e">
        <v>#N/A</v>
      </c>
      <c r="JM16" t="e">
        <v>#N/A</v>
      </c>
      <c r="JN16" t="s">
        <v>1919</v>
      </c>
      <c r="JO16">
        <v>84</v>
      </c>
      <c r="JP16" t="s">
        <v>1937</v>
      </c>
      <c r="JQ16" t="e">
        <v>#N/A</v>
      </c>
      <c r="JR16" t="e">
        <v>#N/A</v>
      </c>
      <c r="JS16" t="e">
        <v>#N/A</v>
      </c>
      <c r="JT16" t="e">
        <v>#N/A</v>
      </c>
      <c r="JU16" t="e">
        <v>#N/A</v>
      </c>
      <c r="JV16" t="e">
        <v>#N/A</v>
      </c>
      <c r="JW16" t="e">
        <v>#N/A</v>
      </c>
      <c r="JX16" t="s">
        <v>1989</v>
      </c>
      <c r="JY16" t="e">
        <v>#N/A</v>
      </c>
      <c r="JZ16" t="e">
        <v>#N/A</v>
      </c>
      <c r="KA16" t="s">
        <v>2021</v>
      </c>
      <c r="KB16" t="s">
        <v>790</v>
      </c>
      <c r="KC16" t="s">
        <v>486</v>
      </c>
      <c r="KD16" t="e">
        <v>#N/A</v>
      </c>
      <c r="KE16" t="e">
        <v>#N/A</v>
      </c>
      <c r="KF16">
        <v>31</v>
      </c>
      <c r="KG16" t="e">
        <v>#N/A</v>
      </c>
      <c r="KH16" t="e">
        <v>#N/A</v>
      </c>
      <c r="KI16" t="e">
        <v>#N/A</v>
      </c>
      <c r="KJ16" t="e">
        <v>#N/A</v>
      </c>
      <c r="KK16" t="e">
        <v>#N/A</v>
      </c>
      <c r="KL16" t="e">
        <v>#N/A</v>
      </c>
      <c r="KM16" t="e">
        <v>#N/A</v>
      </c>
      <c r="KN16" t="e">
        <v>#N/A</v>
      </c>
      <c r="KO16" t="s">
        <v>2116</v>
      </c>
      <c r="KP16" t="e">
        <v>#N/A</v>
      </c>
      <c r="KQ16" t="s">
        <v>2136</v>
      </c>
      <c r="KR16" t="e">
        <v>#N/A</v>
      </c>
      <c r="KS16">
        <v>194</v>
      </c>
      <c r="KT16" t="e">
        <v>#N/A</v>
      </c>
      <c r="KU16" t="e">
        <v>#N/A</v>
      </c>
      <c r="KV16" t="e">
        <v>#N/A</v>
      </c>
      <c r="KW16" t="e">
        <v>#N/A</v>
      </c>
      <c r="KX16" t="e">
        <v>#N/A</v>
      </c>
      <c r="KY16" t="s">
        <v>2174</v>
      </c>
      <c r="KZ16" t="e">
        <v>#N/A</v>
      </c>
      <c r="LA16" t="e">
        <v>#N/A</v>
      </c>
      <c r="LB16" t="e">
        <v>#N/A</v>
      </c>
      <c r="LC16" t="e">
        <v>#N/A</v>
      </c>
      <c r="LD16" t="e">
        <v>#N/A</v>
      </c>
      <c r="LE16" t="e">
        <v>#N/A</v>
      </c>
      <c r="LF16" t="e">
        <v>#N/A</v>
      </c>
      <c r="LG16">
        <v>169</v>
      </c>
      <c r="LH16" t="e">
        <v>#N/A</v>
      </c>
      <c r="LI16">
        <v>290</v>
      </c>
      <c r="LJ16" t="e">
        <v>#N/A</v>
      </c>
      <c r="LK16" t="e">
        <v>#N/A</v>
      </c>
      <c r="LL16" t="e">
        <v>#N/A</v>
      </c>
      <c r="LM16" t="e">
        <v>#N/A</v>
      </c>
      <c r="LN16" t="e">
        <v>#N/A</v>
      </c>
      <c r="LO16">
        <v>29</v>
      </c>
      <c r="LP16" t="e">
        <v>#N/A</v>
      </c>
      <c r="LQ16" t="s">
        <v>2275</v>
      </c>
      <c r="LR16" t="e">
        <v>#N/A</v>
      </c>
      <c r="LS16" t="s">
        <v>2283</v>
      </c>
      <c r="LT16" t="e">
        <v>#N/A</v>
      </c>
      <c r="LU16">
        <v>118</v>
      </c>
      <c r="LV16" t="e">
        <v>#N/A</v>
      </c>
      <c r="LW16" t="s">
        <v>2303</v>
      </c>
      <c r="LX16" t="e">
        <v>#N/A</v>
      </c>
      <c r="LY16" t="e">
        <v>#N/A</v>
      </c>
      <c r="LZ16">
        <v>38</v>
      </c>
      <c r="MA16" t="e">
        <v>#N/A</v>
      </c>
      <c r="MB16" t="e">
        <v>#N/A</v>
      </c>
      <c r="MC16" t="e">
        <v>#N/A</v>
      </c>
      <c r="MD16" t="e">
        <v>#N/A</v>
      </c>
      <c r="ME16" t="e">
        <v>#N/A</v>
      </c>
      <c r="MF16">
        <v>40</v>
      </c>
      <c r="MG16" t="s">
        <v>1234</v>
      </c>
      <c r="MH16" t="s">
        <v>2372</v>
      </c>
      <c r="MI16" t="e">
        <v>#N/A</v>
      </c>
      <c r="MJ16" t="e">
        <v>#N/A</v>
      </c>
      <c r="MK16" t="s">
        <v>2402</v>
      </c>
      <c r="ML16" t="e">
        <v>#N/A</v>
      </c>
      <c r="MM16">
        <v>46</v>
      </c>
      <c r="MN16">
        <v>20</v>
      </c>
      <c r="MO16" t="e">
        <v>#N/A</v>
      </c>
      <c r="MP16" t="e">
        <v>#N/A</v>
      </c>
      <c r="MQ16" t="s">
        <v>2424</v>
      </c>
      <c r="MR16">
        <v>150</v>
      </c>
      <c r="MS16">
        <v>69</v>
      </c>
      <c r="MT16" t="s">
        <v>2462</v>
      </c>
      <c r="MU16" t="e">
        <v>#N/A</v>
      </c>
      <c r="MV16" t="e">
        <v>#N/A</v>
      </c>
      <c r="MW16" t="e">
        <v>#N/A</v>
      </c>
      <c r="MX16" t="e">
        <v>#N/A</v>
      </c>
      <c r="MY16" t="e">
        <v>#N/A</v>
      </c>
      <c r="MZ16" t="s">
        <v>2496</v>
      </c>
      <c r="NA16" t="e">
        <v>#N/A</v>
      </c>
      <c r="NB16" t="e">
        <v>#N/A</v>
      </c>
      <c r="NC16" t="e">
        <v>#N/A</v>
      </c>
      <c r="ND16">
        <v>98</v>
      </c>
      <c r="NE16" t="s">
        <v>2529</v>
      </c>
      <c r="NF16" t="e">
        <v>#N/A</v>
      </c>
      <c r="NG16" t="e">
        <v>#N/A</v>
      </c>
      <c r="NH16" t="e">
        <v>#N/A</v>
      </c>
      <c r="NI16" t="e">
        <v>#N/A</v>
      </c>
      <c r="NJ16" t="s">
        <v>2548</v>
      </c>
      <c r="NK16" t="e">
        <v>#N/A</v>
      </c>
      <c r="NL16" t="e">
        <v>#N/A</v>
      </c>
      <c r="NM16" t="e">
        <v>#N/A</v>
      </c>
      <c r="NN16" t="e">
        <v>#N/A</v>
      </c>
      <c r="NO16">
        <v>120</v>
      </c>
      <c r="NP16" t="e">
        <v>#N/A</v>
      </c>
      <c r="NQ16" t="e">
        <v>#N/A</v>
      </c>
      <c r="NR16" t="e">
        <v>#N/A</v>
      </c>
      <c r="NS16" t="e">
        <v>#N/A</v>
      </c>
      <c r="NT16" t="s">
        <v>661</v>
      </c>
      <c r="NU16" t="e">
        <v>#N/A</v>
      </c>
      <c r="NV16" t="e">
        <v>#N/A</v>
      </c>
      <c r="NW16" t="e">
        <v>#N/A</v>
      </c>
      <c r="NX16" t="e">
        <v>#N/A</v>
      </c>
      <c r="NY16" t="e">
        <v>#N/A</v>
      </c>
      <c r="NZ16" t="s">
        <v>16</v>
      </c>
      <c r="OA16" t="e">
        <v>#N/A</v>
      </c>
      <c r="OB16">
        <v>70</v>
      </c>
      <c r="OC16" t="e">
        <v>#N/A</v>
      </c>
      <c r="OD16" t="s">
        <v>2706</v>
      </c>
      <c r="OE16" t="e">
        <v>#N/A</v>
      </c>
      <c r="OF16" t="e">
        <v>#N/A</v>
      </c>
      <c r="OG16">
        <v>14</v>
      </c>
      <c r="OH16" t="e">
        <v>#N/A</v>
      </c>
      <c r="OI16" t="s">
        <v>1138</v>
      </c>
      <c r="OJ16" t="e">
        <v>#N/A</v>
      </c>
      <c r="OK16" t="s">
        <v>2758</v>
      </c>
      <c r="OL16" t="e">
        <v>#N/A</v>
      </c>
      <c r="OM16" t="e">
        <v>#N/A</v>
      </c>
      <c r="ON16" t="s">
        <v>2794</v>
      </c>
      <c r="OO16">
        <v>173</v>
      </c>
      <c r="OP16" t="s">
        <v>301</v>
      </c>
      <c r="OQ16" t="s">
        <v>2830</v>
      </c>
      <c r="OR16" t="e">
        <v>#N/A</v>
      </c>
      <c r="OS16">
        <v>17</v>
      </c>
      <c r="OT16" t="s">
        <v>2875</v>
      </c>
      <c r="OU16" t="s">
        <v>1111</v>
      </c>
      <c r="OV16" t="s">
        <v>2900</v>
      </c>
      <c r="OW16" t="e">
        <v>#N/A</v>
      </c>
      <c r="OX16" t="e">
        <v>#N/A</v>
      </c>
      <c r="OY16" t="e">
        <v>#N/A</v>
      </c>
      <c r="OZ16" t="e">
        <v>#N/A</v>
      </c>
      <c r="PA16">
        <v>700</v>
      </c>
      <c r="PB16" t="s">
        <v>2938</v>
      </c>
      <c r="PC16" t="s">
        <v>2943</v>
      </c>
      <c r="PD16" t="s">
        <v>632</v>
      </c>
      <c r="PE16" t="e">
        <v>#N/A</v>
      </c>
      <c r="PF16" t="e">
        <v>#N/A</v>
      </c>
      <c r="PG16" t="e">
        <v>#N/A</v>
      </c>
      <c r="PH16" t="s">
        <v>2975</v>
      </c>
      <c r="PI16" t="e">
        <v>#N/A</v>
      </c>
      <c r="PJ16" t="e">
        <v>#N/A</v>
      </c>
      <c r="PK16" t="e">
        <v>#N/A</v>
      </c>
      <c r="PL16" t="e">
        <v>#N/A</v>
      </c>
      <c r="PM16" t="e">
        <v>#N/A</v>
      </c>
      <c r="PN16" t="s">
        <v>3022</v>
      </c>
      <c r="PO16">
        <v>30</v>
      </c>
      <c r="PP16" t="s">
        <v>3038</v>
      </c>
      <c r="PQ16" t="e">
        <v>#N/A</v>
      </c>
      <c r="PR16" t="e">
        <v>#N/A</v>
      </c>
      <c r="PS16" t="e">
        <v>#N/A</v>
      </c>
      <c r="PT16" t="e">
        <v>#N/A</v>
      </c>
      <c r="PU16" t="e">
        <v>#N/A</v>
      </c>
      <c r="PV16" t="e">
        <v>#N/A</v>
      </c>
      <c r="PW16" t="e">
        <v>#N/A</v>
      </c>
      <c r="PX16" t="s">
        <v>3079</v>
      </c>
      <c r="PY16" t="e">
        <v>#N/A</v>
      </c>
      <c r="PZ16" t="e">
        <v>#N/A</v>
      </c>
      <c r="QA16" t="e">
        <v>#N/A</v>
      </c>
      <c r="QB16" t="e">
        <v>#N/A</v>
      </c>
      <c r="QC16" t="e">
        <v>#N/A</v>
      </c>
      <c r="QD16" t="e">
        <v>#N/A</v>
      </c>
      <c r="QE16" t="e">
        <v>#N/A</v>
      </c>
      <c r="QF16" t="s">
        <v>3137</v>
      </c>
      <c r="QG16" t="s">
        <v>571</v>
      </c>
      <c r="QH16" t="e">
        <v>#N/A</v>
      </c>
      <c r="QI16" t="e">
        <v>#N/A</v>
      </c>
      <c r="QJ16" t="s">
        <v>3153</v>
      </c>
      <c r="QK16">
        <v>180</v>
      </c>
      <c r="QL16" t="e">
        <v>#N/A</v>
      </c>
      <c r="QM16" t="e">
        <v>#N/A</v>
      </c>
      <c r="QN16" t="e">
        <v>#N/A</v>
      </c>
      <c r="QO16">
        <v>55</v>
      </c>
      <c r="QP16" t="s">
        <v>3184</v>
      </c>
      <c r="QQ16" t="s">
        <v>3189</v>
      </c>
      <c r="QR16" t="e">
        <v>#N/A</v>
      </c>
      <c r="QS16">
        <v>82</v>
      </c>
      <c r="QT16" t="e">
        <v>#N/A</v>
      </c>
      <c r="QU16" t="s">
        <v>3214</v>
      </c>
      <c r="QV16" t="e">
        <v>#N/A</v>
      </c>
      <c r="QW16" t="s">
        <v>3226</v>
      </c>
      <c r="QX16">
        <v>190</v>
      </c>
      <c r="QY16">
        <v>350</v>
      </c>
      <c r="QZ16" t="e">
        <v>#N/A</v>
      </c>
      <c r="RA16" t="e">
        <v>#N/A</v>
      </c>
      <c r="RB16" t="s">
        <v>3241</v>
      </c>
      <c r="RC16" t="e">
        <v>#N/A</v>
      </c>
      <c r="RD16" t="s">
        <v>497</v>
      </c>
      <c r="RE16" t="s">
        <v>3252</v>
      </c>
      <c r="RF16" t="e">
        <v>#N/A</v>
      </c>
      <c r="RG16" t="e">
        <v>#N/A</v>
      </c>
      <c r="RH16" t="e">
        <v>#N/A</v>
      </c>
      <c r="RI16" t="s">
        <v>3273</v>
      </c>
      <c r="RJ16">
        <v>74</v>
      </c>
      <c r="RK16" t="e">
        <v>#N/A</v>
      </c>
      <c r="RL16">
        <v>36</v>
      </c>
      <c r="RM16" t="s">
        <v>3289</v>
      </c>
      <c r="RN16" t="e">
        <v>#N/A</v>
      </c>
      <c r="RO16" t="s">
        <v>3306</v>
      </c>
      <c r="RP16" t="e">
        <v>#N/A</v>
      </c>
      <c r="RQ16" t="e">
        <v>#N/A</v>
      </c>
      <c r="RR16" t="e">
        <v>#N/A</v>
      </c>
      <c r="RS16" t="e">
        <v>#N/A</v>
      </c>
      <c r="RT16" t="e">
        <v>#N/A</v>
      </c>
      <c r="RU16">
        <v>142</v>
      </c>
      <c r="RV16" t="e">
        <v>#N/A</v>
      </c>
      <c r="RW16" t="e">
        <v>#N/A</v>
      </c>
      <c r="RX16" t="e">
        <v>#N/A</v>
      </c>
      <c r="RY16" t="e">
        <v>#N/A</v>
      </c>
      <c r="RZ16" t="e">
        <v>#N/A</v>
      </c>
      <c r="SA16">
        <v>118</v>
      </c>
    </row>
    <row r="17" spans="1:495">
      <c r="A17">
        <v>1997</v>
      </c>
      <c r="B17" t="e">
        <v>#N/A</v>
      </c>
      <c r="C17" t="s">
        <v>18</v>
      </c>
      <c r="D17" t="e">
        <v>#N/A</v>
      </c>
      <c r="E17">
        <v>217</v>
      </c>
      <c r="F17">
        <v>550</v>
      </c>
      <c r="G17" t="s">
        <v>48</v>
      </c>
      <c r="H17" t="s">
        <v>63</v>
      </c>
      <c r="I17" t="e">
        <v>#N/A</v>
      </c>
      <c r="J17" t="s">
        <v>63</v>
      </c>
      <c r="K17" t="e">
        <v>#N/A</v>
      </c>
      <c r="L17">
        <v>157</v>
      </c>
      <c r="M17" t="s">
        <v>88</v>
      </c>
      <c r="N17" t="e">
        <v>#N/A</v>
      </c>
      <c r="O17">
        <v>133</v>
      </c>
      <c r="P17">
        <v>350</v>
      </c>
      <c r="Q17" t="e">
        <v>#N/A</v>
      </c>
      <c r="R17" t="s">
        <v>131</v>
      </c>
      <c r="S17" t="e">
        <v>#N/A</v>
      </c>
      <c r="T17" t="s">
        <v>162</v>
      </c>
      <c r="U17" t="e">
        <v>#N/A</v>
      </c>
      <c r="V17" t="e">
        <v>#N/A</v>
      </c>
      <c r="W17" t="s">
        <v>186</v>
      </c>
      <c r="X17" t="e">
        <v>#N/A</v>
      </c>
      <c r="Y17" t="e">
        <v>#N/A</v>
      </c>
      <c r="Z17" t="s">
        <v>221</v>
      </c>
      <c r="AA17">
        <v>575</v>
      </c>
      <c r="AB17" t="e">
        <v>#N/A</v>
      </c>
      <c r="AC17" t="s">
        <v>238</v>
      </c>
      <c r="AD17" t="e">
        <v>#N/A</v>
      </c>
      <c r="AE17" t="e">
        <v>#N/A</v>
      </c>
      <c r="AF17" t="e">
        <v>#N/A</v>
      </c>
      <c r="AG17" t="e">
        <v>#N/A</v>
      </c>
      <c r="AH17" t="e">
        <v>#N/A</v>
      </c>
      <c r="AI17" t="e">
        <v>#N/A</v>
      </c>
      <c r="AJ17">
        <v>89</v>
      </c>
      <c r="AK17" t="s">
        <v>305</v>
      </c>
      <c r="AL17" t="e">
        <v>#N/A</v>
      </c>
      <c r="AM17" t="s">
        <v>321</v>
      </c>
      <c r="AN17" t="s">
        <v>338</v>
      </c>
      <c r="AO17" t="e">
        <v>#N/A</v>
      </c>
      <c r="AP17" t="e">
        <v>#N/A</v>
      </c>
      <c r="AQ17">
        <v>53</v>
      </c>
      <c r="AR17" t="e">
        <v>#N/A</v>
      </c>
      <c r="AS17" t="e">
        <v>#N/A</v>
      </c>
      <c r="AT17" t="s">
        <v>366</v>
      </c>
      <c r="AU17">
        <v>122</v>
      </c>
      <c r="AV17" t="s">
        <v>383</v>
      </c>
      <c r="AW17" t="e">
        <v>#N/A</v>
      </c>
      <c r="AX17" t="e">
        <v>#N/A</v>
      </c>
      <c r="AY17">
        <v>81</v>
      </c>
      <c r="AZ17">
        <v>172</v>
      </c>
      <c r="BA17">
        <v>9</v>
      </c>
      <c r="BB17">
        <v>204</v>
      </c>
      <c r="BC17" t="e">
        <v>#N/A</v>
      </c>
      <c r="BD17" t="e">
        <v>#N/A</v>
      </c>
      <c r="BE17">
        <v>82</v>
      </c>
      <c r="BF17" t="e">
        <v>#N/A</v>
      </c>
      <c r="BG17" t="e">
        <v>#N/A</v>
      </c>
      <c r="BH17" t="s">
        <v>488</v>
      </c>
      <c r="BI17">
        <v>105</v>
      </c>
      <c r="BJ17" t="s">
        <v>514</v>
      </c>
      <c r="BK17" t="e">
        <v>#N/A</v>
      </c>
      <c r="BL17" t="e">
        <v>#N/A</v>
      </c>
      <c r="BM17" t="e">
        <v>#N/A</v>
      </c>
      <c r="BN17">
        <v>74</v>
      </c>
      <c r="BO17">
        <v>420</v>
      </c>
      <c r="BP17" t="e">
        <v>#N/A</v>
      </c>
      <c r="BQ17" t="e">
        <v>#N/A</v>
      </c>
      <c r="BR17" t="s">
        <v>556</v>
      </c>
      <c r="BS17" t="e">
        <v>#N/A</v>
      </c>
      <c r="BT17" t="e">
        <v>#N/A</v>
      </c>
      <c r="BU17" t="e">
        <v>#N/A</v>
      </c>
      <c r="BV17" t="e">
        <v>#N/A</v>
      </c>
      <c r="BW17" t="e">
        <v>#N/A</v>
      </c>
      <c r="BX17" t="e">
        <v>#N/A</v>
      </c>
      <c r="BY17" t="s">
        <v>612</v>
      </c>
      <c r="BZ17" t="s">
        <v>619</v>
      </c>
      <c r="CA17">
        <v>90</v>
      </c>
      <c r="CB17" t="e">
        <v>#N/A</v>
      </c>
      <c r="CC17" t="e">
        <v>#N/A</v>
      </c>
      <c r="CD17" t="e">
        <v>#N/A</v>
      </c>
      <c r="CE17" t="e">
        <v>#N/A</v>
      </c>
      <c r="CF17" t="s">
        <v>294</v>
      </c>
      <c r="CG17" t="e">
        <v>#N/A</v>
      </c>
      <c r="CH17" t="e">
        <v>#N/A</v>
      </c>
      <c r="CI17" t="e">
        <v>#N/A</v>
      </c>
      <c r="CJ17" t="s">
        <v>669</v>
      </c>
      <c r="CK17" t="e">
        <v>#N/A</v>
      </c>
      <c r="CL17">
        <v>17</v>
      </c>
      <c r="CM17" t="e">
        <v>#N/A</v>
      </c>
      <c r="CN17" t="e">
        <v>#N/A</v>
      </c>
      <c r="CO17" t="s">
        <v>463</v>
      </c>
      <c r="CP17" t="e">
        <v>#N/A</v>
      </c>
      <c r="CQ17" t="s">
        <v>719</v>
      </c>
      <c r="CR17" t="s">
        <v>726</v>
      </c>
      <c r="CS17" t="e">
        <v>#N/A</v>
      </c>
      <c r="CT17" t="e">
        <v>#N/A</v>
      </c>
      <c r="CU17" t="s">
        <v>773</v>
      </c>
      <c r="CV17" t="e">
        <v>#N/A</v>
      </c>
      <c r="CW17" t="e">
        <v>#N/A</v>
      </c>
      <c r="CX17" t="s">
        <v>811</v>
      </c>
      <c r="CY17" t="s">
        <v>817</v>
      </c>
      <c r="CZ17">
        <v>142</v>
      </c>
      <c r="DA17" t="e">
        <v>#N/A</v>
      </c>
      <c r="DB17" t="e">
        <v>#N/A</v>
      </c>
      <c r="DC17" t="e">
        <v>#N/A</v>
      </c>
      <c r="DD17">
        <v>98</v>
      </c>
      <c r="DE17" t="e">
        <v>#N/A</v>
      </c>
      <c r="DF17" t="s">
        <v>250</v>
      </c>
      <c r="DG17" t="e">
        <v>#N/A</v>
      </c>
      <c r="DH17" t="e">
        <v>#N/A</v>
      </c>
      <c r="DI17" t="e">
        <v>#N/A</v>
      </c>
      <c r="DJ17" t="s">
        <v>878</v>
      </c>
      <c r="DK17">
        <v>55</v>
      </c>
      <c r="DL17" t="e">
        <v>#N/A</v>
      </c>
      <c r="DM17" t="e">
        <v>#N/A</v>
      </c>
      <c r="DN17" t="e">
        <v>#N/A</v>
      </c>
      <c r="DO17" t="s">
        <v>929</v>
      </c>
      <c r="DP17" t="e">
        <v>#N/A</v>
      </c>
      <c r="DQ17" t="e">
        <v>#N/A</v>
      </c>
      <c r="DR17" t="e">
        <v>#N/A</v>
      </c>
      <c r="DS17" t="e">
        <v>#N/A</v>
      </c>
      <c r="DT17" t="e">
        <v>#N/A</v>
      </c>
      <c r="DU17" t="s">
        <v>983</v>
      </c>
      <c r="DV17" t="e">
        <v>#N/A</v>
      </c>
      <c r="DW17" t="e">
        <v>#N/A</v>
      </c>
      <c r="DX17">
        <v>64</v>
      </c>
      <c r="DY17">
        <v>31</v>
      </c>
      <c r="DZ17">
        <v>82</v>
      </c>
      <c r="EA17" t="e">
        <v>#N/A</v>
      </c>
      <c r="EB17" t="s">
        <v>1031</v>
      </c>
      <c r="EC17">
        <v>147</v>
      </c>
      <c r="ED17" t="e">
        <v>#N/A</v>
      </c>
      <c r="EE17">
        <v>170</v>
      </c>
      <c r="EF17">
        <v>437</v>
      </c>
      <c r="EG17">
        <v>153</v>
      </c>
      <c r="EH17" t="e">
        <v>#N/A</v>
      </c>
      <c r="EI17" t="e">
        <v>#N/A</v>
      </c>
      <c r="EJ17">
        <v>15</v>
      </c>
      <c r="EK17" t="e">
        <v>#N/A</v>
      </c>
      <c r="EL17" t="s">
        <v>1084</v>
      </c>
      <c r="EM17" t="e">
        <v>#N/A</v>
      </c>
      <c r="EN17" t="e">
        <v>#N/A</v>
      </c>
      <c r="EO17">
        <v>105</v>
      </c>
      <c r="EP17" t="e">
        <v>#N/A</v>
      </c>
      <c r="EQ17" t="s">
        <v>1128</v>
      </c>
      <c r="ER17">
        <v>125</v>
      </c>
      <c r="ES17">
        <v>88</v>
      </c>
      <c r="ET17" t="e">
        <v>#N/A</v>
      </c>
      <c r="EU17" t="e">
        <v>#N/A</v>
      </c>
      <c r="EV17" t="e">
        <v>#N/A</v>
      </c>
      <c r="EW17">
        <v>295</v>
      </c>
      <c r="EX17" t="e">
        <v>#N/A</v>
      </c>
      <c r="EY17">
        <v>45</v>
      </c>
      <c r="EZ17">
        <v>69</v>
      </c>
      <c r="FA17" t="e">
        <v>#N/A</v>
      </c>
      <c r="FB17" t="e">
        <v>#N/A</v>
      </c>
      <c r="FC17" t="e">
        <v>#N/A</v>
      </c>
      <c r="FD17" t="e">
        <v>#N/A</v>
      </c>
      <c r="FE17" t="e">
        <v>#N/A</v>
      </c>
      <c r="FF17" t="e">
        <v>#N/A</v>
      </c>
      <c r="FG17">
        <v>90</v>
      </c>
      <c r="FH17" t="s">
        <v>1241</v>
      </c>
      <c r="FI17" t="s">
        <v>983</v>
      </c>
      <c r="FJ17" t="s">
        <v>1262</v>
      </c>
      <c r="FK17" t="e">
        <v>#N/A</v>
      </c>
      <c r="FL17" t="e">
        <v>#N/A</v>
      </c>
      <c r="FM17" t="e">
        <v>#N/A</v>
      </c>
      <c r="FN17" t="e">
        <v>#N/A</v>
      </c>
      <c r="FO17" t="e">
        <v>#N/A</v>
      </c>
      <c r="FP17" t="s">
        <v>1138</v>
      </c>
      <c r="FQ17" t="e">
        <v>#N/A</v>
      </c>
      <c r="FR17" t="e">
        <v>#N/A</v>
      </c>
      <c r="FS17" t="s">
        <v>932</v>
      </c>
      <c r="FT17">
        <v>40</v>
      </c>
      <c r="FU17" t="s">
        <v>1329</v>
      </c>
      <c r="FV17" t="e">
        <v>#N/A</v>
      </c>
      <c r="FW17" t="s">
        <v>1347</v>
      </c>
      <c r="FX17" t="e">
        <v>#N/A</v>
      </c>
      <c r="FY17" t="s">
        <v>1366</v>
      </c>
      <c r="FZ17" t="e">
        <v>#N/A</v>
      </c>
      <c r="GA17" t="e">
        <v>#N/A</v>
      </c>
      <c r="GB17" t="e">
        <v>#N/A</v>
      </c>
      <c r="GC17" t="e">
        <v>#N/A</v>
      </c>
      <c r="GD17" t="e">
        <v>#N/A</v>
      </c>
      <c r="GE17">
        <v>239</v>
      </c>
      <c r="GF17" t="e">
        <v>#N/A</v>
      </c>
      <c r="GG17" t="e">
        <v>#N/A</v>
      </c>
      <c r="GH17" t="e">
        <v>#N/A</v>
      </c>
      <c r="GI17" t="e">
        <v>#N/A</v>
      </c>
      <c r="GJ17" t="e">
        <v>#N/A</v>
      </c>
      <c r="GK17">
        <v>10</v>
      </c>
      <c r="GL17" t="s">
        <v>1440</v>
      </c>
      <c r="GM17">
        <v>48</v>
      </c>
      <c r="GN17" t="e">
        <v>#N/A</v>
      </c>
      <c r="GO17" t="e">
        <v>#N/A</v>
      </c>
      <c r="GP17">
        <v>150</v>
      </c>
      <c r="GQ17" t="s">
        <v>1462</v>
      </c>
      <c r="GR17" t="e">
        <v>#N/A</v>
      </c>
      <c r="GS17">
        <v>23</v>
      </c>
      <c r="GT17">
        <v>103</v>
      </c>
      <c r="GU17">
        <v>129</v>
      </c>
      <c r="GV17" t="e">
        <v>#N/A</v>
      </c>
      <c r="GW17" t="s">
        <v>1493</v>
      </c>
      <c r="GX17" t="s">
        <v>1501</v>
      </c>
      <c r="GY17" t="e">
        <v>#N/A</v>
      </c>
      <c r="GZ17">
        <v>80</v>
      </c>
      <c r="HA17" t="e">
        <v>#N/A</v>
      </c>
      <c r="HB17" t="s">
        <v>1536</v>
      </c>
      <c r="HC17">
        <v>115</v>
      </c>
      <c r="HD17" t="s">
        <v>1549</v>
      </c>
      <c r="HE17" t="s">
        <v>250</v>
      </c>
      <c r="HF17" t="e">
        <v>#N/A</v>
      </c>
      <c r="HG17" t="s">
        <v>892</v>
      </c>
      <c r="HH17">
        <v>92</v>
      </c>
      <c r="HI17">
        <v>68</v>
      </c>
      <c r="HJ17" t="s">
        <v>1593</v>
      </c>
      <c r="HK17" t="e">
        <v>#N/A</v>
      </c>
      <c r="HL17" t="e">
        <v>#N/A</v>
      </c>
      <c r="HM17">
        <v>68</v>
      </c>
      <c r="HN17" t="e">
        <v>#N/A</v>
      </c>
      <c r="HO17">
        <v>57</v>
      </c>
      <c r="HP17" t="e">
        <v>#N/A</v>
      </c>
      <c r="HQ17" t="e">
        <v>#N/A</v>
      </c>
      <c r="HR17">
        <v>33</v>
      </c>
      <c r="HS17" t="e">
        <v>#N/A</v>
      </c>
      <c r="HT17" t="e">
        <v>#N/A</v>
      </c>
      <c r="HU17" t="s">
        <v>1639</v>
      </c>
      <c r="HV17">
        <v>241</v>
      </c>
      <c r="HW17" t="e">
        <v>#N/A</v>
      </c>
      <c r="HX17" t="e">
        <v>#N/A</v>
      </c>
      <c r="HY17" t="s">
        <v>1694</v>
      </c>
      <c r="HZ17">
        <v>4</v>
      </c>
      <c r="IA17" t="e">
        <v>#N/A</v>
      </c>
      <c r="IB17" t="s">
        <v>680</v>
      </c>
      <c r="IC17" t="e">
        <v>#N/A</v>
      </c>
      <c r="ID17" t="e">
        <v>#N/A</v>
      </c>
      <c r="IE17" t="s">
        <v>1716</v>
      </c>
      <c r="IF17" t="e">
        <v>#N/A</v>
      </c>
      <c r="IG17" t="e">
        <v>#N/A</v>
      </c>
      <c r="IH17">
        <v>26</v>
      </c>
      <c r="II17" t="e">
        <v>#N/A</v>
      </c>
      <c r="IJ17" t="e">
        <v>#N/A</v>
      </c>
      <c r="IK17">
        <v>32</v>
      </c>
      <c r="IL17" t="s">
        <v>546</v>
      </c>
      <c r="IM17" t="e">
        <v>#N/A</v>
      </c>
      <c r="IN17" t="e">
        <v>#N/A</v>
      </c>
      <c r="IO17" t="s">
        <v>1774</v>
      </c>
      <c r="IP17">
        <v>179</v>
      </c>
      <c r="IQ17" t="e">
        <v>#N/A</v>
      </c>
      <c r="IR17" t="e">
        <v>#N/A</v>
      </c>
      <c r="IS17" t="e">
        <v>#N/A</v>
      </c>
      <c r="IT17" t="e">
        <v>#N/A</v>
      </c>
      <c r="IU17">
        <v>187</v>
      </c>
      <c r="IV17">
        <v>25</v>
      </c>
      <c r="IW17">
        <v>178</v>
      </c>
      <c r="IX17" t="s">
        <v>1697</v>
      </c>
      <c r="IY17">
        <v>55</v>
      </c>
      <c r="IZ17">
        <v>110</v>
      </c>
      <c r="JA17" t="e">
        <v>#N/A</v>
      </c>
      <c r="JB17" t="s">
        <v>1819</v>
      </c>
      <c r="JC17" t="e">
        <v>#N/A</v>
      </c>
      <c r="JD17" t="e">
        <v>#N/A</v>
      </c>
      <c r="JE17">
        <v>50</v>
      </c>
      <c r="JF17" t="e">
        <v>#N/A</v>
      </c>
      <c r="JG17">
        <v>30</v>
      </c>
      <c r="JH17" t="e">
        <v>#N/A</v>
      </c>
      <c r="JI17" t="s">
        <v>1872</v>
      </c>
      <c r="JJ17" t="s">
        <v>1377</v>
      </c>
      <c r="JK17" t="s">
        <v>1892</v>
      </c>
      <c r="JL17" t="e">
        <v>#N/A</v>
      </c>
      <c r="JM17">
        <v>30</v>
      </c>
      <c r="JN17" t="s">
        <v>1920</v>
      </c>
      <c r="JO17">
        <v>84</v>
      </c>
      <c r="JP17" t="s">
        <v>1938</v>
      </c>
      <c r="JQ17" t="e">
        <v>#N/A</v>
      </c>
      <c r="JR17" t="e">
        <v>#N/A</v>
      </c>
      <c r="JS17" t="e">
        <v>#N/A</v>
      </c>
      <c r="JT17" t="e">
        <v>#N/A</v>
      </c>
      <c r="JU17" t="e">
        <v>#N/A</v>
      </c>
      <c r="JV17" t="e">
        <v>#N/A</v>
      </c>
      <c r="JW17" t="e">
        <v>#N/A</v>
      </c>
      <c r="JX17" t="s">
        <v>1990</v>
      </c>
      <c r="JY17">
        <v>22</v>
      </c>
      <c r="JZ17" t="e">
        <v>#N/A</v>
      </c>
      <c r="KA17" t="s">
        <v>2022</v>
      </c>
      <c r="KB17" t="s">
        <v>705</v>
      </c>
      <c r="KC17">
        <v>172</v>
      </c>
      <c r="KD17" t="e">
        <v>#N/A</v>
      </c>
      <c r="KE17" t="e">
        <v>#N/A</v>
      </c>
      <c r="KF17" t="s">
        <v>2060</v>
      </c>
      <c r="KG17" t="e">
        <v>#N/A</v>
      </c>
      <c r="KH17" t="s">
        <v>2067</v>
      </c>
      <c r="KI17" t="e">
        <v>#N/A</v>
      </c>
      <c r="KJ17" t="e">
        <v>#N/A</v>
      </c>
      <c r="KK17" t="e">
        <v>#N/A</v>
      </c>
      <c r="KL17" t="e">
        <v>#N/A</v>
      </c>
      <c r="KM17" t="e">
        <v>#N/A</v>
      </c>
      <c r="KN17" t="e">
        <v>#N/A</v>
      </c>
      <c r="KO17">
        <v>28</v>
      </c>
      <c r="KP17">
        <v>130</v>
      </c>
      <c r="KQ17" t="s">
        <v>1823</v>
      </c>
      <c r="KR17" t="e">
        <v>#N/A</v>
      </c>
      <c r="KS17">
        <v>315</v>
      </c>
      <c r="KT17" t="e">
        <v>#N/A</v>
      </c>
      <c r="KU17" t="e">
        <v>#N/A</v>
      </c>
      <c r="KV17" t="e">
        <v>#N/A</v>
      </c>
      <c r="KW17" t="e">
        <v>#N/A</v>
      </c>
      <c r="KX17" t="e">
        <v>#N/A</v>
      </c>
      <c r="KY17" t="s">
        <v>2175</v>
      </c>
      <c r="KZ17" t="e">
        <v>#N/A</v>
      </c>
      <c r="LA17" t="e">
        <v>#N/A</v>
      </c>
      <c r="LB17">
        <v>167039</v>
      </c>
      <c r="LC17" t="e">
        <v>#N/A</v>
      </c>
      <c r="LD17" t="e">
        <v>#N/A</v>
      </c>
      <c r="LE17" t="e">
        <v>#N/A</v>
      </c>
      <c r="LF17" t="e">
        <v>#N/A</v>
      </c>
      <c r="LG17">
        <v>169</v>
      </c>
      <c r="LH17" t="e">
        <v>#N/A</v>
      </c>
      <c r="LI17">
        <v>290</v>
      </c>
      <c r="LJ17" t="e">
        <v>#N/A</v>
      </c>
      <c r="LK17" t="e">
        <v>#N/A</v>
      </c>
      <c r="LL17" t="e">
        <v>#N/A</v>
      </c>
      <c r="LM17" t="s">
        <v>2254</v>
      </c>
      <c r="LN17" t="e">
        <v>#N/A</v>
      </c>
      <c r="LO17" t="s">
        <v>64</v>
      </c>
      <c r="LP17" t="e">
        <v>#N/A</v>
      </c>
      <c r="LQ17" t="s">
        <v>85</v>
      </c>
      <c r="LR17" t="e">
        <v>#N/A</v>
      </c>
      <c r="LS17" t="s">
        <v>2284</v>
      </c>
      <c r="LT17" t="e">
        <v>#N/A</v>
      </c>
      <c r="LU17">
        <v>115</v>
      </c>
      <c r="LV17">
        <v>10</v>
      </c>
      <c r="LW17" t="s">
        <v>2304</v>
      </c>
      <c r="LX17" t="e">
        <v>#N/A</v>
      </c>
      <c r="LY17" t="e">
        <v>#N/A</v>
      </c>
      <c r="LZ17" t="s">
        <v>2332</v>
      </c>
      <c r="MA17" t="e">
        <v>#N/A</v>
      </c>
      <c r="MB17" t="e">
        <v>#N/A</v>
      </c>
      <c r="MC17" t="e">
        <v>#N/A</v>
      </c>
      <c r="MD17" t="e">
        <v>#N/A</v>
      </c>
      <c r="ME17" t="e">
        <v>#N/A</v>
      </c>
      <c r="MF17">
        <v>52</v>
      </c>
      <c r="MG17" t="s">
        <v>2365</v>
      </c>
      <c r="MH17" t="s">
        <v>100</v>
      </c>
      <c r="MI17" t="e">
        <v>#N/A</v>
      </c>
      <c r="MJ17" t="s">
        <v>2386</v>
      </c>
      <c r="MK17" t="s">
        <v>2403</v>
      </c>
      <c r="ML17">
        <v>53</v>
      </c>
      <c r="MM17">
        <v>46</v>
      </c>
      <c r="MN17">
        <v>20</v>
      </c>
      <c r="MO17" t="e">
        <v>#N/A</v>
      </c>
      <c r="MP17" t="e">
        <v>#N/A</v>
      </c>
      <c r="MQ17" t="s">
        <v>2425</v>
      </c>
      <c r="MR17" t="s">
        <v>2443</v>
      </c>
      <c r="MS17">
        <v>103</v>
      </c>
      <c r="MT17" t="s">
        <v>2463</v>
      </c>
      <c r="MU17" t="e">
        <v>#N/A</v>
      </c>
      <c r="MV17" t="e">
        <v>#N/A</v>
      </c>
      <c r="MW17" t="e">
        <v>#N/A</v>
      </c>
      <c r="MX17" t="e">
        <v>#N/A</v>
      </c>
      <c r="MY17" t="e">
        <v>#N/A</v>
      </c>
      <c r="MZ17" t="s">
        <v>2497</v>
      </c>
      <c r="NA17" t="e">
        <v>#N/A</v>
      </c>
      <c r="NB17">
        <v>135</v>
      </c>
      <c r="NC17" t="e">
        <v>#N/A</v>
      </c>
      <c r="ND17">
        <v>74</v>
      </c>
      <c r="NE17">
        <v>71</v>
      </c>
      <c r="NF17" t="e">
        <v>#N/A</v>
      </c>
      <c r="NG17" t="e">
        <v>#N/A</v>
      </c>
      <c r="NH17" t="e">
        <v>#N/A</v>
      </c>
      <c r="NI17" t="e">
        <v>#N/A</v>
      </c>
      <c r="NJ17" t="s">
        <v>2549</v>
      </c>
      <c r="NK17" t="e">
        <v>#N/A</v>
      </c>
      <c r="NL17" t="e">
        <v>#N/A</v>
      </c>
      <c r="NM17">
        <v>180</v>
      </c>
      <c r="NN17" t="e">
        <v>#N/A</v>
      </c>
      <c r="NO17">
        <v>120</v>
      </c>
      <c r="NP17" t="e">
        <v>#N/A</v>
      </c>
      <c r="NQ17" t="e">
        <v>#N/A</v>
      </c>
      <c r="NR17" t="e">
        <v>#N/A</v>
      </c>
      <c r="NS17" t="e">
        <v>#N/A</v>
      </c>
      <c r="NT17">
        <v>42</v>
      </c>
      <c r="NU17" t="e">
        <v>#N/A</v>
      </c>
      <c r="NV17" t="s">
        <v>2625</v>
      </c>
      <c r="NW17" t="e">
        <v>#N/A</v>
      </c>
      <c r="NX17" t="e">
        <v>#N/A</v>
      </c>
      <c r="NY17" t="e">
        <v>#N/A</v>
      </c>
      <c r="NZ17" t="s">
        <v>2673</v>
      </c>
      <c r="OA17" t="e">
        <v>#N/A</v>
      </c>
      <c r="OB17">
        <v>78</v>
      </c>
      <c r="OC17" t="e">
        <v>#N/A</v>
      </c>
      <c r="OD17" t="s">
        <v>2707</v>
      </c>
      <c r="OE17" t="e">
        <v>#N/A</v>
      </c>
      <c r="OF17">
        <v>40</v>
      </c>
      <c r="OG17">
        <v>16</v>
      </c>
      <c r="OH17" t="e">
        <v>#N/A</v>
      </c>
      <c r="OI17" t="s">
        <v>2738</v>
      </c>
      <c r="OJ17" t="e">
        <v>#N/A</v>
      </c>
      <c r="OK17" t="s">
        <v>2759</v>
      </c>
      <c r="OL17" t="e">
        <v>#N/A</v>
      </c>
      <c r="OM17" t="e">
        <v>#N/A</v>
      </c>
      <c r="ON17" t="s">
        <v>2795</v>
      </c>
      <c r="OO17">
        <v>175</v>
      </c>
      <c r="OP17" t="s">
        <v>2816</v>
      </c>
      <c r="OQ17" t="s">
        <v>2831</v>
      </c>
      <c r="OR17" t="e">
        <v>#N/A</v>
      </c>
      <c r="OS17">
        <v>13</v>
      </c>
      <c r="OT17" t="s">
        <v>2876</v>
      </c>
      <c r="OU17">
        <v>180</v>
      </c>
      <c r="OV17" t="s">
        <v>2901</v>
      </c>
      <c r="OW17" t="e">
        <v>#N/A</v>
      </c>
      <c r="OX17" t="e">
        <v>#N/A</v>
      </c>
      <c r="OY17" t="e">
        <v>#N/A</v>
      </c>
      <c r="OZ17" t="e">
        <v>#N/A</v>
      </c>
      <c r="PA17">
        <v>1500</v>
      </c>
      <c r="PB17">
        <v>100</v>
      </c>
      <c r="PC17" t="s">
        <v>995</v>
      </c>
      <c r="PD17" t="s">
        <v>770</v>
      </c>
      <c r="PE17" t="e">
        <v>#N/A</v>
      </c>
      <c r="PF17" t="e">
        <v>#N/A</v>
      </c>
      <c r="PG17" t="e">
        <v>#N/A</v>
      </c>
      <c r="PH17" t="s">
        <v>2976</v>
      </c>
      <c r="PI17" t="e">
        <v>#N/A</v>
      </c>
      <c r="PJ17" t="s">
        <v>540</v>
      </c>
      <c r="PK17" t="s">
        <v>3003</v>
      </c>
      <c r="PL17" t="e">
        <v>#N/A</v>
      </c>
      <c r="PM17" t="e">
        <v>#N/A</v>
      </c>
      <c r="PN17" t="s">
        <v>3023</v>
      </c>
      <c r="PO17">
        <v>90</v>
      </c>
      <c r="PP17" t="s">
        <v>3039</v>
      </c>
      <c r="PQ17" t="e">
        <v>#N/A</v>
      </c>
      <c r="PR17">
        <v>85</v>
      </c>
      <c r="PS17" t="e">
        <v>#N/A</v>
      </c>
      <c r="PT17" t="e">
        <v>#N/A</v>
      </c>
      <c r="PU17" t="e">
        <v>#N/A</v>
      </c>
      <c r="PV17" t="s">
        <v>2114</v>
      </c>
      <c r="PW17" t="e">
        <v>#N/A</v>
      </c>
      <c r="PX17" t="s">
        <v>3080</v>
      </c>
      <c r="PY17" t="e">
        <v>#N/A</v>
      </c>
      <c r="PZ17" t="e">
        <v>#N/A</v>
      </c>
      <c r="QA17" t="e">
        <v>#N/A</v>
      </c>
      <c r="QB17" t="s">
        <v>801</v>
      </c>
      <c r="QC17" t="e">
        <v>#N/A</v>
      </c>
      <c r="QD17">
        <v>17</v>
      </c>
      <c r="QE17" t="e">
        <v>#N/A</v>
      </c>
      <c r="QF17" t="s">
        <v>3138</v>
      </c>
      <c r="QG17">
        <v>30</v>
      </c>
      <c r="QH17">
        <v>24</v>
      </c>
      <c r="QI17" t="e">
        <v>#N/A</v>
      </c>
      <c r="QJ17" t="s">
        <v>3154</v>
      </c>
      <c r="QK17">
        <v>180</v>
      </c>
      <c r="QL17" t="e">
        <v>#N/A</v>
      </c>
      <c r="QM17">
        <v>114</v>
      </c>
      <c r="QN17">
        <v>41</v>
      </c>
      <c r="QO17">
        <v>70</v>
      </c>
      <c r="QP17" t="s">
        <v>3185</v>
      </c>
      <c r="QQ17" t="s">
        <v>3189</v>
      </c>
      <c r="QR17" t="e">
        <v>#N/A</v>
      </c>
      <c r="QS17">
        <v>90</v>
      </c>
      <c r="QT17" t="e">
        <v>#N/A</v>
      </c>
      <c r="QU17" t="s">
        <v>3215</v>
      </c>
      <c r="QV17" t="e">
        <v>#N/A</v>
      </c>
      <c r="QW17" t="s">
        <v>3226</v>
      </c>
      <c r="QX17">
        <v>190</v>
      </c>
      <c r="QY17">
        <v>350</v>
      </c>
      <c r="QZ17">
        <v>30</v>
      </c>
      <c r="RA17" t="e">
        <v>#N/A</v>
      </c>
      <c r="RB17">
        <v>42</v>
      </c>
      <c r="RC17" t="e">
        <v>#N/A</v>
      </c>
      <c r="RD17">
        <v>45</v>
      </c>
      <c r="RE17" t="s">
        <v>3253</v>
      </c>
      <c r="RF17" t="e">
        <v>#N/A</v>
      </c>
      <c r="RG17" t="e">
        <v>#N/A</v>
      </c>
      <c r="RH17" t="e">
        <v>#N/A</v>
      </c>
      <c r="RI17" t="s">
        <v>833</v>
      </c>
      <c r="RJ17">
        <v>74</v>
      </c>
      <c r="RK17" t="e">
        <v>#N/A</v>
      </c>
      <c r="RL17" t="s">
        <v>1507</v>
      </c>
      <c r="RM17" t="s">
        <v>3290</v>
      </c>
      <c r="RN17" t="e">
        <v>#N/A</v>
      </c>
      <c r="RO17" t="s">
        <v>3307</v>
      </c>
      <c r="RP17" t="e">
        <v>#N/A</v>
      </c>
      <c r="RQ17" t="e">
        <v>#N/A</v>
      </c>
      <c r="RR17" t="e">
        <v>#N/A</v>
      </c>
      <c r="RS17" t="e">
        <v>#N/A</v>
      </c>
      <c r="RT17" t="e">
        <v>#N/A</v>
      </c>
      <c r="RU17">
        <v>95</v>
      </c>
      <c r="RV17" t="e">
        <v>#N/A</v>
      </c>
      <c r="RW17" t="e">
        <v>#N/A</v>
      </c>
      <c r="RX17" t="e">
        <v>#N/A</v>
      </c>
      <c r="RY17" t="e">
        <v>#N/A</v>
      </c>
      <c r="RZ17" t="e">
        <v>#N/A</v>
      </c>
      <c r="SA17">
        <v>165</v>
      </c>
    </row>
    <row r="18" spans="1:495">
      <c r="A18">
        <v>1998</v>
      </c>
      <c r="B18">
        <v>103</v>
      </c>
      <c r="C18" t="s">
        <v>19</v>
      </c>
      <c r="D18" t="e">
        <v>#N/A</v>
      </c>
      <c r="E18">
        <v>190</v>
      </c>
      <c r="F18">
        <v>360</v>
      </c>
      <c r="G18" t="s">
        <v>49</v>
      </c>
      <c r="H18" t="s">
        <v>64</v>
      </c>
      <c r="I18" t="e">
        <v>#N/A</v>
      </c>
      <c r="J18" t="s">
        <v>64</v>
      </c>
      <c r="K18" t="e">
        <v>#N/A</v>
      </c>
      <c r="L18">
        <v>56</v>
      </c>
      <c r="M18" t="s">
        <v>89</v>
      </c>
      <c r="N18" t="e">
        <v>#N/A</v>
      </c>
      <c r="O18">
        <v>80</v>
      </c>
      <c r="P18">
        <v>290</v>
      </c>
      <c r="Q18" t="e">
        <v>#N/A</v>
      </c>
      <c r="R18" t="s">
        <v>132</v>
      </c>
      <c r="S18" t="e">
        <v>#N/A</v>
      </c>
      <c r="T18" t="s">
        <v>163</v>
      </c>
      <c r="U18" t="e">
        <v>#N/A</v>
      </c>
      <c r="V18" t="e">
        <v>#N/A</v>
      </c>
      <c r="W18">
        <v>3</v>
      </c>
      <c r="X18" t="e">
        <v>#N/A</v>
      </c>
      <c r="Y18" t="e">
        <v>#N/A</v>
      </c>
      <c r="Z18" t="s">
        <v>221</v>
      </c>
      <c r="AA18">
        <v>330</v>
      </c>
      <c r="AB18" t="e">
        <v>#N/A</v>
      </c>
      <c r="AC18" t="s">
        <v>239</v>
      </c>
      <c r="AD18" t="s">
        <v>255</v>
      </c>
      <c r="AE18" t="e">
        <v>#N/A</v>
      </c>
      <c r="AF18" t="e">
        <v>#N/A</v>
      </c>
      <c r="AG18" t="e">
        <v>#N/A</v>
      </c>
      <c r="AH18" t="e">
        <v>#N/A</v>
      </c>
      <c r="AI18" t="e">
        <v>#N/A</v>
      </c>
      <c r="AJ18">
        <v>89</v>
      </c>
      <c r="AK18">
        <v>17</v>
      </c>
      <c r="AL18" t="e">
        <v>#N/A</v>
      </c>
      <c r="AM18" t="s">
        <v>322</v>
      </c>
      <c r="AN18" t="s">
        <v>339</v>
      </c>
      <c r="AO18" t="e">
        <v>#N/A</v>
      </c>
      <c r="AP18" t="e">
        <v>#N/A</v>
      </c>
      <c r="AQ18">
        <v>43</v>
      </c>
      <c r="AR18" t="e">
        <v>#N/A</v>
      </c>
      <c r="AS18" t="e">
        <v>#N/A</v>
      </c>
      <c r="AT18">
        <v>18</v>
      </c>
      <c r="AU18">
        <v>135</v>
      </c>
      <c r="AV18" t="s">
        <v>384</v>
      </c>
      <c r="AW18" t="e">
        <v>#N/A</v>
      </c>
      <c r="AX18" t="e">
        <v>#N/A</v>
      </c>
      <c r="AY18">
        <v>53</v>
      </c>
      <c r="AZ18">
        <v>88</v>
      </c>
      <c r="BA18">
        <v>9</v>
      </c>
      <c r="BB18">
        <v>183</v>
      </c>
      <c r="BC18" t="e">
        <v>#N/A</v>
      </c>
      <c r="BD18" t="e">
        <v>#N/A</v>
      </c>
      <c r="BE18">
        <v>54</v>
      </c>
      <c r="BF18" t="e">
        <v>#N/A</v>
      </c>
      <c r="BG18" t="e">
        <v>#N/A</v>
      </c>
      <c r="BH18">
        <v>23</v>
      </c>
      <c r="BI18">
        <v>36</v>
      </c>
      <c r="BJ18" t="s">
        <v>515</v>
      </c>
      <c r="BK18" t="e">
        <v>#N/A</v>
      </c>
      <c r="BL18" t="e">
        <v>#N/A</v>
      </c>
      <c r="BM18" t="e">
        <v>#N/A</v>
      </c>
      <c r="BN18" t="s">
        <v>545</v>
      </c>
      <c r="BO18">
        <v>420</v>
      </c>
      <c r="BP18" t="e">
        <v>#N/A</v>
      </c>
      <c r="BQ18" t="e">
        <v>#N/A</v>
      </c>
      <c r="BR18" t="s">
        <v>557</v>
      </c>
      <c r="BS18" t="e">
        <v>#N/A</v>
      </c>
      <c r="BT18" t="e">
        <v>#N/A</v>
      </c>
      <c r="BU18" t="e">
        <v>#N/A</v>
      </c>
      <c r="BV18" t="e">
        <v>#N/A</v>
      </c>
      <c r="BW18" t="e">
        <v>#N/A</v>
      </c>
      <c r="BX18" t="e">
        <v>#N/A</v>
      </c>
      <c r="BY18" t="s">
        <v>552</v>
      </c>
      <c r="BZ18" t="s">
        <v>546</v>
      </c>
      <c r="CA18">
        <v>90</v>
      </c>
      <c r="CB18" t="e">
        <v>#N/A</v>
      </c>
      <c r="CC18" t="e">
        <v>#N/A</v>
      </c>
      <c r="CD18" t="e">
        <v>#N/A</v>
      </c>
      <c r="CE18" t="e">
        <v>#N/A</v>
      </c>
      <c r="CF18">
        <v>14</v>
      </c>
      <c r="CG18" t="e">
        <v>#N/A</v>
      </c>
      <c r="CH18">
        <v>18</v>
      </c>
      <c r="CI18" t="e">
        <v>#N/A</v>
      </c>
      <c r="CJ18" t="s">
        <v>670</v>
      </c>
      <c r="CK18" t="e">
        <v>#N/A</v>
      </c>
      <c r="CL18" t="s">
        <v>679</v>
      </c>
      <c r="CM18" t="e">
        <v>#N/A</v>
      </c>
      <c r="CN18" t="e">
        <v>#N/A</v>
      </c>
      <c r="CO18" t="s">
        <v>463</v>
      </c>
      <c r="CP18" t="e">
        <v>#N/A</v>
      </c>
      <c r="CQ18">
        <v>5</v>
      </c>
      <c r="CR18" t="s">
        <v>727</v>
      </c>
      <c r="CS18" t="e">
        <v>#N/A</v>
      </c>
      <c r="CT18" t="e">
        <v>#N/A</v>
      </c>
      <c r="CU18" t="s">
        <v>632</v>
      </c>
      <c r="CV18" t="e">
        <v>#N/A</v>
      </c>
      <c r="CW18" t="e">
        <v>#N/A</v>
      </c>
      <c r="CX18" t="s">
        <v>812</v>
      </c>
      <c r="CY18" t="s">
        <v>817</v>
      </c>
      <c r="CZ18">
        <v>113</v>
      </c>
      <c r="DA18" t="e">
        <v>#N/A</v>
      </c>
      <c r="DB18" t="e">
        <v>#N/A</v>
      </c>
      <c r="DC18" t="e">
        <v>#N/A</v>
      </c>
      <c r="DD18">
        <v>91</v>
      </c>
      <c r="DE18" t="e">
        <v>#N/A</v>
      </c>
      <c r="DF18">
        <v>61</v>
      </c>
      <c r="DG18" t="e">
        <v>#N/A</v>
      </c>
      <c r="DH18" t="e">
        <v>#N/A</v>
      </c>
      <c r="DI18" t="e">
        <v>#N/A</v>
      </c>
      <c r="DJ18" t="s">
        <v>879</v>
      </c>
      <c r="DK18">
        <v>56</v>
      </c>
      <c r="DL18" t="s">
        <v>904</v>
      </c>
      <c r="DM18" t="e">
        <v>#N/A</v>
      </c>
      <c r="DN18" t="e">
        <v>#N/A</v>
      </c>
      <c r="DO18" t="s">
        <v>929</v>
      </c>
      <c r="DP18" t="e">
        <v>#N/A</v>
      </c>
      <c r="DQ18" t="e">
        <v>#N/A</v>
      </c>
      <c r="DR18" t="e">
        <v>#N/A</v>
      </c>
      <c r="DS18" t="e">
        <v>#N/A</v>
      </c>
      <c r="DT18" t="e">
        <v>#N/A</v>
      </c>
      <c r="DU18">
        <v>20</v>
      </c>
      <c r="DV18" t="e">
        <v>#N/A</v>
      </c>
      <c r="DW18" t="e">
        <v>#N/A</v>
      </c>
      <c r="DX18" t="s">
        <v>290</v>
      </c>
      <c r="DY18" t="s">
        <v>545</v>
      </c>
      <c r="DZ18">
        <v>30</v>
      </c>
      <c r="EA18" t="e">
        <v>#N/A</v>
      </c>
      <c r="EB18">
        <v>76</v>
      </c>
      <c r="EC18">
        <v>147</v>
      </c>
      <c r="ED18" t="e">
        <v>#N/A</v>
      </c>
      <c r="EE18">
        <v>210</v>
      </c>
      <c r="EF18">
        <v>437</v>
      </c>
      <c r="EG18">
        <v>47</v>
      </c>
      <c r="EH18" t="e">
        <v>#N/A</v>
      </c>
      <c r="EI18" t="e">
        <v>#N/A</v>
      </c>
      <c r="EJ18">
        <v>15</v>
      </c>
      <c r="EK18" t="e">
        <v>#N/A</v>
      </c>
      <c r="EL18">
        <v>148</v>
      </c>
      <c r="EM18" t="e">
        <v>#N/A</v>
      </c>
      <c r="EN18" t="s">
        <v>413</v>
      </c>
      <c r="EO18">
        <v>35</v>
      </c>
      <c r="EP18" t="e">
        <v>#N/A</v>
      </c>
      <c r="EQ18" t="s">
        <v>1129</v>
      </c>
      <c r="ER18">
        <v>125</v>
      </c>
      <c r="ES18">
        <v>47</v>
      </c>
      <c r="ET18" t="e">
        <v>#N/A</v>
      </c>
      <c r="EU18" t="e">
        <v>#N/A</v>
      </c>
      <c r="EV18" t="e">
        <v>#N/A</v>
      </c>
      <c r="EW18">
        <v>240</v>
      </c>
      <c r="EX18" t="e">
        <v>#N/A</v>
      </c>
      <c r="EY18">
        <v>48</v>
      </c>
      <c r="EZ18">
        <v>83</v>
      </c>
      <c r="FA18" t="e">
        <v>#N/A</v>
      </c>
      <c r="FB18" t="e">
        <v>#N/A</v>
      </c>
      <c r="FC18" t="e">
        <v>#N/A</v>
      </c>
      <c r="FD18" t="e">
        <v>#N/A</v>
      </c>
      <c r="FE18" t="s">
        <v>1226</v>
      </c>
      <c r="FF18" t="e">
        <v>#N/A</v>
      </c>
      <c r="FG18">
        <v>36</v>
      </c>
      <c r="FH18" t="s">
        <v>1242</v>
      </c>
      <c r="FI18" t="s">
        <v>461</v>
      </c>
      <c r="FJ18" t="s">
        <v>1263</v>
      </c>
      <c r="FK18">
        <v>105</v>
      </c>
      <c r="FL18" t="e">
        <v>#N/A</v>
      </c>
      <c r="FM18" t="e">
        <v>#N/A</v>
      </c>
      <c r="FN18" t="e">
        <v>#N/A</v>
      </c>
      <c r="FO18" t="e">
        <v>#N/A</v>
      </c>
      <c r="FP18">
        <v>29</v>
      </c>
      <c r="FQ18" t="e">
        <v>#N/A</v>
      </c>
      <c r="FR18" t="e">
        <v>#N/A</v>
      </c>
      <c r="FS18" t="s">
        <v>1322</v>
      </c>
      <c r="FT18">
        <v>34</v>
      </c>
      <c r="FU18" t="s">
        <v>1330</v>
      </c>
      <c r="FV18" t="e">
        <v>#N/A</v>
      </c>
      <c r="FW18">
        <v>6</v>
      </c>
      <c r="FX18" t="e">
        <v>#N/A</v>
      </c>
      <c r="FY18" t="s">
        <v>1367</v>
      </c>
      <c r="FZ18" t="e">
        <v>#N/A</v>
      </c>
      <c r="GA18">
        <v>12</v>
      </c>
      <c r="GB18" t="e">
        <v>#N/A</v>
      </c>
      <c r="GC18" t="e">
        <v>#N/A</v>
      </c>
      <c r="GD18" t="e">
        <v>#N/A</v>
      </c>
      <c r="GE18">
        <v>239</v>
      </c>
      <c r="GF18" t="e">
        <v>#N/A</v>
      </c>
      <c r="GG18" t="e">
        <v>#N/A</v>
      </c>
      <c r="GH18" t="e">
        <v>#N/A</v>
      </c>
      <c r="GI18" t="e">
        <v>#N/A</v>
      </c>
      <c r="GJ18" t="e">
        <v>#N/A</v>
      </c>
      <c r="GK18" t="s">
        <v>314</v>
      </c>
      <c r="GL18" t="s">
        <v>992</v>
      </c>
      <c r="GM18" t="s">
        <v>961</v>
      </c>
      <c r="GN18" t="e">
        <v>#N/A</v>
      </c>
      <c r="GO18" t="e">
        <v>#N/A</v>
      </c>
      <c r="GP18">
        <v>150</v>
      </c>
      <c r="GQ18" t="s">
        <v>1463</v>
      </c>
      <c r="GR18" t="e">
        <v>#N/A</v>
      </c>
      <c r="GS18">
        <v>23</v>
      </c>
      <c r="GT18" t="s">
        <v>174</v>
      </c>
      <c r="GU18">
        <v>70</v>
      </c>
      <c r="GV18" t="s">
        <v>1483</v>
      </c>
      <c r="GW18" t="s">
        <v>1494</v>
      </c>
      <c r="GX18" t="s">
        <v>1501</v>
      </c>
      <c r="GY18" t="e">
        <v>#N/A</v>
      </c>
      <c r="GZ18">
        <v>72</v>
      </c>
      <c r="HA18" t="e">
        <v>#N/A</v>
      </c>
      <c r="HB18" t="s">
        <v>1537</v>
      </c>
      <c r="HC18">
        <v>105</v>
      </c>
      <c r="HD18" t="s">
        <v>1550</v>
      </c>
      <c r="HE18" t="s">
        <v>250</v>
      </c>
      <c r="HF18" t="e">
        <v>#N/A</v>
      </c>
      <c r="HG18" t="s">
        <v>1570</v>
      </c>
      <c r="HH18">
        <v>92</v>
      </c>
      <c r="HI18">
        <v>50</v>
      </c>
      <c r="HJ18" t="s">
        <v>1594</v>
      </c>
      <c r="HK18" t="e">
        <v>#N/A</v>
      </c>
      <c r="HL18" t="e">
        <v>#N/A</v>
      </c>
      <c r="HM18">
        <v>35</v>
      </c>
      <c r="HN18" t="e">
        <v>#N/A</v>
      </c>
      <c r="HO18">
        <v>36</v>
      </c>
      <c r="HP18">
        <v>38</v>
      </c>
      <c r="HQ18" t="e">
        <v>#N/A</v>
      </c>
      <c r="HR18">
        <v>10</v>
      </c>
      <c r="HS18" t="e">
        <v>#N/A</v>
      </c>
      <c r="HT18" t="e">
        <v>#N/A</v>
      </c>
      <c r="HU18" t="s">
        <v>1640</v>
      </c>
      <c r="HV18">
        <v>241</v>
      </c>
      <c r="HW18" t="e">
        <v>#N/A</v>
      </c>
      <c r="HX18" t="s">
        <v>1664</v>
      </c>
      <c r="HY18" t="s">
        <v>794</v>
      </c>
      <c r="HZ18">
        <v>4</v>
      </c>
      <c r="IA18" t="e">
        <v>#N/A</v>
      </c>
      <c r="IB18" t="s">
        <v>399</v>
      </c>
      <c r="IC18" t="e">
        <v>#N/A</v>
      </c>
      <c r="ID18" t="e">
        <v>#N/A</v>
      </c>
      <c r="IE18" t="s">
        <v>1717</v>
      </c>
      <c r="IF18" t="e">
        <v>#N/A</v>
      </c>
      <c r="IG18" t="e">
        <v>#N/A</v>
      </c>
      <c r="IH18" t="s">
        <v>1659</v>
      </c>
      <c r="II18" t="e">
        <v>#N/A</v>
      </c>
      <c r="IJ18" t="e">
        <v>#N/A</v>
      </c>
      <c r="IK18" t="s">
        <v>1697</v>
      </c>
      <c r="IL18">
        <v>18</v>
      </c>
      <c r="IM18" t="e">
        <v>#N/A</v>
      </c>
      <c r="IN18" t="e">
        <v>#N/A</v>
      </c>
      <c r="IO18" t="s">
        <v>1775</v>
      </c>
      <c r="IP18">
        <v>198</v>
      </c>
      <c r="IQ18" t="e">
        <v>#N/A</v>
      </c>
      <c r="IR18" t="e">
        <v>#N/A</v>
      </c>
      <c r="IS18" t="e">
        <v>#N/A</v>
      </c>
      <c r="IT18" t="e">
        <v>#N/A</v>
      </c>
      <c r="IU18">
        <v>187</v>
      </c>
      <c r="IV18">
        <v>25</v>
      </c>
      <c r="IW18">
        <v>178</v>
      </c>
      <c r="IX18" t="s">
        <v>221</v>
      </c>
      <c r="IY18">
        <v>40</v>
      </c>
      <c r="IZ18">
        <v>95</v>
      </c>
      <c r="JA18" t="e">
        <v>#N/A</v>
      </c>
      <c r="JB18">
        <v>2</v>
      </c>
      <c r="JC18" t="e">
        <v>#N/A</v>
      </c>
      <c r="JD18" t="s">
        <v>801</v>
      </c>
      <c r="JE18" t="s">
        <v>108</v>
      </c>
      <c r="JF18" t="e">
        <v>#N/A</v>
      </c>
      <c r="JG18">
        <v>30</v>
      </c>
      <c r="JH18" t="s">
        <v>1856</v>
      </c>
      <c r="JI18" t="s">
        <v>1873</v>
      </c>
      <c r="JJ18" t="s">
        <v>1377</v>
      </c>
      <c r="JK18" t="s">
        <v>1893</v>
      </c>
      <c r="JL18">
        <v>14</v>
      </c>
      <c r="JM18">
        <v>20</v>
      </c>
      <c r="JN18" t="s">
        <v>1921</v>
      </c>
      <c r="JO18">
        <v>84</v>
      </c>
      <c r="JP18" t="s">
        <v>1939</v>
      </c>
      <c r="JQ18" t="e">
        <v>#N/A</v>
      </c>
      <c r="JR18" t="e">
        <v>#N/A</v>
      </c>
      <c r="JS18" t="e">
        <v>#N/A</v>
      </c>
      <c r="JT18" t="e">
        <v>#N/A</v>
      </c>
      <c r="JU18" t="e">
        <v>#N/A</v>
      </c>
      <c r="JV18" t="e">
        <v>#N/A</v>
      </c>
      <c r="JW18" t="e">
        <v>#N/A</v>
      </c>
      <c r="JX18" t="s">
        <v>1991</v>
      </c>
      <c r="JY18" t="s">
        <v>1783</v>
      </c>
      <c r="JZ18" t="e">
        <v>#N/A</v>
      </c>
      <c r="KA18" t="s">
        <v>2023</v>
      </c>
      <c r="KB18" t="s">
        <v>2041</v>
      </c>
      <c r="KC18">
        <v>172</v>
      </c>
      <c r="KD18" t="e">
        <v>#N/A</v>
      </c>
      <c r="KE18" t="e">
        <v>#N/A</v>
      </c>
      <c r="KF18" t="s">
        <v>540</v>
      </c>
      <c r="KG18" t="e">
        <v>#N/A</v>
      </c>
      <c r="KH18" t="s">
        <v>2068</v>
      </c>
      <c r="KI18" t="e">
        <v>#N/A</v>
      </c>
      <c r="KJ18" t="e">
        <v>#N/A</v>
      </c>
      <c r="KK18" t="e">
        <v>#N/A</v>
      </c>
      <c r="KL18" t="e">
        <v>#N/A</v>
      </c>
      <c r="KM18" t="e">
        <v>#N/A</v>
      </c>
      <c r="KN18" t="e">
        <v>#N/A</v>
      </c>
      <c r="KO18" t="s">
        <v>2117</v>
      </c>
      <c r="KP18">
        <v>70</v>
      </c>
      <c r="KQ18" t="s">
        <v>817</v>
      </c>
      <c r="KR18" t="e">
        <v>#N/A</v>
      </c>
      <c r="KS18">
        <v>230</v>
      </c>
      <c r="KT18" t="s">
        <v>2149</v>
      </c>
      <c r="KU18" t="e">
        <v>#N/A</v>
      </c>
      <c r="KV18" t="e">
        <v>#N/A</v>
      </c>
      <c r="KW18" t="e">
        <v>#N/A</v>
      </c>
      <c r="KX18" t="e">
        <v>#N/A</v>
      </c>
      <c r="KY18" t="s">
        <v>2176</v>
      </c>
      <c r="KZ18" t="e">
        <v>#N/A</v>
      </c>
      <c r="LA18" t="e">
        <v>#N/A</v>
      </c>
      <c r="LB18" t="s">
        <v>2198</v>
      </c>
      <c r="LC18" t="e">
        <v>#N/A</v>
      </c>
      <c r="LD18" t="e">
        <v>#N/A</v>
      </c>
      <c r="LE18" t="e">
        <v>#N/A</v>
      </c>
      <c r="LF18" t="e">
        <v>#N/A</v>
      </c>
      <c r="LG18">
        <v>169</v>
      </c>
      <c r="LH18" t="e">
        <v>#N/A</v>
      </c>
      <c r="LI18">
        <v>290</v>
      </c>
      <c r="LJ18">
        <v>2</v>
      </c>
      <c r="LK18" t="e">
        <v>#N/A</v>
      </c>
      <c r="LL18" t="e">
        <v>#N/A</v>
      </c>
      <c r="LM18" t="s">
        <v>1095</v>
      </c>
      <c r="LN18" t="e">
        <v>#N/A</v>
      </c>
      <c r="LO18">
        <v>27</v>
      </c>
      <c r="LP18" t="e">
        <v>#N/A</v>
      </c>
      <c r="LQ18">
        <v>47</v>
      </c>
      <c r="LR18" t="e">
        <v>#N/A</v>
      </c>
      <c r="LS18" t="s">
        <v>2285</v>
      </c>
      <c r="LT18" t="e">
        <v>#N/A</v>
      </c>
      <c r="LU18">
        <v>65</v>
      </c>
      <c r="LV18">
        <v>5</v>
      </c>
      <c r="LW18" t="s">
        <v>2305</v>
      </c>
      <c r="LX18" t="e">
        <v>#N/A</v>
      </c>
      <c r="LY18" t="e">
        <v>#N/A</v>
      </c>
      <c r="LZ18" t="s">
        <v>81</v>
      </c>
      <c r="MA18" t="e">
        <v>#N/A</v>
      </c>
      <c r="MB18" t="e">
        <v>#N/A</v>
      </c>
      <c r="MC18" t="e">
        <v>#N/A</v>
      </c>
      <c r="MD18" t="e">
        <v>#N/A</v>
      </c>
      <c r="ME18" t="e">
        <v>#N/A</v>
      </c>
      <c r="MF18">
        <v>45</v>
      </c>
      <c r="MG18" t="s">
        <v>2366</v>
      </c>
      <c r="MH18" t="s">
        <v>616</v>
      </c>
      <c r="MI18" t="e">
        <v>#N/A</v>
      </c>
      <c r="MJ18" t="s">
        <v>628</v>
      </c>
      <c r="MK18" t="s">
        <v>272</v>
      </c>
      <c r="ML18">
        <v>25</v>
      </c>
      <c r="MM18">
        <v>46</v>
      </c>
      <c r="MN18">
        <v>20</v>
      </c>
      <c r="MO18" t="e">
        <v>#N/A</v>
      </c>
      <c r="MP18" t="e">
        <v>#N/A</v>
      </c>
      <c r="MQ18" t="s">
        <v>2426</v>
      </c>
      <c r="MR18" t="s">
        <v>2444</v>
      </c>
      <c r="MS18">
        <v>64</v>
      </c>
      <c r="MT18" t="s">
        <v>2464</v>
      </c>
      <c r="MU18" t="e">
        <v>#N/A</v>
      </c>
      <c r="MV18" t="e">
        <v>#N/A</v>
      </c>
      <c r="MW18" t="e">
        <v>#N/A</v>
      </c>
      <c r="MX18" t="e">
        <v>#N/A</v>
      </c>
      <c r="MY18" t="e">
        <v>#N/A</v>
      </c>
      <c r="MZ18" t="s">
        <v>2498</v>
      </c>
      <c r="NA18" t="e">
        <v>#N/A</v>
      </c>
      <c r="NB18">
        <v>87</v>
      </c>
      <c r="NC18" t="e">
        <v>#N/A</v>
      </c>
      <c r="ND18">
        <v>45</v>
      </c>
      <c r="NE18">
        <v>55</v>
      </c>
      <c r="NF18" t="e">
        <v>#N/A</v>
      </c>
      <c r="NG18" t="e">
        <v>#N/A</v>
      </c>
      <c r="NH18" t="e">
        <v>#N/A</v>
      </c>
      <c r="NI18" t="e">
        <v>#N/A</v>
      </c>
      <c r="NJ18" t="s">
        <v>2550</v>
      </c>
      <c r="NK18" t="e">
        <v>#N/A</v>
      </c>
      <c r="NL18" t="e">
        <v>#N/A</v>
      </c>
      <c r="NM18" t="s">
        <v>985</v>
      </c>
      <c r="NN18" t="e">
        <v>#N/A</v>
      </c>
      <c r="NO18">
        <v>120</v>
      </c>
      <c r="NP18" t="e">
        <v>#N/A</v>
      </c>
      <c r="NQ18" t="e">
        <v>#N/A</v>
      </c>
      <c r="NR18" t="e">
        <v>#N/A</v>
      </c>
      <c r="NS18" t="e">
        <v>#N/A</v>
      </c>
      <c r="NT18">
        <v>25</v>
      </c>
      <c r="NU18" t="e">
        <v>#N/A</v>
      </c>
      <c r="NV18" t="s">
        <v>2626</v>
      </c>
      <c r="NW18" t="e">
        <v>#N/A</v>
      </c>
      <c r="NX18" t="e">
        <v>#N/A</v>
      </c>
      <c r="NY18" t="e">
        <v>#N/A</v>
      </c>
      <c r="NZ18" t="s">
        <v>2673</v>
      </c>
      <c r="OA18" t="e">
        <v>#N/A</v>
      </c>
      <c r="OB18">
        <v>32</v>
      </c>
      <c r="OC18" t="s">
        <v>2687</v>
      </c>
      <c r="OD18" t="s">
        <v>2705</v>
      </c>
      <c r="OE18" t="s">
        <v>2717</v>
      </c>
      <c r="OF18" t="s">
        <v>90</v>
      </c>
      <c r="OG18">
        <v>11</v>
      </c>
      <c r="OH18" t="e">
        <v>#N/A</v>
      </c>
      <c r="OI18" t="s">
        <v>381</v>
      </c>
      <c r="OJ18" t="e">
        <v>#N/A</v>
      </c>
      <c r="OK18" t="s">
        <v>1333</v>
      </c>
      <c r="OL18" t="e">
        <v>#N/A</v>
      </c>
      <c r="OM18" t="e">
        <v>#N/A</v>
      </c>
      <c r="ON18" t="s">
        <v>2796</v>
      </c>
      <c r="OO18">
        <v>189</v>
      </c>
      <c r="OP18" t="s">
        <v>2817</v>
      </c>
      <c r="OQ18" t="s">
        <v>2832</v>
      </c>
      <c r="OR18" t="s">
        <v>2851</v>
      </c>
      <c r="OS18">
        <v>13</v>
      </c>
      <c r="OT18" t="s">
        <v>2877</v>
      </c>
      <c r="OU18">
        <v>158</v>
      </c>
      <c r="OV18" t="s">
        <v>2902</v>
      </c>
      <c r="OW18" t="e">
        <v>#N/A</v>
      </c>
      <c r="OX18" t="e">
        <v>#N/A</v>
      </c>
      <c r="OY18">
        <v>28</v>
      </c>
      <c r="OZ18" t="e">
        <v>#N/A</v>
      </c>
      <c r="PA18">
        <v>950</v>
      </c>
      <c r="PB18">
        <v>95</v>
      </c>
      <c r="PC18">
        <v>15</v>
      </c>
      <c r="PD18" t="s">
        <v>770</v>
      </c>
      <c r="PE18" t="e">
        <v>#N/A</v>
      </c>
      <c r="PF18" t="e">
        <v>#N/A</v>
      </c>
      <c r="PG18" t="e">
        <v>#N/A</v>
      </c>
      <c r="PH18" t="s">
        <v>2977</v>
      </c>
      <c r="PI18" t="e">
        <v>#N/A</v>
      </c>
      <c r="PJ18">
        <v>5</v>
      </c>
      <c r="PK18" t="s">
        <v>3004</v>
      </c>
      <c r="PL18" t="s">
        <v>462</v>
      </c>
      <c r="PM18" t="e">
        <v>#N/A</v>
      </c>
      <c r="PN18" t="s">
        <v>3024</v>
      </c>
      <c r="PO18">
        <v>100</v>
      </c>
      <c r="PP18" t="s">
        <v>3040</v>
      </c>
      <c r="PQ18" t="e">
        <v>#N/A</v>
      </c>
      <c r="PR18">
        <v>63</v>
      </c>
      <c r="PS18" t="e">
        <v>#N/A</v>
      </c>
      <c r="PT18">
        <v>40</v>
      </c>
      <c r="PU18" t="e">
        <v>#N/A</v>
      </c>
      <c r="PV18" t="s">
        <v>1004</v>
      </c>
      <c r="PW18" t="e">
        <v>#N/A</v>
      </c>
      <c r="PX18">
        <v>78</v>
      </c>
      <c r="PY18" t="e">
        <v>#N/A</v>
      </c>
      <c r="PZ18" t="e">
        <v>#N/A</v>
      </c>
      <c r="QA18" t="e">
        <v>#N/A</v>
      </c>
      <c r="QB18" t="s">
        <v>3107</v>
      </c>
      <c r="QC18" t="e">
        <v>#N/A</v>
      </c>
      <c r="QD18">
        <v>15</v>
      </c>
      <c r="QE18" t="e">
        <v>#N/A</v>
      </c>
      <c r="QF18" t="s">
        <v>831</v>
      </c>
      <c r="QG18">
        <v>23</v>
      </c>
      <c r="QH18">
        <v>14</v>
      </c>
      <c r="QI18" t="e">
        <v>#N/A</v>
      </c>
      <c r="QJ18" t="s">
        <v>3155</v>
      </c>
      <c r="QK18">
        <v>180</v>
      </c>
      <c r="QL18" t="e">
        <v>#N/A</v>
      </c>
      <c r="QM18">
        <v>169</v>
      </c>
      <c r="QN18">
        <v>36</v>
      </c>
      <c r="QO18">
        <v>69</v>
      </c>
      <c r="QP18">
        <v>150</v>
      </c>
      <c r="QQ18" t="s">
        <v>3086</v>
      </c>
      <c r="QR18" t="e">
        <v>#N/A</v>
      </c>
      <c r="QS18">
        <v>74</v>
      </c>
      <c r="QT18" t="e">
        <v>#N/A</v>
      </c>
      <c r="QU18" t="s">
        <v>1575</v>
      </c>
      <c r="QV18" t="e">
        <v>#N/A</v>
      </c>
      <c r="QW18" t="s">
        <v>3226</v>
      </c>
      <c r="QX18">
        <v>190</v>
      </c>
      <c r="QY18">
        <v>350</v>
      </c>
      <c r="QZ18">
        <v>19</v>
      </c>
      <c r="RA18" t="s">
        <v>3237</v>
      </c>
      <c r="RB18" t="s">
        <v>1615</v>
      </c>
      <c r="RC18" t="e">
        <v>#N/A</v>
      </c>
      <c r="RD18" t="s">
        <v>111</v>
      </c>
      <c r="RE18" t="s">
        <v>3254</v>
      </c>
      <c r="RF18" t="e">
        <v>#N/A</v>
      </c>
      <c r="RG18" t="e">
        <v>#N/A</v>
      </c>
      <c r="RH18" t="e">
        <v>#N/A</v>
      </c>
      <c r="RI18" t="s">
        <v>3274</v>
      </c>
      <c r="RJ18">
        <v>74</v>
      </c>
      <c r="RK18" t="e">
        <v>#N/A</v>
      </c>
      <c r="RL18">
        <v>29</v>
      </c>
      <c r="RM18">
        <v>50</v>
      </c>
      <c r="RN18" t="e">
        <v>#N/A</v>
      </c>
      <c r="RO18">
        <v>25</v>
      </c>
      <c r="RP18" t="e">
        <v>#N/A</v>
      </c>
      <c r="RQ18" t="e">
        <v>#N/A</v>
      </c>
      <c r="RR18" t="e">
        <v>#N/A</v>
      </c>
      <c r="RS18" t="e">
        <v>#N/A</v>
      </c>
      <c r="RT18" t="e">
        <v>#N/A</v>
      </c>
      <c r="RU18">
        <v>47</v>
      </c>
      <c r="RV18" t="e">
        <v>#N/A</v>
      </c>
      <c r="RW18" t="e">
        <v>#N/A</v>
      </c>
      <c r="RX18" t="e">
        <v>#N/A</v>
      </c>
      <c r="RY18" t="e">
        <v>#N/A</v>
      </c>
      <c r="RZ18" t="s">
        <v>3367</v>
      </c>
      <c r="SA18">
        <v>73</v>
      </c>
    </row>
    <row r="19" spans="1:495">
      <c r="A19">
        <v>1999</v>
      </c>
      <c r="B19">
        <v>145</v>
      </c>
      <c r="C19" t="s">
        <v>20</v>
      </c>
      <c r="D19" t="e">
        <v>#N/A</v>
      </c>
      <c r="E19">
        <v>200</v>
      </c>
      <c r="F19">
        <v>300</v>
      </c>
      <c r="G19">
        <v>8</v>
      </c>
      <c r="H19">
        <v>20</v>
      </c>
      <c r="I19" t="e">
        <v>#N/A</v>
      </c>
      <c r="J19">
        <v>20</v>
      </c>
      <c r="K19" t="e">
        <v>#N/A</v>
      </c>
      <c r="L19" t="s">
        <v>85</v>
      </c>
      <c r="M19" t="s">
        <v>90</v>
      </c>
      <c r="N19" t="e">
        <v>#N/A</v>
      </c>
      <c r="O19">
        <v>108</v>
      </c>
      <c r="P19">
        <v>238</v>
      </c>
      <c r="Q19" t="e">
        <v>#N/A</v>
      </c>
      <c r="R19" t="s">
        <v>133</v>
      </c>
      <c r="S19" t="e">
        <v>#N/A</v>
      </c>
      <c r="T19" t="s">
        <v>164</v>
      </c>
      <c r="U19" t="e">
        <v>#N/A</v>
      </c>
      <c r="V19" t="e">
        <v>#N/A</v>
      </c>
      <c r="W19" t="s">
        <v>187</v>
      </c>
      <c r="X19" t="e">
        <v>#N/A</v>
      </c>
      <c r="Y19" t="e">
        <v>#N/A</v>
      </c>
      <c r="Z19" t="s">
        <v>221</v>
      </c>
      <c r="AA19">
        <v>405</v>
      </c>
      <c r="AB19" t="e">
        <v>#N/A</v>
      </c>
      <c r="AC19" t="s">
        <v>240</v>
      </c>
      <c r="AD19" t="s">
        <v>256</v>
      </c>
      <c r="AE19" t="e">
        <v>#N/A</v>
      </c>
      <c r="AF19" t="e">
        <v>#N/A</v>
      </c>
      <c r="AG19" t="e">
        <v>#N/A</v>
      </c>
      <c r="AH19" t="e">
        <v>#N/A</v>
      </c>
      <c r="AI19" t="e">
        <v>#N/A</v>
      </c>
      <c r="AJ19">
        <v>89</v>
      </c>
      <c r="AK19">
        <v>50</v>
      </c>
      <c r="AL19" t="e">
        <v>#N/A</v>
      </c>
      <c r="AM19" t="s">
        <v>323</v>
      </c>
      <c r="AN19" t="s">
        <v>340</v>
      </c>
      <c r="AO19" t="e">
        <v>#N/A</v>
      </c>
      <c r="AP19" t="e">
        <v>#N/A</v>
      </c>
      <c r="AQ19">
        <v>69</v>
      </c>
      <c r="AR19" t="e">
        <v>#N/A</v>
      </c>
      <c r="AS19" t="e">
        <v>#N/A</v>
      </c>
      <c r="AT19">
        <v>22</v>
      </c>
      <c r="AU19">
        <v>105</v>
      </c>
      <c r="AV19" t="s">
        <v>385</v>
      </c>
      <c r="AW19" t="e">
        <v>#N/A</v>
      </c>
      <c r="AX19" t="e">
        <v>#N/A</v>
      </c>
      <c r="AY19">
        <v>125</v>
      </c>
      <c r="AZ19">
        <v>143</v>
      </c>
      <c r="BA19">
        <v>9</v>
      </c>
      <c r="BB19" t="s">
        <v>445</v>
      </c>
      <c r="BC19" t="e">
        <v>#N/A</v>
      </c>
      <c r="BD19" t="e">
        <v>#N/A</v>
      </c>
      <c r="BE19">
        <v>90</v>
      </c>
      <c r="BF19" t="e">
        <v>#N/A</v>
      </c>
      <c r="BG19" t="e">
        <v>#N/A</v>
      </c>
      <c r="BH19" t="s">
        <v>489</v>
      </c>
      <c r="BI19" t="s">
        <v>498</v>
      </c>
      <c r="BJ19" t="s">
        <v>516</v>
      </c>
      <c r="BK19" t="e">
        <v>#N/A</v>
      </c>
      <c r="BL19" t="e">
        <v>#N/A</v>
      </c>
      <c r="BM19" t="e">
        <v>#N/A</v>
      </c>
      <c r="BN19" t="s">
        <v>108</v>
      </c>
      <c r="BO19">
        <v>420</v>
      </c>
      <c r="BP19" t="e">
        <v>#N/A</v>
      </c>
      <c r="BQ19" t="e">
        <v>#N/A</v>
      </c>
      <c r="BR19" t="s">
        <v>450</v>
      </c>
      <c r="BS19" t="e">
        <v>#N/A</v>
      </c>
      <c r="BT19" t="e">
        <v>#N/A</v>
      </c>
      <c r="BU19" t="e">
        <v>#N/A</v>
      </c>
      <c r="BV19" t="e">
        <v>#N/A</v>
      </c>
      <c r="BW19" t="e">
        <v>#N/A</v>
      </c>
      <c r="BX19" t="e">
        <v>#N/A</v>
      </c>
      <c r="BY19">
        <v>24</v>
      </c>
      <c r="BZ19" t="s">
        <v>81</v>
      </c>
      <c r="CA19">
        <v>90</v>
      </c>
      <c r="CB19" t="e">
        <v>#N/A</v>
      </c>
      <c r="CC19" t="e">
        <v>#N/A</v>
      </c>
      <c r="CD19" t="e">
        <v>#N/A</v>
      </c>
      <c r="CE19" t="e">
        <v>#N/A</v>
      </c>
      <c r="CF19" t="s">
        <v>212</v>
      </c>
      <c r="CG19" t="e">
        <v>#N/A</v>
      </c>
      <c r="CH19">
        <v>17</v>
      </c>
      <c r="CI19" t="e">
        <v>#N/A</v>
      </c>
      <c r="CJ19" t="s">
        <v>671</v>
      </c>
      <c r="CK19" t="e">
        <v>#N/A</v>
      </c>
      <c r="CL19">
        <v>23</v>
      </c>
      <c r="CM19" t="e">
        <v>#N/A</v>
      </c>
      <c r="CN19" t="e">
        <v>#N/A</v>
      </c>
      <c r="CO19" t="s">
        <v>463</v>
      </c>
      <c r="CP19" t="e">
        <v>#N/A</v>
      </c>
      <c r="CQ19" t="s">
        <v>399</v>
      </c>
      <c r="CR19" t="s">
        <v>728</v>
      </c>
      <c r="CS19" t="e">
        <v>#N/A</v>
      </c>
      <c r="CT19" t="e">
        <v>#N/A</v>
      </c>
      <c r="CU19" t="s">
        <v>774</v>
      </c>
      <c r="CV19" t="e">
        <v>#N/A</v>
      </c>
      <c r="CW19" t="e">
        <v>#N/A</v>
      </c>
      <c r="CX19" t="s">
        <v>761</v>
      </c>
      <c r="CY19" t="s">
        <v>817</v>
      </c>
      <c r="CZ19">
        <v>200</v>
      </c>
      <c r="DA19" t="e">
        <v>#N/A</v>
      </c>
      <c r="DB19" t="e">
        <v>#N/A</v>
      </c>
      <c r="DC19" t="e">
        <v>#N/A</v>
      </c>
      <c r="DD19">
        <v>187</v>
      </c>
      <c r="DE19" t="e">
        <v>#N/A</v>
      </c>
      <c r="DF19" t="s">
        <v>857</v>
      </c>
      <c r="DG19" t="e">
        <v>#N/A</v>
      </c>
      <c r="DH19" t="e">
        <v>#N/A</v>
      </c>
      <c r="DI19">
        <v>250</v>
      </c>
      <c r="DJ19" t="s">
        <v>880</v>
      </c>
      <c r="DK19" t="s">
        <v>901</v>
      </c>
      <c r="DL19" t="s">
        <v>905</v>
      </c>
      <c r="DM19" t="e">
        <v>#N/A</v>
      </c>
      <c r="DN19" t="e">
        <v>#N/A</v>
      </c>
      <c r="DO19" t="s">
        <v>930</v>
      </c>
      <c r="DP19" t="s">
        <v>935</v>
      </c>
      <c r="DQ19" t="e">
        <v>#N/A</v>
      </c>
      <c r="DR19" t="e">
        <v>#N/A</v>
      </c>
      <c r="DS19" t="e">
        <v>#N/A</v>
      </c>
      <c r="DT19" t="e">
        <v>#N/A</v>
      </c>
      <c r="DU19" t="s">
        <v>63</v>
      </c>
      <c r="DV19" t="e">
        <v>#N/A</v>
      </c>
      <c r="DW19" t="e">
        <v>#N/A</v>
      </c>
      <c r="DX19" t="s">
        <v>1008</v>
      </c>
      <c r="DY19">
        <v>39</v>
      </c>
      <c r="DZ19">
        <v>38</v>
      </c>
      <c r="EA19" t="e">
        <v>#N/A</v>
      </c>
      <c r="EB19">
        <v>75</v>
      </c>
      <c r="EC19">
        <v>147</v>
      </c>
      <c r="ED19" t="e">
        <v>#N/A</v>
      </c>
      <c r="EE19">
        <v>250</v>
      </c>
      <c r="EF19">
        <v>437</v>
      </c>
      <c r="EG19" t="s">
        <v>1050</v>
      </c>
      <c r="EH19" t="e">
        <v>#N/A</v>
      </c>
      <c r="EI19" t="e">
        <v>#N/A</v>
      </c>
      <c r="EJ19">
        <v>15</v>
      </c>
      <c r="EK19" t="e">
        <v>#N/A</v>
      </c>
      <c r="EL19">
        <v>184</v>
      </c>
      <c r="EM19" t="e">
        <v>#N/A</v>
      </c>
      <c r="EN19" t="s">
        <v>410</v>
      </c>
      <c r="EO19" t="s">
        <v>1107</v>
      </c>
      <c r="EP19" t="e">
        <v>#N/A</v>
      </c>
      <c r="EQ19" t="s">
        <v>1130</v>
      </c>
      <c r="ER19">
        <v>125</v>
      </c>
      <c r="ES19">
        <v>90</v>
      </c>
      <c r="ET19" t="e">
        <v>#N/A</v>
      </c>
      <c r="EU19" t="e">
        <v>#N/A</v>
      </c>
      <c r="EV19" t="e">
        <v>#N/A</v>
      </c>
      <c r="EW19">
        <v>375</v>
      </c>
      <c r="EX19" t="e">
        <v>#N/A</v>
      </c>
      <c r="EY19">
        <v>47</v>
      </c>
      <c r="EZ19">
        <v>68</v>
      </c>
      <c r="FA19" t="e">
        <v>#N/A</v>
      </c>
      <c r="FB19" t="e">
        <v>#N/A</v>
      </c>
      <c r="FC19" t="e">
        <v>#N/A</v>
      </c>
      <c r="FD19" t="e">
        <v>#N/A</v>
      </c>
      <c r="FE19" t="s">
        <v>1073</v>
      </c>
      <c r="FF19" t="e">
        <v>#N/A</v>
      </c>
      <c r="FG19" t="s">
        <v>1238</v>
      </c>
      <c r="FH19" t="s">
        <v>1243</v>
      </c>
      <c r="FI19">
        <v>26</v>
      </c>
      <c r="FJ19" t="s">
        <v>1264</v>
      </c>
      <c r="FK19">
        <v>120</v>
      </c>
      <c r="FL19" t="e">
        <v>#N/A</v>
      </c>
      <c r="FM19" t="e">
        <v>#N/A</v>
      </c>
      <c r="FN19">
        <v>112</v>
      </c>
      <c r="FO19" t="e">
        <v>#N/A</v>
      </c>
      <c r="FP19">
        <v>29</v>
      </c>
      <c r="FQ19" t="e">
        <v>#N/A</v>
      </c>
      <c r="FR19" t="e">
        <v>#N/A</v>
      </c>
      <c r="FS19" t="s">
        <v>1322</v>
      </c>
      <c r="FT19" t="s">
        <v>1326</v>
      </c>
      <c r="FU19" t="s">
        <v>1331</v>
      </c>
      <c r="FV19" t="e">
        <v>#N/A</v>
      </c>
      <c r="FW19" t="s">
        <v>1348</v>
      </c>
      <c r="FX19" t="e">
        <v>#N/A</v>
      </c>
      <c r="FY19" t="s">
        <v>1368</v>
      </c>
      <c r="FZ19">
        <v>27</v>
      </c>
      <c r="GA19" t="s">
        <v>1380</v>
      </c>
      <c r="GB19" t="s">
        <v>1383</v>
      </c>
      <c r="GC19" t="s">
        <v>1391</v>
      </c>
      <c r="GD19" t="e">
        <v>#N/A</v>
      </c>
      <c r="GE19">
        <v>239</v>
      </c>
      <c r="GF19" t="e">
        <v>#N/A</v>
      </c>
      <c r="GG19" t="e">
        <v>#N/A</v>
      </c>
      <c r="GH19" t="e">
        <v>#N/A</v>
      </c>
      <c r="GI19" t="e">
        <v>#N/A</v>
      </c>
      <c r="GJ19" t="e">
        <v>#N/A</v>
      </c>
      <c r="GK19" t="s">
        <v>853</v>
      </c>
      <c r="GL19" t="s">
        <v>558</v>
      </c>
      <c r="GM19" t="s">
        <v>272</v>
      </c>
      <c r="GN19" t="s">
        <v>1446</v>
      </c>
      <c r="GO19" t="e">
        <v>#N/A</v>
      </c>
      <c r="GP19">
        <v>150</v>
      </c>
      <c r="GQ19" t="s">
        <v>1464</v>
      </c>
      <c r="GR19" t="e">
        <v>#N/A</v>
      </c>
      <c r="GS19">
        <v>23</v>
      </c>
      <c r="GT19">
        <v>76</v>
      </c>
      <c r="GU19">
        <v>100</v>
      </c>
      <c r="GV19" t="s">
        <v>1484</v>
      </c>
      <c r="GW19" t="s">
        <v>1495</v>
      </c>
      <c r="GX19" t="s">
        <v>121</v>
      </c>
      <c r="GY19" t="e">
        <v>#N/A</v>
      </c>
      <c r="GZ19">
        <v>100</v>
      </c>
      <c r="HA19" t="e">
        <v>#N/A</v>
      </c>
      <c r="HB19" t="s">
        <v>1538</v>
      </c>
      <c r="HC19">
        <v>90</v>
      </c>
      <c r="HD19" t="s">
        <v>1551</v>
      </c>
      <c r="HE19" t="s">
        <v>250</v>
      </c>
      <c r="HF19" t="e">
        <v>#N/A</v>
      </c>
      <c r="HG19" t="s">
        <v>1571</v>
      </c>
      <c r="HH19">
        <v>92</v>
      </c>
      <c r="HI19">
        <v>50</v>
      </c>
      <c r="HJ19" t="s">
        <v>1595</v>
      </c>
      <c r="HK19" t="e">
        <v>#N/A</v>
      </c>
      <c r="HL19" t="e">
        <v>#N/A</v>
      </c>
      <c r="HM19">
        <v>65</v>
      </c>
      <c r="HN19" t="e">
        <v>#N/A</v>
      </c>
      <c r="HO19">
        <v>52</v>
      </c>
      <c r="HP19">
        <v>40</v>
      </c>
      <c r="HQ19" t="e">
        <v>#N/A</v>
      </c>
      <c r="HR19" t="s">
        <v>853</v>
      </c>
      <c r="HS19" t="e">
        <v>#N/A</v>
      </c>
      <c r="HT19" t="e">
        <v>#N/A</v>
      </c>
      <c r="HU19" t="s">
        <v>1641</v>
      </c>
      <c r="HV19">
        <v>241</v>
      </c>
      <c r="HW19" t="e">
        <v>#N/A</v>
      </c>
      <c r="HX19" t="s">
        <v>1665</v>
      </c>
      <c r="HY19" t="s">
        <v>1063</v>
      </c>
      <c r="HZ19">
        <v>4</v>
      </c>
      <c r="IA19" t="e">
        <v>#N/A</v>
      </c>
      <c r="IB19" t="s">
        <v>705</v>
      </c>
      <c r="IC19" t="e">
        <v>#N/A</v>
      </c>
      <c r="ID19" t="e">
        <v>#N/A</v>
      </c>
      <c r="IE19" t="s">
        <v>804</v>
      </c>
      <c r="IF19" t="e">
        <v>#N/A</v>
      </c>
      <c r="IG19" t="e">
        <v>#N/A</v>
      </c>
      <c r="IH19">
        <v>26</v>
      </c>
      <c r="II19" t="e">
        <v>#N/A</v>
      </c>
      <c r="IJ19" t="e">
        <v>#N/A</v>
      </c>
      <c r="IK19" t="s">
        <v>1742</v>
      </c>
      <c r="IL19" t="s">
        <v>1755</v>
      </c>
      <c r="IM19" t="e">
        <v>#N/A</v>
      </c>
      <c r="IN19" t="e">
        <v>#N/A</v>
      </c>
      <c r="IO19" t="s">
        <v>1776</v>
      </c>
      <c r="IP19">
        <v>410</v>
      </c>
      <c r="IQ19" t="e">
        <v>#N/A</v>
      </c>
      <c r="IR19" t="e">
        <v>#N/A</v>
      </c>
      <c r="IS19" t="e">
        <v>#N/A</v>
      </c>
      <c r="IT19" t="e">
        <v>#N/A</v>
      </c>
      <c r="IU19">
        <v>187</v>
      </c>
      <c r="IV19">
        <v>25</v>
      </c>
      <c r="IW19">
        <v>178</v>
      </c>
      <c r="IX19" t="s">
        <v>202</v>
      </c>
      <c r="IY19">
        <v>80</v>
      </c>
      <c r="IZ19">
        <v>94</v>
      </c>
      <c r="JA19" t="e">
        <v>#N/A</v>
      </c>
      <c r="JB19" t="s">
        <v>414</v>
      </c>
      <c r="JC19" t="e">
        <v>#N/A</v>
      </c>
      <c r="JD19" t="s">
        <v>1835</v>
      </c>
      <c r="JE19">
        <v>53</v>
      </c>
      <c r="JF19" t="e">
        <v>#N/A</v>
      </c>
      <c r="JG19">
        <v>30</v>
      </c>
      <c r="JH19" t="s">
        <v>1857</v>
      </c>
      <c r="JI19" t="s">
        <v>1874</v>
      </c>
      <c r="JJ19" t="s">
        <v>1377</v>
      </c>
      <c r="JK19" t="s">
        <v>1894</v>
      </c>
      <c r="JL19">
        <v>16</v>
      </c>
      <c r="JM19">
        <v>31</v>
      </c>
      <c r="JN19" t="s">
        <v>1922</v>
      </c>
      <c r="JO19">
        <v>84</v>
      </c>
      <c r="JP19" t="s">
        <v>1940</v>
      </c>
      <c r="JQ19" t="e">
        <v>#N/A</v>
      </c>
      <c r="JR19" t="e">
        <v>#N/A</v>
      </c>
      <c r="JS19" t="e">
        <v>#N/A</v>
      </c>
      <c r="JT19" t="e">
        <v>#N/A</v>
      </c>
      <c r="JU19" t="e">
        <v>#N/A</v>
      </c>
      <c r="JV19" t="e">
        <v>#N/A</v>
      </c>
      <c r="JW19" t="e">
        <v>#N/A</v>
      </c>
      <c r="JX19" t="s">
        <v>694</v>
      </c>
      <c r="JY19" t="s">
        <v>577</v>
      </c>
      <c r="JZ19" t="e">
        <v>#N/A</v>
      </c>
      <c r="KA19" t="s">
        <v>2020</v>
      </c>
      <c r="KB19" t="s">
        <v>387</v>
      </c>
      <c r="KC19">
        <v>172</v>
      </c>
      <c r="KD19" t="e">
        <v>#N/A</v>
      </c>
      <c r="KE19" t="e">
        <v>#N/A</v>
      </c>
      <c r="KF19">
        <v>25</v>
      </c>
      <c r="KG19" t="e">
        <v>#N/A</v>
      </c>
      <c r="KH19" t="s">
        <v>2069</v>
      </c>
      <c r="KI19" t="e">
        <v>#N/A</v>
      </c>
      <c r="KJ19" t="e">
        <v>#N/A</v>
      </c>
      <c r="KK19" t="e">
        <v>#N/A</v>
      </c>
      <c r="KL19" t="e">
        <v>#N/A</v>
      </c>
      <c r="KM19" t="e">
        <v>#N/A</v>
      </c>
      <c r="KN19" t="e">
        <v>#N/A</v>
      </c>
      <c r="KO19">
        <v>28</v>
      </c>
      <c r="KP19">
        <v>1530</v>
      </c>
      <c r="KQ19" t="s">
        <v>1391</v>
      </c>
      <c r="KR19" t="e">
        <v>#N/A</v>
      </c>
      <c r="KS19">
        <v>310</v>
      </c>
      <c r="KT19" t="s">
        <v>2150</v>
      </c>
      <c r="KU19" t="e">
        <v>#N/A</v>
      </c>
      <c r="KV19" t="e">
        <v>#N/A</v>
      </c>
      <c r="KW19" t="e">
        <v>#N/A</v>
      </c>
      <c r="KX19" t="e">
        <v>#N/A</v>
      </c>
      <c r="KY19" t="s">
        <v>2177</v>
      </c>
      <c r="KZ19" t="e">
        <v>#N/A</v>
      </c>
      <c r="LA19" t="e">
        <v>#N/A</v>
      </c>
      <c r="LB19" t="s">
        <v>2199</v>
      </c>
      <c r="LC19" t="e">
        <v>#N/A</v>
      </c>
      <c r="LD19" t="e">
        <v>#N/A</v>
      </c>
      <c r="LE19" t="e">
        <v>#N/A</v>
      </c>
      <c r="LF19" t="e">
        <v>#N/A</v>
      </c>
      <c r="LG19">
        <v>169</v>
      </c>
      <c r="LH19" t="e">
        <v>#N/A</v>
      </c>
      <c r="LI19">
        <v>290</v>
      </c>
      <c r="LJ19" t="s">
        <v>104</v>
      </c>
      <c r="LK19" t="e">
        <v>#N/A</v>
      </c>
      <c r="LL19" t="e">
        <v>#N/A</v>
      </c>
      <c r="LM19" t="s">
        <v>1688</v>
      </c>
      <c r="LN19" t="e">
        <v>#N/A</v>
      </c>
      <c r="LO19">
        <v>43</v>
      </c>
      <c r="LP19" t="e">
        <v>#N/A</v>
      </c>
      <c r="LQ19">
        <v>54</v>
      </c>
      <c r="LR19" t="e">
        <v>#N/A</v>
      </c>
      <c r="LS19" t="s">
        <v>2258</v>
      </c>
      <c r="LT19" t="e">
        <v>#N/A</v>
      </c>
      <c r="LU19">
        <v>55</v>
      </c>
      <c r="LV19" t="s">
        <v>28</v>
      </c>
      <c r="LW19" t="s">
        <v>2306</v>
      </c>
      <c r="LX19" t="e">
        <v>#N/A</v>
      </c>
      <c r="LY19" t="e">
        <v>#N/A</v>
      </c>
      <c r="LZ19">
        <v>49</v>
      </c>
      <c r="MA19" t="e">
        <v>#N/A</v>
      </c>
      <c r="MB19" t="e">
        <v>#N/A</v>
      </c>
      <c r="MC19" t="e">
        <v>#N/A</v>
      </c>
      <c r="MD19" t="e">
        <v>#N/A</v>
      </c>
      <c r="ME19" t="e">
        <v>#N/A</v>
      </c>
      <c r="MF19">
        <v>52</v>
      </c>
      <c r="MG19" t="s">
        <v>2367</v>
      </c>
      <c r="MH19" t="s">
        <v>2373</v>
      </c>
      <c r="MI19" t="e">
        <v>#N/A</v>
      </c>
      <c r="MJ19" t="s">
        <v>210</v>
      </c>
      <c r="MK19">
        <v>134</v>
      </c>
      <c r="ML19">
        <v>28</v>
      </c>
      <c r="MM19">
        <v>46</v>
      </c>
      <c r="MN19">
        <v>20</v>
      </c>
      <c r="MO19" t="e">
        <v>#N/A</v>
      </c>
      <c r="MP19" t="e">
        <v>#N/A</v>
      </c>
      <c r="MQ19" t="s">
        <v>2427</v>
      </c>
      <c r="MR19" t="s">
        <v>2445</v>
      </c>
      <c r="MS19">
        <v>86</v>
      </c>
      <c r="MT19" t="s">
        <v>2465</v>
      </c>
      <c r="MU19" t="e">
        <v>#N/A</v>
      </c>
      <c r="MV19" t="e">
        <v>#N/A</v>
      </c>
      <c r="MW19" t="e">
        <v>#N/A</v>
      </c>
      <c r="MX19" t="e">
        <v>#N/A</v>
      </c>
      <c r="MY19" t="e">
        <v>#N/A</v>
      </c>
      <c r="MZ19" t="s">
        <v>2499</v>
      </c>
      <c r="NA19" t="e">
        <v>#N/A</v>
      </c>
      <c r="NB19">
        <v>87</v>
      </c>
      <c r="NC19" t="e">
        <v>#N/A</v>
      </c>
      <c r="ND19">
        <v>84</v>
      </c>
      <c r="NE19">
        <v>93</v>
      </c>
      <c r="NF19" t="e">
        <v>#N/A</v>
      </c>
      <c r="NG19" t="e">
        <v>#N/A</v>
      </c>
      <c r="NH19" t="e">
        <v>#N/A</v>
      </c>
      <c r="NI19" t="e">
        <v>#N/A</v>
      </c>
      <c r="NJ19" t="s">
        <v>2551</v>
      </c>
      <c r="NK19" t="e">
        <v>#N/A</v>
      </c>
      <c r="NL19" t="e">
        <v>#N/A</v>
      </c>
      <c r="NM19">
        <v>62</v>
      </c>
      <c r="NN19" t="e">
        <v>#N/A</v>
      </c>
      <c r="NO19">
        <v>120</v>
      </c>
      <c r="NP19" t="e">
        <v>#N/A</v>
      </c>
      <c r="NQ19" t="e">
        <v>#N/A</v>
      </c>
      <c r="NR19" t="e">
        <v>#N/A</v>
      </c>
      <c r="NS19" t="e">
        <v>#N/A</v>
      </c>
      <c r="NT19" t="s">
        <v>54</v>
      </c>
      <c r="NU19" t="e">
        <v>#N/A</v>
      </c>
      <c r="NV19" t="s">
        <v>2627</v>
      </c>
      <c r="NW19" t="e">
        <v>#N/A</v>
      </c>
      <c r="NX19" t="e">
        <v>#N/A</v>
      </c>
      <c r="NY19" t="e">
        <v>#N/A</v>
      </c>
      <c r="NZ19" t="s">
        <v>2673</v>
      </c>
      <c r="OA19" t="e">
        <v>#N/A</v>
      </c>
      <c r="OB19" t="s">
        <v>286</v>
      </c>
      <c r="OC19" t="s">
        <v>2688</v>
      </c>
      <c r="OD19" t="s">
        <v>109</v>
      </c>
      <c r="OE19" t="s">
        <v>2718</v>
      </c>
      <c r="OF19">
        <v>26</v>
      </c>
      <c r="OG19">
        <v>12</v>
      </c>
      <c r="OH19" t="e">
        <v>#N/A</v>
      </c>
      <c r="OI19" t="s">
        <v>2739</v>
      </c>
      <c r="OJ19" t="e">
        <v>#N/A</v>
      </c>
      <c r="OK19" t="s">
        <v>2580</v>
      </c>
      <c r="OL19" t="e">
        <v>#N/A</v>
      </c>
      <c r="OM19" t="e">
        <v>#N/A</v>
      </c>
      <c r="ON19" t="s">
        <v>2797</v>
      </c>
      <c r="OO19">
        <v>183</v>
      </c>
      <c r="OP19" t="s">
        <v>2818</v>
      </c>
      <c r="OQ19" t="s">
        <v>2833</v>
      </c>
      <c r="OR19" t="s">
        <v>2852</v>
      </c>
      <c r="OS19" t="s">
        <v>1138</v>
      </c>
      <c r="OT19" t="s">
        <v>2878</v>
      </c>
      <c r="OU19">
        <v>162</v>
      </c>
      <c r="OV19" t="s">
        <v>2903</v>
      </c>
      <c r="OW19" t="e">
        <v>#N/A</v>
      </c>
      <c r="OX19" t="e">
        <v>#N/A</v>
      </c>
      <c r="OY19" t="s">
        <v>1189</v>
      </c>
      <c r="OZ19" t="e">
        <v>#N/A</v>
      </c>
      <c r="PA19">
        <v>600</v>
      </c>
      <c r="PB19">
        <v>107</v>
      </c>
      <c r="PC19" t="s">
        <v>309</v>
      </c>
      <c r="PD19" t="s">
        <v>770</v>
      </c>
      <c r="PE19" t="e">
        <v>#N/A</v>
      </c>
      <c r="PF19" t="e">
        <v>#N/A</v>
      </c>
      <c r="PG19" t="e">
        <v>#N/A</v>
      </c>
      <c r="PH19" t="s">
        <v>2978</v>
      </c>
      <c r="PI19" t="e">
        <v>#N/A</v>
      </c>
      <c r="PJ19" t="s">
        <v>294</v>
      </c>
      <c r="PK19">
        <v>4750</v>
      </c>
      <c r="PL19" t="s">
        <v>3007</v>
      </c>
      <c r="PM19" t="e">
        <v>#N/A</v>
      </c>
      <c r="PN19" t="s">
        <v>3025</v>
      </c>
      <c r="PO19">
        <v>117</v>
      </c>
      <c r="PP19" t="s">
        <v>3041</v>
      </c>
      <c r="PQ19" t="e">
        <v>#N/A</v>
      </c>
      <c r="PR19">
        <v>120</v>
      </c>
      <c r="PS19" t="e">
        <v>#N/A</v>
      </c>
      <c r="PT19">
        <v>41</v>
      </c>
      <c r="PU19" t="e">
        <v>#N/A</v>
      </c>
      <c r="PV19" t="s">
        <v>3064</v>
      </c>
      <c r="PW19" t="e">
        <v>#N/A</v>
      </c>
      <c r="PX19">
        <v>125</v>
      </c>
      <c r="PY19" t="e">
        <v>#N/A</v>
      </c>
      <c r="PZ19" t="e">
        <v>#N/A</v>
      </c>
      <c r="QA19" t="e">
        <v>#N/A</v>
      </c>
      <c r="QB19" t="s">
        <v>3108</v>
      </c>
      <c r="QC19" t="e">
        <v>#N/A</v>
      </c>
      <c r="QD19" t="s">
        <v>2965</v>
      </c>
      <c r="QE19" t="e">
        <v>#N/A</v>
      </c>
      <c r="QF19">
        <v>68</v>
      </c>
      <c r="QG19" t="s">
        <v>82</v>
      </c>
      <c r="QH19">
        <v>9</v>
      </c>
      <c r="QI19" t="e">
        <v>#N/A</v>
      </c>
      <c r="QJ19" t="s">
        <v>3156</v>
      </c>
      <c r="QK19">
        <v>180</v>
      </c>
      <c r="QL19" t="e">
        <v>#N/A</v>
      </c>
      <c r="QM19">
        <v>179</v>
      </c>
      <c r="QN19">
        <v>36</v>
      </c>
      <c r="QO19">
        <v>70</v>
      </c>
      <c r="QP19">
        <v>80</v>
      </c>
      <c r="QQ19" t="s">
        <v>3190</v>
      </c>
      <c r="QR19" t="e">
        <v>#N/A</v>
      </c>
      <c r="QS19" t="s">
        <v>985</v>
      </c>
      <c r="QT19" t="e">
        <v>#N/A</v>
      </c>
      <c r="QU19" t="s">
        <v>3216</v>
      </c>
      <c r="QV19" t="e">
        <v>#N/A</v>
      </c>
      <c r="QW19" t="s">
        <v>3226</v>
      </c>
      <c r="QX19">
        <v>190</v>
      </c>
      <c r="QY19">
        <v>350</v>
      </c>
      <c r="QZ19" t="s">
        <v>272</v>
      </c>
      <c r="RA19" t="s">
        <v>3238</v>
      </c>
      <c r="RB19">
        <v>65</v>
      </c>
      <c r="RC19" t="e">
        <v>#N/A</v>
      </c>
      <c r="RD19">
        <v>53</v>
      </c>
      <c r="RE19">
        <v>128</v>
      </c>
      <c r="RF19" t="e">
        <v>#N/A</v>
      </c>
      <c r="RG19" t="e">
        <v>#N/A</v>
      </c>
      <c r="RH19" t="e">
        <v>#N/A</v>
      </c>
      <c r="RI19">
        <v>12</v>
      </c>
      <c r="RJ19">
        <v>74</v>
      </c>
      <c r="RK19" t="e">
        <v>#N/A</v>
      </c>
      <c r="RL19">
        <v>54</v>
      </c>
      <c r="RM19" t="s">
        <v>498</v>
      </c>
      <c r="RN19" t="e">
        <v>#N/A</v>
      </c>
      <c r="RO19">
        <v>33</v>
      </c>
      <c r="RP19" t="e">
        <v>#N/A</v>
      </c>
      <c r="RQ19" t="e">
        <v>#N/A</v>
      </c>
      <c r="RR19" t="e">
        <v>#N/A</v>
      </c>
      <c r="RS19" t="e">
        <v>#N/A</v>
      </c>
      <c r="RT19" t="e">
        <v>#N/A</v>
      </c>
      <c r="RU19">
        <v>82</v>
      </c>
      <c r="RV19" t="e">
        <v>#N/A</v>
      </c>
      <c r="RW19" t="e">
        <v>#N/A</v>
      </c>
      <c r="RX19" t="e">
        <v>#N/A</v>
      </c>
      <c r="RY19" t="e">
        <v>#N/A</v>
      </c>
      <c r="RZ19" t="s">
        <v>3368</v>
      </c>
      <c r="SA19">
        <v>149</v>
      </c>
    </row>
    <row r="20" spans="1:495">
      <c r="A20">
        <v>2000</v>
      </c>
      <c r="B20">
        <v>180</v>
      </c>
      <c r="C20" t="s">
        <v>21</v>
      </c>
      <c r="D20" t="e">
        <v>#N/A</v>
      </c>
      <c r="E20">
        <v>230</v>
      </c>
      <c r="F20">
        <v>250</v>
      </c>
      <c r="G20">
        <v>5</v>
      </c>
      <c r="H20" t="s">
        <v>65</v>
      </c>
      <c r="I20" t="e">
        <v>#N/A</v>
      </c>
      <c r="J20" t="s">
        <v>65</v>
      </c>
      <c r="K20" t="e">
        <v>#N/A</v>
      </c>
      <c r="L20">
        <v>69</v>
      </c>
      <c r="M20">
        <v>36</v>
      </c>
      <c r="N20" t="e">
        <v>#N/A</v>
      </c>
      <c r="O20" t="s">
        <v>116</v>
      </c>
      <c r="P20">
        <v>270</v>
      </c>
      <c r="Q20" t="e">
        <v>#N/A</v>
      </c>
      <c r="R20" t="s">
        <v>134</v>
      </c>
      <c r="S20" t="e">
        <v>#N/A</v>
      </c>
      <c r="T20" t="s">
        <v>165</v>
      </c>
      <c r="U20" t="e">
        <v>#N/A</v>
      </c>
      <c r="V20" t="e">
        <v>#N/A</v>
      </c>
      <c r="W20" t="s">
        <v>188</v>
      </c>
      <c r="X20" t="e">
        <v>#N/A</v>
      </c>
      <c r="Y20" t="e">
        <v>#N/A</v>
      </c>
      <c r="Z20" t="s">
        <v>221</v>
      </c>
      <c r="AA20">
        <v>430</v>
      </c>
      <c r="AB20" t="e">
        <v>#N/A</v>
      </c>
      <c r="AC20" t="s">
        <v>241</v>
      </c>
      <c r="AD20" t="s">
        <v>257</v>
      </c>
      <c r="AE20" t="e">
        <v>#N/A</v>
      </c>
      <c r="AF20" t="e">
        <v>#N/A</v>
      </c>
      <c r="AG20" t="e">
        <v>#N/A</v>
      </c>
      <c r="AH20" t="e">
        <v>#N/A</v>
      </c>
      <c r="AI20" t="e">
        <v>#N/A</v>
      </c>
      <c r="AJ20">
        <v>89</v>
      </c>
      <c r="AK20">
        <v>60</v>
      </c>
      <c r="AL20" t="e">
        <v>#N/A</v>
      </c>
      <c r="AM20">
        <v>19</v>
      </c>
      <c r="AN20" t="s">
        <v>341</v>
      </c>
      <c r="AO20" t="e">
        <v>#N/A</v>
      </c>
      <c r="AP20" t="e">
        <v>#N/A</v>
      </c>
      <c r="AQ20">
        <v>69</v>
      </c>
      <c r="AR20" t="e">
        <v>#N/A</v>
      </c>
      <c r="AS20" t="e">
        <v>#N/A</v>
      </c>
      <c r="AT20">
        <v>29</v>
      </c>
      <c r="AU20">
        <v>70</v>
      </c>
      <c r="AV20" t="s">
        <v>386</v>
      </c>
      <c r="AW20" t="e">
        <v>#N/A</v>
      </c>
      <c r="AX20" t="s">
        <v>409</v>
      </c>
      <c r="AY20">
        <v>125</v>
      </c>
      <c r="AZ20">
        <v>127</v>
      </c>
      <c r="BA20">
        <v>9</v>
      </c>
      <c r="BB20">
        <v>195</v>
      </c>
      <c r="BC20" t="e">
        <v>#N/A</v>
      </c>
      <c r="BD20" t="e">
        <v>#N/A</v>
      </c>
      <c r="BE20">
        <v>150</v>
      </c>
      <c r="BF20" t="e">
        <v>#N/A</v>
      </c>
      <c r="BG20" t="e">
        <v>#N/A</v>
      </c>
      <c r="BH20" t="s">
        <v>489</v>
      </c>
      <c r="BI20" t="s">
        <v>499</v>
      </c>
      <c r="BJ20" t="s">
        <v>517</v>
      </c>
      <c r="BK20" t="e">
        <v>#N/A</v>
      </c>
      <c r="BL20" t="e">
        <v>#N/A</v>
      </c>
      <c r="BM20" t="e">
        <v>#N/A</v>
      </c>
      <c r="BN20">
        <v>15</v>
      </c>
      <c r="BO20">
        <v>420</v>
      </c>
      <c r="BP20" t="e">
        <v>#N/A</v>
      </c>
      <c r="BQ20" t="e">
        <v>#N/A</v>
      </c>
      <c r="BR20" t="s">
        <v>558</v>
      </c>
      <c r="BS20" t="e">
        <v>#N/A</v>
      </c>
      <c r="BT20" t="e">
        <v>#N/A</v>
      </c>
      <c r="BU20" t="e">
        <v>#N/A</v>
      </c>
      <c r="BV20" t="e">
        <v>#N/A</v>
      </c>
      <c r="BW20" t="e">
        <v>#N/A</v>
      </c>
      <c r="BX20" t="e">
        <v>#N/A</v>
      </c>
      <c r="BY20">
        <v>32</v>
      </c>
      <c r="BZ20" t="s">
        <v>341</v>
      </c>
      <c r="CA20">
        <v>90</v>
      </c>
      <c r="CB20" t="e">
        <v>#N/A</v>
      </c>
      <c r="CC20" t="e">
        <v>#N/A</v>
      </c>
      <c r="CD20" t="e">
        <v>#N/A</v>
      </c>
      <c r="CE20">
        <v>220</v>
      </c>
      <c r="CF20" t="s">
        <v>212</v>
      </c>
      <c r="CG20" t="e">
        <v>#N/A</v>
      </c>
      <c r="CH20">
        <v>17</v>
      </c>
      <c r="CI20" t="e">
        <v>#N/A</v>
      </c>
      <c r="CJ20" t="s">
        <v>672</v>
      </c>
      <c r="CK20" t="e">
        <v>#N/A</v>
      </c>
      <c r="CL20">
        <v>14</v>
      </c>
      <c r="CM20" t="e">
        <v>#N/A</v>
      </c>
      <c r="CN20" t="e">
        <v>#N/A</v>
      </c>
      <c r="CO20" t="s">
        <v>463</v>
      </c>
      <c r="CP20" t="e">
        <v>#N/A</v>
      </c>
      <c r="CQ20">
        <v>9</v>
      </c>
      <c r="CR20" t="s">
        <v>729</v>
      </c>
      <c r="CS20" t="s">
        <v>746</v>
      </c>
      <c r="CT20" t="e">
        <v>#N/A</v>
      </c>
      <c r="CU20" t="s">
        <v>363</v>
      </c>
      <c r="CV20" t="e">
        <v>#N/A</v>
      </c>
      <c r="CW20" t="e">
        <v>#N/A</v>
      </c>
      <c r="CX20" t="s">
        <v>813</v>
      </c>
      <c r="CY20" t="s">
        <v>817</v>
      </c>
      <c r="CZ20">
        <v>131</v>
      </c>
      <c r="DA20" t="e">
        <v>#N/A</v>
      </c>
      <c r="DB20" t="e">
        <v>#N/A</v>
      </c>
      <c r="DC20" t="e">
        <v>#N/A</v>
      </c>
      <c r="DD20">
        <v>141</v>
      </c>
      <c r="DE20" t="e">
        <v>#N/A</v>
      </c>
      <c r="DF20">
        <v>66</v>
      </c>
      <c r="DG20" t="e">
        <v>#N/A</v>
      </c>
      <c r="DH20" t="e">
        <v>#N/A</v>
      </c>
      <c r="DI20">
        <v>80</v>
      </c>
      <c r="DJ20" t="s">
        <v>881</v>
      </c>
      <c r="DK20">
        <v>160</v>
      </c>
      <c r="DL20" t="s">
        <v>906</v>
      </c>
      <c r="DM20" t="e">
        <v>#N/A</v>
      </c>
      <c r="DN20" t="e">
        <v>#N/A</v>
      </c>
      <c r="DO20" t="s">
        <v>931</v>
      </c>
      <c r="DP20" t="s">
        <v>936</v>
      </c>
      <c r="DQ20" t="s">
        <v>951</v>
      </c>
      <c r="DR20">
        <v>40</v>
      </c>
      <c r="DS20" t="e">
        <v>#N/A</v>
      </c>
      <c r="DT20" t="e">
        <v>#N/A</v>
      </c>
      <c r="DU20" t="s">
        <v>760</v>
      </c>
      <c r="DV20" t="e">
        <v>#N/A</v>
      </c>
      <c r="DW20" t="s">
        <v>1000</v>
      </c>
      <c r="DX20">
        <v>70</v>
      </c>
      <c r="DY20">
        <v>39</v>
      </c>
      <c r="DZ20">
        <v>58</v>
      </c>
      <c r="EA20" t="e">
        <v>#N/A</v>
      </c>
      <c r="EB20">
        <v>75</v>
      </c>
      <c r="EC20">
        <v>147</v>
      </c>
      <c r="ED20" t="e">
        <v>#N/A</v>
      </c>
      <c r="EE20">
        <v>296</v>
      </c>
      <c r="EF20">
        <v>437</v>
      </c>
      <c r="EG20" t="s">
        <v>1050</v>
      </c>
      <c r="EH20" t="e">
        <v>#N/A</v>
      </c>
      <c r="EI20" t="e">
        <v>#N/A</v>
      </c>
      <c r="EJ20">
        <v>15</v>
      </c>
      <c r="EK20" t="e">
        <v>#N/A</v>
      </c>
      <c r="EL20">
        <v>257</v>
      </c>
      <c r="EM20" t="e">
        <v>#N/A</v>
      </c>
      <c r="EN20" t="s">
        <v>1095</v>
      </c>
      <c r="EO20" t="s">
        <v>499</v>
      </c>
      <c r="EP20" t="e">
        <v>#N/A</v>
      </c>
      <c r="EQ20" t="s">
        <v>1131</v>
      </c>
      <c r="ER20">
        <v>125</v>
      </c>
      <c r="ES20">
        <v>29</v>
      </c>
      <c r="ET20" t="e">
        <v>#N/A</v>
      </c>
      <c r="EU20" t="e">
        <v>#N/A</v>
      </c>
      <c r="EV20" t="e">
        <v>#N/A</v>
      </c>
      <c r="EW20">
        <v>290</v>
      </c>
      <c r="EX20" t="e">
        <v>#N/A</v>
      </c>
      <c r="EY20">
        <v>44</v>
      </c>
      <c r="EZ20">
        <v>55</v>
      </c>
      <c r="FA20" t="s">
        <v>545</v>
      </c>
      <c r="FB20" t="e">
        <v>#N/A</v>
      </c>
      <c r="FC20" t="e">
        <v>#N/A</v>
      </c>
      <c r="FD20" t="e">
        <v>#N/A</v>
      </c>
      <c r="FE20" t="s">
        <v>894</v>
      </c>
      <c r="FF20" t="s">
        <v>1232</v>
      </c>
      <c r="FG20" t="s">
        <v>1238</v>
      </c>
      <c r="FH20" t="s">
        <v>1244</v>
      </c>
      <c r="FI20">
        <v>39</v>
      </c>
      <c r="FJ20" t="s">
        <v>1265</v>
      </c>
      <c r="FK20">
        <v>114</v>
      </c>
      <c r="FL20" t="e">
        <v>#N/A</v>
      </c>
      <c r="FM20" t="e">
        <v>#N/A</v>
      </c>
      <c r="FN20">
        <v>107</v>
      </c>
      <c r="FO20" t="e">
        <v>#N/A</v>
      </c>
      <c r="FP20">
        <v>29</v>
      </c>
      <c r="FQ20" t="e">
        <v>#N/A</v>
      </c>
      <c r="FR20" t="e">
        <v>#N/A</v>
      </c>
      <c r="FS20" t="s">
        <v>1322</v>
      </c>
      <c r="FT20">
        <v>55</v>
      </c>
      <c r="FU20" t="s">
        <v>1332</v>
      </c>
      <c r="FV20" t="s">
        <v>1343</v>
      </c>
      <c r="FW20" t="s">
        <v>1349</v>
      </c>
      <c r="FX20" t="e">
        <v>#N/A</v>
      </c>
      <c r="FY20" t="s">
        <v>1369</v>
      </c>
      <c r="FZ20">
        <v>25</v>
      </c>
      <c r="GA20" t="s">
        <v>1380</v>
      </c>
      <c r="GB20" t="s">
        <v>1384</v>
      </c>
      <c r="GC20">
        <v>10</v>
      </c>
      <c r="GD20" t="e">
        <v>#N/A</v>
      </c>
      <c r="GE20">
        <v>239</v>
      </c>
      <c r="GF20" t="e">
        <v>#N/A</v>
      </c>
      <c r="GG20" t="s">
        <v>540</v>
      </c>
      <c r="GH20" t="e">
        <v>#N/A</v>
      </c>
      <c r="GI20" t="e">
        <v>#N/A</v>
      </c>
      <c r="GJ20" t="e">
        <v>#N/A</v>
      </c>
      <c r="GK20" t="s">
        <v>359</v>
      </c>
      <c r="GL20" t="s">
        <v>1380</v>
      </c>
      <c r="GM20" t="s">
        <v>272</v>
      </c>
      <c r="GN20" t="s">
        <v>1359</v>
      </c>
      <c r="GO20" t="e">
        <v>#N/A</v>
      </c>
      <c r="GP20">
        <v>150</v>
      </c>
      <c r="GQ20" t="s">
        <v>1465</v>
      </c>
      <c r="GR20" t="e">
        <v>#N/A</v>
      </c>
      <c r="GS20">
        <v>23</v>
      </c>
      <c r="GT20" t="s">
        <v>1478</v>
      </c>
      <c r="GU20">
        <v>100</v>
      </c>
      <c r="GV20" t="s">
        <v>1485</v>
      </c>
      <c r="GW20" t="s">
        <v>1496</v>
      </c>
      <c r="GX20" t="s">
        <v>1502</v>
      </c>
      <c r="GY20">
        <v>16</v>
      </c>
      <c r="GZ20">
        <v>100</v>
      </c>
      <c r="HA20" t="e">
        <v>#N/A</v>
      </c>
      <c r="HB20" t="s">
        <v>1539</v>
      </c>
      <c r="HC20">
        <v>105</v>
      </c>
      <c r="HD20" t="s">
        <v>898</v>
      </c>
      <c r="HE20" t="s">
        <v>250</v>
      </c>
      <c r="HF20" t="e">
        <v>#N/A</v>
      </c>
      <c r="HG20" t="s">
        <v>1572</v>
      </c>
      <c r="HH20">
        <v>92</v>
      </c>
      <c r="HI20">
        <v>50</v>
      </c>
      <c r="HJ20">
        <v>74</v>
      </c>
      <c r="HK20" t="e">
        <v>#N/A</v>
      </c>
      <c r="HL20" t="e">
        <v>#N/A</v>
      </c>
      <c r="HM20">
        <v>50</v>
      </c>
      <c r="HN20" t="e">
        <v>#N/A</v>
      </c>
      <c r="HO20">
        <v>52</v>
      </c>
      <c r="HP20">
        <v>36</v>
      </c>
      <c r="HQ20" t="e">
        <v>#N/A</v>
      </c>
      <c r="HR20" t="s">
        <v>104</v>
      </c>
      <c r="HS20" t="e">
        <v>#N/A</v>
      </c>
      <c r="HT20" t="e">
        <v>#N/A</v>
      </c>
      <c r="HU20" t="s">
        <v>1642</v>
      </c>
      <c r="HV20">
        <v>241</v>
      </c>
      <c r="HW20" t="e">
        <v>#N/A</v>
      </c>
      <c r="HX20" t="s">
        <v>1666</v>
      </c>
      <c r="HY20" t="s">
        <v>450</v>
      </c>
      <c r="HZ20">
        <v>4</v>
      </c>
      <c r="IA20">
        <v>8</v>
      </c>
      <c r="IB20">
        <v>5</v>
      </c>
      <c r="IC20" t="e">
        <v>#N/A</v>
      </c>
      <c r="ID20" t="e">
        <v>#N/A</v>
      </c>
      <c r="IE20" t="s">
        <v>1073</v>
      </c>
      <c r="IF20" t="e">
        <v>#N/A</v>
      </c>
      <c r="IG20" t="e">
        <v>#N/A</v>
      </c>
      <c r="IH20">
        <v>38</v>
      </c>
      <c r="II20" t="e">
        <v>#N/A</v>
      </c>
      <c r="IJ20" t="e">
        <v>#N/A</v>
      </c>
      <c r="IK20" t="s">
        <v>1743</v>
      </c>
      <c r="IL20">
        <v>14</v>
      </c>
      <c r="IM20" t="e">
        <v>#N/A</v>
      </c>
      <c r="IN20" t="e">
        <v>#N/A</v>
      </c>
      <c r="IO20" t="s">
        <v>371</v>
      </c>
      <c r="IP20">
        <v>470</v>
      </c>
      <c r="IQ20" t="e">
        <v>#N/A</v>
      </c>
      <c r="IR20" t="e">
        <v>#N/A</v>
      </c>
      <c r="IS20" t="e">
        <v>#N/A</v>
      </c>
      <c r="IT20" t="e">
        <v>#N/A</v>
      </c>
      <c r="IU20">
        <v>187</v>
      </c>
      <c r="IV20">
        <v>25</v>
      </c>
      <c r="IW20">
        <v>178</v>
      </c>
      <c r="IX20" t="s">
        <v>924</v>
      </c>
      <c r="IY20">
        <v>80</v>
      </c>
      <c r="IZ20">
        <v>177</v>
      </c>
      <c r="JA20" t="e">
        <v>#N/A</v>
      </c>
      <c r="JB20">
        <v>5</v>
      </c>
      <c r="JC20" t="e">
        <v>#N/A</v>
      </c>
      <c r="JD20" t="s">
        <v>1836</v>
      </c>
      <c r="JE20" t="s">
        <v>831</v>
      </c>
      <c r="JF20" t="e">
        <v>#N/A</v>
      </c>
      <c r="JG20">
        <v>30</v>
      </c>
      <c r="JH20" t="s">
        <v>1858</v>
      </c>
      <c r="JI20" t="s">
        <v>1875</v>
      </c>
      <c r="JJ20" t="s">
        <v>1377</v>
      </c>
      <c r="JK20" t="s">
        <v>1895</v>
      </c>
      <c r="JL20">
        <v>8</v>
      </c>
      <c r="JM20">
        <v>46</v>
      </c>
      <c r="JN20" t="s">
        <v>1923</v>
      </c>
      <c r="JO20">
        <v>84</v>
      </c>
      <c r="JP20" t="s">
        <v>1941</v>
      </c>
      <c r="JQ20" t="e">
        <v>#N/A</v>
      </c>
      <c r="JR20" t="e">
        <v>#N/A</v>
      </c>
      <c r="JS20" t="e">
        <v>#N/A</v>
      </c>
      <c r="JT20" t="e">
        <v>#N/A</v>
      </c>
      <c r="JU20" t="e">
        <v>#N/A</v>
      </c>
      <c r="JV20" t="e">
        <v>#N/A</v>
      </c>
      <c r="JW20" t="e">
        <v>#N/A</v>
      </c>
      <c r="JX20" t="s">
        <v>1714</v>
      </c>
      <c r="JY20" t="s">
        <v>577</v>
      </c>
      <c r="JZ20" t="e">
        <v>#N/A</v>
      </c>
      <c r="KA20" t="s">
        <v>2024</v>
      </c>
      <c r="KB20" t="s">
        <v>979</v>
      </c>
      <c r="KC20">
        <v>172</v>
      </c>
      <c r="KD20" t="e">
        <v>#N/A</v>
      </c>
      <c r="KE20" t="e">
        <v>#N/A</v>
      </c>
      <c r="KF20" t="s">
        <v>1108</v>
      </c>
      <c r="KG20" t="e">
        <v>#N/A</v>
      </c>
      <c r="KH20">
        <v>255</v>
      </c>
      <c r="KI20" t="e">
        <v>#N/A</v>
      </c>
      <c r="KJ20" t="e">
        <v>#N/A</v>
      </c>
      <c r="KK20" t="e">
        <v>#N/A</v>
      </c>
      <c r="KL20" t="e">
        <v>#N/A</v>
      </c>
      <c r="KM20">
        <v>19</v>
      </c>
      <c r="KN20" t="e">
        <v>#N/A</v>
      </c>
      <c r="KO20" t="s">
        <v>2118</v>
      </c>
      <c r="KP20">
        <v>560</v>
      </c>
      <c r="KQ20" t="s">
        <v>2137</v>
      </c>
      <c r="KR20" t="e">
        <v>#N/A</v>
      </c>
      <c r="KS20">
        <v>300</v>
      </c>
      <c r="KT20">
        <v>52</v>
      </c>
      <c r="KU20" t="e">
        <v>#N/A</v>
      </c>
      <c r="KV20" t="e">
        <v>#N/A</v>
      </c>
      <c r="KW20" t="e">
        <v>#N/A</v>
      </c>
      <c r="KX20" t="e">
        <v>#N/A</v>
      </c>
      <c r="KY20" t="s">
        <v>2178</v>
      </c>
      <c r="KZ20" t="e">
        <v>#N/A</v>
      </c>
      <c r="LA20" t="e">
        <v>#N/A</v>
      </c>
      <c r="LB20" t="s">
        <v>2200</v>
      </c>
      <c r="LC20" t="s">
        <v>2214</v>
      </c>
      <c r="LD20" t="e">
        <v>#N/A</v>
      </c>
      <c r="LE20" t="e">
        <v>#N/A</v>
      </c>
      <c r="LF20" t="e">
        <v>#N/A</v>
      </c>
      <c r="LG20">
        <v>169</v>
      </c>
      <c r="LH20" t="e">
        <v>#N/A</v>
      </c>
      <c r="LI20">
        <v>290</v>
      </c>
      <c r="LJ20">
        <v>19</v>
      </c>
      <c r="LK20" t="e">
        <v>#N/A</v>
      </c>
      <c r="LL20" t="e">
        <v>#N/A</v>
      </c>
      <c r="LM20" t="s">
        <v>2255</v>
      </c>
      <c r="LN20" t="e">
        <v>#N/A</v>
      </c>
      <c r="LO20">
        <v>55</v>
      </c>
      <c r="LP20" t="e">
        <v>#N/A</v>
      </c>
      <c r="LQ20">
        <v>95</v>
      </c>
      <c r="LR20" t="e">
        <v>#N/A</v>
      </c>
      <c r="LS20">
        <v>70</v>
      </c>
      <c r="LT20" t="e">
        <v>#N/A</v>
      </c>
      <c r="LU20" t="s">
        <v>489</v>
      </c>
      <c r="LV20" t="s">
        <v>976</v>
      </c>
      <c r="LW20" t="s">
        <v>2307</v>
      </c>
      <c r="LX20" t="e">
        <v>#N/A</v>
      </c>
      <c r="LY20" t="e">
        <v>#N/A</v>
      </c>
      <c r="LZ20" t="s">
        <v>2333</v>
      </c>
      <c r="MA20" t="e">
        <v>#N/A</v>
      </c>
      <c r="MB20" t="e">
        <v>#N/A</v>
      </c>
      <c r="MC20" t="e">
        <v>#N/A</v>
      </c>
      <c r="MD20" t="e">
        <v>#N/A</v>
      </c>
      <c r="ME20" t="e">
        <v>#N/A</v>
      </c>
      <c r="MF20">
        <v>60</v>
      </c>
      <c r="MG20" t="s">
        <v>2367</v>
      </c>
      <c r="MH20" t="s">
        <v>867</v>
      </c>
      <c r="MI20" t="e">
        <v>#N/A</v>
      </c>
      <c r="MJ20" t="s">
        <v>2387</v>
      </c>
      <c r="MK20">
        <v>134</v>
      </c>
      <c r="ML20">
        <v>28</v>
      </c>
      <c r="MM20">
        <v>46</v>
      </c>
      <c r="MN20">
        <v>20</v>
      </c>
      <c r="MO20" t="e">
        <v>#N/A</v>
      </c>
      <c r="MP20" t="e">
        <v>#N/A</v>
      </c>
      <c r="MQ20" t="s">
        <v>2428</v>
      </c>
      <c r="MR20" t="s">
        <v>2442</v>
      </c>
      <c r="MS20" t="s">
        <v>93</v>
      </c>
      <c r="MT20" t="s">
        <v>2466</v>
      </c>
      <c r="MU20" t="e">
        <v>#N/A</v>
      </c>
      <c r="MV20" t="e">
        <v>#N/A</v>
      </c>
      <c r="MW20" t="e">
        <v>#N/A</v>
      </c>
      <c r="MX20" t="e">
        <v>#N/A</v>
      </c>
      <c r="MY20" t="e">
        <v>#N/A</v>
      </c>
      <c r="MZ20" t="s">
        <v>2500</v>
      </c>
      <c r="NA20" t="e">
        <v>#N/A</v>
      </c>
      <c r="NB20">
        <v>87</v>
      </c>
      <c r="NC20" t="e">
        <v>#N/A</v>
      </c>
      <c r="ND20">
        <v>75</v>
      </c>
      <c r="NE20">
        <v>109</v>
      </c>
      <c r="NF20" t="e">
        <v>#N/A</v>
      </c>
      <c r="NG20" t="s">
        <v>308</v>
      </c>
      <c r="NH20" t="e">
        <v>#N/A</v>
      </c>
      <c r="NI20" t="e">
        <v>#N/A</v>
      </c>
      <c r="NJ20" t="s">
        <v>231</v>
      </c>
      <c r="NK20" t="e">
        <v>#N/A</v>
      </c>
      <c r="NL20" t="e">
        <v>#N/A</v>
      </c>
      <c r="NM20">
        <v>62</v>
      </c>
      <c r="NN20" t="e">
        <v>#N/A</v>
      </c>
      <c r="NO20">
        <v>120</v>
      </c>
      <c r="NP20" t="e">
        <v>#N/A</v>
      </c>
      <c r="NQ20" t="e">
        <v>#N/A</v>
      </c>
      <c r="NR20" t="e">
        <v>#N/A</v>
      </c>
      <c r="NS20" t="s">
        <v>2606</v>
      </c>
      <c r="NT20">
        <v>18</v>
      </c>
      <c r="NU20" t="e">
        <v>#N/A</v>
      </c>
      <c r="NV20" t="s">
        <v>2628</v>
      </c>
      <c r="NW20" t="e">
        <v>#N/A</v>
      </c>
      <c r="NX20" t="e">
        <v>#N/A</v>
      </c>
      <c r="NY20" t="e">
        <v>#N/A</v>
      </c>
      <c r="NZ20" t="s">
        <v>2673</v>
      </c>
      <c r="OA20" t="e">
        <v>#N/A</v>
      </c>
      <c r="OB20">
        <v>84</v>
      </c>
      <c r="OC20" t="s">
        <v>2689</v>
      </c>
      <c r="OD20" t="s">
        <v>2708</v>
      </c>
      <c r="OE20" t="s">
        <v>2719</v>
      </c>
      <c r="OF20">
        <v>38</v>
      </c>
      <c r="OG20" t="s">
        <v>38</v>
      </c>
      <c r="OH20" t="e">
        <v>#N/A</v>
      </c>
      <c r="OI20" t="s">
        <v>2740</v>
      </c>
      <c r="OJ20" t="e">
        <v>#N/A</v>
      </c>
      <c r="OK20" t="s">
        <v>2760</v>
      </c>
      <c r="OL20" t="e">
        <v>#N/A</v>
      </c>
      <c r="OM20" t="e">
        <v>#N/A</v>
      </c>
      <c r="ON20" t="s">
        <v>2798</v>
      </c>
      <c r="OO20" t="s">
        <v>274</v>
      </c>
      <c r="OP20">
        <v>19</v>
      </c>
      <c r="OQ20" t="s">
        <v>2834</v>
      </c>
      <c r="OR20" t="s">
        <v>2853</v>
      </c>
      <c r="OS20" t="s">
        <v>681</v>
      </c>
      <c r="OT20" t="s">
        <v>2879</v>
      </c>
      <c r="OU20">
        <v>130</v>
      </c>
      <c r="OV20" t="s">
        <v>2904</v>
      </c>
      <c r="OW20" t="e">
        <v>#N/A</v>
      </c>
      <c r="OX20" t="e">
        <v>#N/A</v>
      </c>
      <c r="OY20">
        <v>51</v>
      </c>
      <c r="OZ20" t="e">
        <v>#N/A</v>
      </c>
      <c r="PA20">
        <v>600</v>
      </c>
      <c r="PB20">
        <v>108</v>
      </c>
      <c r="PC20" t="s">
        <v>1147</v>
      </c>
      <c r="PD20" t="s">
        <v>770</v>
      </c>
      <c r="PE20" t="s">
        <v>2950</v>
      </c>
      <c r="PF20" t="e">
        <v>#N/A</v>
      </c>
      <c r="PG20" t="e">
        <v>#N/A</v>
      </c>
      <c r="PH20" t="s">
        <v>2979</v>
      </c>
      <c r="PI20" t="e">
        <v>#N/A</v>
      </c>
      <c r="PJ20" t="s">
        <v>571</v>
      </c>
      <c r="PK20">
        <v>335</v>
      </c>
      <c r="PL20" t="s">
        <v>3008</v>
      </c>
      <c r="PM20" t="e">
        <v>#N/A</v>
      </c>
      <c r="PN20" t="s">
        <v>983</v>
      </c>
      <c r="PO20">
        <v>117</v>
      </c>
      <c r="PP20" t="s">
        <v>3042</v>
      </c>
      <c r="PQ20" t="e">
        <v>#N/A</v>
      </c>
      <c r="PR20" t="s">
        <v>43</v>
      </c>
      <c r="PS20" t="e">
        <v>#N/A</v>
      </c>
      <c r="PT20">
        <v>60</v>
      </c>
      <c r="PU20" t="e">
        <v>#N/A</v>
      </c>
      <c r="PV20" t="s">
        <v>757</v>
      </c>
      <c r="PW20" t="s">
        <v>3069</v>
      </c>
      <c r="PX20">
        <v>80</v>
      </c>
      <c r="PY20" t="e">
        <v>#N/A</v>
      </c>
      <c r="PZ20" t="e">
        <v>#N/A</v>
      </c>
      <c r="QA20" t="s">
        <v>3091</v>
      </c>
      <c r="QB20" t="s">
        <v>2887</v>
      </c>
      <c r="QC20" t="e">
        <v>#N/A</v>
      </c>
      <c r="QD20" t="s">
        <v>2965</v>
      </c>
      <c r="QE20" t="e">
        <v>#N/A</v>
      </c>
      <c r="QF20">
        <v>171</v>
      </c>
      <c r="QG20">
        <v>20</v>
      </c>
      <c r="QH20">
        <v>11</v>
      </c>
      <c r="QI20" t="e">
        <v>#N/A</v>
      </c>
      <c r="QJ20" t="s">
        <v>3157</v>
      </c>
      <c r="QK20">
        <v>180</v>
      </c>
      <c r="QL20" t="e">
        <v>#N/A</v>
      </c>
      <c r="QM20">
        <v>179</v>
      </c>
      <c r="QN20">
        <v>36</v>
      </c>
      <c r="QO20" t="s">
        <v>92</v>
      </c>
      <c r="QP20">
        <v>118</v>
      </c>
      <c r="QQ20" t="s">
        <v>3191</v>
      </c>
      <c r="QR20" t="e">
        <v>#N/A</v>
      </c>
      <c r="QS20">
        <v>59</v>
      </c>
      <c r="QT20" t="e">
        <v>#N/A</v>
      </c>
      <c r="QU20" t="s">
        <v>644</v>
      </c>
      <c r="QV20" t="e">
        <v>#N/A</v>
      </c>
      <c r="QW20" t="s">
        <v>3226</v>
      </c>
      <c r="QX20">
        <v>190</v>
      </c>
      <c r="QY20">
        <v>350</v>
      </c>
      <c r="QZ20">
        <v>110</v>
      </c>
      <c r="RA20" t="s">
        <v>1436</v>
      </c>
      <c r="RB20">
        <v>48</v>
      </c>
      <c r="RC20" t="e">
        <v>#N/A</v>
      </c>
      <c r="RD20" t="s">
        <v>111</v>
      </c>
      <c r="RE20">
        <v>148</v>
      </c>
      <c r="RF20" t="e">
        <v>#N/A</v>
      </c>
      <c r="RG20" t="e">
        <v>#N/A</v>
      </c>
      <c r="RH20" t="e">
        <v>#N/A</v>
      </c>
      <c r="RI20" t="s">
        <v>1380</v>
      </c>
      <c r="RJ20">
        <v>74</v>
      </c>
      <c r="RK20" t="e">
        <v>#N/A</v>
      </c>
      <c r="RL20">
        <v>54</v>
      </c>
      <c r="RM20">
        <v>40</v>
      </c>
      <c r="RN20" t="e">
        <v>#N/A</v>
      </c>
      <c r="RO20">
        <v>34</v>
      </c>
      <c r="RP20" t="e">
        <v>#N/A</v>
      </c>
      <c r="RQ20" t="e">
        <v>#N/A</v>
      </c>
      <c r="RR20" t="e">
        <v>#N/A</v>
      </c>
      <c r="RS20" t="e">
        <v>#N/A</v>
      </c>
      <c r="RT20" t="e">
        <v>#N/A</v>
      </c>
      <c r="RU20">
        <v>82</v>
      </c>
      <c r="RV20" t="e">
        <v>#N/A</v>
      </c>
      <c r="RW20" t="e">
        <v>#N/A</v>
      </c>
      <c r="RX20" t="e">
        <v>#N/A</v>
      </c>
      <c r="RY20" t="e">
        <v>#N/A</v>
      </c>
      <c r="RZ20" t="s">
        <v>3369</v>
      </c>
      <c r="SA20" t="s">
        <v>267</v>
      </c>
    </row>
    <row r="21" spans="1:495">
      <c r="A21">
        <v>2001</v>
      </c>
      <c r="B21">
        <v>125</v>
      </c>
      <c r="C21" t="s">
        <v>22</v>
      </c>
      <c r="D21" t="e">
        <v>#N/A</v>
      </c>
      <c r="E21">
        <v>150</v>
      </c>
      <c r="F21">
        <v>205</v>
      </c>
      <c r="G21" t="s">
        <v>50</v>
      </c>
      <c r="H21" t="s">
        <v>65</v>
      </c>
      <c r="I21" t="e">
        <v>#N/A</v>
      </c>
      <c r="J21" t="s">
        <v>65</v>
      </c>
      <c r="K21" t="e">
        <v>#N/A</v>
      </c>
      <c r="L21">
        <v>69</v>
      </c>
      <c r="M21">
        <v>48</v>
      </c>
      <c r="N21" t="e">
        <v>#N/A</v>
      </c>
      <c r="O21" t="s">
        <v>116</v>
      </c>
      <c r="P21">
        <v>270</v>
      </c>
      <c r="Q21" t="e">
        <v>#N/A</v>
      </c>
      <c r="R21" t="s">
        <v>25</v>
      </c>
      <c r="S21" t="e">
        <v>#N/A</v>
      </c>
      <c r="T21" t="s">
        <v>166</v>
      </c>
      <c r="U21" t="e">
        <v>#N/A</v>
      </c>
      <c r="V21" t="e">
        <v>#N/A</v>
      </c>
      <c r="W21" t="s">
        <v>189</v>
      </c>
      <c r="X21" t="e">
        <v>#N/A</v>
      </c>
      <c r="Y21" t="e">
        <v>#N/A</v>
      </c>
      <c r="Z21" t="s">
        <v>221</v>
      </c>
      <c r="AA21">
        <v>400</v>
      </c>
      <c r="AB21" t="e">
        <v>#N/A</v>
      </c>
      <c r="AC21" t="s">
        <v>242</v>
      </c>
      <c r="AD21" t="s">
        <v>258</v>
      </c>
      <c r="AE21" t="e">
        <v>#N/A</v>
      </c>
      <c r="AF21" t="e">
        <v>#N/A</v>
      </c>
      <c r="AG21" t="e">
        <v>#N/A</v>
      </c>
      <c r="AH21" t="e">
        <v>#N/A</v>
      </c>
      <c r="AI21" t="e">
        <v>#N/A</v>
      </c>
      <c r="AJ21">
        <v>89</v>
      </c>
      <c r="AK21">
        <v>60</v>
      </c>
      <c r="AL21" t="e">
        <v>#N/A</v>
      </c>
      <c r="AM21" t="s">
        <v>324</v>
      </c>
      <c r="AN21">
        <v>43</v>
      </c>
      <c r="AO21" t="e">
        <v>#N/A</v>
      </c>
      <c r="AP21" t="e">
        <v>#N/A</v>
      </c>
      <c r="AQ21">
        <v>69</v>
      </c>
      <c r="AR21" t="e">
        <v>#N/A</v>
      </c>
      <c r="AS21" t="e">
        <v>#N/A</v>
      </c>
      <c r="AT21">
        <v>29</v>
      </c>
      <c r="AU21">
        <v>40</v>
      </c>
      <c r="AV21" t="s">
        <v>387</v>
      </c>
      <c r="AW21" t="e">
        <v>#N/A</v>
      </c>
      <c r="AX21" t="s">
        <v>410</v>
      </c>
      <c r="AY21">
        <v>125</v>
      </c>
      <c r="AZ21">
        <v>142</v>
      </c>
      <c r="BA21">
        <v>9</v>
      </c>
      <c r="BB21">
        <v>186</v>
      </c>
      <c r="BC21" t="e">
        <v>#N/A</v>
      </c>
      <c r="BD21" t="e">
        <v>#N/A</v>
      </c>
      <c r="BE21">
        <v>150</v>
      </c>
      <c r="BF21" t="e">
        <v>#N/A</v>
      </c>
      <c r="BG21" t="e">
        <v>#N/A</v>
      </c>
      <c r="BH21" t="s">
        <v>489</v>
      </c>
      <c r="BI21">
        <v>33</v>
      </c>
      <c r="BJ21" t="s">
        <v>518</v>
      </c>
      <c r="BK21" t="e">
        <v>#N/A</v>
      </c>
      <c r="BL21" t="e">
        <v>#N/A</v>
      </c>
      <c r="BM21" t="e">
        <v>#N/A</v>
      </c>
      <c r="BN21" t="s">
        <v>546</v>
      </c>
      <c r="BO21">
        <v>420</v>
      </c>
      <c r="BP21" t="e">
        <v>#N/A</v>
      </c>
      <c r="BQ21" t="e">
        <v>#N/A</v>
      </c>
      <c r="BR21">
        <v>10</v>
      </c>
      <c r="BS21" t="e">
        <v>#N/A</v>
      </c>
      <c r="BT21" t="e">
        <v>#N/A</v>
      </c>
      <c r="BU21" t="e">
        <v>#N/A</v>
      </c>
      <c r="BV21" t="e">
        <v>#N/A</v>
      </c>
      <c r="BW21" t="e">
        <v>#N/A</v>
      </c>
      <c r="BX21" t="e">
        <v>#N/A</v>
      </c>
      <c r="BY21">
        <v>20</v>
      </c>
      <c r="BZ21" t="s">
        <v>620</v>
      </c>
      <c r="CA21">
        <v>90</v>
      </c>
      <c r="CB21" t="e">
        <v>#N/A</v>
      </c>
      <c r="CC21" t="e">
        <v>#N/A</v>
      </c>
      <c r="CD21" t="e">
        <v>#N/A</v>
      </c>
      <c r="CE21">
        <v>100</v>
      </c>
      <c r="CF21" t="s">
        <v>212</v>
      </c>
      <c r="CG21" t="e">
        <v>#N/A</v>
      </c>
      <c r="CH21">
        <v>17</v>
      </c>
      <c r="CI21" t="e">
        <v>#N/A</v>
      </c>
      <c r="CJ21" t="s">
        <v>673</v>
      </c>
      <c r="CK21" t="e">
        <v>#N/A</v>
      </c>
      <c r="CL21">
        <v>10</v>
      </c>
      <c r="CM21" t="e">
        <v>#N/A</v>
      </c>
      <c r="CN21" t="e">
        <v>#N/A</v>
      </c>
      <c r="CO21" t="s">
        <v>463</v>
      </c>
      <c r="CP21" t="e">
        <v>#N/A</v>
      </c>
      <c r="CQ21">
        <v>9</v>
      </c>
      <c r="CR21" t="s">
        <v>730</v>
      </c>
      <c r="CS21" t="s">
        <v>747</v>
      </c>
      <c r="CT21" t="e">
        <v>#N/A</v>
      </c>
      <c r="CU21" t="s">
        <v>775</v>
      </c>
      <c r="CV21" t="e">
        <v>#N/A</v>
      </c>
      <c r="CW21" t="s">
        <v>797</v>
      </c>
      <c r="CX21" t="s">
        <v>814</v>
      </c>
      <c r="CY21" t="s">
        <v>817</v>
      </c>
      <c r="CZ21">
        <v>131</v>
      </c>
      <c r="DA21" t="e">
        <v>#N/A</v>
      </c>
      <c r="DB21" t="e">
        <v>#N/A</v>
      </c>
      <c r="DC21" t="e">
        <v>#N/A</v>
      </c>
      <c r="DD21">
        <v>150</v>
      </c>
      <c r="DE21" t="e">
        <v>#N/A</v>
      </c>
      <c r="DF21">
        <v>77</v>
      </c>
      <c r="DG21" t="e">
        <v>#N/A</v>
      </c>
      <c r="DH21" t="e">
        <v>#N/A</v>
      </c>
      <c r="DI21" t="s">
        <v>875</v>
      </c>
      <c r="DJ21" t="s">
        <v>882</v>
      </c>
      <c r="DK21">
        <v>160</v>
      </c>
      <c r="DL21" t="s">
        <v>907</v>
      </c>
      <c r="DM21" t="e">
        <v>#N/A</v>
      </c>
      <c r="DN21" t="e">
        <v>#N/A</v>
      </c>
      <c r="DO21" t="s">
        <v>932</v>
      </c>
      <c r="DP21" t="s">
        <v>937</v>
      </c>
      <c r="DQ21" t="s">
        <v>587</v>
      </c>
      <c r="DR21">
        <v>36</v>
      </c>
      <c r="DS21" t="e">
        <v>#N/A</v>
      </c>
      <c r="DT21" t="e">
        <v>#N/A</v>
      </c>
      <c r="DU21">
        <v>45</v>
      </c>
      <c r="DV21" t="s">
        <v>991</v>
      </c>
      <c r="DW21" t="s">
        <v>1001</v>
      </c>
      <c r="DX21">
        <v>70</v>
      </c>
      <c r="DY21">
        <v>39</v>
      </c>
      <c r="DZ21">
        <v>41</v>
      </c>
      <c r="EA21" t="e">
        <v>#N/A</v>
      </c>
      <c r="EB21">
        <v>75</v>
      </c>
      <c r="EC21">
        <v>147</v>
      </c>
      <c r="ED21" t="e">
        <v>#N/A</v>
      </c>
      <c r="EE21">
        <v>340</v>
      </c>
      <c r="EF21">
        <v>437</v>
      </c>
      <c r="EG21" t="s">
        <v>1051</v>
      </c>
      <c r="EH21" t="e">
        <v>#N/A</v>
      </c>
      <c r="EI21" t="s">
        <v>914</v>
      </c>
      <c r="EJ21">
        <v>15</v>
      </c>
      <c r="EK21" t="e">
        <v>#N/A</v>
      </c>
      <c r="EL21">
        <v>272</v>
      </c>
      <c r="EM21" t="e">
        <v>#N/A</v>
      </c>
      <c r="EN21" t="s">
        <v>1096</v>
      </c>
      <c r="EO21" t="s">
        <v>1108</v>
      </c>
      <c r="EP21" t="e">
        <v>#N/A</v>
      </c>
      <c r="EQ21" t="s">
        <v>1132</v>
      </c>
      <c r="ER21">
        <v>125</v>
      </c>
      <c r="ES21">
        <v>7</v>
      </c>
      <c r="ET21" t="e">
        <v>#N/A</v>
      </c>
      <c r="EU21" t="e">
        <v>#N/A</v>
      </c>
      <c r="EV21" t="e">
        <v>#N/A</v>
      </c>
      <c r="EW21">
        <v>220</v>
      </c>
      <c r="EX21" t="e">
        <v>#N/A</v>
      </c>
      <c r="EY21" t="s">
        <v>961</v>
      </c>
      <c r="EZ21">
        <v>37</v>
      </c>
      <c r="FA21">
        <v>11</v>
      </c>
      <c r="FB21" t="e">
        <v>#N/A</v>
      </c>
      <c r="FC21" t="e">
        <v>#N/A</v>
      </c>
      <c r="FD21" t="e">
        <v>#N/A</v>
      </c>
      <c r="FE21" t="s">
        <v>1227</v>
      </c>
      <c r="FF21" t="s">
        <v>1233</v>
      </c>
      <c r="FG21" t="s">
        <v>1238</v>
      </c>
      <c r="FH21" t="s">
        <v>1245</v>
      </c>
      <c r="FI21">
        <v>39</v>
      </c>
      <c r="FJ21" t="s">
        <v>1266</v>
      </c>
      <c r="FK21">
        <v>105</v>
      </c>
      <c r="FL21" t="e">
        <v>#N/A</v>
      </c>
      <c r="FM21" t="e">
        <v>#N/A</v>
      </c>
      <c r="FN21">
        <v>116</v>
      </c>
      <c r="FO21" t="e">
        <v>#N/A</v>
      </c>
      <c r="FP21">
        <v>29</v>
      </c>
      <c r="FQ21" t="e">
        <v>#N/A</v>
      </c>
      <c r="FR21" t="e">
        <v>#N/A</v>
      </c>
      <c r="FS21" t="s">
        <v>1322</v>
      </c>
      <c r="FT21">
        <v>66</v>
      </c>
      <c r="FU21" t="s">
        <v>1333</v>
      </c>
      <c r="FV21" t="s">
        <v>1344</v>
      </c>
      <c r="FW21" t="s">
        <v>1350</v>
      </c>
      <c r="FX21" t="e">
        <v>#N/A</v>
      </c>
      <c r="FY21" t="s">
        <v>1370</v>
      </c>
      <c r="FZ21" t="s">
        <v>552</v>
      </c>
      <c r="GA21">
        <v>13</v>
      </c>
      <c r="GB21" t="s">
        <v>774</v>
      </c>
      <c r="GC21">
        <v>10</v>
      </c>
      <c r="GD21" t="e">
        <v>#N/A</v>
      </c>
      <c r="GE21">
        <v>239</v>
      </c>
      <c r="GF21" t="s">
        <v>1400</v>
      </c>
      <c r="GG21">
        <v>8</v>
      </c>
      <c r="GH21" t="e">
        <v>#N/A</v>
      </c>
      <c r="GI21" t="e">
        <v>#N/A</v>
      </c>
      <c r="GJ21" t="e">
        <v>#N/A</v>
      </c>
      <c r="GK21" t="s">
        <v>359</v>
      </c>
      <c r="GL21">
        <v>9</v>
      </c>
      <c r="GM21" t="s">
        <v>272</v>
      </c>
      <c r="GN21" t="s">
        <v>1003</v>
      </c>
      <c r="GO21" t="e">
        <v>#N/A</v>
      </c>
      <c r="GP21">
        <v>150</v>
      </c>
      <c r="GQ21" t="s">
        <v>1466</v>
      </c>
      <c r="GR21" t="e">
        <v>#N/A</v>
      </c>
      <c r="GS21">
        <v>23</v>
      </c>
      <c r="GT21">
        <v>42</v>
      </c>
      <c r="GU21">
        <v>100</v>
      </c>
      <c r="GV21" t="s">
        <v>1097</v>
      </c>
      <c r="GW21" t="s">
        <v>1496</v>
      </c>
      <c r="GX21" t="s">
        <v>1503</v>
      </c>
      <c r="GY21" t="s">
        <v>290</v>
      </c>
      <c r="GZ21">
        <v>100</v>
      </c>
      <c r="HA21" t="e">
        <v>#N/A</v>
      </c>
      <c r="HB21" t="s">
        <v>1540</v>
      </c>
      <c r="HC21">
        <v>95</v>
      </c>
      <c r="HD21" t="s">
        <v>1552</v>
      </c>
      <c r="HE21" t="s">
        <v>250</v>
      </c>
      <c r="HF21" t="e">
        <v>#N/A</v>
      </c>
      <c r="HG21" t="s">
        <v>1573</v>
      </c>
      <c r="HH21">
        <v>92</v>
      </c>
      <c r="HI21">
        <v>50</v>
      </c>
      <c r="HJ21">
        <v>79</v>
      </c>
      <c r="HK21" t="e">
        <v>#N/A</v>
      </c>
      <c r="HL21" t="e">
        <v>#N/A</v>
      </c>
      <c r="HM21">
        <v>30</v>
      </c>
      <c r="HN21" t="e">
        <v>#N/A</v>
      </c>
      <c r="HO21">
        <v>52</v>
      </c>
      <c r="HP21">
        <v>18</v>
      </c>
      <c r="HQ21" t="e">
        <v>#N/A</v>
      </c>
      <c r="HR21" t="s">
        <v>1627</v>
      </c>
      <c r="HS21" t="e">
        <v>#N/A</v>
      </c>
      <c r="HT21" t="e">
        <v>#N/A</v>
      </c>
      <c r="HU21" t="s">
        <v>1643</v>
      </c>
      <c r="HV21">
        <v>241</v>
      </c>
      <c r="HW21" t="e">
        <v>#N/A</v>
      </c>
      <c r="HX21" t="s">
        <v>1667</v>
      </c>
      <c r="HY21">
        <v>11</v>
      </c>
      <c r="HZ21">
        <v>4</v>
      </c>
      <c r="IA21" t="s">
        <v>682</v>
      </c>
      <c r="IB21">
        <v>5</v>
      </c>
      <c r="IC21" t="e">
        <v>#N/A</v>
      </c>
      <c r="ID21" t="e">
        <v>#N/A</v>
      </c>
      <c r="IE21" t="s">
        <v>1522</v>
      </c>
      <c r="IF21" t="e">
        <v>#N/A</v>
      </c>
      <c r="IG21" t="e">
        <v>#N/A</v>
      </c>
      <c r="IH21">
        <v>38</v>
      </c>
      <c r="II21" t="e">
        <v>#N/A</v>
      </c>
      <c r="IJ21" t="e">
        <v>#N/A</v>
      </c>
      <c r="IK21" t="s">
        <v>104</v>
      </c>
      <c r="IL21">
        <v>14</v>
      </c>
      <c r="IM21" t="e">
        <v>#N/A</v>
      </c>
      <c r="IN21" t="e">
        <v>#N/A</v>
      </c>
      <c r="IO21" t="s">
        <v>1153</v>
      </c>
      <c r="IP21">
        <v>470</v>
      </c>
      <c r="IQ21" t="e">
        <v>#N/A</v>
      </c>
      <c r="IR21" t="e">
        <v>#N/A</v>
      </c>
      <c r="IS21" t="e">
        <v>#N/A</v>
      </c>
      <c r="IT21" t="e">
        <v>#N/A</v>
      </c>
      <c r="IU21">
        <v>187</v>
      </c>
      <c r="IV21">
        <v>25</v>
      </c>
      <c r="IW21">
        <v>178</v>
      </c>
      <c r="IX21" t="s">
        <v>1809</v>
      </c>
      <c r="IY21">
        <v>80</v>
      </c>
      <c r="IZ21">
        <v>131</v>
      </c>
      <c r="JA21" t="e">
        <v>#N/A</v>
      </c>
      <c r="JB21" t="s">
        <v>1820</v>
      </c>
      <c r="JC21" t="e">
        <v>#N/A</v>
      </c>
      <c r="JD21">
        <v>15</v>
      </c>
      <c r="JE21" t="s">
        <v>1845</v>
      </c>
      <c r="JF21" t="e">
        <v>#N/A</v>
      </c>
      <c r="JG21">
        <v>30</v>
      </c>
      <c r="JH21" t="s">
        <v>1859</v>
      </c>
      <c r="JI21" t="s">
        <v>1876</v>
      </c>
      <c r="JJ21" t="s">
        <v>1377</v>
      </c>
      <c r="JK21" t="s">
        <v>1896</v>
      </c>
      <c r="JL21" t="s">
        <v>1913</v>
      </c>
      <c r="JM21">
        <v>46</v>
      </c>
      <c r="JN21" t="s">
        <v>1924</v>
      </c>
      <c r="JO21">
        <v>84</v>
      </c>
      <c r="JP21" t="s">
        <v>1942</v>
      </c>
      <c r="JQ21" t="e">
        <v>#N/A</v>
      </c>
      <c r="JR21" t="e">
        <v>#N/A</v>
      </c>
      <c r="JS21" t="e">
        <v>#N/A</v>
      </c>
      <c r="JT21" t="e">
        <v>#N/A</v>
      </c>
      <c r="JU21" t="e">
        <v>#N/A</v>
      </c>
      <c r="JV21" t="e">
        <v>#N/A</v>
      </c>
      <c r="JW21" t="e">
        <v>#N/A</v>
      </c>
      <c r="JX21" t="s">
        <v>641</v>
      </c>
      <c r="JY21" t="s">
        <v>577</v>
      </c>
      <c r="JZ21" t="e">
        <v>#N/A</v>
      </c>
      <c r="KA21" t="s">
        <v>2025</v>
      </c>
      <c r="KB21" t="s">
        <v>979</v>
      </c>
      <c r="KC21">
        <v>172</v>
      </c>
      <c r="KD21" t="e">
        <v>#N/A</v>
      </c>
      <c r="KE21" t="e">
        <v>#N/A</v>
      </c>
      <c r="KF21" t="s">
        <v>1108</v>
      </c>
      <c r="KG21" t="e">
        <v>#N/A</v>
      </c>
      <c r="KH21" t="s">
        <v>2070</v>
      </c>
      <c r="KI21" t="e">
        <v>#N/A</v>
      </c>
      <c r="KJ21">
        <v>9</v>
      </c>
      <c r="KK21" t="e">
        <v>#N/A</v>
      </c>
      <c r="KL21" t="e">
        <v>#N/A</v>
      </c>
      <c r="KM21">
        <v>8</v>
      </c>
      <c r="KN21" t="s">
        <v>2093</v>
      </c>
      <c r="KO21" t="s">
        <v>2119</v>
      </c>
      <c r="KP21">
        <v>368</v>
      </c>
      <c r="KQ21" t="s">
        <v>2138</v>
      </c>
      <c r="KR21" t="e">
        <v>#N/A</v>
      </c>
      <c r="KS21">
        <v>300</v>
      </c>
      <c r="KT21">
        <v>29</v>
      </c>
      <c r="KU21" t="s">
        <v>2136</v>
      </c>
      <c r="KV21" t="e">
        <v>#N/A</v>
      </c>
      <c r="KW21" t="e">
        <v>#N/A</v>
      </c>
      <c r="KX21" t="e">
        <v>#N/A</v>
      </c>
      <c r="KY21" t="s">
        <v>2179</v>
      </c>
      <c r="KZ21" t="e">
        <v>#N/A</v>
      </c>
      <c r="LA21" t="e">
        <v>#N/A</v>
      </c>
      <c r="LB21" t="s">
        <v>2201</v>
      </c>
      <c r="LC21" t="s">
        <v>2215</v>
      </c>
      <c r="LD21" t="e">
        <v>#N/A</v>
      </c>
      <c r="LE21" t="e">
        <v>#N/A</v>
      </c>
      <c r="LF21" t="e">
        <v>#N/A</v>
      </c>
      <c r="LG21">
        <v>169</v>
      </c>
      <c r="LH21" t="e">
        <v>#N/A</v>
      </c>
      <c r="LI21">
        <v>290</v>
      </c>
      <c r="LJ21" t="s">
        <v>54</v>
      </c>
      <c r="LK21" t="e">
        <v>#N/A</v>
      </c>
      <c r="LL21" t="e">
        <v>#N/A</v>
      </c>
      <c r="LM21" t="s">
        <v>2256</v>
      </c>
      <c r="LN21" t="e">
        <v>#N/A</v>
      </c>
      <c r="LO21">
        <v>20</v>
      </c>
      <c r="LP21" t="e">
        <v>#N/A</v>
      </c>
      <c r="LQ21">
        <v>95</v>
      </c>
      <c r="LR21" t="e">
        <v>#N/A</v>
      </c>
      <c r="LS21">
        <v>70</v>
      </c>
      <c r="LT21" t="e">
        <v>#N/A</v>
      </c>
      <c r="LU21">
        <v>42</v>
      </c>
      <c r="LV21" t="s">
        <v>1072</v>
      </c>
      <c r="LW21" t="s">
        <v>2308</v>
      </c>
      <c r="LX21" t="e">
        <v>#N/A</v>
      </c>
      <c r="LY21" t="e">
        <v>#N/A</v>
      </c>
      <c r="LZ21" t="s">
        <v>2185</v>
      </c>
      <c r="MA21" t="e">
        <v>#N/A</v>
      </c>
      <c r="MB21" t="e">
        <v>#N/A</v>
      </c>
      <c r="MC21" t="e">
        <v>#N/A</v>
      </c>
      <c r="MD21" t="e">
        <v>#N/A</v>
      </c>
      <c r="ME21" t="e">
        <v>#N/A</v>
      </c>
      <c r="MF21">
        <v>53</v>
      </c>
      <c r="MG21">
        <v>48</v>
      </c>
      <c r="MH21" t="s">
        <v>1250</v>
      </c>
      <c r="MI21" t="e">
        <v>#N/A</v>
      </c>
      <c r="MJ21" t="s">
        <v>2388</v>
      </c>
      <c r="MK21">
        <v>134</v>
      </c>
      <c r="ML21" t="s">
        <v>323</v>
      </c>
      <c r="MM21">
        <v>46</v>
      </c>
      <c r="MN21">
        <v>20</v>
      </c>
      <c r="MO21" t="e">
        <v>#N/A</v>
      </c>
      <c r="MP21" t="e">
        <v>#N/A</v>
      </c>
      <c r="MQ21" t="s">
        <v>1944</v>
      </c>
      <c r="MR21">
        <v>108</v>
      </c>
      <c r="MS21">
        <v>88</v>
      </c>
      <c r="MT21" t="s">
        <v>2467</v>
      </c>
      <c r="MU21" t="e">
        <v>#N/A</v>
      </c>
      <c r="MV21" t="e">
        <v>#N/A</v>
      </c>
      <c r="MW21" t="e">
        <v>#N/A</v>
      </c>
      <c r="MX21" t="e">
        <v>#N/A</v>
      </c>
      <c r="MY21" t="e">
        <v>#N/A</v>
      </c>
      <c r="MZ21" t="s">
        <v>2501</v>
      </c>
      <c r="NA21" t="e">
        <v>#N/A</v>
      </c>
      <c r="NB21">
        <v>87</v>
      </c>
      <c r="NC21" t="e">
        <v>#N/A</v>
      </c>
      <c r="ND21">
        <v>13</v>
      </c>
      <c r="NE21">
        <v>109</v>
      </c>
      <c r="NF21" t="e">
        <v>#N/A</v>
      </c>
      <c r="NG21" t="s">
        <v>2534</v>
      </c>
      <c r="NH21" t="e">
        <v>#N/A</v>
      </c>
      <c r="NI21" t="e">
        <v>#N/A</v>
      </c>
      <c r="NJ21" t="s">
        <v>1692</v>
      </c>
      <c r="NK21" t="e">
        <v>#N/A</v>
      </c>
      <c r="NL21" t="e">
        <v>#N/A</v>
      </c>
      <c r="NM21">
        <v>62</v>
      </c>
      <c r="NN21" t="s">
        <v>2570</v>
      </c>
      <c r="NO21">
        <v>120</v>
      </c>
      <c r="NP21" t="e">
        <v>#N/A</v>
      </c>
      <c r="NQ21" t="e">
        <v>#N/A</v>
      </c>
      <c r="NR21" t="e">
        <v>#N/A</v>
      </c>
      <c r="NS21" t="s">
        <v>2607</v>
      </c>
      <c r="NT21">
        <v>18</v>
      </c>
      <c r="NU21" t="s">
        <v>2619</v>
      </c>
      <c r="NV21" t="s">
        <v>2629</v>
      </c>
      <c r="NW21" t="e">
        <v>#N/A</v>
      </c>
      <c r="NX21" t="e">
        <v>#N/A</v>
      </c>
      <c r="NY21" t="e">
        <v>#N/A</v>
      </c>
      <c r="NZ21" t="s">
        <v>2673</v>
      </c>
      <c r="OA21" t="e">
        <v>#N/A</v>
      </c>
      <c r="OB21">
        <v>73</v>
      </c>
      <c r="OC21" t="s">
        <v>2690</v>
      </c>
      <c r="OD21" t="s">
        <v>2709</v>
      </c>
      <c r="OE21" t="s">
        <v>2720</v>
      </c>
      <c r="OF21">
        <v>40</v>
      </c>
      <c r="OG21">
        <v>13</v>
      </c>
      <c r="OH21" t="e">
        <v>#N/A</v>
      </c>
      <c r="OI21" t="s">
        <v>2741</v>
      </c>
      <c r="OJ21" t="e">
        <v>#N/A</v>
      </c>
      <c r="OK21" t="s">
        <v>2761</v>
      </c>
      <c r="OL21" t="e">
        <v>#N/A</v>
      </c>
      <c r="OM21" t="e">
        <v>#N/A</v>
      </c>
      <c r="ON21">
        <v>167</v>
      </c>
      <c r="OO21">
        <v>145</v>
      </c>
      <c r="OP21" t="s">
        <v>2819</v>
      </c>
      <c r="OQ21" t="s">
        <v>2835</v>
      </c>
      <c r="OR21" t="s">
        <v>2854</v>
      </c>
      <c r="OS21" t="s">
        <v>2871</v>
      </c>
      <c r="OT21" t="s">
        <v>2880</v>
      </c>
      <c r="OU21">
        <v>118</v>
      </c>
      <c r="OV21" t="s">
        <v>2905</v>
      </c>
      <c r="OW21" t="e">
        <v>#N/A</v>
      </c>
      <c r="OX21" t="e">
        <v>#N/A</v>
      </c>
      <c r="OY21">
        <v>51</v>
      </c>
      <c r="OZ21" t="s">
        <v>174</v>
      </c>
      <c r="PA21">
        <v>500</v>
      </c>
      <c r="PB21">
        <v>95</v>
      </c>
      <c r="PC21" t="s">
        <v>1147</v>
      </c>
      <c r="PD21" t="s">
        <v>770</v>
      </c>
      <c r="PE21" t="s">
        <v>395</v>
      </c>
      <c r="PF21" t="s">
        <v>2956</v>
      </c>
      <c r="PG21" t="e">
        <v>#N/A</v>
      </c>
      <c r="PH21" t="s">
        <v>2976</v>
      </c>
      <c r="PI21" t="e">
        <v>#N/A</v>
      </c>
      <c r="PJ21" t="s">
        <v>461</v>
      </c>
      <c r="PK21">
        <v>84</v>
      </c>
      <c r="PL21" t="s">
        <v>3009</v>
      </c>
      <c r="PM21" t="e">
        <v>#N/A</v>
      </c>
      <c r="PN21">
        <v>100</v>
      </c>
      <c r="PO21">
        <v>117</v>
      </c>
      <c r="PP21" t="s">
        <v>3043</v>
      </c>
      <c r="PQ21" t="e">
        <v>#N/A</v>
      </c>
      <c r="PR21" t="s">
        <v>3050</v>
      </c>
      <c r="PS21" t="e">
        <v>#N/A</v>
      </c>
      <c r="PT21">
        <v>97</v>
      </c>
      <c r="PU21" t="e">
        <v>#N/A</v>
      </c>
      <c r="PV21" t="s">
        <v>686</v>
      </c>
      <c r="PW21" t="s">
        <v>3070</v>
      </c>
      <c r="PX21" t="s">
        <v>1076</v>
      </c>
      <c r="PY21" t="e">
        <v>#N/A</v>
      </c>
      <c r="PZ21" t="e">
        <v>#N/A</v>
      </c>
      <c r="QA21" t="s">
        <v>3092</v>
      </c>
      <c r="QB21" t="s">
        <v>3109</v>
      </c>
      <c r="QC21" t="e">
        <v>#N/A</v>
      </c>
      <c r="QD21" t="s">
        <v>2965</v>
      </c>
      <c r="QE21" t="e">
        <v>#N/A</v>
      </c>
      <c r="QF21">
        <v>86</v>
      </c>
      <c r="QG21">
        <v>14</v>
      </c>
      <c r="QH21">
        <v>10</v>
      </c>
      <c r="QI21" t="e">
        <v>#N/A</v>
      </c>
      <c r="QJ21" t="s">
        <v>3158</v>
      </c>
      <c r="QK21">
        <v>180</v>
      </c>
      <c r="QL21" t="e">
        <v>#N/A</v>
      </c>
      <c r="QM21">
        <v>179</v>
      </c>
      <c r="QN21">
        <v>36</v>
      </c>
      <c r="QO21">
        <v>140</v>
      </c>
      <c r="QP21">
        <v>115</v>
      </c>
      <c r="QQ21" t="s">
        <v>1386</v>
      </c>
      <c r="QR21" t="e">
        <v>#N/A</v>
      </c>
      <c r="QS21">
        <v>41</v>
      </c>
      <c r="QT21" t="e">
        <v>#N/A</v>
      </c>
      <c r="QU21" t="s">
        <v>461</v>
      </c>
      <c r="QV21" t="e">
        <v>#N/A</v>
      </c>
      <c r="QW21" t="s">
        <v>3226</v>
      </c>
      <c r="QX21">
        <v>190</v>
      </c>
      <c r="QY21">
        <v>350</v>
      </c>
      <c r="QZ21">
        <v>73</v>
      </c>
      <c r="RA21" t="s">
        <v>1063</v>
      </c>
      <c r="RB21">
        <v>74</v>
      </c>
      <c r="RC21" t="e">
        <v>#N/A</v>
      </c>
      <c r="RD21" t="s">
        <v>111</v>
      </c>
      <c r="RE21">
        <v>148</v>
      </c>
      <c r="RF21" t="e">
        <v>#N/A</v>
      </c>
      <c r="RG21" t="e">
        <v>#N/A</v>
      </c>
      <c r="RH21" t="e">
        <v>#N/A</v>
      </c>
      <c r="RI21">
        <v>5</v>
      </c>
      <c r="RJ21">
        <v>74</v>
      </c>
      <c r="RK21" t="e">
        <v>#N/A</v>
      </c>
      <c r="RL21">
        <v>54</v>
      </c>
      <c r="RM21" t="s">
        <v>64</v>
      </c>
      <c r="RN21" t="e">
        <v>#N/A</v>
      </c>
      <c r="RO21">
        <v>20</v>
      </c>
      <c r="RP21" t="e">
        <v>#N/A</v>
      </c>
      <c r="RQ21" t="e">
        <v>#N/A</v>
      </c>
      <c r="RR21" t="e">
        <v>#N/A</v>
      </c>
      <c r="RS21" t="e">
        <v>#N/A</v>
      </c>
      <c r="RT21" t="e">
        <v>#N/A</v>
      </c>
      <c r="RU21">
        <v>82</v>
      </c>
      <c r="RV21" t="s">
        <v>3337</v>
      </c>
      <c r="RW21" t="e">
        <v>#N/A</v>
      </c>
      <c r="RX21" t="e">
        <v>#N/A</v>
      </c>
      <c r="RY21" t="e">
        <v>#N/A</v>
      </c>
      <c r="RZ21">
        <v>293</v>
      </c>
      <c r="SA21">
        <v>141</v>
      </c>
    </row>
    <row r="22" spans="1:495">
      <c r="A22">
        <v>2002</v>
      </c>
      <c r="B22">
        <v>115</v>
      </c>
      <c r="C22" t="s">
        <v>23</v>
      </c>
      <c r="D22" t="e">
        <v>#N/A</v>
      </c>
      <c r="E22">
        <v>150</v>
      </c>
      <c r="F22">
        <v>201</v>
      </c>
      <c r="G22">
        <v>6</v>
      </c>
      <c r="H22" t="s">
        <v>65</v>
      </c>
      <c r="I22" t="e">
        <v>#N/A</v>
      </c>
      <c r="J22" t="s">
        <v>65</v>
      </c>
      <c r="K22" t="e">
        <v>#N/A</v>
      </c>
      <c r="L22">
        <v>71</v>
      </c>
      <c r="M22">
        <v>42</v>
      </c>
      <c r="N22" t="e">
        <v>#N/A</v>
      </c>
      <c r="O22" t="s">
        <v>116</v>
      </c>
      <c r="P22">
        <v>270</v>
      </c>
      <c r="Q22" t="e">
        <v>#N/A</v>
      </c>
      <c r="R22" t="s">
        <v>135</v>
      </c>
      <c r="S22" t="e">
        <v>#N/A</v>
      </c>
      <c r="T22" t="s">
        <v>167</v>
      </c>
      <c r="U22" t="e">
        <v>#N/A</v>
      </c>
      <c r="V22" t="e">
        <v>#N/A</v>
      </c>
      <c r="W22" t="s">
        <v>189</v>
      </c>
      <c r="X22" t="s">
        <v>192</v>
      </c>
      <c r="Y22" t="e">
        <v>#N/A</v>
      </c>
      <c r="Z22" t="s">
        <v>221</v>
      </c>
      <c r="AA22">
        <v>375</v>
      </c>
      <c r="AB22" t="e">
        <v>#N/A</v>
      </c>
      <c r="AC22" t="s">
        <v>243</v>
      </c>
      <c r="AD22" t="s">
        <v>259</v>
      </c>
      <c r="AE22" t="e">
        <v>#N/A</v>
      </c>
      <c r="AF22" t="e">
        <v>#N/A</v>
      </c>
      <c r="AG22" t="e">
        <v>#N/A</v>
      </c>
      <c r="AH22" t="e">
        <v>#N/A</v>
      </c>
      <c r="AI22" t="e">
        <v>#N/A</v>
      </c>
      <c r="AJ22">
        <v>89</v>
      </c>
      <c r="AK22">
        <v>60</v>
      </c>
      <c r="AL22" t="e">
        <v>#N/A</v>
      </c>
      <c r="AM22" t="s">
        <v>325</v>
      </c>
      <c r="AN22">
        <v>45</v>
      </c>
      <c r="AO22" t="e">
        <v>#N/A</v>
      </c>
      <c r="AP22" t="e">
        <v>#N/A</v>
      </c>
      <c r="AQ22">
        <v>69</v>
      </c>
      <c r="AR22" t="e">
        <v>#N/A</v>
      </c>
      <c r="AS22" t="e">
        <v>#N/A</v>
      </c>
      <c r="AT22">
        <v>29</v>
      </c>
      <c r="AU22">
        <v>56</v>
      </c>
      <c r="AV22" t="s">
        <v>388</v>
      </c>
      <c r="AW22" t="e">
        <v>#N/A</v>
      </c>
      <c r="AX22" t="s">
        <v>411</v>
      </c>
      <c r="AY22">
        <v>125</v>
      </c>
      <c r="AZ22">
        <v>112</v>
      </c>
      <c r="BA22">
        <v>9</v>
      </c>
      <c r="BB22">
        <v>180</v>
      </c>
      <c r="BC22" t="e">
        <v>#N/A</v>
      </c>
      <c r="BD22" t="e">
        <v>#N/A</v>
      </c>
      <c r="BE22">
        <v>150</v>
      </c>
      <c r="BF22" t="s">
        <v>468</v>
      </c>
      <c r="BG22" t="e">
        <v>#N/A</v>
      </c>
      <c r="BH22" t="s">
        <v>489</v>
      </c>
      <c r="BI22">
        <v>15</v>
      </c>
      <c r="BJ22" t="s">
        <v>519</v>
      </c>
      <c r="BK22" t="e">
        <v>#N/A</v>
      </c>
      <c r="BL22" t="e">
        <v>#N/A</v>
      </c>
      <c r="BM22" t="e">
        <v>#N/A</v>
      </c>
      <c r="BN22" t="s">
        <v>546</v>
      </c>
      <c r="BO22">
        <v>420</v>
      </c>
      <c r="BP22" t="e">
        <v>#N/A</v>
      </c>
      <c r="BQ22" t="e">
        <v>#N/A</v>
      </c>
      <c r="BR22" t="s">
        <v>559</v>
      </c>
      <c r="BS22" t="e">
        <v>#N/A</v>
      </c>
      <c r="BT22" t="e">
        <v>#N/A</v>
      </c>
      <c r="BU22" t="e">
        <v>#N/A</v>
      </c>
      <c r="BV22" t="e">
        <v>#N/A</v>
      </c>
      <c r="BW22" t="e">
        <v>#N/A</v>
      </c>
      <c r="BX22" t="e">
        <v>#N/A</v>
      </c>
      <c r="BY22">
        <v>18</v>
      </c>
      <c r="BZ22" t="s">
        <v>620</v>
      </c>
      <c r="CA22">
        <v>90</v>
      </c>
      <c r="CB22" t="e">
        <v>#N/A</v>
      </c>
      <c r="CC22" t="e">
        <v>#N/A</v>
      </c>
      <c r="CD22" t="e">
        <v>#N/A</v>
      </c>
      <c r="CE22">
        <v>55</v>
      </c>
      <c r="CF22" t="s">
        <v>212</v>
      </c>
      <c r="CG22" t="e">
        <v>#N/A</v>
      </c>
      <c r="CH22">
        <v>17</v>
      </c>
      <c r="CI22" t="e">
        <v>#N/A</v>
      </c>
      <c r="CJ22" t="s">
        <v>598</v>
      </c>
      <c r="CK22" t="e">
        <v>#N/A</v>
      </c>
      <c r="CL22" t="s">
        <v>680</v>
      </c>
      <c r="CM22" t="e">
        <v>#N/A</v>
      </c>
      <c r="CN22" t="e">
        <v>#N/A</v>
      </c>
      <c r="CO22" t="s">
        <v>463</v>
      </c>
      <c r="CP22" t="e">
        <v>#N/A</v>
      </c>
      <c r="CQ22">
        <v>9</v>
      </c>
      <c r="CR22" t="s">
        <v>731</v>
      </c>
      <c r="CS22" t="s">
        <v>748</v>
      </c>
      <c r="CT22" t="e">
        <v>#N/A</v>
      </c>
      <c r="CU22" t="s">
        <v>776</v>
      </c>
      <c r="CV22" t="e">
        <v>#N/A</v>
      </c>
      <c r="CW22" t="s">
        <v>798</v>
      </c>
      <c r="CX22">
        <v>16</v>
      </c>
      <c r="CY22" t="s">
        <v>817</v>
      </c>
      <c r="CZ22">
        <v>131</v>
      </c>
      <c r="DA22" t="e">
        <v>#N/A</v>
      </c>
      <c r="DB22" t="e">
        <v>#N/A</v>
      </c>
      <c r="DC22" t="e">
        <v>#N/A</v>
      </c>
      <c r="DD22">
        <v>147</v>
      </c>
      <c r="DE22" t="e">
        <v>#N/A</v>
      </c>
      <c r="DF22">
        <v>84</v>
      </c>
      <c r="DG22" t="e">
        <v>#N/A</v>
      </c>
      <c r="DH22" t="e">
        <v>#N/A</v>
      </c>
      <c r="DI22" t="s">
        <v>875</v>
      </c>
      <c r="DJ22" t="s">
        <v>883</v>
      </c>
      <c r="DK22">
        <v>160</v>
      </c>
      <c r="DL22" t="s">
        <v>908</v>
      </c>
      <c r="DM22" t="e">
        <v>#N/A</v>
      </c>
      <c r="DN22" t="e">
        <v>#N/A</v>
      </c>
      <c r="DO22" t="s">
        <v>770</v>
      </c>
      <c r="DP22" t="s">
        <v>938</v>
      </c>
      <c r="DQ22" t="s">
        <v>952</v>
      </c>
      <c r="DR22">
        <v>33</v>
      </c>
      <c r="DS22" t="e">
        <v>#N/A</v>
      </c>
      <c r="DT22" t="e">
        <v>#N/A</v>
      </c>
      <c r="DU22" t="s">
        <v>289</v>
      </c>
      <c r="DV22" t="s">
        <v>992</v>
      </c>
      <c r="DW22" t="s">
        <v>418</v>
      </c>
      <c r="DX22">
        <v>70</v>
      </c>
      <c r="DY22">
        <v>39</v>
      </c>
      <c r="DZ22">
        <v>60</v>
      </c>
      <c r="EA22" t="e">
        <v>#N/A</v>
      </c>
      <c r="EB22">
        <v>75</v>
      </c>
      <c r="EC22">
        <v>147</v>
      </c>
      <c r="ED22" t="e">
        <v>#N/A</v>
      </c>
      <c r="EE22">
        <v>260</v>
      </c>
      <c r="EF22">
        <v>437</v>
      </c>
      <c r="EG22" t="s">
        <v>682</v>
      </c>
      <c r="EH22" t="e">
        <v>#N/A</v>
      </c>
      <c r="EI22" t="s">
        <v>69</v>
      </c>
      <c r="EJ22">
        <v>15</v>
      </c>
      <c r="EK22" t="e">
        <v>#N/A</v>
      </c>
      <c r="EL22">
        <v>227</v>
      </c>
      <c r="EM22" t="e">
        <v>#N/A</v>
      </c>
      <c r="EN22" t="s">
        <v>794</v>
      </c>
      <c r="EO22" t="s">
        <v>1109</v>
      </c>
      <c r="EP22" s="1">
        <v>438621</v>
      </c>
      <c r="EQ22" t="s">
        <v>478</v>
      </c>
      <c r="ER22">
        <v>125</v>
      </c>
      <c r="ES22" t="s">
        <v>782</v>
      </c>
      <c r="ET22" t="e">
        <v>#N/A</v>
      </c>
      <c r="EU22" t="e">
        <v>#N/A</v>
      </c>
      <c r="EV22" t="e">
        <v>#N/A</v>
      </c>
      <c r="EW22">
        <v>150</v>
      </c>
      <c r="EX22" t="e">
        <v>#N/A</v>
      </c>
      <c r="EY22">
        <v>28</v>
      </c>
      <c r="EZ22">
        <v>38</v>
      </c>
      <c r="FA22" t="s">
        <v>1197</v>
      </c>
      <c r="FB22" t="e">
        <v>#N/A</v>
      </c>
      <c r="FC22" t="e">
        <v>#N/A</v>
      </c>
      <c r="FD22" t="e">
        <v>#N/A</v>
      </c>
      <c r="FE22" t="s">
        <v>1228</v>
      </c>
      <c r="FF22" t="s">
        <v>1233</v>
      </c>
      <c r="FG22" t="s">
        <v>1238</v>
      </c>
      <c r="FH22" t="s">
        <v>1246</v>
      </c>
      <c r="FI22">
        <v>39</v>
      </c>
      <c r="FJ22" t="s">
        <v>1267</v>
      </c>
      <c r="FK22">
        <v>104</v>
      </c>
      <c r="FL22" t="e">
        <v>#N/A</v>
      </c>
      <c r="FM22" t="e">
        <v>#N/A</v>
      </c>
      <c r="FN22" t="s">
        <v>1289</v>
      </c>
      <c r="FO22" t="e">
        <v>#N/A</v>
      </c>
      <c r="FP22">
        <v>29</v>
      </c>
      <c r="FQ22" t="e">
        <v>#N/A</v>
      </c>
      <c r="FR22" t="e">
        <v>#N/A</v>
      </c>
      <c r="FS22" t="s">
        <v>1322</v>
      </c>
      <c r="FT22">
        <v>55</v>
      </c>
      <c r="FU22" t="s">
        <v>1334</v>
      </c>
      <c r="FV22" t="s">
        <v>590</v>
      </c>
      <c r="FW22" t="s">
        <v>1351</v>
      </c>
      <c r="FX22" t="e">
        <v>#N/A</v>
      </c>
      <c r="FY22" t="s">
        <v>1371</v>
      </c>
      <c r="FZ22" t="s">
        <v>1377</v>
      </c>
      <c r="GA22" t="s">
        <v>793</v>
      </c>
      <c r="GB22" t="s">
        <v>588</v>
      </c>
      <c r="GC22">
        <v>10</v>
      </c>
      <c r="GD22" t="e">
        <v>#N/A</v>
      </c>
      <c r="GE22">
        <v>239</v>
      </c>
      <c r="GF22" t="s">
        <v>1401</v>
      </c>
      <c r="GG22" t="s">
        <v>1408</v>
      </c>
      <c r="GH22" t="e">
        <v>#N/A</v>
      </c>
      <c r="GI22" t="e">
        <v>#N/A</v>
      </c>
      <c r="GJ22" t="e">
        <v>#N/A</v>
      </c>
      <c r="GK22" t="s">
        <v>359</v>
      </c>
      <c r="GL22" t="s">
        <v>952</v>
      </c>
      <c r="GM22" t="s">
        <v>272</v>
      </c>
      <c r="GN22" t="s">
        <v>1447</v>
      </c>
      <c r="GO22" t="e">
        <v>#N/A</v>
      </c>
      <c r="GP22">
        <v>150</v>
      </c>
      <c r="GQ22" t="s">
        <v>1467</v>
      </c>
      <c r="GR22" t="e">
        <v>#N/A</v>
      </c>
      <c r="GS22">
        <v>23</v>
      </c>
      <c r="GT22">
        <v>63</v>
      </c>
      <c r="GU22">
        <v>100</v>
      </c>
      <c r="GV22" t="s">
        <v>641</v>
      </c>
      <c r="GW22" t="s">
        <v>1496</v>
      </c>
      <c r="GX22" t="s">
        <v>1504</v>
      </c>
      <c r="GY22" t="s">
        <v>80</v>
      </c>
      <c r="GZ22">
        <v>100</v>
      </c>
      <c r="HA22" t="e">
        <v>#N/A</v>
      </c>
      <c r="HB22" t="s">
        <v>1541</v>
      </c>
      <c r="HC22">
        <v>90</v>
      </c>
      <c r="HD22" t="s">
        <v>1553</v>
      </c>
      <c r="HE22" t="s">
        <v>250</v>
      </c>
      <c r="HF22" t="e">
        <v>#N/A</v>
      </c>
      <c r="HG22" t="s">
        <v>1574</v>
      </c>
      <c r="HH22">
        <v>92</v>
      </c>
      <c r="HI22">
        <v>50</v>
      </c>
      <c r="HJ22" t="s">
        <v>860</v>
      </c>
      <c r="HK22" t="s">
        <v>308</v>
      </c>
      <c r="HL22" t="e">
        <v>#N/A</v>
      </c>
      <c r="HM22">
        <v>24</v>
      </c>
      <c r="HN22" t="e">
        <v>#N/A</v>
      </c>
      <c r="HO22">
        <v>52</v>
      </c>
      <c r="HP22" t="s">
        <v>104</v>
      </c>
      <c r="HQ22" t="e">
        <v>#N/A</v>
      </c>
      <c r="HR22" t="s">
        <v>1628</v>
      </c>
      <c r="HS22" t="e">
        <v>#N/A</v>
      </c>
      <c r="HT22" t="e">
        <v>#N/A</v>
      </c>
      <c r="HU22" t="s">
        <v>1644</v>
      </c>
      <c r="HV22">
        <v>241</v>
      </c>
      <c r="HW22" t="e">
        <v>#N/A</v>
      </c>
      <c r="HX22" t="s">
        <v>1668</v>
      </c>
      <c r="HY22">
        <v>11</v>
      </c>
      <c r="HZ22">
        <v>4</v>
      </c>
      <c r="IA22" t="s">
        <v>1627</v>
      </c>
      <c r="IB22">
        <v>5</v>
      </c>
      <c r="IC22" t="e">
        <v>#N/A</v>
      </c>
      <c r="ID22" t="e">
        <v>#N/A</v>
      </c>
      <c r="IE22" t="s">
        <v>1522</v>
      </c>
      <c r="IF22" t="e">
        <v>#N/A</v>
      </c>
      <c r="IG22" t="e">
        <v>#N/A</v>
      </c>
      <c r="IH22">
        <v>38</v>
      </c>
      <c r="II22" t="e">
        <v>#N/A</v>
      </c>
      <c r="IJ22" t="e">
        <v>#N/A</v>
      </c>
      <c r="IK22" t="s">
        <v>104</v>
      </c>
      <c r="IL22">
        <v>14</v>
      </c>
      <c r="IM22" t="e">
        <v>#N/A</v>
      </c>
      <c r="IN22" t="e">
        <v>#N/A</v>
      </c>
      <c r="IO22" t="s">
        <v>1404</v>
      </c>
      <c r="IP22">
        <v>470</v>
      </c>
      <c r="IQ22" t="e">
        <v>#N/A</v>
      </c>
      <c r="IR22" t="e">
        <v>#N/A</v>
      </c>
      <c r="IS22" t="e">
        <v>#N/A</v>
      </c>
      <c r="IT22" t="e">
        <v>#N/A</v>
      </c>
      <c r="IU22">
        <v>187</v>
      </c>
      <c r="IV22">
        <v>25</v>
      </c>
      <c r="IW22">
        <v>178</v>
      </c>
      <c r="IX22" t="s">
        <v>771</v>
      </c>
      <c r="IY22">
        <v>80</v>
      </c>
      <c r="IZ22">
        <v>99</v>
      </c>
      <c r="JA22" t="e">
        <v>#N/A</v>
      </c>
      <c r="JB22" t="s">
        <v>1821</v>
      </c>
      <c r="JC22" t="e">
        <v>#N/A</v>
      </c>
      <c r="JD22" t="s">
        <v>1837</v>
      </c>
      <c r="JE22" t="s">
        <v>1755</v>
      </c>
      <c r="JF22" t="e">
        <v>#N/A</v>
      </c>
      <c r="JG22">
        <v>30</v>
      </c>
      <c r="JH22" t="s">
        <v>1860</v>
      </c>
      <c r="JI22" t="s">
        <v>1877</v>
      </c>
      <c r="JJ22" t="s">
        <v>1377</v>
      </c>
      <c r="JK22" t="s">
        <v>1897</v>
      </c>
      <c r="JL22" t="s">
        <v>1913</v>
      </c>
      <c r="JM22">
        <v>46</v>
      </c>
      <c r="JN22" t="s">
        <v>1697</v>
      </c>
      <c r="JO22">
        <v>84</v>
      </c>
      <c r="JP22" t="s">
        <v>1764</v>
      </c>
      <c r="JQ22" t="e">
        <v>#N/A</v>
      </c>
      <c r="JR22" t="e">
        <v>#N/A</v>
      </c>
      <c r="JS22" t="e">
        <v>#N/A</v>
      </c>
      <c r="JT22" t="e">
        <v>#N/A</v>
      </c>
      <c r="JU22" t="e">
        <v>#N/A</v>
      </c>
      <c r="JV22" t="e">
        <v>#N/A</v>
      </c>
      <c r="JW22" t="e">
        <v>#N/A</v>
      </c>
      <c r="JX22" t="s">
        <v>1992</v>
      </c>
      <c r="JY22" t="s">
        <v>577</v>
      </c>
      <c r="JZ22" t="e">
        <v>#N/A</v>
      </c>
      <c r="KA22" t="s">
        <v>2026</v>
      </c>
      <c r="KB22" t="s">
        <v>2042</v>
      </c>
      <c r="KC22">
        <v>172</v>
      </c>
      <c r="KD22" t="e">
        <v>#N/A</v>
      </c>
      <c r="KE22" t="e">
        <v>#N/A</v>
      </c>
      <c r="KF22" t="s">
        <v>1661</v>
      </c>
      <c r="KG22" t="e">
        <v>#N/A</v>
      </c>
      <c r="KH22" t="s">
        <v>679</v>
      </c>
      <c r="KI22" t="e">
        <v>#N/A</v>
      </c>
      <c r="KJ22" t="s">
        <v>1494</v>
      </c>
      <c r="KK22" t="e">
        <v>#N/A</v>
      </c>
      <c r="KL22" t="e">
        <v>#N/A</v>
      </c>
      <c r="KM22">
        <v>4</v>
      </c>
      <c r="KN22" t="s">
        <v>2094</v>
      </c>
      <c r="KO22" t="s">
        <v>2120</v>
      </c>
      <c r="KP22" t="s">
        <v>250</v>
      </c>
      <c r="KQ22">
        <v>21</v>
      </c>
      <c r="KR22" t="e">
        <v>#N/A</v>
      </c>
      <c r="KS22">
        <v>300</v>
      </c>
      <c r="KT22">
        <v>6</v>
      </c>
      <c r="KU22" t="s">
        <v>2155</v>
      </c>
      <c r="KV22" t="e">
        <v>#N/A</v>
      </c>
      <c r="KW22" t="e">
        <v>#N/A</v>
      </c>
      <c r="KX22" t="e">
        <v>#N/A</v>
      </c>
      <c r="KY22" t="s">
        <v>2180</v>
      </c>
      <c r="KZ22" t="e">
        <v>#N/A</v>
      </c>
      <c r="LA22" t="e">
        <v>#N/A</v>
      </c>
      <c r="LB22" t="s">
        <v>2202</v>
      </c>
      <c r="LC22" t="s">
        <v>2216</v>
      </c>
      <c r="LD22" t="e">
        <v>#N/A</v>
      </c>
      <c r="LE22" t="e">
        <v>#N/A</v>
      </c>
      <c r="LF22" t="e">
        <v>#N/A</v>
      </c>
      <c r="LG22">
        <v>169</v>
      </c>
      <c r="LH22" t="e">
        <v>#N/A</v>
      </c>
      <c r="LI22">
        <v>290</v>
      </c>
      <c r="LJ22" t="s">
        <v>540</v>
      </c>
      <c r="LK22" t="e">
        <v>#N/A</v>
      </c>
      <c r="LL22" t="e">
        <v>#N/A</v>
      </c>
      <c r="LM22" t="s">
        <v>1857</v>
      </c>
      <c r="LN22" t="e">
        <v>#N/A</v>
      </c>
      <c r="LO22" t="s">
        <v>1820</v>
      </c>
      <c r="LP22" t="s">
        <v>931</v>
      </c>
      <c r="LQ22">
        <v>95</v>
      </c>
      <c r="LR22" t="e">
        <v>#N/A</v>
      </c>
      <c r="LS22">
        <v>70</v>
      </c>
      <c r="LT22" t="e">
        <v>#N/A</v>
      </c>
      <c r="LU22">
        <v>6</v>
      </c>
      <c r="LV22" t="s">
        <v>1072</v>
      </c>
      <c r="LW22" t="s">
        <v>2309</v>
      </c>
      <c r="LX22" t="e">
        <v>#N/A</v>
      </c>
      <c r="LY22" t="e">
        <v>#N/A</v>
      </c>
      <c r="LZ22">
        <v>75</v>
      </c>
      <c r="MA22" t="e">
        <v>#N/A</v>
      </c>
      <c r="MB22" t="e">
        <v>#N/A</v>
      </c>
      <c r="MC22" t="e">
        <v>#N/A</v>
      </c>
      <c r="MD22" t="e">
        <v>#N/A</v>
      </c>
      <c r="ME22" t="e">
        <v>#N/A</v>
      </c>
      <c r="MF22">
        <v>43</v>
      </c>
      <c r="MG22" t="s">
        <v>111</v>
      </c>
      <c r="MH22" t="s">
        <v>957</v>
      </c>
      <c r="MI22" t="e">
        <v>#N/A</v>
      </c>
      <c r="MJ22" t="s">
        <v>2389</v>
      </c>
      <c r="MK22">
        <v>134</v>
      </c>
      <c r="ML22" t="s">
        <v>1394</v>
      </c>
      <c r="MM22">
        <v>46</v>
      </c>
      <c r="MN22">
        <v>20</v>
      </c>
      <c r="MO22" t="e">
        <v>#N/A</v>
      </c>
      <c r="MP22" t="e">
        <v>#N/A</v>
      </c>
      <c r="MQ22" t="s">
        <v>2429</v>
      </c>
      <c r="MR22">
        <v>115</v>
      </c>
      <c r="MS22">
        <v>88</v>
      </c>
      <c r="MT22" t="s">
        <v>2468</v>
      </c>
      <c r="MU22" t="e">
        <v>#N/A</v>
      </c>
      <c r="MV22" t="e">
        <v>#N/A</v>
      </c>
      <c r="MW22" t="e">
        <v>#N/A</v>
      </c>
      <c r="MX22" t="e">
        <v>#N/A</v>
      </c>
      <c r="MY22" t="e">
        <v>#N/A</v>
      </c>
      <c r="MZ22" t="s">
        <v>2502</v>
      </c>
      <c r="NA22" t="e">
        <v>#N/A</v>
      </c>
      <c r="NB22">
        <v>87</v>
      </c>
      <c r="NC22" t="e">
        <v>#N/A</v>
      </c>
      <c r="ND22">
        <v>13</v>
      </c>
      <c r="NE22">
        <v>109</v>
      </c>
      <c r="NF22" t="e">
        <v>#N/A</v>
      </c>
      <c r="NG22" t="s">
        <v>333</v>
      </c>
      <c r="NH22" t="e">
        <v>#N/A</v>
      </c>
      <c r="NI22" t="e">
        <v>#N/A</v>
      </c>
      <c r="NJ22" t="s">
        <v>2552</v>
      </c>
      <c r="NK22" t="e">
        <v>#N/A</v>
      </c>
      <c r="NL22" t="e">
        <v>#N/A</v>
      </c>
      <c r="NM22">
        <v>62</v>
      </c>
      <c r="NN22" t="s">
        <v>2571</v>
      </c>
      <c r="NO22">
        <v>120</v>
      </c>
      <c r="NP22" t="e">
        <v>#N/A</v>
      </c>
      <c r="NQ22" t="e">
        <v>#N/A</v>
      </c>
      <c r="NR22" t="e">
        <v>#N/A</v>
      </c>
      <c r="NS22" t="s">
        <v>2608</v>
      </c>
      <c r="NT22">
        <v>18</v>
      </c>
      <c r="NU22" t="s">
        <v>2620</v>
      </c>
      <c r="NV22" t="s">
        <v>2630</v>
      </c>
      <c r="NW22" t="e">
        <v>#N/A</v>
      </c>
      <c r="NX22" t="e">
        <v>#N/A</v>
      </c>
      <c r="NY22" t="e">
        <v>#N/A</v>
      </c>
      <c r="NZ22" t="s">
        <v>2673</v>
      </c>
      <c r="OA22" t="e">
        <v>#N/A</v>
      </c>
      <c r="OB22">
        <v>33</v>
      </c>
      <c r="OC22" t="s">
        <v>2690</v>
      </c>
      <c r="OD22" t="s">
        <v>2708</v>
      </c>
      <c r="OE22" t="s">
        <v>827</v>
      </c>
      <c r="OF22">
        <v>30</v>
      </c>
      <c r="OG22">
        <v>13</v>
      </c>
      <c r="OH22" t="e">
        <v>#N/A</v>
      </c>
      <c r="OI22" t="s">
        <v>1571</v>
      </c>
      <c r="OJ22" t="e">
        <v>#N/A</v>
      </c>
      <c r="OK22" t="s">
        <v>1661</v>
      </c>
      <c r="OL22" t="e">
        <v>#N/A</v>
      </c>
      <c r="OM22" t="e">
        <v>#N/A</v>
      </c>
      <c r="ON22" t="s">
        <v>2799</v>
      </c>
      <c r="OO22">
        <v>128</v>
      </c>
      <c r="OP22" t="s">
        <v>1842</v>
      </c>
      <c r="OQ22" t="s">
        <v>2836</v>
      </c>
      <c r="OR22" t="s">
        <v>2855</v>
      </c>
      <c r="OS22" t="s">
        <v>2871</v>
      </c>
      <c r="OT22" t="s">
        <v>1795</v>
      </c>
      <c r="OU22">
        <v>110</v>
      </c>
      <c r="OV22" t="s">
        <v>661</v>
      </c>
      <c r="OW22" t="e">
        <v>#N/A</v>
      </c>
      <c r="OX22" t="e">
        <v>#N/A</v>
      </c>
      <c r="OY22">
        <v>51</v>
      </c>
      <c r="OZ22" t="s">
        <v>1238</v>
      </c>
      <c r="PA22">
        <v>350</v>
      </c>
      <c r="PB22">
        <v>90</v>
      </c>
      <c r="PC22" t="s">
        <v>1147</v>
      </c>
      <c r="PD22" t="s">
        <v>770</v>
      </c>
      <c r="PE22" t="s">
        <v>219</v>
      </c>
      <c r="PF22" t="s">
        <v>374</v>
      </c>
      <c r="PG22" t="e">
        <v>#N/A</v>
      </c>
      <c r="PH22" t="s">
        <v>2980</v>
      </c>
      <c r="PI22" t="e">
        <v>#N/A</v>
      </c>
      <c r="PJ22" t="s">
        <v>628</v>
      </c>
      <c r="PK22">
        <v>84</v>
      </c>
      <c r="PL22" t="s">
        <v>3010</v>
      </c>
      <c r="PM22" t="e">
        <v>#N/A</v>
      </c>
      <c r="PN22">
        <v>40</v>
      </c>
      <c r="PO22">
        <v>117</v>
      </c>
      <c r="PP22" t="s">
        <v>402</v>
      </c>
      <c r="PQ22" t="e">
        <v>#N/A</v>
      </c>
      <c r="PR22" t="s">
        <v>33</v>
      </c>
      <c r="PS22" t="e">
        <v>#N/A</v>
      </c>
      <c r="PT22">
        <v>97</v>
      </c>
      <c r="PU22" t="e">
        <v>#N/A</v>
      </c>
      <c r="PV22" t="s">
        <v>3065</v>
      </c>
      <c r="PW22">
        <v>11</v>
      </c>
      <c r="PX22" t="s">
        <v>135</v>
      </c>
      <c r="PY22" t="e">
        <v>#N/A</v>
      </c>
      <c r="PZ22" t="e">
        <v>#N/A</v>
      </c>
      <c r="QA22" t="s">
        <v>3093</v>
      </c>
      <c r="QB22" t="s">
        <v>3110</v>
      </c>
      <c r="QC22" t="e">
        <v>#N/A</v>
      </c>
      <c r="QD22" t="s">
        <v>2965</v>
      </c>
      <c r="QE22" t="e">
        <v>#N/A</v>
      </c>
      <c r="QF22" t="s">
        <v>1926</v>
      </c>
      <c r="QG22" t="s">
        <v>380</v>
      </c>
      <c r="QH22">
        <v>6</v>
      </c>
      <c r="QI22" t="e">
        <v>#N/A</v>
      </c>
      <c r="QJ22" t="s">
        <v>3159</v>
      </c>
      <c r="QK22">
        <v>180</v>
      </c>
      <c r="QL22" t="e">
        <v>#N/A</v>
      </c>
      <c r="QM22">
        <v>179</v>
      </c>
      <c r="QN22">
        <v>36</v>
      </c>
      <c r="QO22">
        <v>140</v>
      </c>
      <c r="QP22" t="s">
        <v>3186</v>
      </c>
      <c r="QQ22" t="s">
        <v>3192</v>
      </c>
      <c r="QR22" t="e">
        <v>#N/A</v>
      </c>
      <c r="QS22" t="s">
        <v>1355</v>
      </c>
      <c r="QT22" t="e">
        <v>#N/A</v>
      </c>
      <c r="QU22" t="s">
        <v>461</v>
      </c>
      <c r="QV22" t="e">
        <v>#N/A</v>
      </c>
      <c r="QW22" t="s">
        <v>3226</v>
      </c>
      <c r="QX22">
        <v>190</v>
      </c>
      <c r="QY22">
        <v>350</v>
      </c>
      <c r="QZ22" t="s">
        <v>360</v>
      </c>
      <c r="RA22">
        <v>12</v>
      </c>
      <c r="RB22" t="s">
        <v>2750</v>
      </c>
      <c r="RC22" t="e">
        <v>#N/A</v>
      </c>
      <c r="RD22" t="s">
        <v>3095</v>
      </c>
      <c r="RE22">
        <v>148</v>
      </c>
      <c r="RF22" t="e">
        <v>#N/A</v>
      </c>
      <c r="RG22" t="e">
        <v>#N/A</v>
      </c>
      <c r="RH22" t="e">
        <v>#N/A</v>
      </c>
      <c r="RI22">
        <v>5</v>
      </c>
      <c r="RJ22">
        <v>74</v>
      </c>
      <c r="RK22" t="e">
        <v>#N/A</v>
      </c>
      <c r="RL22">
        <v>54</v>
      </c>
      <c r="RM22">
        <v>52</v>
      </c>
      <c r="RN22" t="e">
        <v>#N/A</v>
      </c>
      <c r="RO22">
        <v>20</v>
      </c>
      <c r="RP22" t="e">
        <v>#N/A</v>
      </c>
      <c r="RQ22" t="e">
        <v>#N/A</v>
      </c>
      <c r="RR22" t="e">
        <v>#N/A</v>
      </c>
      <c r="RS22" t="e">
        <v>#N/A</v>
      </c>
      <c r="RT22" t="e">
        <v>#N/A</v>
      </c>
      <c r="RU22">
        <v>82</v>
      </c>
      <c r="RV22" t="s">
        <v>958</v>
      </c>
      <c r="RW22" t="e">
        <v>#N/A</v>
      </c>
      <c r="RX22" t="e">
        <v>#N/A</v>
      </c>
      <c r="RY22" t="s">
        <v>1738</v>
      </c>
      <c r="RZ22" t="s">
        <v>3370</v>
      </c>
      <c r="SA22" t="s">
        <v>2126</v>
      </c>
    </row>
    <row r="23" spans="1:495">
      <c r="A23">
        <v>2003</v>
      </c>
      <c r="B23">
        <v>155</v>
      </c>
      <c r="C23" t="s">
        <v>24</v>
      </c>
      <c r="D23" t="e">
        <v>#N/A</v>
      </c>
      <c r="E23">
        <v>150</v>
      </c>
      <c r="F23">
        <v>330</v>
      </c>
      <c r="G23" t="s">
        <v>51</v>
      </c>
      <c r="H23" t="s">
        <v>65</v>
      </c>
      <c r="I23" t="e">
        <v>#N/A</v>
      </c>
      <c r="J23" t="s">
        <v>65</v>
      </c>
      <c r="K23" t="e">
        <v>#N/A</v>
      </c>
      <c r="L23">
        <v>71</v>
      </c>
      <c r="M23" t="s">
        <v>91</v>
      </c>
      <c r="N23" t="e">
        <v>#N/A</v>
      </c>
      <c r="O23" t="s">
        <v>116</v>
      </c>
      <c r="P23">
        <v>270</v>
      </c>
      <c r="Q23" t="e">
        <v>#N/A</v>
      </c>
      <c r="R23" t="s">
        <v>136</v>
      </c>
      <c r="S23" t="e">
        <v>#N/A</v>
      </c>
      <c r="T23" t="s">
        <v>168</v>
      </c>
      <c r="U23" t="e">
        <v>#N/A</v>
      </c>
      <c r="V23" t="e">
        <v>#N/A</v>
      </c>
      <c r="W23" t="s">
        <v>189</v>
      </c>
      <c r="X23" t="s">
        <v>193</v>
      </c>
      <c r="Y23" t="e">
        <v>#N/A</v>
      </c>
      <c r="Z23" t="s">
        <v>221</v>
      </c>
      <c r="AA23">
        <v>520</v>
      </c>
      <c r="AB23" t="e">
        <v>#N/A</v>
      </c>
      <c r="AC23" t="s">
        <v>244</v>
      </c>
      <c r="AD23" t="s">
        <v>260</v>
      </c>
      <c r="AE23" t="e">
        <v>#N/A</v>
      </c>
      <c r="AF23" t="e">
        <v>#N/A</v>
      </c>
      <c r="AG23" t="e">
        <v>#N/A</v>
      </c>
      <c r="AH23" t="e">
        <v>#N/A</v>
      </c>
      <c r="AI23" t="e">
        <v>#N/A</v>
      </c>
      <c r="AJ23">
        <v>89</v>
      </c>
      <c r="AK23">
        <v>60</v>
      </c>
      <c r="AL23" t="e">
        <v>#N/A</v>
      </c>
      <c r="AM23">
        <v>25</v>
      </c>
      <c r="AN23">
        <v>63</v>
      </c>
      <c r="AO23" t="e">
        <v>#N/A</v>
      </c>
      <c r="AP23" t="e">
        <v>#N/A</v>
      </c>
      <c r="AQ23">
        <v>69</v>
      </c>
      <c r="AR23" t="e">
        <v>#N/A</v>
      </c>
      <c r="AS23" t="e">
        <v>#N/A</v>
      </c>
      <c r="AT23">
        <v>29</v>
      </c>
      <c r="AU23">
        <v>51</v>
      </c>
      <c r="AV23" t="s">
        <v>389</v>
      </c>
      <c r="AW23" t="e">
        <v>#N/A</v>
      </c>
      <c r="AX23" t="s">
        <v>18</v>
      </c>
      <c r="AY23">
        <v>125</v>
      </c>
      <c r="AZ23">
        <v>168</v>
      </c>
      <c r="BA23">
        <v>9</v>
      </c>
      <c r="BB23">
        <v>233</v>
      </c>
      <c r="BC23" t="e">
        <v>#N/A</v>
      </c>
      <c r="BD23" t="e">
        <v>#N/A</v>
      </c>
      <c r="BE23">
        <v>150</v>
      </c>
      <c r="BF23" t="s">
        <v>469</v>
      </c>
      <c r="BG23" t="e">
        <v>#N/A</v>
      </c>
      <c r="BH23" t="s">
        <v>489</v>
      </c>
      <c r="BI23">
        <v>45</v>
      </c>
      <c r="BJ23" t="s">
        <v>520</v>
      </c>
      <c r="BK23" t="e">
        <v>#N/A</v>
      </c>
      <c r="BL23" t="e">
        <v>#N/A</v>
      </c>
      <c r="BM23" t="e">
        <v>#N/A</v>
      </c>
      <c r="BN23" t="s">
        <v>546</v>
      </c>
      <c r="BO23">
        <v>420</v>
      </c>
      <c r="BP23" t="e">
        <v>#N/A</v>
      </c>
      <c r="BQ23" t="e">
        <v>#N/A</v>
      </c>
      <c r="BR23">
        <v>17</v>
      </c>
      <c r="BS23" t="e">
        <v>#N/A</v>
      </c>
      <c r="BT23" t="e">
        <v>#N/A</v>
      </c>
      <c r="BU23" t="e">
        <v>#N/A</v>
      </c>
      <c r="BV23" t="e">
        <v>#N/A</v>
      </c>
      <c r="BW23" t="e">
        <v>#N/A</v>
      </c>
      <c r="BX23" t="e">
        <v>#N/A</v>
      </c>
      <c r="BY23">
        <v>20</v>
      </c>
      <c r="BZ23" t="s">
        <v>620</v>
      </c>
      <c r="CA23">
        <v>90</v>
      </c>
      <c r="CB23" t="e">
        <v>#N/A</v>
      </c>
      <c r="CC23" t="e">
        <v>#N/A</v>
      </c>
      <c r="CD23" t="e">
        <v>#N/A</v>
      </c>
      <c r="CE23">
        <v>90</v>
      </c>
      <c r="CF23" t="s">
        <v>212</v>
      </c>
      <c r="CG23" t="e">
        <v>#N/A</v>
      </c>
      <c r="CH23">
        <v>17</v>
      </c>
      <c r="CI23" t="e">
        <v>#N/A</v>
      </c>
      <c r="CJ23" t="s">
        <v>598</v>
      </c>
      <c r="CK23" t="e">
        <v>#N/A</v>
      </c>
      <c r="CL23" t="s">
        <v>681</v>
      </c>
      <c r="CM23" t="e">
        <v>#N/A</v>
      </c>
      <c r="CN23" t="e">
        <v>#N/A</v>
      </c>
      <c r="CO23" t="s">
        <v>463</v>
      </c>
      <c r="CP23" t="e">
        <v>#N/A</v>
      </c>
      <c r="CQ23">
        <v>9</v>
      </c>
      <c r="CR23" t="s">
        <v>732</v>
      </c>
      <c r="CS23" t="s">
        <v>749</v>
      </c>
      <c r="CT23" t="e">
        <v>#N/A</v>
      </c>
      <c r="CU23" t="s">
        <v>777</v>
      </c>
      <c r="CV23" t="e">
        <v>#N/A</v>
      </c>
      <c r="CW23">
        <v>80</v>
      </c>
      <c r="CX23">
        <v>16</v>
      </c>
      <c r="CY23" t="s">
        <v>817</v>
      </c>
      <c r="CZ23">
        <v>131</v>
      </c>
      <c r="DA23" t="e">
        <v>#N/A</v>
      </c>
      <c r="DB23" t="e">
        <v>#N/A</v>
      </c>
      <c r="DC23" t="e">
        <v>#N/A</v>
      </c>
      <c r="DD23">
        <v>195</v>
      </c>
      <c r="DE23" t="e">
        <v>#N/A</v>
      </c>
      <c r="DF23">
        <v>123</v>
      </c>
      <c r="DG23" t="e">
        <v>#N/A</v>
      </c>
      <c r="DH23" t="e">
        <v>#N/A</v>
      </c>
      <c r="DI23" t="s">
        <v>875</v>
      </c>
      <c r="DJ23" t="s">
        <v>884</v>
      </c>
      <c r="DK23">
        <v>160</v>
      </c>
      <c r="DL23" t="s">
        <v>909</v>
      </c>
      <c r="DM23" t="e">
        <v>#N/A</v>
      </c>
      <c r="DN23" t="e">
        <v>#N/A</v>
      </c>
      <c r="DO23" t="s">
        <v>770</v>
      </c>
      <c r="DP23" t="s">
        <v>939</v>
      </c>
      <c r="DQ23" t="s">
        <v>953</v>
      </c>
      <c r="DR23" t="s">
        <v>961</v>
      </c>
      <c r="DS23" t="e">
        <v>#N/A</v>
      </c>
      <c r="DT23" t="e">
        <v>#N/A</v>
      </c>
      <c r="DU23">
        <v>64</v>
      </c>
      <c r="DV23" t="s">
        <v>572</v>
      </c>
      <c r="DW23" t="s">
        <v>1002</v>
      </c>
      <c r="DX23">
        <v>70</v>
      </c>
      <c r="DY23">
        <v>39</v>
      </c>
      <c r="DZ23" t="s">
        <v>1021</v>
      </c>
      <c r="EA23" t="e">
        <v>#N/A</v>
      </c>
      <c r="EB23">
        <v>75</v>
      </c>
      <c r="EC23">
        <v>147</v>
      </c>
      <c r="ED23" t="e">
        <v>#N/A</v>
      </c>
      <c r="EE23">
        <v>335</v>
      </c>
      <c r="EF23">
        <v>437</v>
      </c>
      <c r="EG23" t="s">
        <v>294</v>
      </c>
      <c r="EH23" t="e">
        <v>#N/A</v>
      </c>
      <c r="EI23" t="s">
        <v>75</v>
      </c>
      <c r="EJ23">
        <v>15</v>
      </c>
      <c r="EK23" t="e">
        <v>#N/A</v>
      </c>
      <c r="EL23" t="s">
        <v>1085</v>
      </c>
      <c r="EM23" t="e">
        <v>#N/A</v>
      </c>
      <c r="EN23" t="s">
        <v>1097</v>
      </c>
      <c r="EO23" t="s">
        <v>108</v>
      </c>
      <c r="EP23" s="1">
        <v>932029</v>
      </c>
      <c r="EQ23" t="s">
        <v>1133</v>
      </c>
      <c r="ER23">
        <v>125</v>
      </c>
      <c r="ES23" t="s">
        <v>1147</v>
      </c>
      <c r="ET23" t="e">
        <v>#N/A</v>
      </c>
      <c r="EU23" t="e">
        <v>#N/A</v>
      </c>
      <c r="EV23" t="e">
        <v>#N/A</v>
      </c>
      <c r="EW23">
        <v>300</v>
      </c>
      <c r="EX23" t="e">
        <v>#N/A</v>
      </c>
      <c r="EY23" t="s">
        <v>295</v>
      </c>
      <c r="EZ23">
        <v>23</v>
      </c>
      <c r="FA23" t="s">
        <v>1198</v>
      </c>
      <c r="FB23" t="e">
        <v>#N/A</v>
      </c>
      <c r="FC23" t="e">
        <v>#N/A</v>
      </c>
      <c r="FD23" t="e">
        <v>#N/A</v>
      </c>
      <c r="FE23" t="s">
        <v>1229</v>
      </c>
      <c r="FF23" t="s">
        <v>1234</v>
      </c>
      <c r="FG23" t="s">
        <v>1238</v>
      </c>
      <c r="FH23" t="s">
        <v>1247</v>
      </c>
      <c r="FI23">
        <v>39</v>
      </c>
      <c r="FJ23" t="s">
        <v>1268</v>
      </c>
      <c r="FK23">
        <v>106</v>
      </c>
      <c r="FL23" t="e">
        <v>#N/A</v>
      </c>
      <c r="FM23" t="e">
        <v>#N/A</v>
      </c>
      <c r="FN23" t="s">
        <v>444</v>
      </c>
      <c r="FO23" t="e">
        <v>#N/A</v>
      </c>
      <c r="FP23">
        <v>29</v>
      </c>
      <c r="FQ23" t="s">
        <v>1304</v>
      </c>
      <c r="FR23" t="e">
        <v>#N/A</v>
      </c>
      <c r="FS23" t="s">
        <v>1322</v>
      </c>
      <c r="FT23">
        <v>52</v>
      </c>
      <c r="FU23" t="s">
        <v>1335</v>
      </c>
      <c r="FV23" t="s">
        <v>71</v>
      </c>
      <c r="FW23" t="s">
        <v>295</v>
      </c>
      <c r="FX23" t="e">
        <v>#N/A</v>
      </c>
      <c r="FY23">
        <v>124</v>
      </c>
      <c r="FZ23" t="s">
        <v>200</v>
      </c>
      <c r="GA23">
        <v>9</v>
      </c>
      <c r="GB23" t="s">
        <v>1385</v>
      </c>
      <c r="GC23">
        <v>10</v>
      </c>
      <c r="GD23" t="e">
        <v>#N/A</v>
      </c>
      <c r="GE23">
        <v>239</v>
      </c>
      <c r="GF23" t="s">
        <v>1402</v>
      </c>
      <c r="GG23" t="s">
        <v>1408</v>
      </c>
      <c r="GH23" t="e">
        <v>#N/A</v>
      </c>
      <c r="GI23" t="e">
        <v>#N/A</v>
      </c>
      <c r="GJ23" t="e">
        <v>#N/A</v>
      </c>
      <c r="GK23" t="s">
        <v>359</v>
      </c>
      <c r="GL23" t="s">
        <v>1441</v>
      </c>
      <c r="GM23" t="s">
        <v>272</v>
      </c>
      <c r="GN23" t="s">
        <v>221</v>
      </c>
      <c r="GO23" t="e">
        <v>#N/A</v>
      </c>
      <c r="GP23">
        <v>150</v>
      </c>
      <c r="GQ23" t="s">
        <v>1468</v>
      </c>
      <c r="GR23" t="e">
        <v>#N/A</v>
      </c>
      <c r="GS23">
        <v>23</v>
      </c>
      <c r="GT23">
        <v>115</v>
      </c>
      <c r="GU23">
        <v>100</v>
      </c>
      <c r="GV23" t="s">
        <v>699</v>
      </c>
      <c r="GW23" t="s">
        <v>1496</v>
      </c>
      <c r="GX23" t="s">
        <v>82</v>
      </c>
      <c r="GY23">
        <v>73</v>
      </c>
      <c r="GZ23">
        <v>100</v>
      </c>
      <c r="HA23" t="e">
        <v>#N/A</v>
      </c>
      <c r="HB23" t="s">
        <v>1542</v>
      </c>
      <c r="HC23" t="s">
        <v>1510</v>
      </c>
      <c r="HD23" t="s">
        <v>1554</v>
      </c>
      <c r="HE23" t="s">
        <v>250</v>
      </c>
      <c r="HF23" t="e">
        <v>#N/A</v>
      </c>
      <c r="HG23" t="s">
        <v>1575</v>
      </c>
      <c r="HH23">
        <v>92</v>
      </c>
      <c r="HI23">
        <v>50</v>
      </c>
      <c r="HJ23">
        <v>124</v>
      </c>
      <c r="HK23" t="s">
        <v>1598</v>
      </c>
      <c r="HL23" t="e">
        <v>#N/A</v>
      </c>
      <c r="HM23">
        <v>29</v>
      </c>
      <c r="HN23" t="e">
        <v>#N/A</v>
      </c>
      <c r="HO23">
        <v>52</v>
      </c>
      <c r="HP23">
        <v>11</v>
      </c>
      <c r="HQ23" t="e">
        <v>#N/A</v>
      </c>
      <c r="HR23" t="s">
        <v>1628</v>
      </c>
      <c r="HS23" t="e">
        <v>#N/A</v>
      </c>
      <c r="HT23" t="e">
        <v>#N/A</v>
      </c>
      <c r="HU23" t="s">
        <v>302</v>
      </c>
      <c r="HV23">
        <v>241</v>
      </c>
      <c r="HW23" t="e">
        <v>#N/A</v>
      </c>
      <c r="HX23" t="s">
        <v>1669</v>
      </c>
      <c r="HY23">
        <v>11</v>
      </c>
      <c r="HZ23">
        <v>4</v>
      </c>
      <c r="IA23" t="s">
        <v>1700</v>
      </c>
      <c r="IB23">
        <v>5</v>
      </c>
      <c r="IC23" t="e">
        <v>#N/A</v>
      </c>
      <c r="ID23" t="e">
        <v>#N/A</v>
      </c>
      <c r="IE23" t="s">
        <v>1522</v>
      </c>
      <c r="IF23" t="e">
        <v>#N/A</v>
      </c>
      <c r="IG23" t="e">
        <v>#N/A</v>
      </c>
      <c r="IH23">
        <v>38</v>
      </c>
      <c r="II23" t="e">
        <v>#N/A</v>
      </c>
      <c r="IJ23" t="e">
        <v>#N/A</v>
      </c>
      <c r="IK23" t="s">
        <v>104</v>
      </c>
      <c r="IL23">
        <v>14</v>
      </c>
      <c r="IM23" t="e">
        <v>#N/A</v>
      </c>
      <c r="IN23" t="e">
        <v>#N/A</v>
      </c>
      <c r="IO23" t="s">
        <v>323</v>
      </c>
      <c r="IP23">
        <v>470</v>
      </c>
      <c r="IQ23" t="e">
        <v>#N/A</v>
      </c>
      <c r="IR23" t="e">
        <v>#N/A</v>
      </c>
      <c r="IS23" t="e">
        <v>#N/A</v>
      </c>
      <c r="IT23" t="s">
        <v>54</v>
      </c>
      <c r="IU23">
        <v>187</v>
      </c>
      <c r="IV23">
        <v>25</v>
      </c>
      <c r="IW23">
        <v>178</v>
      </c>
      <c r="IX23" t="s">
        <v>1810</v>
      </c>
      <c r="IY23">
        <v>80</v>
      </c>
      <c r="IZ23">
        <v>103</v>
      </c>
      <c r="JA23" t="e">
        <v>#N/A</v>
      </c>
      <c r="JB23" t="s">
        <v>397</v>
      </c>
      <c r="JC23" t="e">
        <v>#N/A</v>
      </c>
      <c r="JD23" t="s">
        <v>1427</v>
      </c>
      <c r="JE23" t="s">
        <v>1726</v>
      </c>
      <c r="JF23" t="e">
        <v>#N/A</v>
      </c>
      <c r="JG23">
        <v>30</v>
      </c>
      <c r="JH23" t="s">
        <v>1861</v>
      </c>
      <c r="JI23" t="s">
        <v>1878</v>
      </c>
      <c r="JJ23" t="s">
        <v>1377</v>
      </c>
      <c r="JK23" t="s">
        <v>1898</v>
      </c>
      <c r="JL23" t="s">
        <v>1913</v>
      </c>
      <c r="JM23">
        <v>46</v>
      </c>
      <c r="JN23">
        <v>27</v>
      </c>
      <c r="JO23">
        <v>84</v>
      </c>
      <c r="JP23" t="s">
        <v>1943</v>
      </c>
      <c r="JQ23" t="e">
        <v>#N/A</v>
      </c>
      <c r="JR23" t="e">
        <v>#N/A</v>
      </c>
      <c r="JS23" t="e">
        <v>#N/A</v>
      </c>
      <c r="JT23" t="e">
        <v>#N/A</v>
      </c>
      <c r="JU23" t="e">
        <v>#N/A</v>
      </c>
      <c r="JV23" t="e">
        <v>#N/A</v>
      </c>
      <c r="JW23" t="e">
        <v>#N/A</v>
      </c>
      <c r="JX23" t="s">
        <v>1993</v>
      </c>
      <c r="JY23" t="s">
        <v>577</v>
      </c>
      <c r="JZ23" t="s">
        <v>2005</v>
      </c>
      <c r="KA23" t="s">
        <v>2027</v>
      </c>
      <c r="KB23" t="s">
        <v>2043</v>
      </c>
      <c r="KC23">
        <v>172</v>
      </c>
      <c r="KD23" t="e">
        <v>#N/A</v>
      </c>
      <c r="KE23" t="e">
        <v>#N/A</v>
      </c>
      <c r="KF23">
        <v>37</v>
      </c>
      <c r="KG23" t="e">
        <v>#N/A</v>
      </c>
      <c r="KH23" t="s">
        <v>580</v>
      </c>
      <c r="KI23" t="e">
        <v>#N/A</v>
      </c>
      <c r="KJ23" t="s">
        <v>589</v>
      </c>
      <c r="KK23" t="e">
        <v>#N/A</v>
      </c>
      <c r="KL23" t="e">
        <v>#N/A</v>
      </c>
      <c r="KM23">
        <v>23</v>
      </c>
      <c r="KN23" t="s">
        <v>2095</v>
      </c>
      <c r="KO23" t="s">
        <v>619</v>
      </c>
      <c r="KP23">
        <v>103</v>
      </c>
      <c r="KQ23" t="s">
        <v>545</v>
      </c>
      <c r="KR23" t="e">
        <v>#N/A</v>
      </c>
      <c r="KS23">
        <v>300</v>
      </c>
      <c r="KT23">
        <v>15</v>
      </c>
      <c r="KU23" t="s">
        <v>220</v>
      </c>
      <c r="KV23" t="e">
        <v>#N/A</v>
      </c>
      <c r="KW23" t="e">
        <v>#N/A</v>
      </c>
      <c r="KX23" t="e">
        <v>#N/A</v>
      </c>
      <c r="KY23" t="s">
        <v>1903</v>
      </c>
      <c r="KZ23" t="e">
        <v>#N/A</v>
      </c>
      <c r="LA23" t="e">
        <v>#N/A</v>
      </c>
      <c r="LB23" t="s">
        <v>2203</v>
      </c>
      <c r="LC23" t="s">
        <v>2217</v>
      </c>
      <c r="LD23" t="e">
        <v>#N/A</v>
      </c>
      <c r="LE23" t="e">
        <v>#N/A</v>
      </c>
      <c r="LF23" t="e">
        <v>#N/A</v>
      </c>
      <c r="LG23">
        <v>169</v>
      </c>
      <c r="LH23" t="e">
        <v>#N/A</v>
      </c>
      <c r="LI23">
        <v>290</v>
      </c>
      <c r="LJ23" t="s">
        <v>1109</v>
      </c>
      <c r="LK23" t="e">
        <v>#N/A</v>
      </c>
      <c r="LL23" t="e">
        <v>#N/A</v>
      </c>
      <c r="LM23" t="s">
        <v>1347</v>
      </c>
      <c r="LN23" t="e">
        <v>#N/A</v>
      </c>
      <c r="LO23" t="s">
        <v>281</v>
      </c>
      <c r="LP23" t="s">
        <v>2271</v>
      </c>
      <c r="LQ23">
        <v>95</v>
      </c>
      <c r="LR23" t="e">
        <v>#N/A</v>
      </c>
      <c r="LS23">
        <v>70</v>
      </c>
      <c r="LT23" t="e">
        <v>#N/A</v>
      </c>
      <c r="LU23" t="s">
        <v>537</v>
      </c>
      <c r="LV23" t="s">
        <v>1072</v>
      </c>
      <c r="LW23" t="s">
        <v>2310</v>
      </c>
      <c r="LX23" t="e">
        <v>#N/A</v>
      </c>
      <c r="LY23" t="e">
        <v>#N/A</v>
      </c>
      <c r="LZ23">
        <v>75</v>
      </c>
      <c r="MA23" t="e">
        <v>#N/A</v>
      </c>
      <c r="MB23" t="e">
        <v>#N/A</v>
      </c>
      <c r="MC23" t="e">
        <v>#N/A</v>
      </c>
      <c r="MD23" t="e">
        <v>#N/A</v>
      </c>
      <c r="ME23" t="e">
        <v>#N/A</v>
      </c>
      <c r="MF23">
        <v>31</v>
      </c>
      <c r="MG23">
        <v>50</v>
      </c>
      <c r="MH23" t="s">
        <v>2374</v>
      </c>
      <c r="MI23" t="e">
        <v>#N/A</v>
      </c>
      <c r="MJ23" t="s">
        <v>2339</v>
      </c>
      <c r="MK23">
        <v>134</v>
      </c>
      <c r="ML23" t="s">
        <v>2406</v>
      </c>
      <c r="MM23">
        <v>46</v>
      </c>
      <c r="MN23">
        <v>20</v>
      </c>
      <c r="MO23" t="e">
        <v>#N/A</v>
      </c>
      <c r="MP23" t="e">
        <v>#N/A</v>
      </c>
      <c r="MQ23" t="s">
        <v>2430</v>
      </c>
      <c r="MR23" t="s">
        <v>2446</v>
      </c>
      <c r="MS23">
        <v>88</v>
      </c>
      <c r="MT23" t="s">
        <v>2469</v>
      </c>
      <c r="MU23" t="e">
        <v>#N/A</v>
      </c>
      <c r="MV23" t="e">
        <v>#N/A</v>
      </c>
      <c r="MW23" t="e">
        <v>#N/A</v>
      </c>
      <c r="MX23" t="e">
        <v>#N/A</v>
      </c>
      <c r="MY23" t="e">
        <v>#N/A</v>
      </c>
      <c r="MZ23" t="s">
        <v>2503</v>
      </c>
      <c r="NA23" t="e">
        <v>#N/A</v>
      </c>
      <c r="NB23">
        <v>87</v>
      </c>
      <c r="NC23" t="e">
        <v>#N/A</v>
      </c>
      <c r="ND23">
        <v>13</v>
      </c>
      <c r="NE23">
        <v>109</v>
      </c>
      <c r="NF23" t="e">
        <v>#N/A</v>
      </c>
      <c r="NG23" t="s">
        <v>28</v>
      </c>
      <c r="NH23" t="e">
        <v>#N/A</v>
      </c>
      <c r="NI23" t="e">
        <v>#N/A</v>
      </c>
      <c r="NJ23" t="s">
        <v>16</v>
      </c>
      <c r="NK23" t="e">
        <v>#N/A</v>
      </c>
      <c r="NL23" t="e">
        <v>#N/A</v>
      </c>
      <c r="NM23">
        <v>62</v>
      </c>
      <c r="NN23" t="s">
        <v>2570</v>
      </c>
      <c r="NO23">
        <v>120</v>
      </c>
      <c r="NP23" t="e">
        <v>#N/A</v>
      </c>
      <c r="NQ23" t="e">
        <v>#N/A</v>
      </c>
      <c r="NR23" t="e">
        <v>#N/A</v>
      </c>
      <c r="NS23" t="s">
        <v>2609</v>
      </c>
      <c r="NT23">
        <v>18</v>
      </c>
      <c r="NU23" t="s">
        <v>2621</v>
      </c>
      <c r="NV23" t="s">
        <v>2631</v>
      </c>
      <c r="NW23" t="e">
        <v>#N/A</v>
      </c>
      <c r="NX23" t="e">
        <v>#N/A</v>
      </c>
      <c r="NY23" t="e">
        <v>#N/A</v>
      </c>
      <c r="NZ23" t="s">
        <v>2673</v>
      </c>
      <c r="OA23" t="e">
        <v>#N/A</v>
      </c>
      <c r="OB23" t="s">
        <v>1189</v>
      </c>
      <c r="OC23" t="s">
        <v>2691</v>
      </c>
      <c r="OD23" t="s">
        <v>2710</v>
      </c>
      <c r="OE23" t="s">
        <v>2721</v>
      </c>
      <c r="OF23" t="s">
        <v>296</v>
      </c>
      <c r="OG23" t="s">
        <v>360</v>
      </c>
      <c r="OH23" t="e">
        <v>#N/A</v>
      </c>
      <c r="OI23" t="s">
        <v>2742</v>
      </c>
      <c r="OJ23" t="e">
        <v>#N/A</v>
      </c>
      <c r="OK23" t="s">
        <v>121</v>
      </c>
      <c r="OL23" t="e">
        <v>#N/A</v>
      </c>
      <c r="OM23" t="e">
        <v>#N/A</v>
      </c>
      <c r="ON23" t="s">
        <v>2800</v>
      </c>
      <c r="OO23">
        <v>154</v>
      </c>
      <c r="OP23" t="s">
        <v>653</v>
      </c>
      <c r="OQ23" t="s">
        <v>2837</v>
      </c>
      <c r="OR23" t="s">
        <v>2856</v>
      </c>
      <c r="OS23" t="s">
        <v>2871</v>
      </c>
      <c r="OT23" t="s">
        <v>2881</v>
      </c>
      <c r="OU23">
        <v>131</v>
      </c>
      <c r="OV23" t="s">
        <v>2906</v>
      </c>
      <c r="OW23" t="e">
        <v>#N/A</v>
      </c>
      <c r="OX23" t="e">
        <v>#N/A</v>
      </c>
      <c r="OY23">
        <v>51</v>
      </c>
      <c r="OZ23" t="s">
        <v>2924</v>
      </c>
      <c r="PA23">
        <v>74</v>
      </c>
      <c r="PB23" t="s">
        <v>438</v>
      </c>
      <c r="PC23" t="s">
        <v>1147</v>
      </c>
      <c r="PD23" t="s">
        <v>770</v>
      </c>
      <c r="PE23" t="s">
        <v>596</v>
      </c>
      <c r="PF23" t="s">
        <v>2957</v>
      </c>
      <c r="PG23" t="e">
        <v>#N/A</v>
      </c>
      <c r="PH23" t="s">
        <v>2981</v>
      </c>
      <c r="PI23" t="e">
        <v>#N/A</v>
      </c>
      <c r="PJ23" t="s">
        <v>463</v>
      </c>
      <c r="PK23">
        <v>84</v>
      </c>
      <c r="PL23" t="s">
        <v>3011</v>
      </c>
      <c r="PM23" t="s">
        <v>220</v>
      </c>
      <c r="PN23">
        <v>49</v>
      </c>
      <c r="PO23">
        <v>117</v>
      </c>
      <c r="PP23" t="s">
        <v>3044</v>
      </c>
      <c r="PQ23" t="s">
        <v>220</v>
      </c>
      <c r="PR23" t="s">
        <v>2991</v>
      </c>
      <c r="PS23" t="e">
        <v>#N/A</v>
      </c>
      <c r="PT23">
        <v>97</v>
      </c>
      <c r="PU23" t="e">
        <v>#N/A</v>
      </c>
      <c r="PV23" t="s">
        <v>3066</v>
      </c>
      <c r="PW23" t="s">
        <v>1636</v>
      </c>
      <c r="PX23" t="s">
        <v>135</v>
      </c>
      <c r="PY23" t="e">
        <v>#N/A</v>
      </c>
      <c r="PZ23" t="e">
        <v>#N/A</v>
      </c>
      <c r="QA23" t="s">
        <v>3094</v>
      </c>
      <c r="QB23" t="s">
        <v>1259</v>
      </c>
      <c r="QC23" t="e">
        <v>#N/A</v>
      </c>
      <c r="QD23" t="s">
        <v>2965</v>
      </c>
      <c r="QE23" t="e">
        <v>#N/A</v>
      </c>
      <c r="QF23" t="s">
        <v>1795</v>
      </c>
      <c r="QG23" t="s">
        <v>1615</v>
      </c>
      <c r="QH23" t="s">
        <v>3146</v>
      </c>
      <c r="QI23" t="e">
        <v>#N/A</v>
      </c>
      <c r="QJ23" t="s">
        <v>3160</v>
      </c>
      <c r="QK23">
        <v>180</v>
      </c>
      <c r="QL23" t="e">
        <v>#N/A</v>
      </c>
      <c r="QM23">
        <v>179</v>
      </c>
      <c r="QN23">
        <v>36</v>
      </c>
      <c r="QO23">
        <v>140</v>
      </c>
      <c r="QP23" t="s">
        <v>3186</v>
      </c>
      <c r="QQ23" t="s">
        <v>1310</v>
      </c>
      <c r="QR23" t="e">
        <v>#N/A</v>
      </c>
      <c r="QS23">
        <v>27</v>
      </c>
      <c r="QT23" t="e">
        <v>#N/A</v>
      </c>
      <c r="QU23" t="s">
        <v>920</v>
      </c>
      <c r="QV23" t="e">
        <v>#N/A</v>
      </c>
      <c r="QW23" t="s">
        <v>3226</v>
      </c>
      <c r="QX23">
        <v>190</v>
      </c>
      <c r="QY23">
        <v>350</v>
      </c>
      <c r="QZ23" t="s">
        <v>64</v>
      </c>
      <c r="RA23" t="s">
        <v>324</v>
      </c>
      <c r="RB23">
        <v>67</v>
      </c>
      <c r="RC23" t="e">
        <v>#N/A</v>
      </c>
      <c r="RD23">
        <v>60</v>
      </c>
      <c r="RE23">
        <v>148</v>
      </c>
      <c r="RF23" t="e">
        <v>#N/A</v>
      </c>
      <c r="RG23" t="e">
        <v>#N/A</v>
      </c>
      <c r="RH23" t="e">
        <v>#N/A</v>
      </c>
      <c r="RI23">
        <v>5</v>
      </c>
      <c r="RJ23">
        <v>74</v>
      </c>
      <c r="RK23" t="e">
        <v>#N/A</v>
      </c>
      <c r="RL23">
        <v>54</v>
      </c>
      <c r="RM23" t="s">
        <v>3291</v>
      </c>
      <c r="RN23" t="e">
        <v>#N/A</v>
      </c>
      <c r="RO23">
        <v>20</v>
      </c>
      <c r="RP23" t="e">
        <v>#N/A</v>
      </c>
      <c r="RQ23" t="e">
        <v>#N/A</v>
      </c>
      <c r="RR23" t="e">
        <v>#N/A</v>
      </c>
      <c r="RS23" t="e">
        <v>#N/A</v>
      </c>
      <c r="RT23" t="e">
        <v>#N/A</v>
      </c>
      <c r="RU23">
        <v>82</v>
      </c>
      <c r="RV23" t="s">
        <v>3338</v>
      </c>
      <c r="RW23" t="e">
        <v>#N/A</v>
      </c>
      <c r="RX23" t="e">
        <v>#N/A</v>
      </c>
      <c r="RY23" t="s">
        <v>3360</v>
      </c>
      <c r="RZ23" t="s">
        <v>3371</v>
      </c>
      <c r="SA23">
        <v>64</v>
      </c>
    </row>
    <row r="24" spans="1:495">
      <c r="A24">
        <v>2004</v>
      </c>
      <c r="B24">
        <v>155</v>
      </c>
      <c r="C24" t="s">
        <v>25</v>
      </c>
      <c r="D24" t="e">
        <v>#N/A</v>
      </c>
      <c r="E24">
        <v>150</v>
      </c>
      <c r="F24">
        <v>414</v>
      </c>
      <c r="G24" t="s">
        <v>52</v>
      </c>
      <c r="H24" t="s">
        <v>65</v>
      </c>
      <c r="I24" t="e">
        <v>#N/A</v>
      </c>
      <c r="J24" t="s">
        <v>65</v>
      </c>
      <c r="K24" t="e">
        <v>#N/A</v>
      </c>
      <c r="L24">
        <v>71</v>
      </c>
      <c r="M24">
        <v>133</v>
      </c>
      <c r="N24" t="e">
        <v>#N/A</v>
      </c>
      <c r="O24" t="s">
        <v>116</v>
      </c>
      <c r="P24">
        <v>270</v>
      </c>
      <c r="Q24" t="e">
        <v>#N/A</v>
      </c>
      <c r="R24" t="s">
        <v>137</v>
      </c>
      <c r="S24" t="e">
        <v>#N/A</v>
      </c>
      <c r="T24" t="s">
        <v>169</v>
      </c>
      <c r="U24" t="e">
        <v>#N/A</v>
      </c>
      <c r="V24" t="e">
        <v>#N/A</v>
      </c>
      <c r="W24" t="s">
        <v>189</v>
      </c>
      <c r="X24" t="s">
        <v>194</v>
      </c>
      <c r="Y24" t="e">
        <v>#N/A</v>
      </c>
      <c r="Z24" t="s">
        <v>221</v>
      </c>
      <c r="AA24">
        <v>680</v>
      </c>
      <c r="AB24" t="e">
        <v>#N/A</v>
      </c>
      <c r="AC24" t="s">
        <v>245</v>
      </c>
      <c r="AD24" t="s">
        <v>261</v>
      </c>
      <c r="AE24" t="e">
        <v>#N/A</v>
      </c>
      <c r="AF24" t="s">
        <v>272</v>
      </c>
      <c r="AG24" t="e">
        <v>#N/A</v>
      </c>
      <c r="AH24" t="e">
        <v>#N/A</v>
      </c>
      <c r="AI24" t="e">
        <v>#N/A</v>
      </c>
      <c r="AJ24">
        <v>89</v>
      </c>
      <c r="AK24">
        <v>60</v>
      </c>
      <c r="AL24" t="e">
        <v>#N/A</v>
      </c>
      <c r="AM24">
        <v>25</v>
      </c>
      <c r="AN24">
        <v>65</v>
      </c>
      <c r="AO24" t="e">
        <v>#N/A</v>
      </c>
      <c r="AP24" t="e">
        <v>#N/A</v>
      </c>
      <c r="AQ24">
        <v>69</v>
      </c>
      <c r="AR24" t="s">
        <v>355</v>
      </c>
      <c r="AS24" t="e">
        <v>#N/A</v>
      </c>
      <c r="AT24">
        <v>29</v>
      </c>
      <c r="AU24">
        <v>51</v>
      </c>
      <c r="AV24" t="s">
        <v>390</v>
      </c>
      <c r="AW24" t="e">
        <v>#N/A</v>
      </c>
      <c r="AX24" t="s">
        <v>412</v>
      </c>
      <c r="AY24">
        <v>125</v>
      </c>
      <c r="AZ24">
        <v>168</v>
      </c>
      <c r="BA24">
        <v>9</v>
      </c>
      <c r="BB24">
        <v>337</v>
      </c>
      <c r="BC24" t="s">
        <v>395</v>
      </c>
      <c r="BD24" t="e">
        <v>#N/A</v>
      </c>
      <c r="BE24">
        <v>150</v>
      </c>
      <c r="BF24" t="s">
        <v>470</v>
      </c>
      <c r="BG24" t="e">
        <v>#N/A</v>
      </c>
      <c r="BH24" t="s">
        <v>489</v>
      </c>
      <c r="BI24">
        <v>70</v>
      </c>
      <c r="BJ24" t="s">
        <v>521</v>
      </c>
      <c r="BK24" t="e">
        <v>#N/A</v>
      </c>
      <c r="BL24" t="e">
        <v>#N/A</v>
      </c>
      <c r="BM24" t="e">
        <v>#N/A</v>
      </c>
      <c r="BN24" t="s">
        <v>546</v>
      </c>
      <c r="BO24">
        <v>420</v>
      </c>
      <c r="BP24" t="e">
        <v>#N/A</v>
      </c>
      <c r="BQ24" t="e">
        <v>#N/A</v>
      </c>
      <c r="BR24">
        <v>23</v>
      </c>
      <c r="BS24" t="e">
        <v>#N/A</v>
      </c>
      <c r="BT24" t="e">
        <v>#N/A</v>
      </c>
      <c r="BU24">
        <v>23</v>
      </c>
      <c r="BV24" t="e">
        <v>#N/A</v>
      </c>
      <c r="BW24" t="e">
        <v>#N/A</v>
      </c>
      <c r="BX24" t="e">
        <v>#N/A</v>
      </c>
      <c r="BY24" t="s">
        <v>63</v>
      </c>
      <c r="BZ24" t="s">
        <v>620</v>
      </c>
      <c r="CA24">
        <v>90</v>
      </c>
      <c r="CB24" t="e">
        <v>#N/A</v>
      </c>
      <c r="CC24" t="e">
        <v>#N/A</v>
      </c>
      <c r="CD24">
        <v>13</v>
      </c>
      <c r="CE24" t="s">
        <v>647</v>
      </c>
      <c r="CF24" t="s">
        <v>212</v>
      </c>
      <c r="CG24" t="e">
        <v>#N/A</v>
      </c>
      <c r="CH24">
        <v>17</v>
      </c>
      <c r="CI24" t="e">
        <v>#N/A</v>
      </c>
      <c r="CJ24" t="s">
        <v>598</v>
      </c>
      <c r="CK24" t="e">
        <v>#N/A</v>
      </c>
      <c r="CL24" t="s">
        <v>682</v>
      </c>
      <c r="CM24" t="e">
        <v>#N/A</v>
      </c>
      <c r="CN24" t="e">
        <v>#N/A</v>
      </c>
      <c r="CO24" t="s">
        <v>463</v>
      </c>
      <c r="CP24" t="e">
        <v>#N/A</v>
      </c>
      <c r="CQ24">
        <v>9</v>
      </c>
      <c r="CR24" t="s">
        <v>733</v>
      </c>
      <c r="CS24" t="s">
        <v>750</v>
      </c>
      <c r="CT24" t="e">
        <v>#N/A</v>
      </c>
      <c r="CU24" t="s">
        <v>150</v>
      </c>
      <c r="CV24" t="e">
        <v>#N/A</v>
      </c>
      <c r="CW24">
        <v>58</v>
      </c>
      <c r="CX24">
        <v>16</v>
      </c>
      <c r="CY24" t="s">
        <v>817</v>
      </c>
      <c r="CZ24">
        <v>131</v>
      </c>
      <c r="DA24" t="e">
        <v>#N/A</v>
      </c>
      <c r="DB24" t="e">
        <v>#N/A</v>
      </c>
      <c r="DC24" t="e">
        <v>#N/A</v>
      </c>
      <c r="DD24">
        <v>230</v>
      </c>
      <c r="DE24" t="e">
        <v>#N/A</v>
      </c>
      <c r="DF24">
        <v>133</v>
      </c>
      <c r="DG24" t="e">
        <v>#N/A</v>
      </c>
      <c r="DH24" t="e">
        <v>#N/A</v>
      </c>
      <c r="DI24" t="s">
        <v>875</v>
      </c>
      <c r="DJ24" t="s">
        <v>885</v>
      </c>
      <c r="DK24">
        <v>160</v>
      </c>
      <c r="DL24" t="s">
        <v>910</v>
      </c>
      <c r="DM24" t="e">
        <v>#N/A</v>
      </c>
      <c r="DN24" t="e">
        <v>#N/A</v>
      </c>
      <c r="DO24" t="s">
        <v>770</v>
      </c>
      <c r="DP24" t="s">
        <v>940</v>
      </c>
      <c r="DQ24" t="s">
        <v>954</v>
      </c>
      <c r="DR24" t="s">
        <v>962</v>
      </c>
      <c r="DS24" t="e">
        <v>#N/A</v>
      </c>
      <c r="DT24" t="e">
        <v>#N/A</v>
      </c>
      <c r="DU24" t="s">
        <v>984</v>
      </c>
      <c r="DV24" t="s">
        <v>993</v>
      </c>
      <c r="DW24" t="s">
        <v>1003</v>
      </c>
      <c r="DX24">
        <v>70</v>
      </c>
      <c r="DY24">
        <v>39</v>
      </c>
      <c r="DZ24">
        <v>30</v>
      </c>
      <c r="EA24" t="s">
        <v>1025</v>
      </c>
      <c r="EB24">
        <v>75</v>
      </c>
      <c r="EC24">
        <v>147</v>
      </c>
      <c r="ED24" t="e">
        <v>#N/A</v>
      </c>
      <c r="EE24">
        <v>345</v>
      </c>
      <c r="EF24">
        <v>437</v>
      </c>
      <c r="EG24" t="s">
        <v>1052</v>
      </c>
      <c r="EH24" t="e">
        <v>#N/A</v>
      </c>
      <c r="EI24" t="s">
        <v>75</v>
      </c>
      <c r="EJ24">
        <v>15</v>
      </c>
      <c r="EK24" t="e">
        <v>#N/A</v>
      </c>
      <c r="EL24" t="s">
        <v>1085</v>
      </c>
      <c r="EM24" t="e">
        <v>#N/A</v>
      </c>
      <c r="EN24" t="s">
        <v>492</v>
      </c>
      <c r="EO24" t="s">
        <v>1110</v>
      </c>
      <c r="EP24" s="1">
        <v>909974</v>
      </c>
      <c r="EQ24" t="s">
        <v>1134</v>
      </c>
      <c r="ER24">
        <v>125</v>
      </c>
      <c r="ES24">
        <v>41</v>
      </c>
      <c r="ET24" t="e">
        <v>#N/A</v>
      </c>
      <c r="EU24" t="e">
        <v>#N/A</v>
      </c>
      <c r="EV24" t="e">
        <v>#N/A</v>
      </c>
      <c r="EW24">
        <v>305</v>
      </c>
      <c r="EX24" t="e">
        <v>#N/A</v>
      </c>
      <c r="EY24" t="s">
        <v>290</v>
      </c>
      <c r="EZ24" t="s">
        <v>653</v>
      </c>
      <c r="FA24" t="s">
        <v>1199</v>
      </c>
      <c r="FB24" t="e">
        <v>#N/A</v>
      </c>
      <c r="FC24" t="e">
        <v>#N/A</v>
      </c>
      <c r="FD24" t="e">
        <v>#N/A</v>
      </c>
      <c r="FE24" t="s">
        <v>1229</v>
      </c>
      <c r="FF24">
        <v>65</v>
      </c>
      <c r="FG24" t="s">
        <v>1238</v>
      </c>
      <c r="FH24" t="s">
        <v>419</v>
      </c>
      <c r="FI24">
        <v>39</v>
      </c>
      <c r="FJ24">
        <v>44</v>
      </c>
      <c r="FK24" t="s">
        <v>1276</v>
      </c>
      <c r="FL24" t="e">
        <v>#N/A</v>
      </c>
      <c r="FM24" t="e">
        <v>#N/A</v>
      </c>
      <c r="FN24">
        <v>155</v>
      </c>
      <c r="FO24" t="e">
        <v>#N/A</v>
      </c>
      <c r="FP24">
        <v>29</v>
      </c>
      <c r="FQ24" t="s">
        <v>1305</v>
      </c>
      <c r="FR24" t="e">
        <v>#N/A</v>
      </c>
      <c r="FS24" t="s">
        <v>1322</v>
      </c>
      <c r="FT24">
        <v>52</v>
      </c>
      <c r="FU24" t="s">
        <v>1336</v>
      </c>
      <c r="FV24" t="s">
        <v>71</v>
      </c>
      <c r="FW24" t="s">
        <v>1352</v>
      </c>
      <c r="FX24" t="e">
        <v>#N/A</v>
      </c>
      <c r="FY24">
        <v>130</v>
      </c>
      <c r="FZ24" t="s">
        <v>200</v>
      </c>
      <c r="GA24">
        <v>17</v>
      </c>
      <c r="GB24" t="s">
        <v>202</v>
      </c>
      <c r="GC24">
        <v>10</v>
      </c>
      <c r="GD24" t="e">
        <v>#N/A</v>
      </c>
      <c r="GE24">
        <v>239</v>
      </c>
      <c r="GF24" t="s">
        <v>1403</v>
      </c>
      <c r="GG24" t="s">
        <v>1408</v>
      </c>
      <c r="GH24" t="e">
        <v>#N/A</v>
      </c>
      <c r="GI24" t="e">
        <v>#N/A</v>
      </c>
      <c r="GJ24" t="s">
        <v>1430</v>
      </c>
      <c r="GK24" t="s">
        <v>359</v>
      </c>
      <c r="GL24" t="s">
        <v>1441</v>
      </c>
      <c r="GM24" t="s">
        <v>272</v>
      </c>
      <c r="GN24" t="s">
        <v>954</v>
      </c>
      <c r="GO24" t="e">
        <v>#N/A</v>
      </c>
      <c r="GP24">
        <v>150</v>
      </c>
      <c r="GQ24">
        <v>6</v>
      </c>
      <c r="GR24" t="e">
        <v>#N/A</v>
      </c>
      <c r="GS24">
        <v>23</v>
      </c>
      <c r="GT24">
        <v>77</v>
      </c>
      <c r="GU24">
        <v>100</v>
      </c>
      <c r="GV24" t="s">
        <v>1463</v>
      </c>
      <c r="GW24" t="s">
        <v>1496</v>
      </c>
      <c r="GX24" t="s">
        <v>1505</v>
      </c>
      <c r="GY24">
        <v>46</v>
      </c>
      <c r="GZ24">
        <v>100</v>
      </c>
      <c r="HA24" t="e">
        <v>#N/A</v>
      </c>
      <c r="HB24" t="s">
        <v>1543</v>
      </c>
      <c r="HC24">
        <v>170</v>
      </c>
      <c r="HD24" t="s">
        <v>580</v>
      </c>
      <c r="HE24" t="s">
        <v>250</v>
      </c>
      <c r="HF24" t="e">
        <v>#N/A</v>
      </c>
      <c r="HG24" t="s">
        <v>696</v>
      </c>
      <c r="HH24">
        <v>92</v>
      </c>
      <c r="HI24">
        <v>50</v>
      </c>
      <c r="HJ24">
        <v>124</v>
      </c>
      <c r="HK24" t="s">
        <v>1599</v>
      </c>
      <c r="HL24" t="e">
        <v>#N/A</v>
      </c>
      <c r="HM24">
        <v>24</v>
      </c>
      <c r="HN24" t="e">
        <v>#N/A</v>
      </c>
      <c r="HO24">
        <v>52</v>
      </c>
      <c r="HP24">
        <v>14</v>
      </c>
      <c r="HQ24" t="e">
        <v>#N/A</v>
      </c>
      <c r="HR24" t="s">
        <v>1628</v>
      </c>
      <c r="HS24" t="s">
        <v>1251</v>
      </c>
      <c r="HT24" t="e">
        <v>#N/A</v>
      </c>
      <c r="HU24" t="s">
        <v>1645</v>
      </c>
      <c r="HV24">
        <v>241</v>
      </c>
      <c r="HW24" t="s">
        <v>681</v>
      </c>
      <c r="HX24" t="s">
        <v>1670</v>
      </c>
      <c r="HY24">
        <v>11</v>
      </c>
      <c r="HZ24">
        <v>4</v>
      </c>
      <c r="IA24" t="s">
        <v>1701</v>
      </c>
      <c r="IB24">
        <v>5</v>
      </c>
      <c r="IC24" t="e">
        <v>#N/A</v>
      </c>
      <c r="ID24" t="e">
        <v>#N/A</v>
      </c>
      <c r="IE24" t="s">
        <v>1522</v>
      </c>
      <c r="IF24" t="e">
        <v>#N/A</v>
      </c>
      <c r="IG24" t="e">
        <v>#N/A</v>
      </c>
      <c r="IH24">
        <v>38</v>
      </c>
      <c r="II24" t="e">
        <v>#N/A</v>
      </c>
      <c r="IJ24" t="e">
        <v>#N/A</v>
      </c>
      <c r="IK24" t="s">
        <v>104</v>
      </c>
      <c r="IL24">
        <v>14</v>
      </c>
      <c r="IM24" t="e">
        <v>#N/A</v>
      </c>
      <c r="IN24" t="s">
        <v>1761</v>
      </c>
      <c r="IO24" t="s">
        <v>617</v>
      </c>
      <c r="IP24">
        <v>470</v>
      </c>
      <c r="IQ24" t="e">
        <v>#N/A</v>
      </c>
      <c r="IR24" t="e">
        <v>#N/A</v>
      </c>
      <c r="IS24" t="e">
        <v>#N/A</v>
      </c>
      <c r="IT24" t="s">
        <v>1795</v>
      </c>
      <c r="IU24">
        <v>187</v>
      </c>
      <c r="IV24">
        <v>25</v>
      </c>
      <c r="IW24">
        <v>178</v>
      </c>
      <c r="IX24" t="s">
        <v>1810</v>
      </c>
      <c r="IY24">
        <v>80</v>
      </c>
      <c r="IZ24">
        <v>230</v>
      </c>
      <c r="JA24" t="e">
        <v>#N/A</v>
      </c>
      <c r="JB24" t="s">
        <v>1822</v>
      </c>
      <c r="JC24" t="e">
        <v>#N/A</v>
      </c>
      <c r="JD24" t="s">
        <v>1427</v>
      </c>
      <c r="JE24" t="s">
        <v>1726</v>
      </c>
      <c r="JF24" t="e">
        <v>#N/A</v>
      </c>
      <c r="JG24">
        <v>30</v>
      </c>
      <c r="JH24" t="s">
        <v>1862</v>
      </c>
      <c r="JI24">
        <v>63</v>
      </c>
      <c r="JJ24" t="s">
        <v>1377</v>
      </c>
      <c r="JK24" t="s">
        <v>1899</v>
      </c>
      <c r="JL24" t="s">
        <v>1913</v>
      </c>
      <c r="JM24">
        <v>46</v>
      </c>
      <c r="JN24">
        <v>25</v>
      </c>
      <c r="JO24">
        <v>84</v>
      </c>
      <c r="JP24" t="s">
        <v>1944</v>
      </c>
      <c r="JQ24" t="e">
        <v>#N/A</v>
      </c>
      <c r="JR24" t="e">
        <v>#N/A</v>
      </c>
      <c r="JS24" t="e">
        <v>#N/A</v>
      </c>
      <c r="JT24" t="e">
        <v>#N/A</v>
      </c>
      <c r="JU24" t="e">
        <v>#N/A</v>
      </c>
      <c r="JV24" t="e">
        <v>#N/A</v>
      </c>
      <c r="JW24" t="e">
        <v>#N/A</v>
      </c>
      <c r="JX24" t="s">
        <v>1994</v>
      </c>
      <c r="JY24" t="s">
        <v>577</v>
      </c>
      <c r="JZ24">
        <v>12</v>
      </c>
      <c r="KA24" t="s">
        <v>2028</v>
      </c>
      <c r="KB24" t="s">
        <v>403</v>
      </c>
      <c r="KC24">
        <v>172</v>
      </c>
      <c r="KD24" t="e">
        <v>#N/A</v>
      </c>
      <c r="KE24" t="e">
        <v>#N/A</v>
      </c>
      <c r="KF24">
        <v>107</v>
      </c>
      <c r="KG24" t="e">
        <v>#N/A</v>
      </c>
      <c r="KH24" t="s">
        <v>540</v>
      </c>
      <c r="KI24" t="e">
        <v>#N/A</v>
      </c>
      <c r="KJ24" t="s">
        <v>589</v>
      </c>
      <c r="KK24" t="e">
        <v>#N/A</v>
      </c>
      <c r="KL24" t="e">
        <v>#N/A</v>
      </c>
      <c r="KM24" t="s">
        <v>64</v>
      </c>
      <c r="KN24" t="s">
        <v>2096</v>
      </c>
      <c r="KO24">
        <v>40</v>
      </c>
      <c r="KP24">
        <v>66</v>
      </c>
      <c r="KQ24">
        <v>40</v>
      </c>
      <c r="KR24" t="s">
        <v>685</v>
      </c>
      <c r="KS24">
        <v>300</v>
      </c>
      <c r="KT24" t="s">
        <v>2151</v>
      </c>
      <c r="KU24" t="s">
        <v>220</v>
      </c>
      <c r="KV24" t="e">
        <v>#N/A</v>
      </c>
      <c r="KW24" t="e">
        <v>#N/A</v>
      </c>
      <c r="KX24" t="e">
        <v>#N/A</v>
      </c>
      <c r="KY24" t="s">
        <v>2181</v>
      </c>
      <c r="KZ24" t="e">
        <v>#N/A</v>
      </c>
      <c r="LA24" t="e">
        <v>#N/A</v>
      </c>
      <c r="LB24" t="s">
        <v>2204</v>
      </c>
      <c r="LC24" t="s">
        <v>1776</v>
      </c>
      <c r="LD24" t="e">
        <v>#N/A</v>
      </c>
      <c r="LE24" t="e">
        <v>#N/A</v>
      </c>
      <c r="LF24" t="e">
        <v>#N/A</v>
      </c>
      <c r="LG24">
        <v>169</v>
      </c>
      <c r="LH24" t="e">
        <v>#N/A</v>
      </c>
      <c r="LI24">
        <v>290</v>
      </c>
      <c r="LJ24">
        <v>20</v>
      </c>
      <c r="LK24" t="e">
        <v>#N/A</v>
      </c>
      <c r="LL24" t="e">
        <v>#N/A</v>
      </c>
      <c r="LM24" t="s">
        <v>2257</v>
      </c>
      <c r="LN24" t="e">
        <v>#N/A</v>
      </c>
      <c r="LO24" t="s">
        <v>1391</v>
      </c>
      <c r="LP24" t="s">
        <v>360</v>
      </c>
      <c r="LQ24">
        <v>95</v>
      </c>
      <c r="LR24" t="e">
        <v>#N/A</v>
      </c>
      <c r="LS24">
        <v>70</v>
      </c>
      <c r="LT24" t="e">
        <v>#N/A</v>
      </c>
      <c r="LU24" t="s">
        <v>1384</v>
      </c>
      <c r="LV24" t="s">
        <v>1072</v>
      </c>
      <c r="LW24" t="s">
        <v>2311</v>
      </c>
      <c r="LX24" t="e">
        <v>#N/A</v>
      </c>
      <c r="LY24" t="e">
        <v>#N/A</v>
      </c>
      <c r="LZ24">
        <v>75</v>
      </c>
      <c r="MA24" t="e">
        <v>#N/A</v>
      </c>
      <c r="MB24" t="e">
        <v>#N/A</v>
      </c>
      <c r="MC24" t="e">
        <v>#N/A</v>
      </c>
      <c r="MD24" t="e">
        <v>#N/A</v>
      </c>
      <c r="ME24" t="e">
        <v>#N/A</v>
      </c>
      <c r="MF24" t="s">
        <v>961</v>
      </c>
      <c r="MG24" t="s">
        <v>482</v>
      </c>
      <c r="MH24" t="s">
        <v>2375</v>
      </c>
      <c r="MI24" t="e">
        <v>#N/A</v>
      </c>
      <c r="MJ24" t="s">
        <v>2390</v>
      </c>
      <c r="MK24">
        <v>134</v>
      </c>
      <c r="ML24" t="s">
        <v>2406</v>
      </c>
      <c r="MM24">
        <v>46</v>
      </c>
      <c r="MN24">
        <v>20</v>
      </c>
      <c r="MO24" t="e">
        <v>#N/A</v>
      </c>
      <c r="MP24" t="e">
        <v>#N/A</v>
      </c>
      <c r="MQ24" t="s">
        <v>2431</v>
      </c>
      <c r="MR24">
        <v>190</v>
      </c>
      <c r="MS24">
        <v>88</v>
      </c>
      <c r="MT24" t="s">
        <v>2470</v>
      </c>
      <c r="MU24" t="e">
        <v>#N/A</v>
      </c>
      <c r="MV24" t="e">
        <v>#N/A</v>
      </c>
      <c r="MW24" t="e">
        <v>#N/A</v>
      </c>
      <c r="MX24" t="e">
        <v>#N/A</v>
      </c>
      <c r="MY24" t="e">
        <v>#N/A</v>
      </c>
      <c r="MZ24" t="s">
        <v>2504</v>
      </c>
      <c r="NA24" t="e">
        <v>#N/A</v>
      </c>
      <c r="NB24">
        <v>87</v>
      </c>
      <c r="NC24" t="e">
        <v>#N/A</v>
      </c>
      <c r="ND24">
        <v>13</v>
      </c>
      <c r="NE24">
        <v>109</v>
      </c>
      <c r="NF24" t="e">
        <v>#N/A</v>
      </c>
      <c r="NG24" t="s">
        <v>28</v>
      </c>
      <c r="NH24" t="e">
        <v>#N/A</v>
      </c>
      <c r="NI24" t="e">
        <v>#N/A</v>
      </c>
      <c r="NJ24" t="s">
        <v>16</v>
      </c>
      <c r="NK24" t="e">
        <v>#N/A</v>
      </c>
      <c r="NL24" t="s">
        <v>2558</v>
      </c>
      <c r="NM24">
        <v>62</v>
      </c>
      <c r="NN24" t="s">
        <v>2572</v>
      </c>
      <c r="NO24">
        <v>120</v>
      </c>
      <c r="NP24" t="e">
        <v>#N/A</v>
      </c>
      <c r="NQ24" t="e">
        <v>#N/A</v>
      </c>
      <c r="NR24" t="e">
        <v>#N/A</v>
      </c>
      <c r="NS24" t="s">
        <v>2610</v>
      </c>
      <c r="NT24">
        <v>18</v>
      </c>
      <c r="NU24" t="s">
        <v>2622</v>
      </c>
      <c r="NV24" t="s">
        <v>2632</v>
      </c>
      <c r="NW24" t="e">
        <v>#N/A</v>
      </c>
      <c r="NX24" t="e">
        <v>#N/A</v>
      </c>
      <c r="NY24" t="e">
        <v>#N/A</v>
      </c>
      <c r="NZ24" t="s">
        <v>2673</v>
      </c>
      <c r="OA24" t="e">
        <v>#N/A</v>
      </c>
      <c r="OB24">
        <v>101</v>
      </c>
      <c r="OC24" t="s">
        <v>2692</v>
      </c>
      <c r="OD24" t="s">
        <v>2711</v>
      </c>
      <c r="OE24" t="s">
        <v>2722</v>
      </c>
      <c r="OF24" t="s">
        <v>985</v>
      </c>
      <c r="OG24">
        <v>26</v>
      </c>
      <c r="OH24" t="e">
        <v>#N/A</v>
      </c>
      <c r="OI24" t="s">
        <v>2743</v>
      </c>
      <c r="OJ24" t="e">
        <v>#N/A</v>
      </c>
      <c r="OK24" t="s">
        <v>2762</v>
      </c>
      <c r="OL24" t="e">
        <v>#N/A</v>
      </c>
      <c r="OM24" t="e">
        <v>#N/A</v>
      </c>
      <c r="ON24" t="s">
        <v>2801</v>
      </c>
      <c r="OO24" t="s">
        <v>901</v>
      </c>
      <c r="OP24" t="s">
        <v>1726</v>
      </c>
      <c r="OQ24" t="s">
        <v>2838</v>
      </c>
      <c r="OR24" t="s">
        <v>2857</v>
      </c>
      <c r="OS24" t="s">
        <v>2871</v>
      </c>
      <c r="OT24" t="s">
        <v>2882</v>
      </c>
      <c r="OU24">
        <v>131</v>
      </c>
      <c r="OV24">
        <v>111</v>
      </c>
      <c r="OW24" t="e">
        <v>#N/A</v>
      </c>
      <c r="OX24" t="e">
        <v>#N/A</v>
      </c>
      <c r="OY24">
        <v>51</v>
      </c>
      <c r="OZ24" t="s">
        <v>1283</v>
      </c>
      <c r="PA24">
        <v>70</v>
      </c>
      <c r="PB24">
        <v>145</v>
      </c>
      <c r="PC24" t="s">
        <v>1147</v>
      </c>
      <c r="PD24" t="s">
        <v>770</v>
      </c>
      <c r="PE24" t="s">
        <v>2951</v>
      </c>
      <c r="PF24" t="s">
        <v>2871</v>
      </c>
      <c r="PG24" t="e">
        <v>#N/A</v>
      </c>
      <c r="PH24" t="s">
        <v>2982</v>
      </c>
      <c r="PI24">
        <v>31</v>
      </c>
      <c r="PJ24" t="s">
        <v>2998</v>
      </c>
      <c r="PK24">
        <v>84</v>
      </c>
      <c r="PL24" t="s">
        <v>3012</v>
      </c>
      <c r="PM24" t="s">
        <v>765</v>
      </c>
      <c r="PN24" t="s">
        <v>3026</v>
      </c>
      <c r="PO24">
        <v>117</v>
      </c>
      <c r="PP24" t="s">
        <v>3045</v>
      </c>
      <c r="PQ24" t="s">
        <v>765</v>
      </c>
      <c r="PR24" t="s">
        <v>1749</v>
      </c>
      <c r="PS24" t="e">
        <v>#N/A</v>
      </c>
      <c r="PT24">
        <v>97</v>
      </c>
      <c r="PU24" t="e">
        <v>#N/A</v>
      </c>
      <c r="PV24" t="s">
        <v>1633</v>
      </c>
      <c r="PW24" t="s">
        <v>3071</v>
      </c>
      <c r="PX24" t="s">
        <v>135</v>
      </c>
      <c r="PY24" t="e">
        <v>#N/A</v>
      </c>
      <c r="PZ24" t="s">
        <v>706</v>
      </c>
      <c r="QA24" t="s">
        <v>3095</v>
      </c>
      <c r="QB24">
        <v>39</v>
      </c>
      <c r="QC24" t="e">
        <v>#N/A</v>
      </c>
      <c r="QD24" t="s">
        <v>2965</v>
      </c>
      <c r="QE24" t="e">
        <v>#N/A</v>
      </c>
      <c r="QF24" t="s">
        <v>1755</v>
      </c>
      <c r="QG24" t="s">
        <v>54</v>
      </c>
      <c r="QH24" t="s">
        <v>3146</v>
      </c>
      <c r="QI24" t="e">
        <v>#N/A</v>
      </c>
      <c r="QJ24" t="s">
        <v>3161</v>
      </c>
      <c r="QK24">
        <v>180</v>
      </c>
      <c r="QL24" t="e">
        <v>#N/A</v>
      </c>
      <c r="QM24">
        <v>179</v>
      </c>
      <c r="QN24">
        <v>36</v>
      </c>
      <c r="QO24">
        <v>140</v>
      </c>
      <c r="QP24">
        <v>200</v>
      </c>
      <c r="QQ24" t="s">
        <v>395</v>
      </c>
      <c r="QR24" t="e">
        <v>#N/A</v>
      </c>
      <c r="QS24">
        <v>60</v>
      </c>
      <c r="QT24" t="e">
        <v>#N/A</v>
      </c>
      <c r="QU24" t="s">
        <v>3217</v>
      </c>
      <c r="QV24" t="e">
        <v>#N/A</v>
      </c>
      <c r="QW24" t="s">
        <v>3226</v>
      </c>
      <c r="QX24">
        <v>190</v>
      </c>
      <c r="QY24">
        <v>350</v>
      </c>
      <c r="QZ24">
        <v>28</v>
      </c>
      <c r="RA24" t="s">
        <v>324</v>
      </c>
      <c r="RB24">
        <v>77</v>
      </c>
      <c r="RC24" t="e">
        <v>#N/A</v>
      </c>
      <c r="RD24" t="s">
        <v>3083</v>
      </c>
      <c r="RE24">
        <v>148</v>
      </c>
      <c r="RF24" t="e">
        <v>#N/A</v>
      </c>
      <c r="RG24" t="e">
        <v>#N/A</v>
      </c>
      <c r="RH24" t="e">
        <v>#N/A</v>
      </c>
      <c r="RI24">
        <v>5</v>
      </c>
      <c r="RJ24">
        <v>74</v>
      </c>
      <c r="RK24" t="e">
        <v>#N/A</v>
      </c>
      <c r="RL24">
        <v>54</v>
      </c>
      <c r="RM24">
        <v>154</v>
      </c>
      <c r="RN24" t="e">
        <v>#N/A</v>
      </c>
      <c r="RO24">
        <v>20</v>
      </c>
      <c r="RP24" t="e">
        <v>#N/A</v>
      </c>
      <c r="RQ24">
        <v>80</v>
      </c>
      <c r="RR24" t="e">
        <v>#N/A</v>
      </c>
      <c r="RS24" t="e">
        <v>#N/A</v>
      </c>
      <c r="RT24" t="e">
        <v>#N/A</v>
      </c>
      <c r="RU24">
        <v>82</v>
      </c>
      <c r="RV24" t="s">
        <v>49</v>
      </c>
      <c r="RW24" t="e">
        <v>#N/A</v>
      </c>
      <c r="RX24" t="s">
        <v>3350</v>
      </c>
      <c r="RY24" t="s">
        <v>3361</v>
      </c>
      <c r="RZ24" t="s">
        <v>3372</v>
      </c>
      <c r="SA24">
        <v>180</v>
      </c>
    </row>
    <row r="25" spans="1:495">
      <c r="A25">
        <v>2005</v>
      </c>
      <c r="B25">
        <v>155</v>
      </c>
      <c r="C25" t="s">
        <v>26</v>
      </c>
      <c r="D25" t="e">
        <v>#N/A</v>
      </c>
      <c r="E25">
        <v>150</v>
      </c>
      <c r="F25">
        <v>460</v>
      </c>
      <c r="G25" t="s">
        <v>53</v>
      </c>
      <c r="H25" t="s">
        <v>65</v>
      </c>
      <c r="I25" t="e">
        <v>#N/A</v>
      </c>
      <c r="J25" t="s">
        <v>65</v>
      </c>
      <c r="K25" t="s">
        <v>78</v>
      </c>
      <c r="L25">
        <v>71</v>
      </c>
      <c r="M25" t="s">
        <v>92</v>
      </c>
      <c r="N25" t="e">
        <v>#N/A</v>
      </c>
      <c r="O25" t="s">
        <v>116</v>
      </c>
      <c r="P25">
        <v>270</v>
      </c>
      <c r="Q25" t="e">
        <v>#N/A</v>
      </c>
      <c r="R25" t="s">
        <v>138</v>
      </c>
      <c r="S25" t="e">
        <v>#N/A</v>
      </c>
      <c r="T25" t="s">
        <v>170</v>
      </c>
      <c r="U25">
        <v>42</v>
      </c>
      <c r="V25" t="s">
        <v>177</v>
      </c>
      <c r="W25" t="s">
        <v>189</v>
      </c>
      <c r="X25" t="s">
        <v>195</v>
      </c>
      <c r="Y25" t="e">
        <v>#N/A</v>
      </c>
      <c r="Z25" t="s">
        <v>221</v>
      </c>
      <c r="AA25">
        <v>925</v>
      </c>
      <c r="AB25" t="e">
        <v>#N/A</v>
      </c>
      <c r="AC25" t="s">
        <v>246</v>
      </c>
      <c r="AD25" t="s">
        <v>262</v>
      </c>
      <c r="AE25" t="e">
        <v>#N/A</v>
      </c>
      <c r="AF25">
        <v>199</v>
      </c>
      <c r="AG25" t="e">
        <v>#N/A</v>
      </c>
      <c r="AH25" t="e">
        <v>#N/A</v>
      </c>
      <c r="AI25" t="e">
        <v>#N/A</v>
      </c>
      <c r="AJ25">
        <v>89</v>
      </c>
      <c r="AK25">
        <v>60</v>
      </c>
      <c r="AL25" t="e">
        <v>#N/A</v>
      </c>
      <c r="AM25">
        <v>25</v>
      </c>
      <c r="AN25">
        <v>65</v>
      </c>
      <c r="AO25" t="e">
        <v>#N/A</v>
      </c>
      <c r="AP25" t="s">
        <v>347</v>
      </c>
      <c r="AQ25">
        <v>69</v>
      </c>
      <c r="AR25" t="s">
        <v>294</v>
      </c>
      <c r="AS25" t="e">
        <v>#N/A</v>
      </c>
      <c r="AT25">
        <v>29</v>
      </c>
      <c r="AU25">
        <v>51</v>
      </c>
      <c r="AV25" t="s">
        <v>391</v>
      </c>
      <c r="AW25" t="e">
        <v>#N/A</v>
      </c>
      <c r="AX25" t="s">
        <v>413</v>
      </c>
      <c r="AY25">
        <v>125</v>
      </c>
      <c r="AZ25">
        <v>168</v>
      </c>
      <c r="BA25">
        <v>9</v>
      </c>
      <c r="BB25" t="s">
        <v>446</v>
      </c>
      <c r="BC25" t="s">
        <v>449</v>
      </c>
      <c r="BD25" t="s">
        <v>453</v>
      </c>
      <c r="BE25">
        <v>150</v>
      </c>
      <c r="BF25" t="s">
        <v>471</v>
      </c>
      <c r="BG25" t="e">
        <v>#N/A</v>
      </c>
      <c r="BH25" t="s">
        <v>489</v>
      </c>
      <c r="BI25">
        <v>160</v>
      </c>
      <c r="BJ25" t="s">
        <v>522</v>
      </c>
      <c r="BK25" t="e">
        <v>#N/A</v>
      </c>
      <c r="BL25" t="e">
        <v>#N/A</v>
      </c>
      <c r="BM25" t="e">
        <v>#N/A</v>
      </c>
      <c r="BN25" t="s">
        <v>546</v>
      </c>
      <c r="BO25">
        <v>420</v>
      </c>
      <c r="BP25" t="e">
        <v>#N/A</v>
      </c>
      <c r="BQ25" t="e">
        <v>#N/A</v>
      </c>
      <c r="BR25">
        <v>31</v>
      </c>
      <c r="BS25" t="e">
        <v>#N/A</v>
      </c>
      <c r="BT25" t="e">
        <v>#N/A</v>
      </c>
      <c r="BU25" t="s">
        <v>294</v>
      </c>
      <c r="BV25" t="e">
        <v>#N/A</v>
      </c>
      <c r="BW25" t="e">
        <v>#N/A</v>
      </c>
      <c r="BX25" t="s">
        <v>601</v>
      </c>
      <c r="BY25">
        <v>37</v>
      </c>
      <c r="BZ25" t="s">
        <v>620</v>
      </c>
      <c r="CA25">
        <v>90</v>
      </c>
      <c r="CB25" t="e">
        <v>#N/A</v>
      </c>
      <c r="CC25" t="e">
        <v>#N/A</v>
      </c>
      <c r="CD25" t="s">
        <v>644</v>
      </c>
      <c r="CE25">
        <v>30</v>
      </c>
      <c r="CF25" t="s">
        <v>212</v>
      </c>
      <c r="CG25" t="e">
        <v>#N/A</v>
      </c>
      <c r="CH25">
        <v>17</v>
      </c>
      <c r="CI25" t="e">
        <v>#N/A</v>
      </c>
      <c r="CJ25" t="s">
        <v>598</v>
      </c>
      <c r="CK25" t="e">
        <v>#N/A</v>
      </c>
      <c r="CL25" t="s">
        <v>305</v>
      </c>
      <c r="CM25" t="s">
        <v>691</v>
      </c>
      <c r="CN25">
        <v>19</v>
      </c>
      <c r="CO25" t="s">
        <v>463</v>
      </c>
      <c r="CP25" t="e">
        <v>#N/A</v>
      </c>
      <c r="CQ25">
        <v>9</v>
      </c>
      <c r="CR25" t="s">
        <v>734</v>
      </c>
      <c r="CS25" t="s">
        <v>751</v>
      </c>
      <c r="CT25" t="s">
        <v>760</v>
      </c>
      <c r="CU25" t="s">
        <v>778</v>
      </c>
      <c r="CV25" t="e">
        <v>#N/A</v>
      </c>
      <c r="CW25" t="s">
        <v>799</v>
      </c>
      <c r="CX25">
        <v>16</v>
      </c>
      <c r="CY25" t="s">
        <v>817</v>
      </c>
      <c r="CZ25">
        <v>131</v>
      </c>
      <c r="DA25" t="e">
        <v>#N/A</v>
      </c>
      <c r="DB25" t="s">
        <v>830</v>
      </c>
      <c r="DC25" t="s">
        <v>838</v>
      </c>
      <c r="DD25">
        <v>235</v>
      </c>
      <c r="DE25" t="e">
        <v>#N/A</v>
      </c>
      <c r="DF25">
        <v>120</v>
      </c>
      <c r="DG25" t="e">
        <v>#N/A</v>
      </c>
      <c r="DH25" t="e">
        <v>#N/A</v>
      </c>
      <c r="DI25" t="s">
        <v>875</v>
      </c>
      <c r="DJ25" t="s">
        <v>886</v>
      </c>
      <c r="DK25">
        <v>160</v>
      </c>
      <c r="DL25" t="s">
        <v>911</v>
      </c>
      <c r="DM25" t="e">
        <v>#N/A</v>
      </c>
      <c r="DN25" t="e">
        <v>#N/A</v>
      </c>
      <c r="DO25" t="s">
        <v>770</v>
      </c>
      <c r="DP25" t="s">
        <v>941</v>
      </c>
      <c r="DQ25" t="s">
        <v>955</v>
      </c>
      <c r="DR25" t="s">
        <v>963</v>
      </c>
      <c r="DS25" t="e">
        <v>#N/A</v>
      </c>
      <c r="DT25" t="s">
        <v>971</v>
      </c>
      <c r="DU25">
        <v>97</v>
      </c>
      <c r="DV25" t="s">
        <v>994</v>
      </c>
      <c r="DW25" t="s">
        <v>1004</v>
      </c>
      <c r="DX25">
        <v>70</v>
      </c>
      <c r="DY25">
        <v>39</v>
      </c>
      <c r="DZ25" t="s">
        <v>290</v>
      </c>
      <c r="EA25" t="s">
        <v>1026</v>
      </c>
      <c r="EB25">
        <v>75</v>
      </c>
      <c r="EC25">
        <v>147</v>
      </c>
      <c r="ED25" t="e">
        <v>#N/A</v>
      </c>
      <c r="EE25">
        <v>355</v>
      </c>
      <c r="EF25">
        <v>437</v>
      </c>
      <c r="EG25">
        <v>250</v>
      </c>
      <c r="EH25" t="e">
        <v>#N/A</v>
      </c>
      <c r="EI25" t="s">
        <v>75</v>
      </c>
      <c r="EJ25">
        <v>15</v>
      </c>
      <c r="EK25" t="s">
        <v>1071</v>
      </c>
      <c r="EL25" t="s">
        <v>1085</v>
      </c>
      <c r="EM25" t="e">
        <v>#N/A</v>
      </c>
      <c r="EN25" t="s">
        <v>567</v>
      </c>
      <c r="EO25">
        <v>147</v>
      </c>
      <c r="EP25" s="1">
        <v>882051</v>
      </c>
      <c r="EQ25" t="s">
        <v>1135</v>
      </c>
      <c r="ER25">
        <v>125</v>
      </c>
      <c r="ES25" t="s">
        <v>1148</v>
      </c>
      <c r="ET25" t="e">
        <v>#N/A</v>
      </c>
      <c r="EU25">
        <v>23</v>
      </c>
      <c r="EV25" t="e">
        <v>#N/A</v>
      </c>
      <c r="EW25">
        <v>400</v>
      </c>
      <c r="EX25" t="e">
        <v>#N/A</v>
      </c>
      <c r="EY25">
        <v>75</v>
      </c>
      <c r="EZ25">
        <v>47</v>
      </c>
      <c r="FA25" t="s">
        <v>1200</v>
      </c>
      <c r="FB25" t="s">
        <v>1203</v>
      </c>
      <c r="FC25" t="e">
        <v>#N/A</v>
      </c>
      <c r="FD25" t="s">
        <v>1215</v>
      </c>
      <c r="FE25" t="s">
        <v>1229</v>
      </c>
      <c r="FF25">
        <v>75</v>
      </c>
      <c r="FG25" t="s">
        <v>1238</v>
      </c>
      <c r="FH25" t="s">
        <v>768</v>
      </c>
      <c r="FI25">
        <v>39</v>
      </c>
      <c r="FJ25" t="s">
        <v>1269</v>
      </c>
      <c r="FK25">
        <v>152</v>
      </c>
      <c r="FL25" t="e">
        <v>#N/A</v>
      </c>
      <c r="FM25" t="e">
        <v>#N/A</v>
      </c>
      <c r="FN25" t="s">
        <v>1290</v>
      </c>
      <c r="FO25" t="e">
        <v>#N/A</v>
      </c>
      <c r="FP25">
        <v>29</v>
      </c>
      <c r="FQ25" t="s">
        <v>1306</v>
      </c>
      <c r="FR25" t="e">
        <v>#N/A</v>
      </c>
      <c r="FS25" t="s">
        <v>1322</v>
      </c>
      <c r="FT25">
        <v>52</v>
      </c>
      <c r="FU25" t="s">
        <v>1337</v>
      </c>
      <c r="FV25" t="s">
        <v>71</v>
      </c>
      <c r="FW25" t="s">
        <v>1353</v>
      </c>
      <c r="FX25" t="s">
        <v>413</v>
      </c>
      <c r="FY25">
        <v>128</v>
      </c>
      <c r="FZ25" t="s">
        <v>200</v>
      </c>
      <c r="GA25">
        <v>17</v>
      </c>
      <c r="GB25" t="s">
        <v>16</v>
      </c>
      <c r="GC25">
        <v>10</v>
      </c>
      <c r="GD25" t="e">
        <v>#N/A</v>
      </c>
      <c r="GE25">
        <v>239</v>
      </c>
      <c r="GF25" t="s">
        <v>217</v>
      </c>
      <c r="GG25" t="s">
        <v>1408</v>
      </c>
      <c r="GH25" t="e">
        <v>#N/A</v>
      </c>
      <c r="GI25" t="e">
        <v>#N/A</v>
      </c>
      <c r="GJ25" t="s">
        <v>1431</v>
      </c>
      <c r="GK25" t="s">
        <v>359</v>
      </c>
      <c r="GL25" t="s">
        <v>1441</v>
      </c>
      <c r="GM25" t="s">
        <v>272</v>
      </c>
      <c r="GN25" t="s">
        <v>1448</v>
      </c>
      <c r="GO25" t="e">
        <v>#N/A</v>
      </c>
      <c r="GP25">
        <v>150</v>
      </c>
      <c r="GQ25">
        <v>6</v>
      </c>
      <c r="GR25" t="e">
        <v>#N/A</v>
      </c>
      <c r="GS25">
        <v>23</v>
      </c>
      <c r="GT25">
        <v>77</v>
      </c>
      <c r="GU25">
        <v>100</v>
      </c>
      <c r="GV25" t="s">
        <v>1486</v>
      </c>
      <c r="GW25" t="s">
        <v>1496</v>
      </c>
      <c r="GX25" t="s">
        <v>1506</v>
      </c>
      <c r="GY25">
        <v>80</v>
      </c>
      <c r="GZ25">
        <v>100</v>
      </c>
      <c r="HA25" t="s">
        <v>1517</v>
      </c>
      <c r="HB25" t="s">
        <v>1544</v>
      </c>
      <c r="HC25">
        <v>170</v>
      </c>
      <c r="HD25" t="s">
        <v>580</v>
      </c>
      <c r="HE25" t="s">
        <v>250</v>
      </c>
      <c r="HF25" t="e">
        <v>#N/A</v>
      </c>
      <c r="HG25" t="s">
        <v>395</v>
      </c>
      <c r="HH25">
        <v>92</v>
      </c>
      <c r="HI25">
        <v>50</v>
      </c>
      <c r="HJ25">
        <v>124</v>
      </c>
      <c r="HK25">
        <v>69</v>
      </c>
      <c r="HL25" t="e">
        <v>#N/A</v>
      </c>
      <c r="HM25">
        <v>24</v>
      </c>
      <c r="HN25" t="e">
        <v>#N/A</v>
      </c>
      <c r="HO25">
        <v>52</v>
      </c>
      <c r="HP25" t="s">
        <v>1619</v>
      </c>
      <c r="HQ25" t="e">
        <v>#N/A</v>
      </c>
      <c r="HR25" t="s">
        <v>1628</v>
      </c>
      <c r="HS25" t="s">
        <v>38</v>
      </c>
      <c r="HT25" t="e">
        <v>#N/A</v>
      </c>
      <c r="HU25" t="s">
        <v>1646</v>
      </c>
      <c r="HV25">
        <v>241</v>
      </c>
      <c r="HW25" t="s">
        <v>27</v>
      </c>
      <c r="HX25" t="s">
        <v>1671</v>
      </c>
      <c r="HY25">
        <v>11</v>
      </c>
      <c r="HZ25">
        <v>4</v>
      </c>
      <c r="IA25" t="s">
        <v>1701</v>
      </c>
      <c r="IB25">
        <v>5</v>
      </c>
      <c r="IC25" t="s">
        <v>1253</v>
      </c>
      <c r="ID25" t="e">
        <v>#N/A</v>
      </c>
      <c r="IE25" t="s">
        <v>1522</v>
      </c>
      <c r="IF25" t="e">
        <v>#N/A</v>
      </c>
      <c r="IG25" t="e">
        <v>#N/A</v>
      </c>
      <c r="IH25">
        <v>38</v>
      </c>
      <c r="II25" t="e">
        <v>#N/A</v>
      </c>
      <c r="IJ25" t="e">
        <v>#N/A</v>
      </c>
      <c r="IK25" t="s">
        <v>104</v>
      </c>
      <c r="IL25">
        <v>14</v>
      </c>
      <c r="IM25" t="e">
        <v>#N/A</v>
      </c>
      <c r="IN25" t="s">
        <v>1762</v>
      </c>
      <c r="IO25" t="s">
        <v>577</v>
      </c>
      <c r="IP25">
        <v>470</v>
      </c>
      <c r="IQ25" t="e">
        <v>#N/A</v>
      </c>
      <c r="IR25" t="e">
        <v>#N/A</v>
      </c>
      <c r="IS25" t="e">
        <v>#N/A</v>
      </c>
      <c r="IT25" t="s">
        <v>1796</v>
      </c>
      <c r="IU25">
        <v>187</v>
      </c>
      <c r="IV25">
        <v>25</v>
      </c>
      <c r="IW25">
        <v>178</v>
      </c>
      <c r="IX25" t="s">
        <v>1810</v>
      </c>
      <c r="IY25">
        <v>80</v>
      </c>
      <c r="IZ25">
        <v>225</v>
      </c>
      <c r="JA25" t="e">
        <v>#N/A</v>
      </c>
      <c r="JB25">
        <v>14</v>
      </c>
      <c r="JC25" t="e">
        <v>#N/A</v>
      </c>
      <c r="JD25" t="s">
        <v>1427</v>
      </c>
      <c r="JE25" t="s">
        <v>1726</v>
      </c>
      <c r="JF25" t="s">
        <v>1848</v>
      </c>
      <c r="JG25">
        <v>30</v>
      </c>
      <c r="JH25" t="s">
        <v>1863</v>
      </c>
      <c r="JI25" t="s">
        <v>733</v>
      </c>
      <c r="JJ25" t="s">
        <v>1377</v>
      </c>
      <c r="JK25" t="s">
        <v>1900</v>
      </c>
      <c r="JL25" t="s">
        <v>1913</v>
      </c>
      <c r="JM25">
        <v>46</v>
      </c>
      <c r="JN25" t="s">
        <v>1925</v>
      </c>
      <c r="JO25">
        <v>84</v>
      </c>
      <c r="JP25">
        <v>106</v>
      </c>
      <c r="JQ25" t="e">
        <v>#N/A</v>
      </c>
      <c r="JR25" t="s">
        <v>1955</v>
      </c>
      <c r="JS25" t="e">
        <v>#N/A</v>
      </c>
      <c r="JT25" t="e">
        <v>#N/A</v>
      </c>
      <c r="JU25" t="e">
        <v>#N/A</v>
      </c>
      <c r="JV25" t="e">
        <v>#N/A</v>
      </c>
      <c r="JW25" t="e">
        <v>#N/A</v>
      </c>
      <c r="JX25" t="s">
        <v>1995</v>
      </c>
      <c r="JY25" t="s">
        <v>577</v>
      </c>
      <c r="JZ25" t="s">
        <v>1031</v>
      </c>
      <c r="KA25" t="s">
        <v>2029</v>
      </c>
      <c r="KB25" t="s">
        <v>1999</v>
      </c>
      <c r="KC25">
        <v>172</v>
      </c>
      <c r="KD25" t="e">
        <v>#N/A</v>
      </c>
      <c r="KE25" t="e">
        <v>#N/A</v>
      </c>
      <c r="KF25">
        <v>137</v>
      </c>
      <c r="KG25" t="e">
        <v>#N/A</v>
      </c>
      <c r="KH25" t="s">
        <v>2071</v>
      </c>
      <c r="KI25" t="e">
        <v>#N/A</v>
      </c>
      <c r="KJ25" t="s">
        <v>589</v>
      </c>
      <c r="KK25" t="e">
        <v>#N/A</v>
      </c>
      <c r="KL25" t="s">
        <v>1013</v>
      </c>
      <c r="KM25" t="s">
        <v>2089</v>
      </c>
      <c r="KN25" t="s">
        <v>2097</v>
      </c>
      <c r="KO25" t="s">
        <v>2121</v>
      </c>
      <c r="KP25">
        <v>132</v>
      </c>
      <c r="KQ25" t="s">
        <v>111</v>
      </c>
      <c r="KR25">
        <v>22</v>
      </c>
      <c r="KS25">
        <v>300</v>
      </c>
      <c r="KT25">
        <v>27</v>
      </c>
      <c r="KU25" t="s">
        <v>220</v>
      </c>
      <c r="KV25" t="e">
        <v>#N/A</v>
      </c>
      <c r="KW25" t="e">
        <v>#N/A</v>
      </c>
      <c r="KX25" t="s">
        <v>2166</v>
      </c>
      <c r="KY25" t="s">
        <v>2182</v>
      </c>
      <c r="KZ25" t="e">
        <v>#N/A</v>
      </c>
      <c r="LA25" t="e">
        <v>#N/A</v>
      </c>
      <c r="LB25" t="s">
        <v>2205</v>
      </c>
      <c r="LC25" t="s">
        <v>2218</v>
      </c>
      <c r="LD25" t="e">
        <v>#N/A</v>
      </c>
      <c r="LE25" t="s">
        <v>567</v>
      </c>
      <c r="LF25" t="e">
        <v>#N/A</v>
      </c>
      <c r="LG25">
        <v>169</v>
      </c>
      <c r="LH25" t="s">
        <v>212</v>
      </c>
      <c r="LI25">
        <v>290</v>
      </c>
      <c r="LJ25">
        <v>30</v>
      </c>
      <c r="LK25" t="e">
        <v>#N/A</v>
      </c>
      <c r="LL25" t="e">
        <v>#N/A</v>
      </c>
      <c r="LM25" t="s">
        <v>2258</v>
      </c>
      <c r="LN25" t="e">
        <v>#N/A</v>
      </c>
      <c r="LO25" t="s">
        <v>1729</v>
      </c>
      <c r="LP25" t="s">
        <v>2166</v>
      </c>
      <c r="LQ25">
        <v>95</v>
      </c>
      <c r="LR25" t="e">
        <v>#N/A</v>
      </c>
      <c r="LS25">
        <v>70</v>
      </c>
      <c r="LT25" t="e">
        <v>#N/A</v>
      </c>
      <c r="LU25" t="s">
        <v>1384</v>
      </c>
      <c r="LV25" t="s">
        <v>1072</v>
      </c>
      <c r="LW25" t="s">
        <v>2312</v>
      </c>
      <c r="LX25" t="e">
        <v>#N/A</v>
      </c>
      <c r="LY25" t="e">
        <v>#N/A</v>
      </c>
      <c r="LZ25">
        <v>75</v>
      </c>
      <c r="MA25" t="e">
        <v>#N/A</v>
      </c>
      <c r="MB25" t="e">
        <v>#N/A</v>
      </c>
      <c r="MC25" t="e">
        <v>#N/A</v>
      </c>
      <c r="MD25" t="e">
        <v>#N/A</v>
      </c>
      <c r="ME25" t="e">
        <v>#N/A</v>
      </c>
      <c r="MF25">
        <v>39</v>
      </c>
      <c r="MG25">
        <v>50</v>
      </c>
      <c r="MH25" t="s">
        <v>2376</v>
      </c>
      <c r="MI25" t="s">
        <v>483</v>
      </c>
      <c r="MJ25" t="s">
        <v>2391</v>
      </c>
      <c r="MK25">
        <v>134</v>
      </c>
      <c r="ML25" t="s">
        <v>2406</v>
      </c>
      <c r="MM25">
        <v>46</v>
      </c>
      <c r="MN25">
        <v>20</v>
      </c>
      <c r="MO25" t="e">
        <v>#N/A</v>
      </c>
      <c r="MP25" t="e">
        <v>#N/A</v>
      </c>
      <c r="MQ25" t="s">
        <v>2432</v>
      </c>
      <c r="MR25">
        <v>223</v>
      </c>
      <c r="MS25">
        <v>88</v>
      </c>
      <c r="MT25" t="s">
        <v>2471</v>
      </c>
      <c r="MU25" t="e">
        <v>#N/A</v>
      </c>
      <c r="MV25" t="e">
        <v>#N/A</v>
      </c>
      <c r="MW25" t="e">
        <v>#N/A</v>
      </c>
      <c r="MX25" t="e">
        <v>#N/A</v>
      </c>
      <c r="MY25" t="e">
        <v>#N/A</v>
      </c>
      <c r="MZ25" t="s">
        <v>279</v>
      </c>
      <c r="NA25" t="e">
        <v>#N/A</v>
      </c>
      <c r="NB25">
        <v>87</v>
      </c>
      <c r="NC25" t="e">
        <v>#N/A</v>
      </c>
      <c r="ND25">
        <v>13</v>
      </c>
      <c r="NE25">
        <v>109</v>
      </c>
      <c r="NF25" t="e">
        <v>#N/A</v>
      </c>
      <c r="NG25" t="s">
        <v>28</v>
      </c>
      <c r="NH25" t="e">
        <v>#N/A</v>
      </c>
      <c r="NI25" t="e">
        <v>#N/A</v>
      </c>
      <c r="NJ25" t="s">
        <v>16</v>
      </c>
      <c r="NK25" t="e">
        <v>#N/A</v>
      </c>
      <c r="NL25" t="s">
        <v>2559</v>
      </c>
      <c r="NM25">
        <v>62</v>
      </c>
      <c r="NN25" t="s">
        <v>2573</v>
      </c>
      <c r="NO25">
        <v>120</v>
      </c>
      <c r="NP25" t="s">
        <v>2041</v>
      </c>
      <c r="NQ25" t="e">
        <v>#N/A</v>
      </c>
      <c r="NR25" t="e">
        <v>#N/A</v>
      </c>
      <c r="NS25" t="s">
        <v>2611</v>
      </c>
      <c r="NT25">
        <v>18</v>
      </c>
      <c r="NU25">
        <v>90</v>
      </c>
      <c r="NV25" t="s">
        <v>2633</v>
      </c>
      <c r="NW25" t="e">
        <v>#N/A</v>
      </c>
      <c r="NX25" t="e">
        <v>#N/A</v>
      </c>
      <c r="NY25" t="e">
        <v>#N/A</v>
      </c>
      <c r="NZ25" t="s">
        <v>2673</v>
      </c>
      <c r="OA25" t="e">
        <v>#N/A</v>
      </c>
      <c r="OB25">
        <v>197</v>
      </c>
      <c r="OC25" t="s">
        <v>2693</v>
      </c>
      <c r="OD25" t="s">
        <v>2712</v>
      </c>
      <c r="OE25" t="s">
        <v>2723</v>
      </c>
      <c r="OF25" t="s">
        <v>2727</v>
      </c>
      <c r="OG25" t="s">
        <v>294</v>
      </c>
      <c r="OH25" t="e">
        <v>#N/A</v>
      </c>
      <c r="OI25" t="s">
        <v>2744</v>
      </c>
      <c r="OJ25" t="e">
        <v>#N/A</v>
      </c>
      <c r="OK25" t="s">
        <v>2763</v>
      </c>
      <c r="OL25" t="e">
        <v>#N/A</v>
      </c>
      <c r="OM25" t="s">
        <v>2779</v>
      </c>
      <c r="ON25" t="s">
        <v>2802</v>
      </c>
      <c r="OO25">
        <v>195</v>
      </c>
      <c r="OP25" t="s">
        <v>2820</v>
      </c>
      <c r="OQ25" t="s">
        <v>2839</v>
      </c>
      <c r="OR25" t="s">
        <v>2858</v>
      </c>
      <c r="OS25" t="s">
        <v>2871</v>
      </c>
      <c r="OT25" t="s">
        <v>2883</v>
      </c>
      <c r="OU25">
        <v>115</v>
      </c>
      <c r="OV25" t="s">
        <v>2907</v>
      </c>
      <c r="OW25" t="e">
        <v>#N/A</v>
      </c>
      <c r="OX25" t="e">
        <v>#N/A</v>
      </c>
      <c r="OY25">
        <v>51</v>
      </c>
      <c r="OZ25">
        <v>154</v>
      </c>
      <c r="PA25">
        <v>95</v>
      </c>
      <c r="PB25">
        <v>210</v>
      </c>
      <c r="PC25" t="s">
        <v>1147</v>
      </c>
      <c r="PD25" t="s">
        <v>770</v>
      </c>
      <c r="PE25" t="s">
        <v>707</v>
      </c>
      <c r="PF25" t="s">
        <v>2958</v>
      </c>
      <c r="PG25" t="e">
        <v>#N/A</v>
      </c>
      <c r="PH25" t="s">
        <v>2983</v>
      </c>
      <c r="PI25" t="s">
        <v>2478</v>
      </c>
      <c r="PJ25">
        <v>31</v>
      </c>
      <c r="PK25">
        <v>84</v>
      </c>
      <c r="PL25" t="s">
        <v>3013</v>
      </c>
      <c r="PM25" t="s">
        <v>1627</v>
      </c>
      <c r="PN25" t="s">
        <v>289</v>
      </c>
      <c r="PO25">
        <v>117</v>
      </c>
      <c r="PP25" t="s">
        <v>3045</v>
      </c>
      <c r="PQ25" t="s">
        <v>1627</v>
      </c>
      <c r="PR25" t="s">
        <v>1291</v>
      </c>
      <c r="PS25" t="e">
        <v>#N/A</v>
      </c>
      <c r="PT25">
        <v>97</v>
      </c>
      <c r="PU25" t="e">
        <v>#N/A</v>
      </c>
      <c r="PV25">
        <v>12</v>
      </c>
      <c r="PW25" t="s">
        <v>996</v>
      </c>
      <c r="PX25" t="s">
        <v>135</v>
      </c>
      <c r="PY25" t="e">
        <v>#N/A</v>
      </c>
      <c r="PZ25" t="s">
        <v>1522</v>
      </c>
      <c r="QA25" t="s">
        <v>3096</v>
      </c>
      <c r="QB25" t="s">
        <v>3111</v>
      </c>
      <c r="QC25" t="e">
        <v>#N/A</v>
      </c>
      <c r="QD25" t="s">
        <v>2965</v>
      </c>
      <c r="QE25" t="e">
        <v>#N/A</v>
      </c>
      <c r="QF25" t="s">
        <v>3139</v>
      </c>
      <c r="QG25">
        <v>32</v>
      </c>
      <c r="QH25" t="s">
        <v>3146</v>
      </c>
      <c r="QI25" t="e">
        <v>#N/A</v>
      </c>
      <c r="QJ25" t="s">
        <v>3162</v>
      </c>
      <c r="QK25">
        <v>180</v>
      </c>
      <c r="QL25" t="e">
        <v>#N/A</v>
      </c>
      <c r="QM25">
        <v>179</v>
      </c>
      <c r="QN25">
        <v>36</v>
      </c>
      <c r="QO25">
        <v>140</v>
      </c>
      <c r="QP25">
        <v>205</v>
      </c>
      <c r="QQ25" t="s">
        <v>1789</v>
      </c>
      <c r="QR25">
        <v>43</v>
      </c>
      <c r="QS25" t="s">
        <v>252</v>
      </c>
      <c r="QT25" t="e">
        <v>#N/A</v>
      </c>
      <c r="QU25" t="s">
        <v>2762</v>
      </c>
      <c r="QV25" t="e">
        <v>#N/A</v>
      </c>
      <c r="QW25" t="s">
        <v>3226</v>
      </c>
      <c r="QX25">
        <v>190</v>
      </c>
      <c r="QY25">
        <v>350</v>
      </c>
      <c r="QZ25">
        <v>27</v>
      </c>
      <c r="RA25" t="s">
        <v>324</v>
      </c>
      <c r="RB25">
        <v>99</v>
      </c>
      <c r="RC25" t="e">
        <v>#N/A</v>
      </c>
      <c r="RD25" t="s">
        <v>823</v>
      </c>
      <c r="RE25">
        <v>148</v>
      </c>
      <c r="RF25" t="e">
        <v>#N/A</v>
      </c>
      <c r="RG25" t="e">
        <v>#N/A</v>
      </c>
      <c r="RH25" t="e">
        <v>#N/A</v>
      </c>
      <c r="RI25">
        <v>5</v>
      </c>
      <c r="RJ25">
        <v>74</v>
      </c>
      <c r="RK25" t="e">
        <v>#N/A</v>
      </c>
      <c r="RL25">
        <v>54</v>
      </c>
      <c r="RM25">
        <v>253</v>
      </c>
      <c r="RN25" t="s">
        <v>3295</v>
      </c>
      <c r="RO25">
        <v>20</v>
      </c>
      <c r="RP25" t="e">
        <v>#N/A</v>
      </c>
      <c r="RQ25" t="s">
        <v>3312</v>
      </c>
      <c r="RR25" t="e">
        <v>#N/A</v>
      </c>
      <c r="RS25" t="e">
        <v>#N/A</v>
      </c>
      <c r="RT25" t="e">
        <v>#N/A</v>
      </c>
      <c r="RU25">
        <v>82</v>
      </c>
      <c r="RV25" t="s">
        <v>3339</v>
      </c>
      <c r="RW25" t="e">
        <v>#N/A</v>
      </c>
      <c r="RX25" t="s">
        <v>3351</v>
      </c>
      <c r="RY25" t="s">
        <v>3362</v>
      </c>
      <c r="RZ25" t="s">
        <v>3373</v>
      </c>
      <c r="SA25">
        <v>222</v>
      </c>
    </row>
    <row r="26" spans="1:495">
      <c r="A26">
        <v>2006</v>
      </c>
      <c r="B26">
        <v>155</v>
      </c>
      <c r="C26">
        <v>13</v>
      </c>
      <c r="D26" t="e">
        <v>#N/A</v>
      </c>
      <c r="E26">
        <v>150</v>
      </c>
      <c r="F26">
        <v>580</v>
      </c>
      <c r="G26" t="s">
        <v>54</v>
      </c>
      <c r="H26" t="s">
        <v>65</v>
      </c>
      <c r="I26" t="s">
        <v>68</v>
      </c>
      <c r="J26" t="s">
        <v>65</v>
      </c>
      <c r="K26" t="s">
        <v>79</v>
      </c>
      <c r="L26">
        <v>71</v>
      </c>
      <c r="M26" t="s">
        <v>93</v>
      </c>
      <c r="N26" t="s">
        <v>99</v>
      </c>
      <c r="O26" t="s">
        <v>116</v>
      </c>
      <c r="P26">
        <v>270</v>
      </c>
      <c r="Q26" t="e">
        <v>#N/A</v>
      </c>
      <c r="R26" t="s">
        <v>139</v>
      </c>
      <c r="S26" t="e">
        <v>#N/A</v>
      </c>
      <c r="T26" t="s">
        <v>171</v>
      </c>
      <c r="U26" t="s">
        <v>174</v>
      </c>
      <c r="V26" t="s">
        <v>178</v>
      </c>
      <c r="W26" t="s">
        <v>189</v>
      </c>
      <c r="X26" t="s">
        <v>196</v>
      </c>
      <c r="Y26" t="e">
        <v>#N/A</v>
      </c>
      <c r="Z26" t="s">
        <v>221</v>
      </c>
      <c r="AA26">
        <v>1370</v>
      </c>
      <c r="AB26" t="e">
        <v>#N/A</v>
      </c>
      <c r="AC26" t="s">
        <v>247</v>
      </c>
      <c r="AD26" t="s">
        <v>263</v>
      </c>
      <c r="AE26" t="e">
        <v>#N/A</v>
      </c>
      <c r="AF26">
        <v>401</v>
      </c>
      <c r="AG26">
        <v>89</v>
      </c>
      <c r="AH26" t="e">
        <v>#N/A</v>
      </c>
      <c r="AI26" t="s">
        <v>289</v>
      </c>
      <c r="AJ26">
        <v>89</v>
      </c>
      <c r="AK26">
        <v>60</v>
      </c>
      <c r="AL26" t="e">
        <v>#N/A</v>
      </c>
      <c r="AM26">
        <v>25</v>
      </c>
      <c r="AN26">
        <v>65</v>
      </c>
      <c r="AO26" t="e">
        <v>#N/A</v>
      </c>
      <c r="AP26">
        <v>65</v>
      </c>
      <c r="AQ26">
        <v>69</v>
      </c>
      <c r="AR26" t="s">
        <v>294</v>
      </c>
      <c r="AS26" t="e">
        <v>#N/A</v>
      </c>
      <c r="AT26">
        <v>29</v>
      </c>
      <c r="AU26">
        <v>51</v>
      </c>
      <c r="AV26" t="s">
        <v>392</v>
      </c>
      <c r="AW26" t="e">
        <v>#N/A</v>
      </c>
      <c r="AX26" t="s">
        <v>414</v>
      </c>
      <c r="AY26">
        <v>125</v>
      </c>
      <c r="AZ26">
        <v>168</v>
      </c>
      <c r="BA26">
        <v>9</v>
      </c>
      <c r="BB26" t="s">
        <v>446</v>
      </c>
      <c r="BC26" t="s">
        <v>324</v>
      </c>
      <c r="BD26" t="s">
        <v>454</v>
      </c>
      <c r="BE26">
        <v>150</v>
      </c>
      <c r="BF26" t="s">
        <v>472</v>
      </c>
      <c r="BG26" t="e">
        <v>#N/A</v>
      </c>
      <c r="BH26" t="s">
        <v>489</v>
      </c>
      <c r="BI26">
        <v>268</v>
      </c>
      <c r="BJ26" t="s">
        <v>523</v>
      </c>
      <c r="BK26" t="e">
        <v>#N/A</v>
      </c>
      <c r="BL26" t="e">
        <v>#N/A</v>
      </c>
      <c r="BM26" t="e">
        <v>#N/A</v>
      </c>
      <c r="BN26" t="s">
        <v>546</v>
      </c>
      <c r="BO26">
        <v>420</v>
      </c>
      <c r="BP26" t="e">
        <v>#N/A</v>
      </c>
      <c r="BQ26" t="e">
        <v>#N/A</v>
      </c>
      <c r="BR26">
        <v>83</v>
      </c>
      <c r="BS26" t="s">
        <v>564</v>
      </c>
      <c r="BT26" t="s">
        <v>575</v>
      </c>
      <c r="BU26" t="s">
        <v>294</v>
      </c>
      <c r="BV26" t="e">
        <v>#N/A</v>
      </c>
      <c r="BW26" t="e">
        <v>#N/A</v>
      </c>
      <c r="BX26" t="s">
        <v>602</v>
      </c>
      <c r="BY26">
        <v>37</v>
      </c>
      <c r="BZ26" t="s">
        <v>620</v>
      </c>
      <c r="CA26">
        <v>90</v>
      </c>
      <c r="CB26" t="s">
        <v>625</v>
      </c>
      <c r="CC26" t="e">
        <v>#N/A</v>
      </c>
      <c r="CD26" t="s">
        <v>581</v>
      </c>
      <c r="CE26">
        <v>46</v>
      </c>
      <c r="CF26" t="s">
        <v>212</v>
      </c>
      <c r="CG26" t="e">
        <v>#N/A</v>
      </c>
      <c r="CH26">
        <v>17</v>
      </c>
      <c r="CI26" t="e">
        <v>#N/A</v>
      </c>
      <c r="CJ26" t="s">
        <v>598</v>
      </c>
      <c r="CK26" t="e">
        <v>#N/A</v>
      </c>
      <c r="CL26" t="s">
        <v>683</v>
      </c>
      <c r="CM26" t="s">
        <v>692</v>
      </c>
      <c r="CN26" t="s">
        <v>545</v>
      </c>
      <c r="CO26" t="s">
        <v>463</v>
      </c>
      <c r="CP26" t="e">
        <v>#N/A</v>
      </c>
      <c r="CQ26">
        <v>9</v>
      </c>
      <c r="CR26" t="s">
        <v>735</v>
      </c>
      <c r="CS26" t="s">
        <v>752</v>
      </c>
      <c r="CT26" t="s">
        <v>761</v>
      </c>
      <c r="CU26" t="s">
        <v>571</v>
      </c>
      <c r="CV26" t="s">
        <v>787</v>
      </c>
      <c r="CW26">
        <v>50</v>
      </c>
      <c r="CX26">
        <v>16</v>
      </c>
      <c r="CY26" t="s">
        <v>817</v>
      </c>
      <c r="CZ26">
        <v>131</v>
      </c>
      <c r="DA26" t="e">
        <v>#N/A</v>
      </c>
      <c r="DB26" t="s">
        <v>831</v>
      </c>
      <c r="DC26">
        <v>129</v>
      </c>
      <c r="DD26">
        <v>235</v>
      </c>
      <c r="DE26" t="s">
        <v>849</v>
      </c>
      <c r="DF26">
        <v>143</v>
      </c>
      <c r="DG26" t="e">
        <v>#N/A</v>
      </c>
      <c r="DH26" t="e">
        <v>#N/A</v>
      </c>
      <c r="DI26" t="s">
        <v>875</v>
      </c>
      <c r="DJ26" t="s">
        <v>887</v>
      </c>
      <c r="DK26">
        <v>160</v>
      </c>
      <c r="DL26" t="s">
        <v>912</v>
      </c>
      <c r="DM26" t="e">
        <v>#N/A</v>
      </c>
      <c r="DN26" t="e">
        <v>#N/A</v>
      </c>
      <c r="DO26" t="s">
        <v>770</v>
      </c>
      <c r="DP26" t="s">
        <v>942</v>
      </c>
      <c r="DQ26" t="s">
        <v>956</v>
      </c>
      <c r="DR26">
        <v>100</v>
      </c>
      <c r="DS26" t="s">
        <v>966</v>
      </c>
      <c r="DT26" t="s">
        <v>972</v>
      </c>
      <c r="DU26" t="s">
        <v>444</v>
      </c>
      <c r="DV26" t="s">
        <v>995</v>
      </c>
      <c r="DW26" t="s">
        <v>1005</v>
      </c>
      <c r="DX26">
        <v>70</v>
      </c>
      <c r="DY26">
        <v>39</v>
      </c>
      <c r="DZ26" t="s">
        <v>1022</v>
      </c>
      <c r="EA26" t="s">
        <v>1026</v>
      </c>
      <c r="EB26">
        <v>75</v>
      </c>
      <c r="EC26">
        <v>147</v>
      </c>
      <c r="ED26" t="e">
        <v>#N/A</v>
      </c>
      <c r="EE26">
        <v>550</v>
      </c>
      <c r="EF26">
        <v>437</v>
      </c>
      <c r="EG26">
        <v>292</v>
      </c>
      <c r="EH26" t="e">
        <v>#N/A</v>
      </c>
      <c r="EI26" t="s">
        <v>75</v>
      </c>
      <c r="EJ26">
        <v>15</v>
      </c>
      <c r="EK26">
        <v>171</v>
      </c>
      <c r="EL26" t="s">
        <v>1085</v>
      </c>
      <c r="EM26" t="e">
        <v>#N/A</v>
      </c>
      <c r="EN26">
        <v>29</v>
      </c>
      <c r="EO26">
        <v>239</v>
      </c>
      <c r="EP26" s="1">
        <v>783527</v>
      </c>
      <c r="EQ26" t="s">
        <v>1136</v>
      </c>
      <c r="ER26">
        <v>125</v>
      </c>
      <c r="ES26" t="s">
        <v>1149</v>
      </c>
      <c r="ET26" t="e">
        <v>#N/A</v>
      </c>
      <c r="EU26" t="s">
        <v>1158</v>
      </c>
      <c r="EV26" t="e">
        <v>#N/A</v>
      </c>
      <c r="EW26">
        <v>385</v>
      </c>
      <c r="EX26" t="e">
        <v>#N/A</v>
      </c>
      <c r="EY26">
        <v>123</v>
      </c>
      <c r="EZ26">
        <v>47</v>
      </c>
      <c r="FA26" t="s">
        <v>1200</v>
      </c>
      <c r="FB26" t="s">
        <v>1204</v>
      </c>
      <c r="FC26" t="e">
        <v>#N/A</v>
      </c>
      <c r="FD26" t="s">
        <v>1216</v>
      </c>
      <c r="FE26" t="s">
        <v>1229</v>
      </c>
      <c r="FF26" t="s">
        <v>1194</v>
      </c>
      <c r="FG26" t="s">
        <v>1238</v>
      </c>
      <c r="FH26" t="s">
        <v>1248</v>
      </c>
      <c r="FI26">
        <v>39</v>
      </c>
      <c r="FJ26" t="s">
        <v>1270</v>
      </c>
      <c r="FK26">
        <v>150</v>
      </c>
      <c r="FL26" t="e">
        <v>#N/A</v>
      </c>
      <c r="FM26" t="e">
        <v>#N/A</v>
      </c>
      <c r="FN26">
        <v>179</v>
      </c>
      <c r="FO26" t="e">
        <v>#N/A</v>
      </c>
      <c r="FP26">
        <v>29</v>
      </c>
      <c r="FQ26" t="s">
        <v>1307</v>
      </c>
      <c r="FR26" t="e">
        <v>#N/A</v>
      </c>
      <c r="FS26" t="s">
        <v>1322</v>
      </c>
      <c r="FT26">
        <v>52</v>
      </c>
      <c r="FU26" t="s">
        <v>1338</v>
      </c>
      <c r="FV26" t="s">
        <v>71</v>
      </c>
      <c r="FW26">
        <v>44</v>
      </c>
      <c r="FX26" t="s">
        <v>769</v>
      </c>
      <c r="FY26">
        <v>125</v>
      </c>
      <c r="FZ26" t="s">
        <v>200</v>
      </c>
      <c r="GA26">
        <v>17</v>
      </c>
      <c r="GB26" t="s">
        <v>976</v>
      </c>
      <c r="GC26">
        <v>10</v>
      </c>
      <c r="GD26" t="e">
        <v>#N/A</v>
      </c>
      <c r="GE26">
        <v>239</v>
      </c>
      <c r="GF26" t="s">
        <v>89</v>
      </c>
      <c r="GG26" t="s">
        <v>1408</v>
      </c>
      <c r="GH26" t="s">
        <v>1411</v>
      </c>
      <c r="GI26" t="s">
        <v>52</v>
      </c>
      <c r="GJ26">
        <v>675</v>
      </c>
      <c r="GK26" t="s">
        <v>359</v>
      </c>
      <c r="GL26" t="s">
        <v>1441</v>
      </c>
      <c r="GM26" t="s">
        <v>272</v>
      </c>
      <c r="GN26" t="s">
        <v>1449</v>
      </c>
      <c r="GO26" t="e">
        <v>#N/A</v>
      </c>
      <c r="GP26">
        <v>150</v>
      </c>
      <c r="GQ26">
        <v>6</v>
      </c>
      <c r="GR26" t="e">
        <v>#N/A</v>
      </c>
      <c r="GS26">
        <v>23</v>
      </c>
      <c r="GT26">
        <v>77</v>
      </c>
      <c r="GU26">
        <v>100</v>
      </c>
      <c r="GV26" t="s">
        <v>132</v>
      </c>
      <c r="GW26" t="s">
        <v>1496</v>
      </c>
      <c r="GX26" t="s">
        <v>1507</v>
      </c>
      <c r="GY26">
        <v>125</v>
      </c>
      <c r="GZ26">
        <v>100</v>
      </c>
      <c r="HA26" t="s">
        <v>1203</v>
      </c>
      <c r="HB26" t="s">
        <v>1544</v>
      </c>
      <c r="HC26">
        <v>170</v>
      </c>
      <c r="HD26" t="s">
        <v>580</v>
      </c>
      <c r="HE26" t="s">
        <v>250</v>
      </c>
      <c r="HF26" t="e">
        <v>#N/A</v>
      </c>
      <c r="HG26" t="s">
        <v>1576</v>
      </c>
      <c r="HH26">
        <v>92</v>
      </c>
      <c r="HI26">
        <v>50</v>
      </c>
      <c r="HJ26">
        <v>124</v>
      </c>
      <c r="HK26">
        <v>110</v>
      </c>
      <c r="HL26" t="e">
        <v>#N/A</v>
      </c>
      <c r="HM26">
        <v>24</v>
      </c>
      <c r="HN26" t="e">
        <v>#N/A</v>
      </c>
      <c r="HO26">
        <v>52</v>
      </c>
      <c r="HP26" t="s">
        <v>1404</v>
      </c>
      <c r="HQ26" t="e">
        <v>#N/A</v>
      </c>
      <c r="HR26" t="s">
        <v>1628</v>
      </c>
      <c r="HS26" t="s">
        <v>1631</v>
      </c>
      <c r="HT26" t="s">
        <v>1061</v>
      </c>
      <c r="HU26" t="s">
        <v>1647</v>
      </c>
      <c r="HV26">
        <v>241</v>
      </c>
      <c r="HW26" t="s">
        <v>1659</v>
      </c>
      <c r="HX26" t="s">
        <v>1672</v>
      </c>
      <c r="HY26">
        <v>11</v>
      </c>
      <c r="HZ26">
        <v>4</v>
      </c>
      <c r="IA26" t="s">
        <v>1701</v>
      </c>
      <c r="IB26">
        <v>5</v>
      </c>
      <c r="IC26" t="s">
        <v>188</v>
      </c>
      <c r="ID26" t="e">
        <v>#N/A</v>
      </c>
      <c r="IE26" t="s">
        <v>1522</v>
      </c>
      <c r="IF26" t="e">
        <v>#N/A</v>
      </c>
      <c r="IG26" t="e">
        <v>#N/A</v>
      </c>
      <c r="IH26">
        <v>38</v>
      </c>
      <c r="II26" t="s">
        <v>1729</v>
      </c>
      <c r="IJ26" t="e">
        <v>#N/A</v>
      </c>
      <c r="IK26" t="s">
        <v>104</v>
      </c>
      <c r="IL26">
        <v>14</v>
      </c>
      <c r="IM26" t="e">
        <v>#N/A</v>
      </c>
      <c r="IN26" t="s">
        <v>1763</v>
      </c>
      <c r="IO26" t="s">
        <v>27</v>
      </c>
      <c r="IP26">
        <v>470</v>
      </c>
      <c r="IQ26" t="e">
        <v>#N/A</v>
      </c>
      <c r="IR26" t="e">
        <v>#N/A</v>
      </c>
      <c r="IS26" t="s">
        <v>1788</v>
      </c>
      <c r="IT26" t="s">
        <v>1797</v>
      </c>
      <c r="IU26">
        <v>187</v>
      </c>
      <c r="IV26">
        <v>25</v>
      </c>
      <c r="IW26">
        <v>178</v>
      </c>
      <c r="IX26" t="s">
        <v>1810</v>
      </c>
      <c r="IY26">
        <v>80</v>
      </c>
      <c r="IZ26">
        <v>225</v>
      </c>
      <c r="JA26" t="e">
        <v>#N/A</v>
      </c>
      <c r="JB26" t="s">
        <v>681</v>
      </c>
      <c r="JC26" t="e">
        <v>#N/A</v>
      </c>
      <c r="JD26" t="s">
        <v>1427</v>
      </c>
      <c r="JE26" t="s">
        <v>1726</v>
      </c>
      <c r="JF26" t="s">
        <v>252</v>
      </c>
      <c r="JG26">
        <v>30</v>
      </c>
      <c r="JH26" t="s">
        <v>1864</v>
      </c>
      <c r="JI26" t="s">
        <v>1879</v>
      </c>
      <c r="JJ26" t="s">
        <v>1377</v>
      </c>
      <c r="JK26" t="s">
        <v>1901</v>
      </c>
      <c r="JL26" t="s">
        <v>1913</v>
      </c>
      <c r="JM26">
        <v>46</v>
      </c>
      <c r="JN26" t="s">
        <v>1926</v>
      </c>
      <c r="JO26">
        <v>84</v>
      </c>
      <c r="JP26" t="s">
        <v>92</v>
      </c>
      <c r="JQ26" t="e">
        <v>#N/A</v>
      </c>
      <c r="JR26" t="s">
        <v>1730</v>
      </c>
      <c r="JS26" t="e">
        <v>#N/A</v>
      </c>
      <c r="JT26" t="e">
        <v>#N/A</v>
      </c>
      <c r="JU26" t="e">
        <v>#N/A</v>
      </c>
      <c r="JV26" t="e">
        <v>#N/A</v>
      </c>
      <c r="JW26" t="s">
        <v>1977</v>
      </c>
      <c r="JX26" t="s">
        <v>1996</v>
      </c>
      <c r="JY26" t="s">
        <v>577</v>
      </c>
      <c r="JZ26" t="s">
        <v>2006</v>
      </c>
      <c r="KA26" t="s">
        <v>2030</v>
      </c>
      <c r="KB26" t="s">
        <v>705</v>
      </c>
      <c r="KC26">
        <v>172</v>
      </c>
      <c r="KD26" t="e">
        <v>#N/A</v>
      </c>
      <c r="KE26" t="e">
        <v>#N/A</v>
      </c>
      <c r="KF26">
        <v>115</v>
      </c>
      <c r="KG26" t="e">
        <v>#N/A</v>
      </c>
      <c r="KH26" t="s">
        <v>800</v>
      </c>
      <c r="KI26" t="e">
        <v>#N/A</v>
      </c>
      <c r="KJ26" t="s">
        <v>589</v>
      </c>
      <c r="KK26" t="e">
        <v>#N/A</v>
      </c>
      <c r="KL26" t="s">
        <v>94</v>
      </c>
      <c r="KM26" t="s">
        <v>2090</v>
      </c>
      <c r="KN26" t="s">
        <v>2098</v>
      </c>
      <c r="KO26" t="s">
        <v>2122</v>
      </c>
      <c r="KP26" t="s">
        <v>2132</v>
      </c>
      <c r="KQ26">
        <v>85</v>
      </c>
      <c r="KR26" t="s">
        <v>540</v>
      </c>
      <c r="KS26">
        <v>300</v>
      </c>
      <c r="KT26" t="s">
        <v>2152</v>
      </c>
      <c r="KU26" t="s">
        <v>220</v>
      </c>
      <c r="KV26" t="e">
        <v>#N/A</v>
      </c>
      <c r="KW26" t="e">
        <v>#N/A</v>
      </c>
      <c r="KX26" t="s">
        <v>2167</v>
      </c>
      <c r="KY26" t="s">
        <v>986</v>
      </c>
      <c r="KZ26" t="e">
        <v>#N/A</v>
      </c>
      <c r="LA26" t="e">
        <v>#N/A</v>
      </c>
      <c r="LB26" t="s">
        <v>2206</v>
      </c>
      <c r="LC26" t="s">
        <v>154</v>
      </c>
      <c r="LD26" t="e">
        <v>#N/A</v>
      </c>
      <c r="LE26" t="s">
        <v>2118</v>
      </c>
      <c r="LF26" t="e">
        <v>#N/A</v>
      </c>
      <c r="LG26">
        <v>169</v>
      </c>
      <c r="LH26">
        <v>20</v>
      </c>
      <c r="LI26">
        <v>290</v>
      </c>
      <c r="LJ26" t="s">
        <v>2244</v>
      </c>
      <c r="LK26" t="e">
        <v>#N/A</v>
      </c>
      <c r="LL26" t="e">
        <v>#N/A</v>
      </c>
      <c r="LM26" t="s">
        <v>2259</v>
      </c>
      <c r="LN26" t="e">
        <v>#N/A</v>
      </c>
      <c r="LO26">
        <v>28</v>
      </c>
      <c r="LP26" t="s">
        <v>2272</v>
      </c>
      <c r="LQ26">
        <v>95</v>
      </c>
      <c r="LR26" t="e">
        <v>#N/A</v>
      </c>
      <c r="LS26">
        <v>70</v>
      </c>
      <c r="LT26" t="e">
        <v>#N/A</v>
      </c>
      <c r="LU26" t="s">
        <v>1384</v>
      </c>
      <c r="LV26" t="s">
        <v>1072</v>
      </c>
      <c r="LW26" t="s">
        <v>2313</v>
      </c>
      <c r="LX26" t="s">
        <v>2320</v>
      </c>
      <c r="LY26" t="e">
        <v>#N/A</v>
      </c>
      <c r="LZ26">
        <v>75</v>
      </c>
      <c r="MA26" t="e">
        <v>#N/A</v>
      </c>
      <c r="MB26" t="e">
        <v>#N/A</v>
      </c>
      <c r="MC26" t="s">
        <v>2342</v>
      </c>
      <c r="MD26" t="e">
        <v>#N/A</v>
      </c>
      <c r="ME26" t="e">
        <v>#N/A</v>
      </c>
      <c r="MF26" t="s">
        <v>2355</v>
      </c>
      <c r="MG26">
        <v>56</v>
      </c>
      <c r="MH26" t="s">
        <v>2377</v>
      </c>
      <c r="MI26">
        <v>54</v>
      </c>
      <c r="MJ26" t="s">
        <v>1400</v>
      </c>
      <c r="MK26">
        <v>134</v>
      </c>
      <c r="ML26" t="s">
        <v>2406</v>
      </c>
      <c r="MM26">
        <v>46</v>
      </c>
      <c r="MN26">
        <v>20</v>
      </c>
      <c r="MO26" t="e">
        <v>#N/A</v>
      </c>
      <c r="MP26" t="e">
        <v>#N/A</v>
      </c>
      <c r="MQ26" t="s">
        <v>2433</v>
      </c>
      <c r="MR26">
        <v>206</v>
      </c>
      <c r="MS26">
        <v>88</v>
      </c>
      <c r="MT26" t="s">
        <v>2472</v>
      </c>
      <c r="MU26" t="e">
        <v>#N/A</v>
      </c>
      <c r="MV26" t="e">
        <v>#N/A</v>
      </c>
      <c r="MW26" t="e">
        <v>#N/A</v>
      </c>
      <c r="MX26" t="e">
        <v>#N/A</v>
      </c>
      <c r="MY26" t="e">
        <v>#N/A</v>
      </c>
      <c r="MZ26" t="s">
        <v>2505</v>
      </c>
      <c r="NA26" t="e">
        <v>#N/A</v>
      </c>
      <c r="NB26">
        <v>87</v>
      </c>
      <c r="NC26" t="s">
        <v>2519</v>
      </c>
      <c r="ND26">
        <v>13</v>
      </c>
      <c r="NE26">
        <v>109</v>
      </c>
      <c r="NF26" t="e">
        <v>#N/A</v>
      </c>
      <c r="NG26" t="s">
        <v>28</v>
      </c>
      <c r="NH26" t="e">
        <v>#N/A</v>
      </c>
      <c r="NI26" t="e">
        <v>#N/A</v>
      </c>
      <c r="NJ26" t="s">
        <v>16</v>
      </c>
      <c r="NK26" t="e">
        <v>#N/A</v>
      </c>
      <c r="NL26" t="s">
        <v>2560</v>
      </c>
      <c r="NM26">
        <v>62</v>
      </c>
      <c r="NN26" t="s">
        <v>2574</v>
      </c>
      <c r="NO26">
        <v>120</v>
      </c>
      <c r="NP26" t="s">
        <v>2588</v>
      </c>
      <c r="NQ26" t="e">
        <v>#N/A</v>
      </c>
      <c r="NR26" t="e">
        <v>#N/A</v>
      </c>
      <c r="NS26" t="s">
        <v>2612</v>
      </c>
      <c r="NT26">
        <v>18</v>
      </c>
      <c r="NU26">
        <v>134</v>
      </c>
      <c r="NV26" t="s">
        <v>2634</v>
      </c>
      <c r="NW26" t="s">
        <v>2646</v>
      </c>
      <c r="NX26" t="s">
        <v>2658</v>
      </c>
      <c r="NY26" t="e">
        <v>#N/A</v>
      </c>
      <c r="NZ26" t="s">
        <v>2673</v>
      </c>
      <c r="OA26" t="e">
        <v>#N/A</v>
      </c>
      <c r="OB26" t="s">
        <v>2684</v>
      </c>
      <c r="OC26">
        <v>116</v>
      </c>
      <c r="OD26">
        <v>124</v>
      </c>
      <c r="OE26" t="s">
        <v>2724</v>
      </c>
      <c r="OF26">
        <v>137</v>
      </c>
      <c r="OG26" t="s">
        <v>2731</v>
      </c>
      <c r="OH26" t="e">
        <v>#N/A</v>
      </c>
      <c r="OI26" t="s">
        <v>2745</v>
      </c>
      <c r="OJ26" t="e">
        <v>#N/A</v>
      </c>
      <c r="OK26" t="s">
        <v>2764</v>
      </c>
      <c r="OL26" t="s">
        <v>2771</v>
      </c>
      <c r="OM26" t="s">
        <v>2780</v>
      </c>
      <c r="ON26" t="s">
        <v>2803</v>
      </c>
      <c r="OO26">
        <v>180</v>
      </c>
      <c r="OP26" t="s">
        <v>2821</v>
      </c>
      <c r="OQ26" t="s">
        <v>2840</v>
      </c>
      <c r="OR26" t="s">
        <v>2859</v>
      </c>
      <c r="OS26" t="s">
        <v>2871</v>
      </c>
      <c r="OT26" t="s">
        <v>2884</v>
      </c>
      <c r="OU26">
        <v>115</v>
      </c>
      <c r="OV26" t="s">
        <v>2908</v>
      </c>
      <c r="OW26" t="e">
        <v>#N/A</v>
      </c>
      <c r="OX26" t="e">
        <v>#N/A</v>
      </c>
      <c r="OY26">
        <v>51</v>
      </c>
      <c r="OZ26" t="s">
        <v>2925</v>
      </c>
      <c r="PA26">
        <v>152</v>
      </c>
      <c r="PB26">
        <v>335</v>
      </c>
      <c r="PC26" t="s">
        <v>1147</v>
      </c>
      <c r="PD26" t="s">
        <v>770</v>
      </c>
      <c r="PE26" t="s">
        <v>360</v>
      </c>
      <c r="PF26" t="s">
        <v>495</v>
      </c>
      <c r="PG26" t="e">
        <v>#N/A</v>
      </c>
      <c r="PH26" t="s">
        <v>2984</v>
      </c>
      <c r="PI26" t="s">
        <v>1666</v>
      </c>
      <c r="PJ26">
        <v>38</v>
      </c>
      <c r="PK26">
        <v>84</v>
      </c>
      <c r="PL26" t="s">
        <v>3014</v>
      </c>
      <c r="PM26" t="s">
        <v>766</v>
      </c>
      <c r="PN26">
        <v>94</v>
      </c>
      <c r="PO26">
        <v>117</v>
      </c>
      <c r="PP26" t="s">
        <v>3046</v>
      </c>
      <c r="PQ26" t="s">
        <v>766</v>
      </c>
      <c r="PR26" t="s">
        <v>3051</v>
      </c>
      <c r="PS26" t="e">
        <v>#N/A</v>
      </c>
      <c r="PT26">
        <v>97</v>
      </c>
      <c r="PU26" t="s">
        <v>3059</v>
      </c>
      <c r="PV26" t="s">
        <v>308</v>
      </c>
      <c r="PW26">
        <v>25</v>
      </c>
      <c r="PX26" t="s">
        <v>135</v>
      </c>
      <c r="PY26" t="s">
        <v>3083</v>
      </c>
      <c r="PZ26" t="s">
        <v>636</v>
      </c>
      <c r="QA26" t="s">
        <v>3097</v>
      </c>
      <c r="QB26">
        <v>129</v>
      </c>
      <c r="QC26" t="e">
        <v>#N/A</v>
      </c>
      <c r="QD26" t="s">
        <v>2965</v>
      </c>
      <c r="QE26" t="s">
        <v>3130</v>
      </c>
      <c r="QF26">
        <v>43</v>
      </c>
      <c r="QG26">
        <v>41</v>
      </c>
      <c r="QH26" t="s">
        <v>3146</v>
      </c>
      <c r="QI26" t="s">
        <v>186</v>
      </c>
      <c r="QJ26" t="s">
        <v>3163</v>
      </c>
      <c r="QK26">
        <v>180</v>
      </c>
      <c r="QL26" t="e">
        <v>#N/A</v>
      </c>
      <c r="QM26">
        <v>179</v>
      </c>
      <c r="QN26">
        <v>36</v>
      </c>
      <c r="QO26">
        <v>140</v>
      </c>
      <c r="QP26">
        <v>205</v>
      </c>
      <c r="QQ26" t="s">
        <v>3193</v>
      </c>
      <c r="QR26" t="s">
        <v>3199</v>
      </c>
      <c r="QS26" t="s">
        <v>252</v>
      </c>
      <c r="QT26" t="e">
        <v>#N/A</v>
      </c>
      <c r="QU26" t="s">
        <v>3199</v>
      </c>
      <c r="QV26" t="e">
        <v>#N/A</v>
      </c>
      <c r="QW26" t="s">
        <v>3226</v>
      </c>
      <c r="QX26">
        <v>190</v>
      </c>
      <c r="QY26">
        <v>350</v>
      </c>
      <c r="QZ26" t="s">
        <v>1790</v>
      </c>
      <c r="RA26" t="s">
        <v>324</v>
      </c>
      <c r="RB26">
        <v>133</v>
      </c>
      <c r="RC26" t="e">
        <v>#N/A</v>
      </c>
      <c r="RD26">
        <v>130</v>
      </c>
      <c r="RE26">
        <v>148</v>
      </c>
      <c r="RF26" t="e">
        <v>#N/A</v>
      </c>
      <c r="RG26" t="e">
        <v>#N/A</v>
      </c>
      <c r="RH26" t="s">
        <v>749</v>
      </c>
      <c r="RI26">
        <v>5</v>
      </c>
      <c r="RJ26">
        <v>74</v>
      </c>
      <c r="RK26" t="e">
        <v>#N/A</v>
      </c>
      <c r="RL26">
        <v>54</v>
      </c>
      <c r="RM26" t="s">
        <v>1170</v>
      </c>
      <c r="RN26">
        <v>21</v>
      </c>
      <c r="RO26">
        <v>20</v>
      </c>
      <c r="RP26" t="e">
        <v>#N/A</v>
      </c>
      <c r="RQ26" t="s">
        <v>3313</v>
      </c>
      <c r="RR26" t="e">
        <v>#N/A</v>
      </c>
      <c r="RS26" t="e">
        <v>#N/A</v>
      </c>
      <c r="RT26" t="e">
        <v>#N/A</v>
      </c>
      <c r="RU26">
        <v>82</v>
      </c>
      <c r="RV26" t="s">
        <v>3340</v>
      </c>
      <c r="RW26" t="e">
        <v>#N/A</v>
      </c>
      <c r="RX26" t="s">
        <v>3352</v>
      </c>
      <c r="RY26">
        <v>115</v>
      </c>
      <c r="RZ26" t="s">
        <v>3374</v>
      </c>
      <c r="SA26">
        <v>191</v>
      </c>
    </row>
    <row r="27" spans="1:495">
      <c r="A27">
        <v>2007</v>
      </c>
      <c r="B27">
        <v>155</v>
      </c>
      <c r="C27" t="s">
        <v>27</v>
      </c>
      <c r="D27" t="s">
        <v>38</v>
      </c>
      <c r="E27">
        <v>150</v>
      </c>
      <c r="F27">
        <v>695</v>
      </c>
      <c r="G27">
        <v>27</v>
      </c>
      <c r="H27" t="s">
        <v>65</v>
      </c>
      <c r="I27" t="s">
        <v>68</v>
      </c>
      <c r="J27" t="s">
        <v>65</v>
      </c>
      <c r="K27" t="s">
        <v>80</v>
      </c>
      <c r="L27">
        <v>71</v>
      </c>
      <c r="M27">
        <v>83</v>
      </c>
      <c r="N27" t="s">
        <v>100</v>
      </c>
      <c r="O27" t="s">
        <v>116</v>
      </c>
      <c r="P27">
        <v>270</v>
      </c>
      <c r="Q27" t="s">
        <v>121</v>
      </c>
      <c r="R27">
        <v>22</v>
      </c>
      <c r="S27" t="s">
        <v>142</v>
      </c>
      <c r="T27" t="s">
        <v>171</v>
      </c>
      <c r="U27">
        <v>80</v>
      </c>
      <c r="V27" t="s">
        <v>179</v>
      </c>
      <c r="W27" t="s">
        <v>189</v>
      </c>
      <c r="X27" t="s">
        <v>197</v>
      </c>
      <c r="Y27" t="e">
        <v>#N/A</v>
      </c>
      <c r="Z27" t="s">
        <v>221</v>
      </c>
      <c r="AA27">
        <v>2000</v>
      </c>
      <c r="AB27" t="s">
        <v>226</v>
      </c>
      <c r="AC27" t="s">
        <v>248</v>
      </c>
      <c r="AD27" t="s">
        <v>264</v>
      </c>
      <c r="AE27" t="e">
        <v>#N/A</v>
      </c>
      <c r="AF27">
        <v>339</v>
      </c>
      <c r="AG27" t="s">
        <v>279</v>
      </c>
      <c r="AH27" t="e">
        <v>#N/A</v>
      </c>
      <c r="AI27" t="s">
        <v>290</v>
      </c>
      <c r="AJ27">
        <v>89</v>
      </c>
      <c r="AK27">
        <v>60</v>
      </c>
      <c r="AL27" t="e">
        <v>#N/A</v>
      </c>
      <c r="AM27">
        <v>25</v>
      </c>
      <c r="AN27">
        <v>65</v>
      </c>
      <c r="AO27" t="e">
        <v>#N/A</v>
      </c>
      <c r="AP27" t="s">
        <v>348</v>
      </c>
      <c r="AQ27">
        <v>69</v>
      </c>
      <c r="AR27" t="s">
        <v>294</v>
      </c>
      <c r="AS27" t="s">
        <v>358</v>
      </c>
      <c r="AT27">
        <v>29</v>
      </c>
      <c r="AU27">
        <v>51</v>
      </c>
      <c r="AV27" t="s">
        <v>393</v>
      </c>
      <c r="AW27" t="e">
        <v>#N/A</v>
      </c>
      <c r="AX27" t="s">
        <v>415</v>
      </c>
      <c r="AY27">
        <v>125</v>
      </c>
      <c r="AZ27">
        <v>168</v>
      </c>
      <c r="BA27">
        <v>9</v>
      </c>
      <c r="BB27" t="s">
        <v>446</v>
      </c>
      <c r="BC27">
        <v>18</v>
      </c>
      <c r="BD27" t="s">
        <v>455</v>
      </c>
      <c r="BE27">
        <v>150</v>
      </c>
      <c r="BF27" t="s">
        <v>473</v>
      </c>
      <c r="BG27" t="e">
        <v>#N/A</v>
      </c>
      <c r="BH27" t="s">
        <v>489</v>
      </c>
      <c r="BI27">
        <v>245</v>
      </c>
      <c r="BJ27" t="s">
        <v>524</v>
      </c>
      <c r="BK27" t="e">
        <v>#N/A</v>
      </c>
      <c r="BL27" t="e">
        <v>#N/A</v>
      </c>
      <c r="BM27" t="e">
        <v>#N/A</v>
      </c>
      <c r="BN27" t="s">
        <v>546</v>
      </c>
      <c r="BO27">
        <v>420</v>
      </c>
      <c r="BP27">
        <v>48</v>
      </c>
      <c r="BQ27" t="e">
        <v>#N/A</v>
      </c>
      <c r="BR27">
        <v>95</v>
      </c>
      <c r="BS27" t="s">
        <v>565</v>
      </c>
      <c r="BT27" t="s">
        <v>576</v>
      </c>
      <c r="BU27" t="s">
        <v>294</v>
      </c>
      <c r="BV27">
        <v>13</v>
      </c>
      <c r="BW27" t="e">
        <v>#N/A</v>
      </c>
      <c r="BX27" t="s">
        <v>164</v>
      </c>
      <c r="BY27">
        <v>37</v>
      </c>
      <c r="BZ27" t="s">
        <v>620</v>
      </c>
      <c r="CA27">
        <v>90</v>
      </c>
      <c r="CB27" t="s">
        <v>626</v>
      </c>
      <c r="CC27" t="s">
        <v>635</v>
      </c>
      <c r="CD27">
        <v>8</v>
      </c>
      <c r="CE27" t="s">
        <v>85</v>
      </c>
      <c r="CF27" t="s">
        <v>212</v>
      </c>
      <c r="CG27" t="e">
        <v>#N/A</v>
      </c>
      <c r="CH27">
        <v>17</v>
      </c>
      <c r="CI27" t="s">
        <v>661</v>
      </c>
      <c r="CJ27" t="s">
        <v>598</v>
      </c>
      <c r="CK27" t="e">
        <v>#N/A</v>
      </c>
      <c r="CL27" t="s">
        <v>53</v>
      </c>
      <c r="CM27" t="s">
        <v>653</v>
      </c>
      <c r="CN27" t="s">
        <v>294</v>
      </c>
      <c r="CO27" t="s">
        <v>463</v>
      </c>
      <c r="CP27" t="s">
        <v>710</v>
      </c>
      <c r="CQ27">
        <v>9</v>
      </c>
      <c r="CR27" t="s">
        <v>177</v>
      </c>
      <c r="CS27" t="s">
        <v>753</v>
      </c>
      <c r="CT27" t="s">
        <v>762</v>
      </c>
      <c r="CU27" t="s">
        <v>196</v>
      </c>
      <c r="CV27" t="s">
        <v>788</v>
      </c>
      <c r="CW27" t="s">
        <v>800</v>
      </c>
      <c r="CX27">
        <v>16</v>
      </c>
      <c r="CY27" t="s">
        <v>817</v>
      </c>
      <c r="CZ27">
        <v>131</v>
      </c>
      <c r="DA27" t="e">
        <v>#N/A</v>
      </c>
      <c r="DB27" t="s">
        <v>832</v>
      </c>
      <c r="DC27">
        <v>128</v>
      </c>
      <c r="DD27">
        <v>235</v>
      </c>
      <c r="DE27" t="s">
        <v>850</v>
      </c>
      <c r="DF27" t="s">
        <v>609</v>
      </c>
      <c r="DG27" t="s">
        <v>863</v>
      </c>
      <c r="DH27" t="e">
        <v>#N/A</v>
      </c>
      <c r="DI27" t="s">
        <v>875</v>
      </c>
      <c r="DJ27" t="s">
        <v>888</v>
      </c>
      <c r="DK27">
        <v>160</v>
      </c>
      <c r="DL27" t="s">
        <v>913</v>
      </c>
      <c r="DM27" t="e">
        <v>#N/A</v>
      </c>
      <c r="DN27" t="e">
        <v>#N/A</v>
      </c>
      <c r="DO27" t="s">
        <v>770</v>
      </c>
      <c r="DP27" t="s">
        <v>943</v>
      </c>
      <c r="DQ27" t="s">
        <v>957</v>
      </c>
      <c r="DR27" t="s">
        <v>439</v>
      </c>
      <c r="DS27" t="s">
        <v>967</v>
      </c>
      <c r="DT27" t="s">
        <v>973</v>
      </c>
      <c r="DU27">
        <v>148</v>
      </c>
      <c r="DV27" t="s">
        <v>996</v>
      </c>
      <c r="DW27" t="s">
        <v>1005</v>
      </c>
      <c r="DX27">
        <v>70</v>
      </c>
      <c r="DY27">
        <v>39</v>
      </c>
      <c r="DZ27" t="s">
        <v>80</v>
      </c>
      <c r="EA27" t="s">
        <v>1026</v>
      </c>
      <c r="EB27">
        <v>75</v>
      </c>
      <c r="EC27">
        <v>147</v>
      </c>
      <c r="ED27" t="s">
        <v>1037</v>
      </c>
      <c r="EE27">
        <v>592</v>
      </c>
      <c r="EF27">
        <v>437</v>
      </c>
      <c r="EG27" t="s">
        <v>1053</v>
      </c>
      <c r="EH27" t="s">
        <v>1061</v>
      </c>
      <c r="EI27" t="s">
        <v>75</v>
      </c>
      <c r="EJ27">
        <v>15</v>
      </c>
      <c r="EK27">
        <v>123</v>
      </c>
      <c r="EL27" t="s">
        <v>1085</v>
      </c>
      <c r="EM27" t="e">
        <v>#N/A</v>
      </c>
      <c r="EN27">
        <v>43</v>
      </c>
      <c r="EO27">
        <v>220</v>
      </c>
      <c r="EP27" s="1">
        <v>1180823</v>
      </c>
      <c r="EQ27" t="s">
        <v>1137</v>
      </c>
      <c r="ER27">
        <v>125</v>
      </c>
      <c r="ES27" t="s">
        <v>1149</v>
      </c>
      <c r="ET27" t="s">
        <v>577</v>
      </c>
      <c r="EU27" t="s">
        <v>1159</v>
      </c>
      <c r="EV27" t="s">
        <v>1166</v>
      </c>
      <c r="EW27">
        <v>244</v>
      </c>
      <c r="EX27" t="e">
        <v>#N/A</v>
      </c>
      <c r="EY27">
        <v>156</v>
      </c>
      <c r="EZ27">
        <v>47</v>
      </c>
      <c r="FA27" t="s">
        <v>1200</v>
      </c>
      <c r="FB27" t="s">
        <v>1205</v>
      </c>
      <c r="FC27" t="e">
        <v>#N/A</v>
      </c>
      <c r="FD27" t="s">
        <v>1217</v>
      </c>
      <c r="FE27" t="s">
        <v>1229</v>
      </c>
      <c r="FF27">
        <v>60</v>
      </c>
      <c r="FG27" t="s">
        <v>1238</v>
      </c>
      <c r="FH27" t="s">
        <v>1249</v>
      </c>
      <c r="FI27">
        <v>39</v>
      </c>
      <c r="FJ27" t="s">
        <v>1271</v>
      </c>
      <c r="FK27" t="s">
        <v>1277</v>
      </c>
      <c r="FL27" t="e">
        <v>#N/A</v>
      </c>
      <c r="FM27" t="e">
        <v>#N/A</v>
      </c>
      <c r="FN27">
        <v>145</v>
      </c>
      <c r="FO27" t="e">
        <v>#N/A</v>
      </c>
      <c r="FP27">
        <v>29</v>
      </c>
      <c r="FQ27" t="s">
        <v>1308</v>
      </c>
      <c r="FR27" t="e">
        <v>#N/A</v>
      </c>
      <c r="FS27" t="s">
        <v>1322</v>
      </c>
      <c r="FT27">
        <v>52</v>
      </c>
      <c r="FU27" t="s">
        <v>696</v>
      </c>
      <c r="FV27" t="s">
        <v>71</v>
      </c>
      <c r="FW27">
        <v>56</v>
      </c>
      <c r="FX27" t="s">
        <v>1359</v>
      </c>
      <c r="FY27">
        <v>110</v>
      </c>
      <c r="FZ27" t="s">
        <v>200</v>
      </c>
      <c r="GA27">
        <v>17</v>
      </c>
      <c r="GB27" t="s">
        <v>1386</v>
      </c>
      <c r="GC27">
        <v>10</v>
      </c>
      <c r="GD27">
        <v>20</v>
      </c>
      <c r="GE27">
        <v>239</v>
      </c>
      <c r="GF27" t="s">
        <v>1404</v>
      </c>
      <c r="GG27" t="s">
        <v>1408</v>
      </c>
      <c r="GH27" t="s">
        <v>1412</v>
      </c>
      <c r="GI27" t="s">
        <v>1421</v>
      </c>
      <c r="GJ27">
        <v>750</v>
      </c>
      <c r="GK27" t="s">
        <v>359</v>
      </c>
      <c r="GL27" t="s">
        <v>1441</v>
      </c>
      <c r="GM27" t="s">
        <v>272</v>
      </c>
      <c r="GN27" t="s">
        <v>686</v>
      </c>
      <c r="GO27">
        <v>116</v>
      </c>
      <c r="GP27">
        <v>150</v>
      </c>
      <c r="GQ27">
        <v>6</v>
      </c>
      <c r="GR27" t="e">
        <v>#N/A</v>
      </c>
      <c r="GS27">
        <v>23</v>
      </c>
      <c r="GT27">
        <v>77</v>
      </c>
      <c r="GU27">
        <v>100</v>
      </c>
      <c r="GV27" t="s">
        <v>1487</v>
      </c>
      <c r="GW27" t="s">
        <v>1496</v>
      </c>
      <c r="GX27" t="s">
        <v>1508</v>
      </c>
      <c r="GY27">
        <v>124</v>
      </c>
      <c r="GZ27">
        <v>100</v>
      </c>
      <c r="HA27" t="s">
        <v>1518</v>
      </c>
      <c r="HB27" t="s">
        <v>1544</v>
      </c>
      <c r="HC27">
        <v>170</v>
      </c>
      <c r="HD27" t="s">
        <v>580</v>
      </c>
      <c r="HE27" t="s">
        <v>250</v>
      </c>
      <c r="HF27" t="e">
        <v>#N/A</v>
      </c>
      <c r="HG27" t="s">
        <v>1318</v>
      </c>
      <c r="HH27">
        <v>92</v>
      </c>
      <c r="HI27">
        <v>50</v>
      </c>
      <c r="HJ27">
        <v>124</v>
      </c>
      <c r="HK27">
        <v>110</v>
      </c>
      <c r="HL27" t="s">
        <v>13</v>
      </c>
      <c r="HM27">
        <v>24</v>
      </c>
      <c r="HN27" t="e">
        <v>#N/A</v>
      </c>
      <c r="HO27">
        <v>52</v>
      </c>
      <c r="HP27" t="s">
        <v>1620</v>
      </c>
      <c r="HQ27" t="e">
        <v>#N/A</v>
      </c>
      <c r="HR27" t="s">
        <v>1628</v>
      </c>
      <c r="HS27">
        <v>16</v>
      </c>
      <c r="HT27">
        <v>29</v>
      </c>
      <c r="HU27" t="s">
        <v>1543</v>
      </c>
      <c r="HV27">
        <v>241</v>
      </c>
      <c r="HW27">
        <v>21</v>
      </c>
      <c r="HX27" t="s">
        <v>1673</v>
      </c>
      <c r="HY27">
        <v>11</v>
      </c>
      <c r="HZ27">
        <v>4</v>
      </c>
      <c r="IA27" t="s">
        <v>1701</v>
      </c>
      <c r="IB27">
        <v>5</v>
      </c>
      <c r="IC27" t="s">
        <v>1706</v>
      </c>
      <c r="ID27" t="e">
        <v>#N/A</v>
      </c>
      <c r="IE27" t="s">
        <v>1522</v>
      </c>
      <c r="IF27" t="e">
        <v>#N/A</v>
      </c>
      <c r="IG27" t="e">
        <v>#N/A</v>
      </c>
      <c r="IH27">
        <v>38</v>
      </c>
      <c r="II27" t="s">
        <v>108</v>
      </c>
      <c r="IJ27" t="e">
        <v>#N/A</v>
      </c>
      <c r="IK27" t="s">
        <v>104</v>
      </c>
      <c r="IL27">
        <v>14</v>
      </c>
      <c r="IM27" t="s">
        <v>294</v>
      </c>
      <c r="IN27" t="s">
        <v>1764</v>
      </c>
      <c r="IO27" t="s">
        <v>27</v>
      </c>
      <c r="IP27">
        <v>470</v>
      </c>
      <c r="IQ27" t="e">
        <v>#N/A</v>
      </c>
      <c r="IR27" t="e">
        <v>#N/A</v>
      </c>
      <c r="IS27" t="s">
        <v>1789</v>
      </c>
      <c r="IT27" t="s">
        <v>1797</v>
      </c>
      <c r="IU27">
        <v>187</v>
      </c>
      <c r="IV27">
        <v>25</v>
      </c>
      <c r="IW27">
        <v>178</v>
      </c>
      <c r="IX27" t="s">
        <v>1810</v>
      </c>
      <c r="IY27">
        <v>80</v>
      </c>
      <c r="IZ27">
        <v>225</v>
      </c>
      <c r="JA27" t="e">
        <v>#N/A</v>
      </c>
      <c r="JB27" t="s">
        <v>853</v>
      </c>
      <c r="JC27" t="s">
        <v>1827</v>
      </c>
      <c r="JD27" t="s">
        <v>1427</v>
      </c>
      <c r="JE27" t="s">
        <v>1726</v>
      </c>
      <c r="JF27">
        <v>94</v>
      </c>
      <c r="JG27">
        <v>30</v>
      </c>
      <c r="JH27" t="s">
        <v>1865</v>
      </c>
      <c r="JI27" t="s">
        <v>347</v>
      </c>
      <c r="JJ27" t="s">
        <v>1377</v>
      </c>
      <c r="JK27" t="s">
        <v>1902</v>
      </c>
      <c r="JL27" t="s">
        <v>1913</v>
      </c>
      <c r="JM27">
        <v>46</v>
      </c>
      <c r="JN27">
        <v>54</v>
      </c>
      <c r="JO27">
        <v>84</v>
      </c>
      <c r="JP27" t="s">
        <v>1235</v>
      </c>
      <c r="JQ27" t="e">
        <v>#N/A</v>
      </c>
      <c r="JR27" t="s">
        <v>780</v>
      </c>
      <c r="JS27" t="e">
        <v>#N/A</v>
      </c>
      <c r="JT27" t="s">
        <v>63</v>
      </c>
      <c r="JU27" t="e">
        <v>#N/A</v>
      </c>
      <c r="JV27" t="s">
        <v>1968</v>
      </c>
      <c r="JW27" t="s">
        <v>1978</v>
      </c>
      <c r="JX27" t="s">
        <v>1997</v>
      </c>
      <c r="JY27" t="s">
        <v>577</v>
      </c>
      <c r="JZ27" t="s">
        <v>2007</v>
      </c>
      <c r="KA27" t="s">
        <v>2031</v>
      </c>
      <c r="KB27" t="s">
        <v>2044</v>
      </c>
      <c r="KC27">
        <v>172</v>
      </c>
      <c r="KD27" t="s">
        <v>1905</v>
      </c>
      <c r="KE27" t="e">
        <v>#N/A</v>
      </c>
      <c r="KF27">
        <v>89</v>
      </c>
      <c r="KG27" t="e">
        <v>#N/A</v>
      </c>
      <c r="KH27" t="s">
        <v>2072</v>
      </c>
      <c r="KI27" t="s">
        <v>2076</v>
      </c>
      <c r="KJ27" t="s">
        <v>589</v>
      </c>
      <c r="KK27" t="e">
        <v>#N/A</v>
      </c>
      <c r="KL27">
        <v>84</v>
      </c>
      <c r="KM27" t="s">
        <v>2090</v>
      </c>
      <c r="KN27" t="s">
        <v>2099</v>
      </c>
      <c r="KO27" t="s">
        <v>2123</v>
      </c>
      <c r="KP27" t="s">
        <v>2132</v>
      </c>
      <c r="KQ27">
        <v>81</v>
      </c>
      <c r="KR27" t="s">
        <v>463</v>
      </c>
      <c r="KS27">
        <v>300</v>
      </c>
      <c r="KT27" t="s">
        <v>637</v>
      </c>
      <c r="KU27" t="s">
        <v>220</v>
      </c>
      <c r="KV27" t="e">
        <v>#N/A</v>
      </c>
      <c r="KW27" t="e">
        <v>#N/A</v>
      </c>
      <c r="KX27" t="s">
        <v>948</v>
      </c>
      <c r="KY27" t="s">
        <v>2183</v>
      </c>
      <c r="KZ27" t="s">
        <v>2193</v>
      </c>
      <c r="LA27" t="s">
        <v>360</v>
      </c>
      <c r="LB27" t="s">
        <v>2207</v>
      </c>
      <c r="LC27" t="s">
        <v>2219</v>
      </c>
      <c r="LD27" t="e">
        <v>#N/A</v>
      </c>
      <c r="LE27" t="s">
        <v>2118</v>
      </c>
      <c r="LF27" t="s">
        <v>2228</v>
      </c>
      <c r="LG27">
        <v>169</v>
      </c>
      <c r="LH27" t="s">
        <v>323</v>
      </c>
      <c r="LI27">
        <v>290</v>
      </c>
      <c r="LJ27">
        <v>32</v>
      </c>
      <c r="LK27" t="e">
        <v>#N/A</v>
      </c>
      <c r="LL27">
        <v>22</v>
      </c>
      <c r="LM27" t="s">
        <v>2260</v>
      </c>
      <c r="LN27" t="e">
        <v>#N/A</v>
      </c>
      <c r="LO27">
        <v>28</v>
      </c>
      <c r="LP27" t="s">
        <v>578</v>
      </c>
      <c r="LQ27">
        <v>95</v>
      </c>
      <c r="LR27" t="s">
        <v>1620</v>
      </c>
      <c r="LS27">
        <v>70</v>
      </c>
      <c r="LT27" t="e">
        <v>#N/A</v>
      </c>
      <c r="LU27" t="s">
        <v>1384</v>
      </c>
      <c r="LV27" t="s">
        <v>1072</v>
      </c>
      <c r="LW27" t="s">
        <v>2314</v>
      </c>
      <c r="LX27" t="s">
        <v>2321</v>
      </c>
      <c r="LY27" t="e">
        <v>#N/A</v>
      </c>
      <c r="LZ27">
        <v>75</v>
      </c>
      <c r="MA27" t="s">
        <v>832</v>
      </c>
      <c r="MB27" t="e">
        <v>#N/A</v>
      </c>
      <c r="MC27" t="s">
        <v>2343</v>
      </c>
      <c r="MD27" t="s">
        <v>393</v>
      </c>
      <c r="ME27" t="e">
        <v>#N/A</v>
      </c>
      <c r="MF27" t="s">
        <v>2355</v>
      </c>
      <c r="MG27" t="s">
        <v>2368</v>
      </c>
      <c r="MH27" t="s">
        <v>2378</v>
      </c>
      <c r="MI27">
        <v>79</v>
      </c>
      <c r="MJ27" t="s">
        <v>793</v>
      </c>
      <c r="MK27">
        <v>134</v>
      </c>
      <c r="ML27" t="s">
        <v>2406</v>
      </c>
      <c r="MM27">
        <v>46</v>
      </c>
      <c r="MN27">
        <v>20</v>
      </c>
      <c r="MO27" t="e">
        <v>#N/A</v>
      </c>
      <c r="MP27">
        <v>44</v>
      </c>
      <c r="MQ27">
        <v>171</v>
      </c>
      <c r="MR27" t="s">
        <v>2447</v>
      </c>
      <c r="MS27">
        <v>88</v>
      </c>
      <c r="MT27" t="s">
        <v>2473</v>
      </c>
      <c r="MU27">
        <v>21</v>
      </c>
      <c r="MV27">
        <v>115</v>
      </c>
      <c r="MW27" t="s">
        <v>948</v>
      </c>
      <c r="MX27" t="e">
        <v>#N/A</v>
      </c>
      <c r="MY27" t="e">
        <v>#N/A</v>
      </c>
      <c r="MZ27" t="s">
        <v>2506</v>
      </c>
      <c r="NA27" t="e">
        <v>#N/A</v>
      </c>
      <c r="NB27">
        <v>87</v>
      </c>
      <c r="NC27" t="s">
        <v>2520</v>
      </c>
      <c r="ND27">
        <v>13</v>
      </c>
      <c r="NE27">
        <v>109</v>
      </c>
      <c r="NF27" t="e">
        <v>#N/A</v>
      </c>
      <c r="NG27" t="s">
        <v>28</v>
      </c>
      <c r="NH27" t="e">
        <v>#N/A</v>
      </c>
      <c r="NI27" t="e">
        <v>#N/A</v>
      </c>
      <c r="NJ27" t="s">
        <v>16</v>
      </c>
      <c r="NK27" t="e">
        <v>#N/A</v>
      </c>
      <c r="NL27" t="s">
        <v>2561</v>
      </c>
      <c r="NM27">
        <v>62</v>
      </c>
      <c r="NN27" t="s">
        <v>2575</v>
      </c>
      <c r="NO27">
        <v>120</v>
      </c>
      <c r="NP27" t="s">
        <v>2589</v>
      </c>
      <c r="NQ27" t="s">
        <v>2594</v>
      </c>
      <c r="NR27" t="e">
        <v>#N/A</v>
      </c>
      <c r="NS27">
        <v>96</v>
      </c>
      <c r="NT27">
        <v>18</v>
      </c>
      <c r="NU27" t="s">
        <v>987</v>
      </c>
      <c r="NV27" t="s">
        <v>2635</v>
      </c>
      <c r="NW27" t="s">
        <v>2647</v>
      </c>
      <c r="NX27" t="s">
        <v>2659</v>
      </c>
      <c r="NY27" t="e">
        <v>#N/A</v>
      </c>
      <c r="NZ27" t="s">
        <v>2673</v>
      </c>
      <c r="OA27" t="e">
        <v>#N/A</v>
      </c>
      <c r="OB27" t="s">
        <v>2684</v>
      </c>
      <c r="OC27">
        <v>118</v>
      </c>
      <c r="OD27">
        <v>126</v>
      </c>
      <c r="OE27">
        <v>12</v>
      </c>
      <c r="OF27">
        <v>155</v>
      </c>
      <c r="OG27">
        <v>32</v>
      </c>
      <c r="OH27" t="e">
        <v>#N/A</v>
      </c>
      <c r="OI27" t="s">
        <v>2746</v>
      </c>
      <c r="OJ27">
        <v>112</v>
      </c>
      <c r="OK27" t="s">
        <v>2765</v>
      </c>
      <c r="OL27" t="s">
        <v>2772</v>
      </c>
      <c r="OM27" t="s">
        <v>2781</v>
      </c>
      <c r="ON27" t="s">
        <v>2804</v>
      </c>
      <c r="OO27">
        <v>155</v>
      </c>
      <c r="OP27" t="s">
        <v>2822</v>
      </c>
      <c r="OQ27" t="s">
        <v>2841</v>
      </c>
      <c r="OR27" t="s">
        <v>2860</v>
      </c>
      <c r="OS27" t="s">
        <v>2871</v>
      </c>
      <c r="OT27" t="s">
        <v>2878</v>
      </c>
      <c r="OU27">
        <v>115</v>
      </c>
      <c r="OV27" t="s">
        <v>1232</v>
      </c>
      <c r="OW27" t="e">
        <v>#N/A</v>
      </c>
      <c r="OX27" t="e">
        <v>#N/A</v>
      </c>
      <c r="OY27">
        <v>51</v>
      </c>
      <c r="OZ27">
        <v>169</v>
      </c>
      <c r="PA27">
        <v>177</v>
      </c>
      <c r="PB27">
        <v>397</v>
      </c>
      <c r="PC27" t="s">
        <v>1147</v>
      </c>
      <c r="PD27" t="s">
        <v>770</v>
      </c>
      <c r="PE27">
        <v>24</v>
      </c>
      <c r="PF27" t="s">
        <v>2959</v>
      </c>
      <c r="PG27" t="e">
        <v>#N/A</v>
      </c>
      <c r="PH27" t="s">
        <v>2985</v>
      </c>
      <c r="PI27">
        <v>62</v>
      </c>
      <c r="PJ27" t="s">
        <v>2999</v>
      </c>
      <c r="PK27">
        <v>84</v>
      </c>
      <c r="PL27" t="s">
        <v>576</v>
      </c>
      <c r="PM27" t="s">
        <v>1360</v>
      </c>
      <c r="PN27" t="s">
        <v>1509</v>
      </c>
      <c r="PO27">
        <v>117</v>
      </c>
      <c r="PP27" t="s">
        <v>3047</v>
      </c>
      <c r="PQ27" t="s">
        <v>1360</v>
      </c>
      <c r="PR27">
        <v>106</v>
      </c>
      <c r="PS27" t="e">
        <v>#N/A</v>
      </c>
      <c r="PT27">
        <v>97</v>
      </c>
      <c r="PU27" t="s">
        <v>3060</v>
      </c>
      <c r="PV27" t="s">
        <v>308</v>
      </c>
      <c r="PW27" t="s">
        <v>294</v>
      </c>
      <c r="PX27" t="s">
        <v>135</v>
      </c>
      <c r="PY27">
        <v>79</v>
      </c>
      <c r="PZ27" t="s">
        <v>3086</v>
      </c>
      <c r="QA27" t="s">
        <v>3098</v>
      </c>
      <c r="QB27" t="s">
        <v>3112</v>
      </c>
      <c r="QC27" t="e">
        <v>#N/A</v>
      </c>
      <c r="QD27" t="s">
        <v>2965</v>
      </c>
      <c r="QE27" t="s">
        <v>3131</v>
      </c>
      <c r="QF27" t="s">
        <v>371</v>
      </c>
      <c r="QG27" t="s">
        <v>43</v>
      </c>
      <c r="QH27" t="s">
        <v>3146</v>
      </c>
      <c r="QI27" t="s">
        <v>3149</v>
      </c>
      <c r="QJ27" t="s">
        <v>3164</v>
      </c>
      <c r="QK27">
        <v>180</v>
      </c>
      <c r="QL27" t="s">
        <v>3173</v>
      </c>
      <c r="QM27">
        <v>179</v>
      </c>
      <c r="QN27">
        <v>36</v>
      </c>
      <c r="QO27">
        <v>140</v>
      </c>
      <c r="QP27">
        <v>205</v>
      </c>
      <c r="QQ27" t="s">
        <v>3194</v>
      </c>
      <c r="QR27">
        <v>22</v>
      </c>
      <c r="QS27" t="s">
        <v>252</v>
      </c>
      <c r="QT27" t="e">
        <v>#N/A</v>
      </c>
      <c r="QU27" t="s">
        <v>988</v>
      </c>
      <c r="QV27" t="e">
        <v>#N/A</v>
      </c>
      <c r="QW27" t="s">
        <v>3226</v>
      </c>
      <c r="QX27">
        <v>190</v>
      </c>
      <c r="QY27">
        <v>350</v>
      </c>
      <c r="QZ27" t="s">
        <v>139</v>
      </c>
      <c r="RA27" t="s">
        <v>324</v>
      </c>
      <c r="RB27">
        <v>133</v>
      </c>
      <c r="RC27" t="e">
        <v>#N/A</v>
      </c>
      <c r="RD27">
        <v>140</v>
      </c>
      <c r="RE27">
        <v>148</v>
      </c>
      <c r="RF27" t="s">
        <v>3173</v>
      </c>
      <c r="RG27" t="s">
        <v>3259</v>
      </c>
      <c r="RH27" t="s">
        <v>3263</v>
      </c>
      <c r="RI27">
        <v>5</v>
      </c>
      <c r="RJ27">
        <v>74</v>
      </c>
      <c r="RK27" t="e">
        <v>#N/A</v>
      </c>
      <c r="RL27">
        <v>54</v>
      </c>
      <c r="RM27">
        <v>212</v>
      </c>
      <c r="RN27">
        <v>29</v>
      </c>
      <c r="RO27">
        <v>20</v>
      </c>
      <c r="RP27" t="e">
        <v>#N/A</v>
      </c>
      <c r="RQ27" t="s">
        <v>3314</v>
      </c>
      <c r="RR27" t="s">
        <v>3323</v>
      </c>
      <c r="RS27" t="s">
        <v>1462</v>
      </c>
      <c r="RT27" t="e">
        <v>#N/A</v>
      </c>
      <c r="RU27">
        <v>82</v>
      </c>
      <c r="RV27" t="s">
        <v>3341</v>
      </c>
      <c r="RW27" t="e">
        <v>#N/A</v>
      </c>
      <c r="RX27" t="s">
        <v>673</v>
      </c>
      <c r="RY27" t="s">
        <v>3363</v>
      </c>
      <c r="RZ27">
        <v>1305</v>
      </c>
      <c r="SA27">
        <v>162</v>
      </c>
    </row>
    <row r="28" spans="1:495">
      <c r="A28">
        <v>2008</v>
      </c>
      <c r="B28">
        <v>155</v>
      </c>
      <c r="C28" t="s">
        <v>28</v>
      </c>
      <c r="D28" t="s">
        <v>39</v>
      </c>
      <c r="E28">
        <v>150</v>
      </c>
      <c r="F28">
        <v>700</v>
      </c>
      <c r="G28" t="s">
        <v>55</v>
      </c>
      <c r="H28" t="s">
        <v>65</v>
      </c>
      <c r="I28" t="s">
        <v>69</v>
      </c>
      <c r="J28" t="s">
        <v>65</v>
      </c>
      <c r="K28" t="s">
        <v>81</v>
      </c>
      <c r="L28">
        <v>71</v>
      </c>
      <c r="M28">
        <v>37</v>
      </c>
      <c r="N28" t="s">
        <v>101</v>
      </c>
      <c r="O28" t="s">
        <v>116</v>
      </c>
      <c r="P28">
        <v>270</v>
      </c>
      <c r="Q28" t="s">
        <v>122</v>
      </c>
      <c r="R28">
        <v>22</v>
      </c>
      <c r="S28" t="s">
        <v>143</v>
      </c>
      <c r="T28" t="s">
        <v>171</v>
      </c>
      <c r="U28">
        <v>80</v>
      </c>
      <c r="V28" t="s">
        <v>180</v>
      </c>
      <c r="W28" t="s">
        <v>189</v>
      </c>
      <c r="X28" t="s">
        <v>198</v>
      </c>
      <c r="Y28">
        <v>128</v>
      </c>
      <c r="Z28" t="s">
        <v>221</v>
      </c>
      <c r="AA28">
        <v>1800</v>
      </c>
      <c r="AB28" t="s">
        <v>226</v>
      </c>
      <c r="AC28" t="s">
        <v>249</v>
      </c>
      <c r="AD28" t="s">
        <v>265</v>
      </c>
      <c r="AE28" t="e">
        <v>#N/A</v>
      </c>
      <c r="AF28">
        <v>137</v>
      </c>
      <c r="AG28" t="s">
        <v>280</v>
      </c>
      <c r="AH28" t="e">
        <v>#N/A</v>
      </c>
      <c r="AI28">
        <v>11</v>
      </c>
      <c r="AJ28">
        <v>89</v>
      </c>
      <c r="AK28">
        <v>60</v>
      </c>
      <c r="AL28" t="e">
        <v>#N/A</v>
      </c>
      <c r="AM28">
        <v>25</v>
      </c>
      <c r="AN28">
        <v>65</v>
      </c>
      <c r="AO28" t="e">
        <v>#N/A</v>
      </c>
      <c r="AP28">
        <v>76</v>
      </c>
      <c r="AQ28">
        <v>69</v>
      </c>
      <c r="AR28" t="s">
        <v>294</v>
      </c>
      <c r="AS28" t="s">
        <v>359</v>
      </c>
      <c r="AT28">
        <v>29</v>
      </c>
      <c r="AU28">
        <v>51</v>
      </c>
      <c r="AV28" t="s">
        <v>394</v>
      </c>
      <c r="AW28" t="s">
        <v>402</v>
      </c>
      <c r="AX28" t="s">
        <v>416</v>
      </c>
      <c r="AY28">
        <v>125</v>
      </c>
      <c r="AZ28">
        <v>168</v>
      </c>
      <c r="BA28">
        <v>9</v>
      </c>
      <c r="BB28" t="s">
        <v>446</v>
      </c>
      <c r="BC28" t="s">
        <v>450</v>
      </c>
      <c r="BD28" t="s">
        <v>456</v>
      </c>
      <c r="BE28">
        <v>150</v>
      </c>
      <c r="BF28" t="s">
        <v>27</v>
      </c>
      <c r="BG28" t="e">
        <v>#N/A</v>
      </c>
      <c r="BH28" t="s">
        <v>489</v>
      </c>
      <c r="BI28">
        <v>145</v>
      </c>
      <c r="BJ28" t="s">
        <v>525</v>
      </c>
      <c r="BK28" t="s">
        <v>532</v>
      </c>
      <c r="BL28" t="e">
        <v>#N/A</v>
      </c>
      <c r="BM28" t="e">
        <v>#N/A</v>
      </c>
      <c r="BN28" t="s">
        <v>546</v>
      </c>
      <c r="BO28">
        <v>420</v>
      </c>
      <c r="BP28">
        <v>36</v>
      </c>
      <c r="BQ28" t="s">
        <v>552</v>
      </c>
      <c r="BR28">
        <v>30</v>
      </c>
      <c r="BS28" t="s">
        <v>566</v>
      </c>
      <c r="BT28" t="s">
        <v>32</v>
      </c>
      <c r="BU28" t="s">
        <v>294</v>
      </c>
      <c r="BV28">
        <v>6</v>
      </c>
      <c r="BW28" t="e">
        <v>#N/A</v>
      </c>
      <c r="BX28" t="s">
        <v>603</v>
      </c>
      <c r="BY28">
        <v>37</v>
      </c>
      <c r="BZ28" t="s">
        <v>620</v>
      </c>
      <c r="CA28">
        <v>90</v>
      </c>
      <c r="CB28" t="s">
        <v>627</v>
      </c>
      <c r="CC28" t="s">
        <v>636</v>
      </c>
      <c r="CD28">
        <v>8</v>
      </c>
      <c r="CE28" t="s">
        <v>85</v>
      </c>
      <c r="CF28" t="s">
        <v>212</v>
      </c>
      <c r="CG28" t="e">
        <v>#N/A</v>
      </c>
      <c r="CH28">
        <v>17</v>
      </c>
      <c r="CI28" t="s">
        <v>662</v>
      </c>
      <c r="CJ28" t="s">
        <v>598</v>
      </c>
      <c r="CK28" t="e">
        <v>#N/A</v>
      </c>
      <c r="CL28" t="s">
        <v>684</v>
      </c>
      <c r="CM28" t="s">
        <v>693</v>
      </c>
      <c r="CN28" t="s">
        <v>702</v>
      </c>
      <c r="CO28" t="s">
        <v>463</v>
      </c>
      <c r="CP28" t="s">
        <v>711</v>
      </c>
      <c r="CQ28">
        <v>9</v>
      </c>
      <c r="CR28" t="s">
        <v>736</v>
      </c>
      <c r="CS28" t="s">
        <v>180</v>
      </c>
      <c r="CT28">
        <v>34</v>
      </c>
      <c r="CU28" t="s">
        <v>779</v>
      </c>
      <c r="CV28" t="s">
        <v>789</v>
      </c>
      <c r="CW28" t="s">
        <v>801</v>
      </c>
      <c r="CX28">
        <v>16</v>
      </c>
      <c r="CY28" t="s">
        <v>817</v>
      </c>
      <c r="CZ28">
        <v>131</v>
      </c>
      <c r="DA28" t="e">
        <v>#N/A</v>
      </c>
      <c r="DB28" t="s">
        <v>55</v>
      </c>
      <c r="DC28">
        <v>128</v>
      </c>
      <c r="DD28">
        <v>235</v>
      </c>
      <c r="DE28" t="s">
        <v>851</v>
      </c>
      <c r="DF28">
        <v>67</v>
      </c>
      <c r="DG28" t="s">
        <v>864</v>
      </c>
      <c r="DH28" t="e">
        <v>#N/A</v>
      </c>
      <c r="DI28" t="s">
        <v>875</v>
      </c>
      <c r="DJ28" t="s">
        <v>889</v>
      </c>
      <c r="DK28">
        <v>160</v>
      </c>
      <c r="DL28" t="s">
        <v>914</v>
      </c>
      <c r="DM28" t="e">
        <v>#N/A</v>
      </c>
      <c r="DN28" t="e">
        <v>#N/A</v>
      </c>
      <c r="DO28" t="s">
        <v>770</v>
      </c>
      <c r="DP28" t="s">
        <v>919</v>
      </c>
      <c r="DQ28" t="s">
        <v>958</v>
      </c>
      <c r="DR28" t="s">
        <v>439</v>
      </c>
      <c r="DS28" t="s">
        <v>968</v>
      </c>
      <c r="DT28" t="s">
        <v>974</v>
      </c>
      <c r="DU28" t="s">
        <v>985</v>
      </c>
      <c r="DV28" t="s">
        <v>997</v>
      </c>
      <c r="DW28" t="s">
        <v>1005</v>
      </c>
      <c r="DX28">
        <v>70</v>
      </c>
      <c r="DY28">
        <v>39</v>
      </c>
      <c r="DZ28" t="s">
        <v>80</v>
      </c>
      <c r="EA28" t="s">
        <v>1026</v>
      </c>
      <c r="EB28">
        <v>75</v>
      </c>
      <c r="EC28">
        <v>147</v>
      </c>
      <c r="ED28" t="s">
        <v>1038</v>
      </c>
      <c r="EE28">
        <v>367</v>
      </c>
      <c r="EF28">
        <v>437</v>
      </c>
      <c r="EG28">
        <v>184</v>
      </c>
      <c r="EH28" t="s">
        <v>32</v>
      </c>
      <c r="EI28" t="s">
        <v>75</v>
      </c>
      <c r="EJ28">
        <v>15</v>
      </c>
      <c r="EK28" t="s">
        <v>1072</v>
      </c>
      <c r="EL28" t="s">
        <v>1085</v>
      </c>
      <c r="EM28" t="e">
        <v>#N/A</v>
      </c>
      <c r="EN28">
        <v>23</v>
      </c>
      <c r="EO28">
        <v>139</v>
      </c>
      <c r="EP28" s="1">
        <v>465355</v>
      </c>
      <c r="EQ28">
        <v>18</v>
      </c>
      <c r="ER28">
        <v>125</v>
      </c>
      <c r="ES28" t="s">
        <v>1149</v>
      </c>
      <c r="ET28" t="s">
        <v>1152</v>
      </c>
      <c r="EU28" t="s">
        <v>1160</v>
      </c>
      <c r="EV28" t="s">
        <v>1072</v>
      </c>
      <c r="EW28">
        <v>345</v>
      </c>
      <c r="EX28">
        <v>15</v>
      </c>
      <c r="EY28" t="s">
        <v>1185</v>
      </c>
      <c r="EZ28">
        <v>47</v>
      </c>
      <c r="FA28" t="s">
        <v>1200</v>
      </c>
      <c r="FB28" t="s">
        <v>1206</v>
      </c>
      <c r="FC28" t="e">
        <v>#N/A</v>
      </c>
      <c r="FD28" t="s">
        <v>1218</v>
      </c>
      <c r="FE28" t="s">
        <v>1229</v>
      </c>
      <c r="FF28" t="s">
        <v>961</v>
      </c>
      <c r="FG28" t="s">
        <v>1238</v>
      </c>
      <c r="FH28" t="s">
        <v>1250</v>
      </c>
      <c r="FI28">
        <v>39</v>
      </c>
      <c r="FJ28" t="s">
        <v>1272</v>
      </c>
      <c r="FK28">
        <v>88</v>
      </c>
      <c r="FL28" t="e">
        <v>#N/A</v>
      </c>
      <c r="FM28" t="e">
        <v>#N/A</v>
      </c>
      <c r="FN28">
        <v>112</v>
      </c>
      <c r="FO28" t="e">
        <v>#N/A</v>
      </c>
      <c r="FP28">
        <v>29</v>
      </c>
      <c r="FQ28" t="s">
        <v>1309</v>
      </c>
      <c r="FR28" t="e">
        <v>#N/A</v>
      </c>
      <c r="FS28" t="s">
        <v>1322</v>
      </c>
      <c r="FT28">
        <v>52</v>
      </c>
      <c r="FU28" t="s">
        <v>804</v>
      </c>
      <c r="FV28" t="s">
        <v>71</v>
      </c>
      <c r="FW28">
        <v>36</v>
      </c>
      <c r="FX28" t="s">
        <v>1360</v>
      </c>
      <c r="FY28">
        <v>70</v>
      </c>
      <c r="FZ28" t="s">
        <v>200</v>
      </c>
      <c r="GA28">
        <v>17</v>
      </c>
      <c r="GB28" t="s">
        <v>1387</v>
      </c>
      <c r="GC28">
        <v>10</v>
      </c>
      <c r="GD28" t="s">
        <v>38</v>
      </c>
      <c r="GE28">
        <v>239</v>
      </c>
      <c r="GF28" t="s">
        <v>1405</v>
      </c>
      <c r="GG28" t="s">
        <v>1408</v>
      </c>
      <c r="GH28" t="s">
        <v>1413</v>
      </c>
      <c r="GI28" t="s">
        <v>774</v>
      </c>
      <c r="GJ28">
        <v>132</v>
      </c>
      <c r="GK28" t="s">
        <v>359</v>
      </c>
      <c r="GL28" t="s">
        <v>1441</v>
      </c>
      <c r="GM28" t="s">
        <v>272</v>
      </c>
      <c r="GN28" t="s">
        <v>414</v>
      </c>
      <c r="GO28">
        <v>80</v>
      </c>
      <c r="GP28">
        <v>150</v>
      </c>
      <c r="GQ28">
        <v>6</v>
      </c>
      <c r="GR28" t="e">
        <v>#N/A</v>
      </c>
      <c r="GS28">
        <v>23</v>
      </c>
      <c r="GT28">
        <v>77</v>
      </c>
      <c r="GU28">
        <v>100</v>
      </c>
      <c r="GV28" t="s">
        <v>1360</v>
      </c>
      <c r="GW28" t="s">
        <v>1496</v>
      </c>
      <c r="GX28">
        <v>82</v>
      </c>
      <c r="GY28">
        <v>31</v>
      </c>
      <c r="GZ28">
        <v>100</v>
      </c>
      <c r="HA28" t="s">
        <v>17</v>
      </c>
      <c r="HB28" t="s">
        <v>1544</v>
      </c>
      <c r="HC28">
        <v>170</v>
      </c>
      <c r="HD28" t="s">
        <v>580</v>
      </c>
      <c r="HE28" t="s">
        <v>250</v>
      </c>
      <c r="HF28" t="e">
        <v>#N/A</v>
      </c>
      <c r="HG28">
        <v>6</v>
      </c>
      <c r="HH28">
        <v>92</v>
      </c>
      <c r="HI28">
        <v>50</v>
      </c>
      <c r="HJ28">
        <v>124</v>
      </c>
      <c r="HK28">
        <v>45</v>
      </c>
      <c r="HL28" t="s">
        <v>73</v>
      </c>
      <c r="HM28">
        <v>24</v>
      </c>
      <c r="HN28" t="e">
        <v>#N/A</v>
      </c>
      <c r="HO28">
        <v>52</v>
      </c>
      <c r="HP28" t="s">
        <v>1621</v>
      </c>
      <c r="HQ28" t="e">
        <v>#N/A</v>
      </c>
      <c r="HR28" t="s">
        <v>1628</v>
      </c>
      <c r="HS28" t="s">
        <v>1632</v>
      </c>
      <c r="HT28" t="s">
        <v>1636</v>
      </c>
      <c r="HU28" t="s">
        <v>1380</v>
      </c>
      <c r="HV28">
        <v>241</v>
      </c>
      <c r="HW28" t="s">
        <v>186</v>
      </c>
      <c r="HX28" t="s">
        <v>1674</v>
      </c>
      <c r="HY28">
        <v>11</v>
      </c>
      <c r="HZ28">
        <v>4</v>
      </c>
      <c r="IA28" t="s">
        <v>1701</v>
      </c>
      <c r="IB28">
        <v>5</v>
      </c>
      <c r="IC28" t="s">
        <v>1707</v>
      </c>
      <c r="ID28" t="e">
        <v>#N/A</v>
      </c>
      <c r="IE28" t="s">
        <v>1522</v>
      </c>
      <c r="IF28" t="e">
        <v>#N/A</v>
      </c>
      <c r="IG28" t="e">
        <v>#N/A</v>
      </c>
      <c r="IH28">
        <v>38</v>
      </c>
      <c r="II28" t="s">
        <v>1468</v>
      </c>
      <c r="IJ28" t="s">
        <v>1733</v>
      </c>
      <c r="IK28" t="s">
        <v>104</v>
      </c>
      <c r="IL28">
        <v>14</v>
      </c>
      <c r="IM28" t="s">
        <v>577</v>
      </c>
      <c r="IN28" t="s">
        <v>1765</v>
      </c>
      <c r="IO28" t="s">
        <v>27</v>
      </c>
      <c r="IP28">
        <v>470</v>
      </c>
      <c r="IQ28" t="e">
        <v>#N/A</v>
      </c>
      <c r="IR28" t="e">
        <v>#N/A</v>
      </c>
      <c r="IS28" t="s">
        <v>186</v>
      </c>
      <c r="IT28" t="s">
        <v>1797</v>
      </c>
      <c r="IU28">
        <v>187</v>
      </c>
      <c r="IV28">
        <v>25</v>
      </c>
      <c r="IW28">
        <v>178</v>
      </c>
      <c r="IX28" t="s">
        <v>1810</v>
      </c>
      <c r="IY28">
        <v>80</v>
      </c>
      <c r="IZ28">
        <v>225</v>
      </c>
      <c r="JA28" t="e">
        <v>#N/A</v>
      </c>
      <c r="JB28" t="s">
        <v>218</v>
      </c>
      <c r="JC28" t="s">
        <v>598</v>
      </c>
      <c r="JD28" t="s">
        <v>1427</v>
      </c>
      <c r="JE28" t="s">
        <v>1726</v>
      </c>
      <c r="JF28">
        <v>94</v>
      </c>
      <c r="JG28">
        <v>30</v>
      </c>
      <c r="JH28" t="s">
        <v>577</v>
      </c>
      <c r="JI28" t="s">
        <v>1880</v>
      </c>
      <c r="JJ28" t="s">
        <v>1377</v>
      </c>
      <c r="JK28" t="s">
        <v>1903</v>
      </c>
      <c r="JL28" t="s">
        <v>1913</v>
      </c>
      <c r="JM28">
        <v>46</v>
      </c>
      <c r="JN28">
        <v>54</v>
      </c>
      <c r="JO28">
        <v>84</v>
      </c>
      <c r="JP28" t="s">
        <v>38</v>
      </c>
      <c r="JQ28" t="e">
        <v>#N/A</v>
      </c>
      <c r="JR28" t="s">
        <v>1956</v>
      </c>
      <c r="JS28" t="e">
        <v>#N/A</v>
      </c>
      <c r="JT28" t="s">
        <v>640</v>
      </c>
      <c r="JU28">
        <v>32</v>
      </c>
      <c r="JV28" t="s">
        <v>1969</v>
      </c>
      <c r="JW28" t="s">
        <v>687</v>
      </c>
      <c r="JX28" t="s">
        <v>1998</v>
      </c>
      <c r="JY28" t="s">
        <v>577</v>
      </c>
      <c r="JZ28" t="s">
        <v>1203</v>
      </c>
      <c r="KA28" t="s">
        <v>2032</v>
      </c>
      <c r="KB28" t="s">
        <v>1999</v>
      </c>
      <c r="KC28">
        <v>172</v>
      </c>
      <c r="KD28">
        <v>35</v>
      </c>
      <c r="KE28" t="e">
        <v>#N/A</v>
      </c>
      <c r="KF28" t="s">
        <v>1051</v>
      </c>
      <c r="KG28" t="e">
        <v>#N/A</v>
      </c>
      <c r="KH28" t="s">
        <v>2073</v>
      </c>
      <c r="KI28" t="s">
        <v>2077</v>
      </c>
      <c r="KJ28" t="s">
        <v>589</v>
      </c>
      <c r="KK28" t="e">
        <v>#N/A</v>
      </c>
      <c r="KL28" t="s">
        <v>2086</v>
      </c>
      <c r="KM28" t="s">
        <v>2090</v>
      </c>
      <c r="KN28" t="s">
        <v>2100</v>
      </c>
      <c r="KO28" t="s">
        <v>2124</v>
      </c>
      <c r="KP28" t="s">
        <v>2132</v>
      </c>
      <c r="KQ28">
        <v>48</v>
      </c>
      <c r="KR28" t="s">
        <v>1394</v>
      </c>
      <c r="KS28">
        <v>300</v>
      </c>
      <c r="KT28" t="s">
        <v>1992</v>
      </c>
      <c r="KU28" t="s">
        <v>220</v>
      </c>
      <c r="KV28" t="e">
        <v>#N/A</v>
      </c>
      <c r="KW28" t="s">
        <v>2162</v>
      </c>
      <c r="KX28" t="s">
        <v>1486</v>
      </c>
      <c r="KY28" t="s">
        <v>2184</v>
      </c>
      <c r="KZ28">
        <v>1</v>
      </c>
      <c r="LA28" t="s">
        <v>204</v>
      </c>
      <c r="LB28" t="s">
        <v>2208</v>
      </c>
      <c r="LC28">
        <v>22</v>
      </c>
      <c r="LD28" t="s">
        <v>1661</v>
      </c>
      <c r="LE28" t="s">
        <v>2118</v>
      </c>
      <c r="LF28" t="s">
        <v>2229</v>
      </c>
      <c r="LG28">
        <v>169</v>
      </c>
      <c r="LH28" t="s">
        <v>308</v>
      </c>
      <c r="LI28">
        <v>290</v>
      </c>
      <c r="LJ28">
        <v>40</v>
      </c>
      <c r="LK28" t="e">
        <v>#N/A</v>
      </c>
      <c r="LL28" t="s">
        <v>2250</v>
      </c>
      <c r="LM28">
        <v>26</v>
      </c>
      <c r="LN28">
        <v>11</v>
      </c>
      <c r="LO28">
        <v>28</v>
      </c>
      <c r="LP28" t="s">
        <v>280</v>
      </c>
      <c r="LQ28">
        <v>95</v>
      </c>
      <c r="LR28" t="s">
        <v>2278</v>
      </c>
      <c r="LS28">
        <v>70</v>
      </c>
      <c r="LT28" t="e">
        <v>#N/A</v>
      </c>
      <c r="LU28" t="s">
        <v>1384</v>
      </c>
      <c r="LV28" t="s">
        <v>1072</v>
      </c>
      <c r="LW28" t="s">
        <v>2315</v>
      </c>
      <c r="LX28" t="s">
        <v>2322</v>
      </c>
      <c r="LY28" t="e">
        <v>#N/A</v>
      </c>
      <c r="LZ28">
        <v>75</v>
      </c>
      <c r="MA28">
        <v>56</v>
      </c>
      <c r="MB28">
        <v>5</v>
      </c>
      <c r="MC28" t="s">
        <v>2344</v>
      </c>
      <c r="MD28" t="s">
        <v>638</v>
      </c>
      <c r="ME28" t="e">
        <v>#N/A</v>
      </c>
      <c r="MF28" t="s">
        <v>2355</v>
      </c>
      <c r="MG28" t="s">
        <v>295</v>
      </c>
      <c r="MH28" t="s">
        <v>1403</v>
      </c>
      <c r="MI28" t="s">
        <v>1582</v>
      </c>
      <c r="MJ28" t="s">
        <v>976</v>
      </c>
      <c r="MK28">
        <v>134</v>
      </c>
      <c r="ML28" t="s">
        <v>2406</v>
      </c>
      <c r="MM28">
        <v>46</v>
      </c>
      <c r="MN28">
        <v>20</v>
      </c>
      <c r="MO28" t="e">
        <v>#N/A</v>
      </c>
      <c r="MP28">
        <v>26</v>
      </c>
      <c r="MQ28">
        <v>40</v>
      </c>
      <c r="MR28">
        <v>110</v>
      </c>
      <c r="MS28">
        <v>88</v>
      </c>
      <c r="MT28" t="s">
        <v>2472</v>
      </c>
      <c r="MU28">
        <v>21</v>
      </c>
      <c r="MV28">
        <v>2</v>
      </c>
      <c r="MW28">
        <v>5</v>
      </c>
      <c r="MX28" t="e">
        <v>#N/A</v>
      </c>
      <c r="MY28" t="e">
        <v>#N/A</v>
      </c>
      <c r="MZ28" t="s">
        <v>2507</v>
      </c>
      <c r="NA28" t="e">
        <v>#N/A</v>
      </c>
      <c r="NB28">
        <v>87</v>
      </c>
      <c r="NC28" t="s">
        <v>2521</v>
      </c>
      <c r="ND28">
        <v>13</v>
      </c>
      <c r="NE28">
        <v>109</v>
      </c>
      <c r="NF28" t="e">
        <v>#N/A</v>
      </c>
      <c r="NG28" t="s">
        <v>28</v>
      </c>
      <c r="NH28" t="e">
        <v>#N/A</v>
      </c>
      <c r="NI28" t="e">
        <v>#N/A</v>
      </c>
      <c r="NJ28" t="s">
        <v>16</v>
      </c>
      <c r="NK28" t="e">
        <v>#N/A</v>
      </c>
      <c r="NL28" t="s">
        <v>2562</v>
      </c>
      <c r="NM28">
        <v>62</v>
      </c>
      <c r="NN28" t="s">
        <v>2576</v>
      </c>
      <c r="NO28">
        <v>120</v>
      </c>
      <c r="NP28" t="s">
        <v>2324</v>
      </c>
      <c r="NQ28" t="s">
        <v>22</v>
      </c>
      <c r="NR28" t="e">
        <v>#N/A</v>
      </c>
      <c r="NS28" t="s">
        <v>2613</v>
      </c>
      <c r="NT28">
        <v>18</v>
      </c>
      <c r="NU28" t="s">
        <v>987</v>
      </c>
      <c r="NV28" t="s">
        <v>2636</v>
      </c>
      <c r="NW28" t="s">
        <v>2648</v>
      </c>
      <c r="NX28" t="s">
        <v>2660</v>
      </c>
      <c r="NY28" t="e">
        <v>#N/A</v>
      </c>
      <c r="NZ28" t="s">
        <v>2673</v>
      </c>
      <c r="OA28" t="s">
        <v>1133</v>
      </c>
      <c r="OB28" t="s">
        <v>2684</v>
      </c>
      <c r="OC28">
        <v>78</v>
      </c>
      <c r="OD28">
        <v>70</v>
      </c>
      <c r="OE28" t="s">
        <v>1627</v>
      </c>
      <c r="OF28" t="s">
        <v>1238</v>
      </c>
      <c r="OG28">
        <v>19</v>
      </c>
      <c r="OH28" t="e">
        <v>#N/A</v>
      </c>
      <c r="OI28" t="s">
        <v>615</v>
      </c>
      <c r="OJ28">
        <v>74</v>
      </c>
      <c r="OK28">
        <v>16</v>
      </c>
      <c r="OL28" t="s">
        <v>1402</v>
      </c>
      <c r="OM28" t="s">
        <v>2782</v>
      </c>
      <c r="ON28" t="s">
        <v>2805</v>
      </c>
      <c r="OO28">
        <v>122</v>
      </c>
      <c r="OP28" t="s">
        <v>453</v>
      </c>
      <c r="OQ28" t="s">
        <v>2842</v>
      </c>
      <c r="OR28" t="s">
        <v>2861</v>
      </c>
      <c r="OS28" t="s">
        <v>2871</v>
      </c>
      <c r="OT28" t="s">
        <v>2885</v>
      </c>
      <c r="OU28">
        <v>115</v>
      </c>
      <c r="OV28" t="s">
        <v>2909</v>
      </c>
      <c r="OW28" t="s">
        <v>956</v>
      </c>
      <c r="OX28" t="e">
        <v>#N/A</v>
      </c>
      <c r="OY28">
        <v>51</v>
      </c>
      <c r="OZ28" t="s">
        <v>2926</v>
      </c>
      <c r="PA28">
        <v>75</v>
      </c>
      <c r="PB28">
        <v>397</v>
      </c>
      <c r="PC28" t="s">
        <v>1147</v>
      </c>
      <c r="PD28" t="s">
        <v>770</v>
      </c>
      <c r="PE28" t="s">
        <v>2952</v>
      </c>
      <c r="PF28">
        <v>9</v>
      </c>
      <c r="PG28" t="e">
        <v>#N/A</v>
      </c>
      <c r="PH28" t="s">
        <v>2986</v>
      </c>
      <c r="PI28" t="s">
        <v>2995</v>
      </c>
      <c r="PJ28" t="s">
        <v>3000</v>
      </c>
      <c r="PK28">
        <v>84</v>
      </c>
      <c r="PL28" t="s">
        <v>3015</v>
      </c>
      <c r="PM28" t="s">
        <v>70</v>
      </c>
      <c r="PN28" t="s">
        <v>3027</v>
      </c>
      <c r="PO28">
        <v>117</v>
      </c>
      <c r="PP28" t="s">
        <v>1494</v>
      </c>
      <c r="PQ28" t="s">
        <v>70</v>
      </c>
      <c r="PR28">
        <v>106</v>
      </c>
      <c r="PS28" t="e">
        <v>#N/A</v>
      </c>
      <c r="PT28">
        <v>97</v>
      </c>
      <c r="PU28" t="s">
        <v>3061</v>
      </c>
      <c r="PV28" t="s">
        <v>308</v>
      </c>
      <c r="PW28" t="s">
        <v>53</v>
      </c>
      <c r="PX28" t="s">
        <v>135</v>
      </c>
      <c r="PY28" t="s">
        <v>85</v>
      </c>
      <c r="PZ28" t="s">
        <v>363</v>
      </c>
      <c r="QA28" t="s">
        <v>3099</v>
      </c>
      <c r="QB28" t="s">
        <v>3113</v>
      </c>
      <c r="QC28" t="s">
        <v>1496</v>
      </c>
      <c r="QD28" t="s">
        <v>2965</v>
      </c>
      <c r="QE28" t="s">
        <v>3131</v>
      </c>
      <c r="QF28" t="s">
        <v>2120</v>
      </c>
      <c r="QG28" t="s">
        <v>2846</v>
      </c>
      <c r="QH28" t="s">
        <v>3146</v>
      </c>
      <c r="QI28">
        <v>16</v>
      </c>
      <c r="QJ28" t="s">
        <v>3165</v>
      </c>
      <c r="QK28">
        <v>180</v>
      </c>
      <c r="QL28" t="s">
        <v>3174</v>
      </c>
      <c r="QM28">
        <v>179</v>
      </c>
      <c r="QN28">
        <v>36</v>
      </c>
      <c r="QO28">
        <v>140</v>
      </c>
      <c r="QP28">
        <v>205</v>
      </c>
      <c r="QQ28" t="s">
        <v>3024</v>
      </c>
      <c r="QR28" t="s">
        <v>1632</v>
      </c>
      <c r="QS28" t="s">
        <v>252</v>
      </c>
      <c r="QT28" t="e">
        <v>#N/A</v>
      </c>
      <c r="QU28" t="s">
        <v>1880</v>
      </c>
      <c r="QV28" t="e">
        <v>#N/A</v>
      </c>
      <c r="QW28" t="s">
        <v>3226</v>
      </c>
      <c r="QX28">
        <v>190</v>
      </c>
      <c r="QY28">
        <v>350</v>
      </c>
      <c r="QZ28">
        <v>12</v>
      </c>
      <c r="RA28" t="s">
        <v>324</v>
      </c>
      <c r="RB28">
        <v>133</v>
      </c>
      <c r="RC28" t="e">
        <v>#N/A</v>
      </c>
      <c r="RD28">
        <v>105</v>
      </c>
      <c r="RE28">
        <v>148</v>
      </c>
      <c r="RF28">
        <v>15</v>
      </c>
      <c r="RG28" t="s">
        <v>3260</v>
      </c>
      <c r="RH28" t="s">
        <v>3264</v>
      </c>
      <c r="RI28">
        <v>5</v>
      </c>
      <c r="RJ28">
        <v>74</v>
      </c>
      <c r="RK28" t="e">
        <v>#N/A</v>
      </c>
      <c r="RL28">
        <v>54</v>
      </c>
      <c r="RM28">
        <v>95</v>
      </c>
      <c r="RN28" t="s">
        <v>1355</v>
      </c>
      <c r="RO28">
        <v>20</v>
      </c>
      <c r="RP28" t="e">
        <v>#N/A</v>
      </c>
      <c r="RQ28" t="s">
        <v>3315</v>
      </c>
      <c r="RR28" t="s">
        <v>1003</v>
      </c>
      <c r="RS28" t="s">
        <v>2339</v>
      </c>
      <c r="RT28" t="e">
        <v>#N/A</v>
      </c>
      <c r="RU28">
        <v>82</v>
      </c>
      <c r="RV28" t="s">
        <v>3342</v>
      </c>
      <c r="RW28" t="e">
        <v>#N/A</v>
      </c>
      <c r="RX28" t="s">
        <v>1959</v>
      </c>
      <c r="RY28" t="s">
        <v>983</v>
      </c>
      <c r="RZ28">
        <v>1000</v>
      </c>
      <c r="SA28" t="s">
        <v>3083</v>
      </c>
    </row>
    <row r="29" spans="1:495">
      <c r="A29">
        <v>2009</v>
      </c>
      <c r="B29">
        <v>155</v>
      </c>
      <c r="C29" t="s">
        <v>29</v>
      </c>
      <c r="D29" t="s">
        <v>40</v>
      </c>
      <c r="E29">
        <v>150</v>
      </c>
      <c r="F29">
        <v>700</v>
      </c>
      <c r="G29" t="s">
        <v>56</v>
      </c>
      <c r="H29" t="s">
        <v>65</v>
      </c>
      <c r="I29" t="s">
        <v>70</v>
      </c>
      <c r="J29" t="s">
        <v>65</v>
      </c>
      <c r="K29" t="s">
        <v>81</v>
      </c>
      <c r="L29">
        <v>71</v>
      </c>
      <c r="M29">
        <v>51</v>
      </c>
      <c r="N29" t="s">
        <v>102</v>
      </c>
      <c r="O29" t="s">
        <v>116</v>
      </c>
      <c r="P29">
        <v>270</v>
      </c>
      <c r="Q29" t="s">
        <v>123</v>
      </c>
      <c r="R29">
        <v>22</v>
      </c>
      <c r="S29" t="s">
        <v>144</v>
      </c>
      <c r="T29" t="s">
        <v>171</v>
      </c>
      <c r="U29">
        <v>80</v>
      </c>
      <c r="V29" t="s">
        <v>50</v>
      </c>
      <c r="W29" t="s">
        <v>189</v>
      </c>
      <c r="X29" t="s">
        <v>199</v>
      </c>
      <c r="Y29" t="s">
        <v>208</v>
      </c>
      <c r="Z29" t="s">
        <v>221</v>
      </c>
      <c r="AA29">
        <v>1725</v>
      </c>
      <c r="AB29" t="s">
        <v>226</v>
      </c>
      <c r="AC29">
        <v>50</v>
      </c>
      <c r="AD29" t="s">
        <v>265</v>
      </c>
      <c r="AE29" t="e">
        <v>#N/A</v>
      </c>
      <c r="AF29" t="s">
        <v>273</v>
      </c>
      <c r="AG29">
        <v>5</v>
      </c>
      <c r="AH29" t="e">
        <v>#N/A</v>
      </c>
      <c r="AI29" t="s">
        <v>291</v>
      </c>
      <c r="AJ29">
        <v>89</v>
      </c>
      <c r="AK29">
        <v>60</v>
      </c>
      <c r="AL29" t="e">
        <v>#N/A</v>
      </c>
      <c r="AM29">
        <v>25</v>
      </c>
      <c r="AN29">
        <v>65</v>
      </c>
      <c r="AO29" t="e">
        <v>#N/A</v>
      </c>
      <c r="AP29">
        <v>76</v>
      </c>
      <c r="AQ29">
        <v>69</v>
      </c>
      <c r="AR29" t="s">
        <v>294</v>
      </c>
      <c r="AS29">
        <v>20</v>
      </c>
      <c r="AT29">
        <v>29</v>
      </c>
      <c r="AU29">
        <v>51</v>
      </c>
      <c r="AV29" t="s">
        <v>395</v>
      </c>
      <c r="AW29" t="s">
        <v>403</v>
      </c>
      <c r="AX29" t="s">
        <v>149</v>
      </c>
      <c r="AY29">
        <v>125</v>
      </c>
      <c r="AZ29">
        <v>168</v>
      </c>
      <c r="BA29">
        <v>9</v>
      </c>
      <c r="BB29" t="s">
        <v>446</v>
      </c>
      <c r="BC29">
        <v>11</v>
      </c>
      <c r="BD29" t="s">
        <v>457</v>
      </c>
      <c r="BE29">
        <v>150</v>
      </c>
      <c r="BF29" t="s">
        <v>474</v>
      </c>
      <c r="BG29" t="e">
        <v>#N/A</v>
      </c>
      <c r="BH29" t="s">
        <v>489</v>
      </c>
      <c r="BI29">
        <v>164</v>
      </c>
      <c r="BJ29" t="s">
        <v>526</v>
      </c>
      <c r="BK29">
        <v>39</v>
      </c>
      <c r="BL29" t="e">
        <v>#N/A</v>
      </c>
      <c r="BM29" t="e">
        <v>#N/A</v>
      </c>
      <c r="BN29" t="s">
        <v>546</v>
      </c>
      <c r="BO29">
        <v>420</v>
      </c>
      <c r="BP29">
        <v>55</v>
      </c>
      <c r="BQ29" t="s">
        <v>553</v>
      </c>
      <c r="BR29">
        <v>30</v>
      </c>
      <c r="BS29" t="s">
        <v>567</v>
      </c>
      <c r="BT29" t="s">
        <v>88</v>
      </c>
      <c r="BU29" t="s">
        <v>294</v>
      </c>
      <c r="BV29" t="s">
        <v>586</v>
      </c>
      <c r="BW29" t="e">
        <v>#N/A</v>
      </c>
      <c r="BX29" t="s">
        <v>604</v>
      </c>
      <c r="BY29">
        <v>37</v>
      </c>
      <c r="BZ29" t="s">
        <v>620</v>
      </c>
      <c r="CA29">
        <v>90</v>
      </c>
      <c r="CB29" t="s">
        <v>628</v>
      </c>
      <c r="CC29" t="s">
        <v>637</v>
      </c>
      <c r="CD29">
        <v>8</v>
      </c>
      <c r="CE29" t="s">
        <v>85</v>
      </c>
      <c r="CF29" t="s">
        <v>212</v>
      </c>
      <c r="CG29" t="e">
        <v>#N/A</v>
      </c>
      <c r="CH29">
        <v>17</v>
      </c>
      <c r="CI29" t="s">
        <v>663</v>
      </c>
      <c r="CJ29" t="s">
        <v>598</v>
      </c>
      <c r="CK29" t="e">
        <v>#N/A</v>
      </c>
      <c r="CL29" t="s">
        <v>685</v>
      </c>
      <c r="CM29" t="s">
        <v>694</v>
      </c>
      <c r="CN29" t="s">
        <v>702</v>
      </c>
      <c r="CO29" t="s">
        <v>463</v>
      </c>
      <c r="CP29" t="s">
        <v>712</v>
      </c>
      <c r="CQ29">
        <v>9</v>
      </c>
      <c r="CR29" t="s">
        <v>737</v>
      </c>
      <c r="CS29" t="s">
        <v>754</v>
      </c>
      <c r="CT29">
        <v>34</v>
      </c>
      <c r="CU29" t="s">
        <v>181</v>
      </c>
      <c r="CV29" t="s">
        <v>790</v>
      </c>
      <c r="CW29" t="s">
        <v>309</v>
      </c>
      <c r="CX29">
        <v>16</v>
      </c>
      <c r="CY29" t="s">
        <v>817</v>
      </c>
      <c r="CZ29">
        <v>131</v>
      </c>
      <c r="DA29" t="e">
        <v>#N/A</v>
      </c>
      <c r="DB29" t="s">
        <v>833</v>
      </c>
      <c r="DC29">
        <v>128</v>
      </c>
      <c r="DD29">
        <v>235</v>
      </c>
      <c r="DE29">
        <v>184</v>
      </c>
      <c r="DF29">
        <v>120</v>
      </c>
      <c r="DG29" t="s">
        <v>865</v>
      </c>
      <c r="DH29" t="e">
        <v>#N/A</v>
      </c>
      <c r="DI29" t="s">
        <v>875</v>
      </c>
      <c r="DJ29" t="s">
        <v>890</v>
      </c>
      <c r="DK29">
        <v>160</v>
      </c>
      <c r="DL29" t="s">
        <v>915</v>
      </c>
      <c r="DM29" t="e">
        <v>#N/A</v>
      </c>
      <c r="DN29" t="e">
        <v>#N/A</v>
      </c>
      <c r="DO29" t="s">
        <v>770</v>
      </c>
      <c r="DP29" t="s">
        <v>944</v>
      </c>
      <c r="DQ29" t="s">
        <v>73</v>
      </c>
      <c r="DR29" t="s">
        <v>439</v>
      </c>
      <c r="DS29">
        <v>73</v>
      </c>
      <c r="DT29" t="s">
        <v>794</v>
      </c>
      <c r="DU29" t="s">
        <v>500</v>
      </c>
      <c r="DV29" t="s">
        <v>997</v>
      </c>
      <c r="DW29" t="s">
        <v>1005</v>
      </c>
      <c r="DX29">
        <v>70</v>
      </c>
      <c r="DY29">
        <v>39</v>
      </c>
      <c r="DZ29" t="s">
        <v>80</v>
      </c>
      <c r="EA29" t="s">
        <v>1026</v>
      </c>
      <c r="EB29">
        <v>75</v>
      </c>
      <c r="EC29">
        <v>147</v>
      </c>
      <c r="ED29" t="s">
        <v>149</v>
      </c>
      <c r="EE29">
        <v>356</v>
      </c>
      <c r="EF29">
        <v>437</v>
      </c>
      <c r="EG29">
        <v>222</v>
      </c>
      <c r="EH29" t="s">
        <v>170</v>
      </c>
      <c r="EI29" t="s">
        <v>75</v>
      </c>
      <c r="EJ29">
        <v>15</v>
      </c>
      <c r="EK29" t="s">
        <v>387</v>
      </c>
      <c r="EL29" t="s">
        <v>1085</v>
      </c>
      <c r="EM29" t="e">
        <v>#N/A</v>
      </c>
      <c r="EN29" t="s">
        <v>63</v>
      </c>
      <c r="EO29" t="s">
        <v>1111</v>
      </c>
      <c r="EP29" s="1">
        <v>72809</v>
      </c>
      <c r="EQ29" t="s">
        <v>1138</v>
      </c>
      <c r="ER29">
        <v>125</v>
      </c>
      <c r="ES29" t="s">
        <v>1149</v>
      </c>
      <c r="ET29" t="s">
        <v>461</v>
      </c>
      <c r="EU29" t="s">
        <v>1161</v>
      </c>
      <c r="EV29" t="s">
        <v>1167</v>
      </c>
      <c r="EW29">
        <v>295</v>
      </c>
      <c r="EX29" t="s">
        <v>1173</v>
      </c>
      <c r="EY29" t="s">
        <v>1186</v>
      </c>
      <c r="EZ29">
        <v>47</v>
      </c>
      <c r="FA29" t="s">
        <v>1200</v>
      </c>
      <c r="FB29" t="s">
        <v>1207</v>
      </c>
      <c r="FC29" t="e">
        <v>#N/A</v>
      </c>
      <c r="FD29" t="s">
        <v>1219</v>
      </c>
      <c r="FE29" t="s">
        <v>1229</v>
      </c>
      <c r="FF29" t="s">
        <v>290</v>
      </c>
      <c r="FG29" t="s">
        <v>1238</v>
      </c>
      <c r="FH29" t="s">
        <v>1251</v>
      </c>
      <c r="FI29">
        <v>39</v>
      </c>
      <c r="FJ29" t="s">
        <v>1273</v>
      </c>
      <c r="FK29">
        <v>98</v>
      </c>
      <c r="FL29" t="e">
        <v>#N/A</v>
      </c>
      <c r="FM29" t="e">
        <v>#N/A</v>
      </c>
      <c r="FN29" t="s">
        <v>1291</v>
      </c>
      <c r="FO29" t="e">
        <v>#N/A</v>
      </c>
      <c r="FP29">
        <v>29</v>
      </c>
      <c r="FQ29" t="s">
        <v>1310</v>
      </c>
      <c r="FR29" t="e">
        <v>#N/A</v>
      </c>
      <c r="FS29" t="s">
        <v>1322</v>
      </c>
      <c r="FT29">
        <v>52</v>
      </c>
      <c r="FU29" t="s">
        <v>1227</v>
      </c>
      <c r="FV29" t="s">
        <v>71</v>
      </c>
      <c r="FW29" t="s">
        <v>1354</v>
      </c>
      <c r="FX29" t="s">
        <v>1361</v>
      </c>
      <c r="FY29" t="s">
        <v>845</v>
      </c>
      <c r="FZ29" t="s">
        <v>200</v>
      </c>
      <c r="GA29">
        <v>17</v>
      </c>
      <c r="GB29" t="s">
        <v>1363</v>
      </c>
      <c r="GC29">
        <v>10</v>
      </c>
      <c r="GD29">
        <v>17</v>
      </c>
      <c r="GE29">
        <v>239</v>
      </c>
      <c r="GF29" t="s">
        <v>1405</v>
      </c>
      <c r="GG29" t="s">
        <v>1408</v>
      </c>
      <c r="GH29" t="s">
        <v>1414</v>
      </c>
      <c r="GI29" t="s">
        <v>1422</v>
      </c>
      <c r="GJ29">
        <v>129</v>
      </c>
      <c r="GK29" t="s">
        <v>359</v>
      </c>
      <c r="GL29" t="s">
        <v>1441</v>
      </c>
      <c r="GM29" t="s">
        <v>272</v>
      </c>
      <c r="GN29" t="s">
        <v>794</v>
      </c>
      <c r="GO29">
        <v>66</v>
      </c>
      <c r="GP29">
        <v>150</v>
      </c>
      <c r="GQ29">
        <v>6</v>
      </c>
      <c r="GR29" t="e">
        <v>#N/A</v>
      </c>
      <c r="GS29">
        <v>23</v>
      </c>
      <c r="GT29">
        <v>77</v>
      </c>
      <c r="GU29">
        <v>100</v>
      </c>
      <c r="GV29" t="s">
        <v>1488</v>
      </c>
      <c r="GW29" t="s">
        <v>1496</v>
      </c>
      <c r="GX29" t="s">
        <v>1473</v>
      </c>
      <c r="GY29">
        <v>44</v>
      </c>
      <c r="GZ29">
        <v>100</v>
      </c>
      <c r="HA29" t="s">
        <v>1519</v>
      </c>
      <c r="HB29" t="s">
        <v>1544</v>
      </c>
      <c r="HC29">
        <v>170</v>
      </c>
      <c r="HD29" t="s">
        <v>580</v>
      </c>
      <c r="HE29" t="s">
        <v>250</v>
      </c>
      <c r="HF29" t="e">
        <v>#N/A</v>
      </c>
      <c r="HG29" t="s">
        <v>1577</v>
      </c>
      <c r="HH29">
        <v>92</v>
      </c>
      <c r="HI29">
        <v>50</v>
      </c>
      <c r="HJ29">
        <v>124</v>
      </c>
      <c r="HK29">
        <v>105</v>
      </c>
      <c r="HL29" t="s">
        <v>1603</v>
      </c>
      <c r="HM29">
        <v>24</v>
      </c>
      <c r="HN29" t="e">
        <v>#N/A</v>
      </c>
      <c r="HO29">
        <v>52</v>
      </c>
      <c r="HP29">
        <v>9</v>
      </c>
      <c r="HQ29" t="e">
        <v>#N/A</v>
      </c>
      <c r="HR29" t="s">
        <v>1628</v>
      </c>
      <c r="HS29" t="s">
        <v>1633</v>
      </c>
      <c r="HT29">
        <v>17</v>
      </c>
      <c r="HU29" t="s">
        <v>1648</v>
      </c>
      <c r="HV29">
        <v>241</v>
      </c>
      <c r="HW29" t="s">
        <v>54</v>
      </c>
      <c r="HX29" t="s">
        <v>1675</v>
      </c>
      <c r="HY29">
        <v>11</v>
      </c>
      <c r="HZ29">
        <v>4</v>
      </c>
      <c r="IA29" t="s">
        <v>1701</v>
      </c>
      <c r="IB29">
        <v>5</v>
      </c>
      <c r="IC29" t="s">
        <v>1708</v>
      </c>
      <c r="ID29" t="e">
        <v>#N/A</v>
      </c>
      <c r="IE29" t="s">
        <v>1522</v>
      </c>
      <c r="IF29" t="e">
        <v>#N/A</v>
      </c>
      <c r="IG29" t="e">
        <v>#N/A</v>
      </c>
      <c r="IH29">
        <v>38</v>
      </c>
      <c r="II29" t="s">
        <v>1730</v>
      </c>
      <c r="IJ29" t="s">
        <v>1734</v>
      </c>
      <c r="IK29" t="s">
        <v>104</v>
      </c>
      <c r="IL29">
        <v>14</v>
      </c>
      <c r="IM29">
        <v>23</v>
      </c>
      <c r="IN29" t="s">
        <v>1766</v>
      </c>
      <c r="IO29" t="s">
        <v>27</v>
      </c>
      <c r="IP29">
        <v>470</v>
      </c>
      <c r="IQ29" t="e">
        <v>#N/A</v>
      </c>
      <c r="IR29" t="e">
        <v>#N/A</v>
      </c>
      <c r="IS29" t="s">
        <v>371</v>
      </c>
      <c r="IT29" t="s">
        <v>1797</v>
      </c>
      <c r="IU29">
        <v>187</v>
      </c>
      <c r="IV29">
        <v>25</v>
      </c>
      <c r="IW29">
        <v>178</v>
      </c>
      <c r="IX29" t="s">
        <v>1810</v>
      </c>
      <c r="IY29">
        <v>80</v>
      </c>
      <c r="IZ29">
        <v>225</v>
      </c>
      <c r="JA29" t="e">
        <v>#N/A</v>
      </c>
      <c r="JB29" t="s">
        <v>1380</v>
      </c>
      <c r="JC29" t="s">
        <v>1496</v>
      </c>
      <c r="JD29" t="s">
        <v>1427</v>
      </c>
      <c r="JE29" t="s">
        <v>1726</v>
      </c>
      <c r="JF29">
        <v>94</v>
      </c>
      <c r="JG29">
        <v>30</v>
      </c>
      <c r="JH29" t="s">
        <v>1866</v>
      </c>
      <c r="JI29">
        <v>28</v>
      </c>
      <c r="JJ29" t="s">
        <v>1377</v>
      </c>
      <c r="JK29" t="s">
        <v>1904</v>
      </c>
      <c r="JL29" t="s">
        <v>1913</v>
      </c>
      <c r="JM29">
        <v>46</v>
      </c>
      <c r="JN29">
        <v>54</v>
      </c>
      <c r="JO29">
        <v>84</v>
      </c>
      <c r="JP29" t="s">
        <v>1691</v>
      </c>
      <c r="JQ29" t="e">
        <v>#N/A</v>
      </c>
      <c r="JR29" t="s">
        <v>1956</v>
      </c>
      <c r="JS29" t="e">
        <v>#N/A</v>
      </c>
      <c r="JT29" t="s">
        <v>682</v>
      </c>
      <c r="JU29" t="s">
        <v>1051</v>
      </c>
      <c r="JV29" t="s">
        <v>1970</v>
      </c>
      <c r="JW29" t="s">
        <v>38</v>
      </c>
      <c r="JX29" t="s">
        <v>1999</v>
      </c>
      <c r="JY29" t="s">
        <v>577</v>
      </c>
      <c r="JZ29">
        <v>115</v>
      </c>
      <c r="KA29" t="s">
        <v>2033</v>
      </c>
      <c r="KB29" t="s">
        <v>2045</v>
      </c>
      <c r="KC29">
        <v>172</v>
      </c>
      <c r="KD29">
        <v>35</v>
      </c>
      <c r="KE29" t="e">
        <v>#N/A</v>
      </c>
      <c r="KF29">
        <v>52</v>
      </c>
      <c r="KG29" t="e">
        <v>#N/A</v>
      </c>
      <c r="KH29" t="s">
        <v>2073</v>
      </c>
      <c r="KI29" t="s">
        <v>1380</v>
      </c>
      <c r="KJ29" t="s">
        <v>589</v>
      </c>
      <c r="KK29" t="e">
        <v>#N/A</v>
      </c>
      <c r="KL29" t="s">
        <v>619</v>
      </c>
      <c r="KM29" t="s">
        <v>2090</v>
      </c>
      <c r="KN29" t="s">
        <v>2101</v>
      </c>
      <c r="KO29" t="s">
        <v>2125</v>
      </c>
      <c r="KP29" t="s">
        <v>2132</v>
      </c>
      <c r="KQ29">
        <v>77</v>
      </c>
      <c r="KR29" t="s">
        <v>65</v>
      </c>
      <c r="KS29">
        <v>300</v>
      </c>
      <c r="KT29" t="s">
        <v>705</v>
      </c>
      <c r="KU29" t="s">
        <v>220</v>
      </c>
      <c r="KV29" t="e">
        <v>#N/A</v>
      </c>
      <c r="KW29" t="s">
        <v>2162</v>
      </c>
      <c r="KX29" t="s">
        <v>777</v>
      </c>
      <c r="KY29" t="s">
        <v>2185</v>
      </c>
      <c r="KZ29" t="s">
        <v>598</v>
      </c>
      <c r="LA29" t="s">
        <v>75</v>
      </c>
      <c r="LB29" t="s">
        <v>247</v>
      </c>
      <c r="LC29" t="s">
        <v>1926</v>
      </c>
      <c r="LD29">
        <v>23</v>
      </c>
      <c r="LE29" t="s">
        <v>2118</v>
      </c>
      <c r="LF29" t="s">
        <v>1249</v>
      </c>
      <c r="LG29">
        <v>169</v>
      </c>
      <c r="LH29" t="s">
        <v>540</v>
      </c>
      <c r="LI29">
        <v>290</v>
      </c>
      <c r="LJ29">
        <v>40</v>
      </c>
      <c r="LK29" t="e">
        <v>#N/A</v>
      </c>
      <c r="LL29" t="s">
        <v>2251</v>
      </c>
      <c r="LM29" t="s">
        <v>2261</v>
      </c>
      <c r="LN29" t="s">
        <v>827</v>
      </c>
      <c r="LO29">
        <v>28</v>
      </c>
      <c r="LP29" t="s">
        <v>293</v>
      </c>
      <c r="LQ29">
        <v>95</v>
      </c>
      <c r="LR29" t="s">
        <v>682</v>
      </c>
      <c r="LS29">
        <v>70</v>
      </c>
      <c r="LT29" t="e">
        <v>#N/A</v>
      </c>
      <c r="LU29" t="s">
        <v>1384</v>
      </c>
      <c r="LV29" t="s">
        <v>1072</v>
      </c>
      <c r="LW29" t="s">
        <v>2316</v>
      </c>
      <c r="LX29" t="s">
        <v>2323</v>
      </c>
      <c r="LY29" t="e">
        <v>#N/A</v>
      </c>
      <c r="LZ29">
        <v>75</v>
      </c>
      <c r="MA29">
        <v>40</v>
      </c>
      <c r="MB29" t="s">
        <v>974</v>
      </c>
      <c r="MC29">
        <v>170</v>
      </c>
      <c r="MD29" t="s">
        <v>852</v>
      </c>
      <c r="ME29" t="e">
        <v>#N/A</v>
      </c>
      <c r="MF29" t="s">
        <v>2355</v>
      </c>
      <c r="MG29">
        <v>41</v>
      </c>
      <c r="MH29" t="s">
        <v>2379</v>
      </c>
      <c r="MI29" t="s">
        <v>1582</v>
      </c>
      <c r="MJ29" t="s">
        <v>557</v>
      </c>
      <c r="MK29">
        <v>134</v>
      </c>
      <c r="ML29" t="s">
        <v>2406</v>
      </c>
      <c r="MM29">
        <v>46</v>
      </c>
      <c r="MN29">
        <v>20</v>
      </c>
      <c r="MO29" t="e">
        <v>#N/A</v>
      </c>
      <c r="MP29">
        <v>46</v>
      </c>
      <c r="MQ29" t="s">
        <v>2434</v>
      </c>
      <c r="MR29">
        <v>110</v>
      </c>
      <c r="MS29">
        <v>88</v>
      </c>
      <c r="MT29" t="s">
        <v>2474</v>
      </c>
      <c r="MU29">
        <v>21</v>
      </c>
      <c r="MV29" t="s">
        <v>774</v>
      </c>
      <c r="MW29" t="s">
        <v>1404</v>
      </c>
      <c r="MX29" t="e">
        <v>#N/A</v>
      </c>
      <c r="MY29" t="e">
        <v>#N/A</v>
      </c>
      <c r="MZ29" t="s">
        <v>2508</v>
      </c>
      <c r="NA29" t="e">
        <v>#N/A</v>
      </c>
      <c r="NB29">
        <v>87</v>
      </c>
      <c r="NC29" t="s">
        <v>2522</v>
      </c>
      <c r="ND29">
        <v>13</v>
      </c>
      <c r="NE29">
        <v>109</v>
      </c>
      <c r="NF29" t="e">
        <v>#N/A</v>
      </c>
      <c r="NG29" t="s">
        <v>28</v>
      </c>
      <c r="NH29" t="e">
        <v>#N/A</v>
      </c>
      <c r="NI29" t="e">
        <v>#N/A</v>
      </c>
      <c r="NJ29" t="s">
        <v>16</v>
      </c>
      <c r="NK29" t="e">
        <v>#N/A</v>
      </c>
      <c r="NL29" t="s">
        <v>2563</v>
      </c>
      <c r="NM29">
        <v>62</v>
      </c>
      <c r="NN29">
        <v>126</v>
      </c>
      <c r="NO29">
        <v>120</v>
      </c>
      <c r="NP29" t="s">
        <v>2590</v>
      </c>
      <c r="NQ29" t="s">
        <v>2595</v>
      </c>
      <c r="NR29" t="e">
        <v>#N/A</v>
      </c>
      <c r="NS29" t="s">
        <v>2614</v>
      </c>
      <c r="NT29">
        <v>18</v>
      </c>
      <c r="NU29" t="s">
        <v>987</v>
      </c>
      <c r="NV29" t="s">
        <v>2637</v>
      </c>
      <c r="NW29" t="s">
        <v>2649</v>
      </c>
      <c r="NX29" t="s">
        <v>2661</v>
      </c>
      <c r="NY29" t="e">
        <v>#N/A</v>
      </c>
      <c r="NZ29" t="s">
        <v>2673</v>
      </c>
      <c r="OA29" t="s">
        <v>1253</v>
      </c>
      <c r="OB29" t="s">
        <v>2684</v>
      </c>
      <c r="OC29">
        <v>61</v>
      </c>
      <c r="OD29">
        <v>102</v>
      </c>
      <c r="OE29" t="s">
        <v>1627</v>
      </c>
      <c r="OF29">
        <v>108</v>
      </c>
      <c r="OG29" t="s">
        <v>801</v>
      </c>
      <c r="OH29" t="e">
        <v>#N/A</v>
      </c>
      <c r="OI29" t="s">
        <v>2747</v>
      </c>
      <c r="OJ29">
        <v>100</v>
      </c>
      <c r="OK29" t="s">
        <v>477</v>
      </c>
      <c r="OL29" t="s">
        <v>2773</v>
      </c>
      <c r="OM29" t="s">
        <v>2783</v>
      </c>
      <c r="ON29" t="s">
        <v>2806</v>
      </c>
      <c r="OO29">
        <v>140</v>
      </c>
      <c r="OP29" t="s">
        <v>2823</v>
      </c>
      <c r="OQ29" t="s">
        <v>2843</v>
      </c>
      <c r="OR29" t="s">
        <v>2862</v>
      </c>
      <c r="OS29" t="s">
        <v>2871</v>
      </c>
      <c r="OT29" t="s">
        <v>1795</v>
      </c>
      <c r="OU29">
        <v>115</v>
      </c>
      <c r="OV29" t="s">
        <v>2910</v>
      </c>
      <c r="OW29" t="s">
        <v>1619</v>
      </c>
      <c r="OX29" t="e">
        <v>#N/A</v>
      </c>
      <c r="OY29">
        <v>51</v>
      </c>
      <c r="OZ29" t="s">
        <v>2927</v>
      </c>
      <c r="PA29">
        <v>60</v>
      </c>
      <c r="PB29">
        <v>397</v>
      </c>
      <c r="PC29" t="s">
        <v>1147</v>
      </c>
      <c r="PD29" t="s">
        <v>770</v>
      </c>
      <c r="PE29" t="s">
        <v>2953</v>
      </c>
      <c r="PF29" t="s">
        <v>2565</v>
      </c>
      <c r="PG29" t="e">
        <v>#N/A</v>
      </c>
      <c r="PH29" t="s">
        <v>2987</v>
      </c>
      <c r="PI29" t="s">
        <v>533</v>
      </c>
      <c r="PJ29" t="s">
        <v>3000</v>
      </c>
      <c r="PK29">
        <v>84</v>
      </c>
      <c r="PL29" t="s">
        <v>653</v>
      </c>
      <c r="PM29" t="s">
        <v>70</v>
      </c>
      <c r="PN29">
        <v>165</v>
      </c>
      <c r="PO29">
        <v>117</v>
      </c>
      <c r="PP29" t="s">
        <v>189</v>
      </c>
      <c r="PQ29" t="s">
        <v>70</v>
      </c>
      <c r="PR29">
        <v>106</v>
      </c>
      <c r="PS29" t="e">
        <v>#N/A</v>
      </c>
      <c r="PT29">
        <v>97</v>
      </c>
      <c r="PU29">
        <v>552</v>
      </c>
      <c r="PV29" t="s">
        <v>308</v>
      </c>
      <c r="PW29">
        <v>18</v>
      </c>
      <c r="PX29" t="s">
        <v>135</v>
      </c>
      <c r="PY29" t="s">
        <v>85</v>
      </c>
      <c r="PZ29" t="s">
        <v>1200</v>
      </c>
      <c r="QA29" t="s">
        <v>3100</v>
      </c>
      <c r="QB29" t="s">
        <v>3114</v>
      </c>
      <c r="QC29" t="s">
        <v>3123</v>
      </c>
      <c r="QD29" t="s">
        <v>2965</v>
      </c>
      <c r="QE29" t="s">
        <v>3131</v>
      </c>
      <c r="QF29" t="s">
        <v>1824</v>
      </c>
      <c r="QG29">
        <v>27</v>
      </c>
      <c r="QH29" t="s">
        <v>3146</v>
      </c>
      <c r="QI29">
        <v>16</v>
      </c>
      <c r="QJ29" t="s">
        <v>3166</v>
      </c>
      <c r="QK29">
        <v>180</v>
      </c>
      <c r="QL29">
        <v>20</v>
      </c>
      <c r="QM29">
        <v>179</v>
      </c>
      <c r="QN29">
        <v>36</v>
      </c>
      <c r="QO29">
        <v>140</v>
      </c>
      <c r="QP29">
        <v>205</v>
      </c>
      <c r="QQ29" t="s">
        <v>3195</v>
      </c>
      <c r="QR29" t="s">
        <v>104</v>
      </c>
      <c r="QS29" t="s">
        <v>252</v>
      </c>
      <c r="QT29" t="e">
        <v>#N/A</v>
      </c>
      <c r="QU29" t="s">
        <v>3218</v>
      </c>
      <c r="QV29" t="e">
        <v>#N/A</v>
      </c>
      <c r="QW29" t="s">
        <v>3226</v>
      </c>
      <c r="QX29">
        <v>190</v>
      </c>
      <c r="QY29">
        <v>350</v>
      </c>
      <c r="QZ29">
        <v>12</v>
      </c>
      <c r="RA29" t="s">
        <v>324</v>
      </c>
      <c r="RB29">
        <v>133</v>
      </c>
      <c r="RC29" t="e">
        <v>#N/A</v>
      </c>
      <c r="RD29">
        <v>120</v>
      </c>
      <c r="RE29">
        <v>148</v>
      </c>
      <c r="RF29" t="s">
        <v>2152</v>
      </c>
      <c r="RG29" t="s">
        <v>953</v>
      </c>
      <c r="RH29" t="s">
        <v>249</v>
      </c>
      <c r="RI29">
        <v>5</v>
      </c>
      <c r="RJ29">
        <v>74</v>
      </c>
      <c r="RK29" t="e">
        <v>#N/A</v>
      </c>
      <c r="RL29">
        <v>54</v>
      </c>
      <c r="RM29">
        <v>122</v>
      </c>
      <c r="RN29" t="s">
        <v>801</v>
      </c>
      <c r="RO29">
        <v>20</v>
      </c>
      <c r="RP29" t="e">
        <v>#N/A</v>
      </c>
      <c r="RQ29" t="s">
        <v>3316</v>
      </c>
      <c r="RR29" t="s">
        <v>3324</v>
      </c>
      <c r="RS29" t="s">
        <v>1387</v>
      </c>
      <c r="RT29" t="e">
        <v>#N/A</v>
      </c>
      <c r="RU29">
        <v>82</v>
      </c>
      <c r="RV29" t="s">
        <v>3343</v>
      </c>
      <c r="RW29" t="e">
        <v>#N/A</v>
      </c>
      <c r="RX29" t="s">
        <v>3353</v>
      </c>
      <c r="RY29" t="s">
        <v>3364</v>
      </c>
      <c r="RZ29">
        <v>810</v>
      </c>
      <c r="SA29" t="s">
        <v>3380</v>
      </c>
    </row>
    <row r="30" spans="1:495">
      <c r="A30">
        <v>2010</v>
      </c>
      <c r="B30">
        <v>155</v>
      </c>
      <c r="C30" t="s">
        <v>30</v>
      </c>
      <c r="D30" t="s">
        <v>40</v>
      </c>
      <c r="E30">
        <v>150</v>
      </c>
      <c r="F30">
        <v>700</v>
      </c>
      <c r="G30">
        <v>40</v>
      </c>
      <c r="H30" t="s">
        <v>65</v>
      </c>
      <c r="I30" t="s">
        <v>71</v>
      </c>
      <c r="J30" t="s">
        <v>65</v>
      </c>
      <c r="K30" t="s">
        <v>81</v>
      </c>
      <c r="L30">
        <v>71</v>
      </c>
      <c r="M30" t="s">
        <v>94</v>
      </c>
      <c r="N30" t="s">
        <v>103</v>
      </c>
      <c r="O30" t="s">
        <v>116</v>
      </c>
      <c r="P30">
        <v>270</v>
      </c>
      <c r="Q30" t="s">
        <v>124</v>
      </c>
      <c r="R30">
        <v>22</v>
      </c>
      <c r="S30" t="s">
        <v>145</v>
      </c>
      <c r="T30" t="s">
        <v>171</v>
      </c>
      <c r="U30">
        <v>80</v>
      </c>
      <c r="V30" t="s">
        <v>181</v>
      </c>
      <c r="W30" t="s">
        <v>189</v>
      </c>
      <c r="X30" t="s">
        <v>200</v>
      </c>
      <c r="Y30" t="s">
        <v>209</v>
      </c>
      <c r="Z30" t="s">
        <v>221</v>
      </c>
      <c r="AA30">
        <v>1700</v>
      </c>
      <c r="AB30" t="s">
        <v>226</v>
      </c>
      <c r="AC30">
        <v>57</v>
      </c>
      <c r="AD30" t="s">
        <v>266</v>
      </c>
      <c r="AE30" t="e">
        <v>#N/A</v>
      </c>
      <c r="AF30" t="s">
        <v>274</v>
      </c>
      <c r="AG30" t="s">
        <v>281</v>
      </c>
      <c r="AH30" t="e">
        <v>#N/A</v>
      </c>
      <c r="AI30" t="s">
        <v>292</v>
      </c>
      <c r="AJ30">
        <v>89</v>
      </c>
      <c r="AK30">
        <v>60</v>
      </c>
      <c r="AL30" t="e">
        <v>#N/A</v>
      </c>
      <c r="AM30">
        <v>25</v>
      </c>
      <c r="AN30">
        <v>65</v>
      </c>
      <c r="AO30" t="e">
        <v>#N/A</v>
      </c>
      <c r="AP30">
        <v>76</v>
      </c>
      <c r="AQ30">
        <v>69</v>
      </c>
      <c r="AR30" t="s">
        <v>294</v>
      </c>
      <c r="AS30">
        <v>30</v>
      </c>
      <c r="AT30">
        <v>29</v>
      </c>
      <c r="AU30">
        <v>51</v>
      </c>
      <c r="AV30" t="s">
        <v>396</v>
      </c>
      <c r="AW30" t="s">
        <v>89</v>
      </c>
      <c r="AX30" t="s">
        <v>221</v>
      </c>
      <c r="AY30">
        <v>125</v>
      </c>
      <c r="AZ30">
        <v>168</v>
      </c>
      <c r="BA30">
        <v>9</v>
      </c>
      <c r="BB30" t="s">
        <v>446</v>
      </c>
      <c r="BC30">
        <v>11</v>
      </c>
      <c r="BD30" t="s">
        <v>458</v>
      </c>
      <c r="BE30">
        <v>150</v>
      </c>
      <c r="BF30" t="s">
        <v>475</v>
      </c>
      <c r="BG30" t="e">
        <v>#N/A</v>
      </c>
      <c r="BH30" t="s">
        <v>489</v>
      </c>
      <c r="BI30">
        <v>178</v>
      </c>
      <c r="BJ30" t="s">
        <v>527</v>
      </c>
      <c r="BK30" t="s">
        <v>57</v>
      </c>
      <c r="BL30" t="e">
        <v>#N/A</v>
      </c>
      <c r="BM30" t="s">
        <v>540</v>
      </c>
      <c r="BN30" t="s">
        <v>546</v>
      </c>
      <c r="BO30">
        <v>420</v>
      </c>
      <c r="BP30">
        <v>60</v>
      </c>
      <c r="BQ30" t="s">
        <v>553</v>
      </c>
      <c r="BR30" t="s">
        <v>560</v>
      </c>
      <c r="BS30" t="s">
        <v>568</v>
      </c>
      <c r="BT30" t="s">
        <v>577</v>
      </c>
      <c r="BU30" t="s">
        <v>294</v>
      </c>
      <c r="BV30" t="s">
        <v>587</v>
      </c>
      <c r="BW30" t="s">
        <v>593</v>
      </c>
      <c r="BX30" t="s">
        <v>605</v>
      </c>
      <c r="BY30">
        <v>37</v>
      </c>
      <c r="BZ30" t="s">
        <v>620</v>
      </c>
      <c r="CA30">
        <v>90</v>
      </c>
      <c r="CB30" t="s">
        <v>629</v>
      </c>
      <c r="CC30" t="s">
        <v>637</v>
      </c>
      <c r="CD30">
        <v>8</v>
      </c>
      <c r="CE30" t="s">
        <v>85</v>
      </c>
      <c r="CF30" t="s">
        <v>212</v>
      </c>
      <c r="CG30" t="e">
        <v>#N/A</v>
      </c>
      <c r="CH30">
        <v>17</v>
      </c>
      <c r="CI30" t="s">
        <v>482</v>
      </c>
      <c r="CJ30" t="s">
        <v>598</v>
      </c>
      <c r="CK30" t="e">
        <v>#N/A</v>
      </c>
      <c r="CL30" t="s">
        <v>644</v>
      </c>
      <c r="CM30" t="s">
        <v>695</v>
      </c>
      <c r="CN30" t="s">
        <v>702</v>
      </c>
      <c r="CO30" t="s">
        <v>463</v>
      </c>
      <c r="CP30" t="s">
        <v>212</v>
      </c>
      <c r="CQ30">
        <v>9</v>
      </c>
      <c r="CR30" t="s">
        <v>738</v>
      </c>
      <c r="CS30" t="s">
        <v>755</v>
      </c>
      <c r="CT30">
        <v>34</v>
      </c>
      <c r="CU30" t="s">
        <v>780</v>
      </c>
      <c r="CV30" t="s">
        <v>791</v>
      </c>
      <c r="CW30" t="s">
        <v>53</v>
      </c>
      <c r="CX30">
        <v>16</v>
      </c>
      <c r="CY30" t="s">
        <v>817</v>
      </c>
      <c r="CZ30">
        <v>131</v>
      </c>
      <c r="DA30" t="e">
        <v>#N/A</v>
      </c>
      <c r="DB30">
        <v>38</v>
      </c>
      <c r="DC30">
        <v>128</v>
      </c>
      <c r="DD30">
        <v>235</v>
      </c>
      <c r="DE30">
        <v>185</v>
      </c>
      <c r="DF30">
        <v>159</v>
      </c>
      <c r="DG30" t="s">
        <v>866</v>
      </c>
      <c r="DH30" t="e">
        <v>#N/A</v>
      </c>
      <c r="DI30" t="s">
        <v>875</v>
      </c>
      <c r="DJ30" t="s">
        <v>891</v>
      </c>
      <c r="DK30">
        <v>160</v>
      </c>
      <c r="DL30" t="s">
        <v>791</v>
      </c>
      <c r="DM30" t="s">
        <v>202</v>
      </c>
      <c r="DN30" t="e">
        <v>#N/A</v>
      </c>
      <c r="DO30" t="s">
        <v>770</v>
      </c>
      <c r="DP30" t="s">
        <v>945</v>
      </c>
      <c r="DQ30" t="s">
        <v>73</v>
      </c>
      <c r="DR30" t="s">
        <v>439</v>
      </c>
      <c r="DS30">
        <v>26</v>
      </c>
      <c r="DT30" t="s">
        <v>23</v>
      </c>
      <c r="DU30">
        <v>168</v>
      </c>
      <c r="DV30" t="s">
        <v>997</v>
      </c>
      <c r="DW30" t="s">
        <v>1005</v>
      </c>
      <c r="DX30">
        <v>70</v>
      </c>
      <c r="DY30">
        <v>39</v>
      </c>
      <c r="DZ30" t="s">
        <v>80</v>
      </c>
      <c r="EA30" t="s">
        <v>1026</v>
      </c>
      <c r="EB30">
        <v>75</v>
      </c>
      <c r="EC30">
        <v>147</v>
      </c>
      <c r="ED30" t="s">
        <v>953</v>
      </c>
      <c r="EE30">
        <v>356</v>
      </c>
      <c r="EF30">
        <v>437</v>
      </c>
      <c r="EG30">
        <v>265</v>
      </c>
      <c r="EH30" t="s">
        <v>1062</v>
      </c>
      <c r="EI30" t="s">
        <v>75</v>
      </c>
      <c r="EJ30">
        <v>15</v>
      </c>
      <c r="EK30" t="s">
        <v>1073</v>
      </c>
      <c r="EL30" t="s">
        <v>1085</v>
      </c>
      <c r="EM30" t="s">
        <v>1088</v>
      </c>
      <c r="EN30" t="s">
        <v>1098</v>
      </c>
      <c r="EO30">
        <v>164</v>
      </c>
      <c r="EP30" s="1">
        <v>892353</v>
      </c>
      <c r="EQ30" t="s">
        <v>308</v>
      </c>
      <c r="ER30">
        <v>125</v>
      </c>
      <c r="ES30" t="s">
        <v>1149</v>
      </c>
      <c r="ET30" t="s">
        <v>1153</v>
      </c>
      <c r="EU30" t="s">
        <v>1162</v>
      </c>
      <c r="EV30" t="s">
        <v>1167</v>
      </c>
      <c r="EW30">
        <v>300</v>
      </c>
      <c r="EX30" t="s">
        <v>82</v>
      </c>
      <c r="EY30">
        <v>70</v>
      </c>
      <c r="EZ30">
        <v>47</v>
      </c>
      <c r="FA30" t="s">
        <v>1200</v>
      </c>
      <c r="FB30" t="s">
        <v>89</v>
      </c>
      <c r="FC30" t="e">
        <v>#N/A</v>
      </c>
      <c r="FD30" t="s">
        <v>1220</v>
      </c>
      <c r="FE30" t="s">
        <v>1229</v>
      </c>
      <c r="FF30" t="s">
        <v>1235</v>
      </c>
      <c r="FG30" t="s">
        <v>1238</v>
      </c>
      <c r="FH30" t="s">
        <v>1252</v>
      </c>
      <c r="FI30">
        <v>39</v>
      </c>
      <c r="FJ30" t="s">
        <v>72</v>
      </c>
      <c r="FK30">
        <v>89</v>
      </c>
      <c r="FL30" t="e">
        <v>#N/A</v>
      </c>
      <c r="FM30" t="e">
        <v>#N/A</v>
      </c>
      <c r="FN30">
        <v>103</v>
      </c>
      <c r="FO30" t="e">
        <v>#N/A</v>
      </c>
      <c r="FP30">
        <v>29</v>
      </c>
      <c r="FQ30" t="s">
        <v>1311</v>
      </c>
      <c r="FR30" t="s">
        <v>1315</v>
      </c>
      <c r="FS30" t="s">
        <v>1322</v>
      </c>
      <c r="FT30">
        <v>52</v>
      </c>
      <c r="FU30" t="s">
        <v>1339</v>
      </c>
      <c r="FV30" t="s">
        <v>71</v>
      </c>
      <c r="FW30" t="s">
        <v>108</v>
      </c>
      <c r="FX30" t="s">
        <v>1039</v>
      </c>
      <c r="FY30">
        <v>62</v>
      </c>
      <c r="FZ30" t="s">
        <v>200</v>
      </c>
      <c r="GA30">
        <v>17</v>
      </c>
      <c r="GB30" t="s">
        <v>794</v>
      </c>
      <c r="GC30">
        <v>10</v>
      </c>
      <c r="GD30" t="s">
        <v>1173</v>
      </c>
      <c r="GE30">
        <v>239</v>
      </c>
      <c r="GF30" t="s">
        <v>1405</v>
      </c>
      <c r="GG30" t="s">
        <v>1408</v>
      </c>
      <c r="GH30" t="s">
        <v>1415</v>
      </c>
      <c r="GI30" t="s">
        <v>1423</v>
      </c>
      <c r="GJ30">
        <v>115</v>
      </c>
      <c r="GK30" t="s">
        <v>359</v>
      </c>
      <c r="GL30" t="s">
        <v>1441</v>
      </c>
      <c r="GM30" t="s">
        <v>272</v>
      </c>
      <c r="GN30" t="s">
        <v>1422</v>
      </c>
      <c r="GO30" t="s">
        <v>1453</v>
      </c>
      <c r="GP30">
        <v>150</v>
      </c>
      <c r="GQ30">
        <v>6</v>
      </c>
      <c r="GR30" t="e">
        <v>#N/A</v>
      </c>
      <c r="GS30">
        <v>23</v>
      </c>
      <c r="GT30">
        <v>77</v>
      </c>
      <c r="GU30">
        <v>100</v>
      </c>
      <c r="GV30" t="s">
        <v>1489</v>
      </c>
      <c r="GW30" t="s">
        <v>1496</v>
      </c>
      <c r="GX30">
        <v>135</v>
      </c>
      <c r="GY30">
        <v>65</v>
      </c>
      <c r="GZ30">
        <v>100</v>
      </c>
      <c r="HA30" t="s">
        <v>1520</v>
      </c>
      <c r="HB30" t="s">
        <v>1544</v>
      </c>
      <c r="HC30">
        <v>170</v>
      </c>
      <c r="HD30" t="s">
        <v>580</v>
      </c>
      <c r="HE30" t="s">
        <v>250</v>
      </c>
      <c r="HF30" t="e">
        <v>#N/A</v>
      </c>
      <c r="HG30" t="s">
        <v>1578</v>
      </c>
      <c r="HH30">
        <v>92</v>
      </c>
      <c r="HI30">
        <v>50</v>
      </c>
      <c r="HJ30">
        <v>124</v>
      </c>
      <c r="HK30">
        <v>197</v>
      </c>
      <c r="HL30" t="s">
        <v>40</v>
      </c>
      <c r="HM30">
        <v>24</v>
      </c>
      <c r="HN30" t="e">
        <v>#N/A</v>
      </c>
      <c r="HO30">
        <v>52</v>
      </c>
      <c r="HP30">
        <v>9</v>
      </c>
      <c r="HQ30" t="e">
        <v>#N/A</v>
      </c>
      <c r="HR30" t="s">
        <v>1628</v>
      </c>
      <c r="HS30" t="s">
        <v>685</v>
      </c>
      <c r="HT30" t="s">
        <v>324</v>
      </c>
      <c r="HU30" t="s">
        <v>1649</v>
      </c>
      <c r="HV30">
        <v>241</v>
      </c>
      <c r="HW30">
        <v>25</v>
      </c>
      <c r="HX30" t="s">
        <v>1676</v>
      </c>
      <c r="HY30">
        <v>11</v>
      </c>
      <c r="HZ30">
        <v>4</v>
      </c>
      <c r="IA30" t="s">
        <v>1701</v>
      </c>
      <c r="IB30">
        <v>5</v>
      </c>
      <c r="IC30" t="s">
        <v>1708</v>
      </c>
      <c r="ID30" t="s">
        <v>1138</v>
      </c>
      <c r="IE30" t="s">
        <v>1522</v>
      </c>
      <c r="IF30" t="e">
        <v>#N/A</v>
      </c>
      <c r="IG30" t="e">
        <v>#N/A</v>
      </c>
      <c r="IH30">
        <v>38</v>
      </c>
      <c r="II30">
        <v>7</v>
      </c>
      <c r="IJ30" t="s">
        <v>1735</v>
      </c>
      <c r="IK30" t="s">
        <v>104</v>
      </c>
      <c r="IL30">
        <v>14</v>
      </c>
      <c r="IM30" t="s">
        <v>186</v>
      </c>
      <c r="IN30" t="s">
        <v>1767</v>
      </c>
      <c r="IO30" t="s">
        <v>27</v>
      </c>
      <c r="IP30">
        <v>470</v>
      </c>
      <c r="IQ30" t="s">
        <v>1781</v>
      </c>
      <c r="IR30" t="e">
        <v>#N/A</v>
      </c>
      <c r="IS30">
        <v>33</v>
      </c>
      <c r="IT30" t="s">
        <v>1797</v>
      </c>
      <c r="IU30">
        <v>187</v>
      </c>
      <c r="IV30">
        <v>25</v>
      </c>
      <c r="IW30">
        <v>178</v>
      </c>
      <c r="IX30" t="s">
        <v>1810</v>
      </c>
      <c r="IY30">
        <v>80</v>
      </c>
      <c r="IZ30">
        <v>225</v>
      </c>
      <c r="JA30" t="e">
        <v>#N/A</v>
      </c>
      <c r="JB30" t="s">
        <v>1823</v>
      </c>
      <c r="JC30" t="s">
        <v>1828</v>
      </c>
      <c r="JD30" t="s">
        <v>1427</v>
      </c>
      <c r="JE30" t="s">
        <v>1726</v>
      </c>
      <c r="JF30">
        <v>94</v>
      </c>
      <c r="JG30">
        <v>30</v>
      </c>
      <c r="JH30" t="s">
        <v>1867</v>
      </c>
      <c r="JI30">
        <v>28</v>
      </c>
      <c r="JJ30" t="s">
        <v>1377</v>
      </c>
      <c r="JK30" t="s">
        <v>1905</v>
      </c>
      <c r="JL30" t="s">
        <v>1913</v>
      </c>
      <c r="JM30">
        <v>46</v>
      </c>
      <c r="JN30">
        <v>54</v>
      </c>
      <c r="JO30">
        <v>84</v>
      </c>
      <c r="JP30" t="s">
        <v>572</v>
      </c>
      <c r="JQ30" t="e">
        <v>#N/A</v>
      </c>
      <c r="JR30" t="s">
        <v>1956</v>
      </c>
      <c r="JS30" t="s">
        <v>1255</v>
      </c>
      <c r="JT30" t="s">
        <v>617</v>
      </c>
      <c r="JU30">
        <v>44</v>
      </c>
      <c r="JV30" t="s">
        <v>1971</v>
      </c>
      <c r="JW30" t="s">
        <v>461</v>
      </c>
      <c r="JX30" t="s">
        <v>1383</v>
      </c>
      <c r="JY30" t="s">
        <v>577</v>
      </c>
      <c r="JZ30">
        <v>117</v>
      </c>
      <c r="KA30" t="s">
        <v>2034</v>
      </c>
      <c r="KB30" t="s">
        <v>333</v>
      </c>
      <c r="KC30">
        <v>172</v>
      </c>
      <c r="KD30">
        <v>35</v>
      </c>
      <c r="KE30" t="e">
        <v>#N/A</v>
      </c>
      <c r="KF30" t="s">
        <v>366</v>
      </c>
      <c r="KG30" t="e">
        <v>#N/A</v>
      </c>
      <c r="KH30" t="s">
        <v>2073</v>
      </c>
      <c r="KI30" t="s">
        <v>852</v>
      </c>
      <c r="KJ30" t="s">
        <v>589</v>
      </c>
      <c r="KK30" t="e">
        <v>#N/A</v>
      </c>
      <c r="KL30">
        <v>45</v>
      </c>
      <c r="KM30" t="s">
        <v>2090</v>
      </c>
      <c r="KN30" t="s">
        <v>2102</v>
      </c>
      <c r="KO30">
        <v>57</v>
      </c>
      <c r="KP30" t="s">
        <v>2132</v>
      </c>
      <c r="KQ30">
        <v>91</v>
      </c>
      <c r="KR30" t="s">
        <v>2141</v>
      </c>
      <c r="KS30">
        <v>300</v>
      </c>
      <c r="KT30" t="s">
        <v>705</v>
      </c>
      <c r="KU30" t="s">
        <v>220</v>
      </c>
      <c r="KV30" t="s">
        <v>1334</v>
      </c>
      <c r="KW30" t="s">
        <v>2126</v>
      </c>
      <c r="KX30" t="s">
        <v>1493</v>
      </c>
      <c r="KY30" t="s">
        <v>425</v>
      </c>
      <c r="KZ30" t="s">
        <v>598</v>
      </c>
      <c r="LA30" t="s">
        <v>75</v>
      </c>
      <c r="LB30" t="s">
        <v>383</v>
      </c>
      <c r="LC30" t="s">
        <v>2220</v>
      </c>
      <c r="LD30">
        <v>21</v>
      </c>
      <c r="LE30" t="s">
        <v>2118</v>
      </c>
      <c r="LF30" t="s">
        <v>864</v>
      </c>
      <c r="LG30">
        <v>169</v>
      </c>
      <c r="LH30" t="s">
        <v>540</v>
      </c>
      <c r="LI30">
        <v>290</v>
      </c>
      <c r="LJ30">
        <v>40</v>
      </c>
      <c r="LK30" t="e">
        <v>#N/A</v>
      </c>
      <c r="LL30" t="s">
        <v>946</v>
      </c>
      <c r="LM30" t="s">
        <v>2262</v>
      </c>
      <c r="LN30" t="s">
        <v>55</v>
      </c>
      <c r="LO30">
        <v>28</v>
      </c>
      <c r="LP30" t="s">
        <v>2137</v>
      </c>
      <c r="LQ30">
        <v>95</v>
      </c>
      <c r="LR30">
        <v>12</v>
      </c>
      <c r="LS30">
        <v>70</v>
      </c>
      <c r="LT30" t="e">
        <v>#N/A</v>
      </c>
      <c r="LU30" t="s">
        <v>1384</v>
      </c>
      <c r="LV30" t="s">
        <v>1072</v>
      </c>
      <c r="LW30" t="s">
        <v>2184</v>
      </c>
      <c r="LX30" t="s">
        <v>783</v>
      </c>
      <c r="LY30" t="e">
        <v>#N/A</v>
      </c>
      <c r="LZ30">
        <v>75</v>
      </c>
      <c r="MA30">
        <v>42</v>
      </c>
      <c r="MB30" t="s">
        <v>2339</v>
      </c>
      <c r="MC30" t="s">
        <v>2345</v>
      </c>
      <c r="MD30" t="s">
        <v>932</v>
      </c>
      <c r="ME30" t="e">
        <v>#N/A</v>
      </c>
      <c r="MF30" t="s">
        <v>2355</v>
      </c>
      <c r="MG30" t="s">
        <v>909</v>
      </c>
      <c r="MH30" t="s">
        <v>2380</v>
      </c>
      <c r="MI30" t="s">
        <v>1582</v>
      </c>
      <c r="MJ30" t="s">
        <v>557</v>
      </c>
      <c r="MK30">
        <v>134</v>
      </c>
      <c r="ML30" t="s">
        <v>2406</v>
      </c>
      <c r="MM30">
        <v>46</v>
      </c>
      <c r="MN30">
        <v>20</v>
      </c>
      <c r="MO30" t="s">
        <v>679</v>
      </c>
      <c r="MP30" t="s">
        <v>174</v>
      </c>
      <c r="MQ30">
        <v>92</v>
      </c>
      <c r="MR30">
        <v>110</v>
      </c>
      <c r="MS30">
        <v>88</v>
      </c>
      <c r="MT30" t="s">
        <v>2475</v>
      </c>
      <c r="MU30">
        <v>21</v>
      </c>
      <c r="MV30" t="s">
        <v>774</v>
      </c>
      <c r="MW30">
        <v>6</v>
      </c>
      <c r="MX30" t="e">
        <v>#N/A</v>
      </c>
      <c r="MY30" t="e">
        <v>#N/A</v>
      </c>
      <c r="MZ30">
        <v>87</v>
      </c>
      <c r="NA30" t="e">
        <v>#N/A</v>
      </c>
      <c r="NB30">
        <v>87</v>
      </c>
      <c r="NC30" t="s">
        <v>2523</v>
      </c>
      <c r="ND30">
        <v>13</v>
      </c>
      <c r="NE30">
        <v>109</v>
      </c>
      <c r="NF30" t="e">
        <v>#N/A</v>
      </c>
      <c r="NG30" t="s">
        <v>28</v>
      </c>
      <c r="NH30" t="e">
        <v>#N/A</v>
      </c>
      <c r="NI30" t="e">
        <v>#N/A</v>
      </c>
      <c r="NJ30" t="s">
        <v>16</v>
      </c>
      <c r="NK30" t="e">
        <v>#N/A</v>
      </c>
      <c r="NL30" t="s">
        <v>2564</v>
      </c>
      <c r="NM30">
        <v>62</v>
      </c>
      <c r="NN30">
        <v>85</v>
      </c>
      <c r="NO30">
        <v>120</v>
      </c>
      <c r="NP30" t="s">
        <v>2591</v>
      </c>
      <c r="NQ30" t="s">
        <v>205</v>
      </c>
      <c r="NR30" t="s">
        <v>2598</v>
      </c>
      <c r="NS30" t="s">
        <v>919</v>
      </c>
      <c r="NT30">
        <v>18</v>
      </c>
      <c r="NU30" t="s">
        <v>987</v>
      </c>
      <c r="NV30" t="s">
        <v>2638</v>
      </c>
      <c r="NW30" t="s">
        <v>2650</v>
      </c>
      <c r="NX30" t="s">
        <v>2662</v>
      </c>
      <c r="NY30" t="e">
        <v>#N/A</v>
      </c>
      <c r="NZ30" t="s">
        <v>2673</v>
      </c>
      <c r="OA30" t="s">
        <v>205</v>
      </c>
      <c r="OB30" t="s">
        <v>2684</v>
      </c>
      <c r="OC30">
        <v>76</v>
      </c>
      <c r="OD30">
        <v>99</v>
      </c>
      <c r="OE30" t="s">
        <v>1627</v>
      </c>
      <c r="OF30">
        <v>116</v>
      </c>
      <c r="OG30">
        <v>19</v>
      </c>
      <c r="OH30" t="s">
        <v>814</v>
      </c>
      <c r="OI30" t="s">
        <v>2748</v>
      </c>
      <c r="OJ30">
        <v>96</v>
      </c>
      <c r="OK30" t="s">
        <v>2766</v>
      </c>
      <c r="OL30" t="s">
        <v>2774</v>
      </c>
      <c r="OM30" t="s">
        <v>2784</v>
      </c>
      <c r="ON30" t="s">
        <v>2807</v>
      </c>
      <c r="OO30">
        <v>134</v>
      </c>
      <c r="OP30" t="s">
        <v>2824</v>
      </c>
      <c r="OQ30" t="s">
        <v>2844</v>
      </c>
      <c r="OR30" t="s">
        <v>2863</v>
      </c>
      <c r="OS30" t="s">
        <v>2871</v>
      </c>
      <c r="OT30" t="s">
        <v>2886</v>
      </c>
      <c r="OU30">
        <v>115</v>
      </c>
      <c r="OV30">
        <v>41</v>
      </c>
      <c r="OW30" t="s">
        <v>2163</v>
      </c>
      <c r="OX30" t="s">
        <v>2919</v>
      </c>
      <c r="OY30">
        <v>51</v>
      </c>
      <c r="OZ30" t="s">
        <v>2928</v>
      </c>
      <c r="PA30">
        <v>60</v>
      </c>
      <c r="PB30">
        <v>397</v>
      </c>
      <c r="PC30" t="s">
        <v>1147</v>
      </c>
      <c r="PD30" t="s">
        <v>770</v>
      </c>
      <c r="PE30" t="s">
        <v>2953</v>
      </c>
      <c r="PF30" t="s">
        <v>2960</v>
      </c>
      <c r="PG30" t="s">
        <v>1636</v>
      </c>
      <c r="PH30" t="s">
        <v>2988</v>
      </c>
      <c r="PI30" t="s">
        <v>533</v>
      </c>
      <c r="PJ30" t="s">
        <v>3000</v>
      </c>
      <c r="PK30">
        <v>84</v>
      </c>
      <c r="PL30" t="s">
        <v>653</v>
      </c>
      <c r="PM30" t="s">
        <v>70</v>
      </c>
      <c r="PN30">
        <v>169</v>
      </c>
      <c r="PO30">
        <v>117</v>
      </c>
      <c r="PP30" t="s">
        <v>189</v>
      </c>
      <c r="PQ30" t="s">
        <v>70</v>
      </c>
      <c r="PR30">
        <v>106</v>
      </c>
      <c r="PS30" t="e">
        <v>#N/A</v>
      </c>
      <c r="PT30">
        <v>97</v>
      </c>
      <c r="PU30">
        <v>555</v>
      </c>
      <c r="PV30" t="s">
        <v>308</v>
      </c>
      <c r="PW30" t="s">
        <v>2406</v>
      </c>
      <c r="PX30" t="s">
        <v>135</v>
      </c>
      <c r="PY30" t="s">
        <v>85</v>
      </c>
      <c r="PZ30" t="s">
        <v>3087</v>
      </c>
      <c r="QA30" t="s">
        <v>2187</v>
      </c>
      <c r="QB30" t="s">
        <v>3115</v>
      </c>
      <c r="QC30" t="s">
        <v>1701</v>
      </c>
      <c r="QD30" t="s">
        <v>2965</v>
      </c>
      <c r="QE30" t="s">
        <v>3131</v>
      </c>
      <c r="QF30" t="s">
        <v>3140</v>
      </c>
      <c r="QG30" t="s">
        <v>1478</v>
      </c>
      <c r="QH30" t="s">
        <v>3146</v>
      </c>
      <c r="QI30">
        <v>16</v>
      </c>
      <c r="QJ30" t="s">
        <v>3167</v>
      </c>
      <c r="QK30">
        <v>180</v>
      </c>
      <c r="QL30">
        <v>23</v>
      </c>
      <c r="QM30">
        <v>179</v>
      </c>
      <c r="QN30">
        <v>36</v>
      </c>
      <c r="QO30">
        <v>140</v>
      </c>
      <c r="QP30">
        <v>205</v>
      </c>
      <c r="QQ30" t="s">
        <v>3196</v>
      </c>
      <c r="QR30" t="s">
        <v>3200</v>
      </c>
      <c r="QS30" t="s">
        <v>252</v>
      </c>
      <c r="QT30" t="e">
        <v>#N/A</v>
      </c>
      <c r="QU30">
        <v>51</v>
      </c>
      <c r="QV30" t="e">
        <v>#N/A</v>
      </c>
      <c r="QW30" t="s">
        <v>3226</v>
      </c>
      <c r="QX30">
        <v>190</v>
      </c>
      <c r="QY30">
        <v>350</v>
      </c>
      <c r="QZ30">
        <v>12</v>
      </c>
      <c r="RA30" t="s">
        <v>324</v>
      </c>
      <c r="RB30">
        <v>133</v>
      </c>
      <c r="RC30" t="e">
        <v>#N/A</v>
      </c>
      <c r="RD30" t="s">
        <v>3246</v>
      </c>
      <c r="RE30">
        <v>148</v>
      </c>
      <c r="RF30" t="s">
        <v>2152</v>
      </c>
      <c r="RG30" t="s">
        <v>953</v>
      </c>
      <c r="RH30" t="s">
        <v>3265</v>
      </c>
      <c r="RI30">
        <v>5</v>
      </c>
      <c r="RJ30">
        <v>74</v>
      </c>
      <c r="RK30" t="s">
        <v>1372</v>
      </c>
      <c r="RL30">
        <v>54</v>
      </c>
      <c r="RM30">
        <v>175</v>
      </c>
      <c r="RN30">
        <v>18</v>
      </c>
      <c r="RO30">
        <v>20</v>
      </c>
      <c r="RP30" t="e">
        <v>#N/A</v>
      </c>
      <c r="RQ30" t="s">
        <v>446</v>
      </c>
      <c r="RR30" t="s">
        <v>28</v>
      </c>
      <c r="RS30" t="s">
        <v>3328</v>
      </c>
      <c r="RT30" t="e">
        <v>#N/A</v>
      </c>
      <c r="RU30">
        <v>82</v>
      </c>
      <c r="RV30" t="s">
        <v>3344</v>
      </c>
      <c r="RW30" t="e">
        <v>#N/A</v>
      </c>
      <c r="RX30" t="s">
        <v>3354</v>
      </c>
      <c r="RY30">
        <v>154</v>
      </c>
      <c r="RZ30" t="s">
        <v>3375</v>
      </c>
      <c r="SA30" t="s">
        <v>267</v>
      </c>
    </row>
    <row r="31" spans="1:495">
      <c r="A31">
        <v>2011</v>
      </c>
      <c r="B31">
        <v>155</v>
      </c>
      <c r="C31" t="s">
        <v>31</v>
      </c>
      <c r="D31" t="s">
        <v>40</v>
      </c>
      <c r="E31">
        <v>150</v>
      </c>
      <c r="F31">
        <v>700</v>
      </c>
      <c r="G31" t="s">
        <v>57</v>
      </c>
      <c r="H31" t="s">
        <v>65</v>
      </c>
      <c r="I31" t="s">
        <v>72</v>
      </c>
      <c r="J31" t="s">
        <v>65</v>
      </c>
      <c r="K31" t="s">
        <v>82</v>
      </c>
      <c r="L31">
        <v>71</v>
      </c>
      <c r="M31" t="s">
        <v>95</v>
      </c>
      <c r="N31">
        <v>9</v>
      </c>
      <c r="O31" t="s">
        <v>116</v>
      </c>
      <c r="P31">
        <v>270</v>
      </c>
      <c r="Q31" t="s">
        <v>125</v>
      </c>
      <c r="R31">
        <v>22</v>
      </c>
      <c r="S31" t="s">
        <v>146</v>
      </c>
      <c r="T31" t="s">
        <v>171</v>
      </c>
      <c r="U31">
        <v>80</v>
      </c>
      <c r="V31">
        <v>1</v>
      </c>
      <c r="W31" t="s">
        <v>189</v>
      </c>
      <c r="X31" t="s">
        <v>201</v>
      </c>
      <c r="Y31" t="s">
        <v>210</v>
      </c>
      <c r="Z31" t="s">
        <v>221</v>
      </c>
      <c r="AA31">
        <v>1650</v>
      </c>
      <c r="AB31" t="s">
        <v>226</v>
      </c>
      <c r="AC31" t="s">
        <v>250</v>
      </c>
      <c r="AD31" t="s">
        <v>267</v>
      </c>
      <c r="AE31" t="e">
        <v>#N/A</v>
      </c>
      <c r="AF31" t="s">
        <v>275</v>
      </c>
      <c r="AG31" t="s">
        <v>282</v>
      </c>
      <c r="AH31" t="e">
        <v>#N/A</v>
      </c>
      <c r="AI31" t="s">
        <v>293</v>
      </c>
      <c r="AJ31">
        <v>89</v>
      </c>
      <c r="AK31">
        <v>60</v>
      </c>
      <c r="AL31" t="s">
        <v>294</v>
      </c>
      <c r="AM31">
        <v>25</v>
      </c>
      <c r="AN31">
        <v>65</v>
      </c>
      <c r="AO31">
        <v>29</v>
      </c>
      <c r="AP31">
        <v>76</v>
      </c>
      <c r="AQ31">
        <v>69</v>
      </c>
      <c r="AR31" t="s">
        <v>294</v>
      </c>
      <c r="AS31" t="s">
        <v>360</v>
      </c>
      <c r="AT31">
        <v>29</v>
      </c>
      <c r="AU31">
        <v>51</v>
      </c>
      <c r="AV31" t="s">
        <v>397</v>
      </c>
      <c r="AW31" t="s">
        <v>138</v>
      </c>
      <c r="AX31" t="s">
        <v>417</v>
      </c>
      <c r="AY31">
        <v>125</v>
      </c>
      <c r="AZ31">
        <v>168</v>
      </c>
      <c r="BA31">
        <v>9</v>
      </c>
      <c r="BB31" t="s">
        <v>446</v>
      </c>
      <c r="BC31">
        <v>11</v>
      </c>
      <c r="BD31" t="s">
        <v>459</v>
      </c>
      <c r="BE31">
        <v>150</v>
      </c>
      <c r="BF31" t="s">
        <v>476</v>
      </c>
      <c r="BG31" t="e">
        <v>#N/A</v>
      </c>
      <c r="BH31" t="s">
        <v>489</v>
      </c>
      <c r="BI31">
        <v>116</v>
      </c>
      <c r="BJ31" t="s">
        <v>528</v>
      </c>
      <c r="BK31" t="s">
        <v>533</v>
      </c>
      <c r="BL31" t="e">
        <v>#N/A</v>
      </c>
      <c r="BM31" t="s">
        <v>541</v>
      </c>
      <c r="BN31" t="s">
        <v>546</v>
      </c>
      <c r="BO31">
        <v>420</v>
      </c>
      <c r="BP31">
        <v>70</v>
      </c>
      <c r="BQ31" t="s">
        <v>553</v>
      </c>
      <c r="BR31" t="s">
        <v>561</v>
      </c>
      <c r="BS31" t="s">
        <v>569</v>
      </c>
      <c r="BT31" t="s">
        <v>578</v>
      </c>
      <c r="BU31" t="s">
        <v>294</v>
      </c>
      <c r="BV31" t="s">
        <v>205</v>
      </c>
      <c r="BW31" t="s">
        <v>594</v>
      </c>
      <c r="BX31" t="s">
        <v>606</v>
      </c>
      <c r="BY31">
        <v>37</v>
      </c>
      <c r="BZ31" t="s">
        <v>620</v>
      </c>
      <c r="CA31">
        <v>90</v>
      </c>
      <c r="CB31" t="s">
        <v>630</v>
      </c>
      <c r="CC31" t="s">
        <v>638</v>
      </c>
      <c r="CD31">
        <v>8</v>
      </c>
      <c r="CE31" t="s">
        <v>85</v>
      </c>
      <c r="CF31" t="s">
        <v>212</v>
      </c>
      <c r="CG31" t="e">
        <v>#N/A</v>
      </c>
      <c r="CH31">
        <v>17</v>
      </c>
      <c r="CI31" t="s">
        <v>664</v>
      </c>
      <c r="CJ31" t="s">
        <v>598</v>
      </c>
      <c r="CK31" t="e">
        <v>#N/A</v>
      </c>
      <c r="CL31" t="s">
        <v>686</v>
      </c>
      <c r="CM31" t="s">
        <v>696</v>
      </c>
      <c r="CN31" t="s">
        <v>702</v>
      </c>
      <c r="CO31" t="s">
        <v>463</v>
      </c>
      <c r="CP31" t="s">
        <v>713</v>
      </c>
      <c r="CQ31">
        <v>9</v>
      </c>
      <c r="CR31" t="s">
        <v>739</v>
      </c>
      <c r="CS31" t="s">
        <v>293</v>
      </c>
      <c r="CT31">
        <v>34</v>
      </c>
      <c r="CU31" t="s">
        <v>781</v>
      </c>
      <c r="CV31" t="s">
        <v>792</v>
      </c>
      <c r="CW31" t="s">
        <v>88</v>
      </c>
      <c r="CX31">
        <v>16</v>
      </c>
      <c r="CY31" t="s">
        <v>817</v>
      </c>
      <c r="CZ31">
        <v>131</v>
      </c>
      <c r="DA31" t="e">
        <v>#N/A</v>
      </c>
      <c r="DB31" t="s">
        <v>813</v>
      </c>
      <c r="DC31">
        <v>128</v>
      </c>
      <c r="DD31">
        <v>235</v>
      </c>
      <c r="DE31">
        <v>17</v>
      </c>
      <c r="DF31">
        <v>98</v>
      </c>
      <c r="DG31">
        <v>9</v>
      </c>
      <c r="DH31" t="e">
        <v>#N/A</v>
      </c>
      <c r="DI31" t="s">
        <v>875</v>
      </c>
      <c r="DJ31" t="s">
        <v>892</v>
      </c>
      <c r="DK31">
        <v>160</v>
      </c>
      <c r="DL31" t="s">
        <v>916</v>
      </c>
      <c r="DM31">
        <v>2</v>
      </c>
      <c r="DN31" t="e">
        <v>#N/A</v>
      </c>
      <c r="DO31" t="s">
        <v>770</v>
      </c>
      <c r="DP31" t="s">
        <v>946</v>
      </c>
      <c r="DQ31" t="s">
        <v>73</v>
      </c>
      <c r="DR31" t="s">
        <v>439</v>
      </c>
      <c r="DS31" t="s">
        <v>957</v>
      </c>
      <c r="DT31" t="s">
        <v>975</v>
      </c>
      <c r="DU31" t="s">
        <v>986</v>
      </c>
      <c r="DV31" t="s">
        <v>997</v>
      </c>
      <c r="DW31" t="s">
        <v>1005</v>
      </c>
      <c r="DX31">
        <v>70</v>
      </c>
      <c r="DY31">
        <v>39</v>
      </c>
      <c r="DZ31" t="s">
        <v>80</v>
      </c>
      <c r="EA31" t="s">
        <v>1026</v>
      </c>
      <c r="EB31">
        <v>75</v>
      </c>
      <c r="EC31">
        <v>147</v>
      </c>
      <c r="ED31" t="s">
        <v>18</v>
      </c>
      <c r="EE31">
        <v>356</v>
      </c>
      <c r="EF31">
        <v>437</v>
      </c>
      <c r="EG31" t="s">
        <v>1054</v>
      </c>
      <c r="EH31" t="s">
        <v>1063</v>
      </c>
      <c r="EI31" t="s">
        <v>75</v>
      </c>
      <c r="EJ31">
        <v>15</v>
      </c>
      <c r="EK31" t="s">
        <v>1074</v>
      </c>
      <c r="EL31" t="s">
        <v>1085</v>
      </c>
      <c r="EM31" t="s">
        <v>1089</v>
      </c>
      <c r="EN31">
        <v>28</v>
      </c>
      <c r="EO31">
        <v>109</v>
      </c>
      <c r="EP31" s="1">
        <v>2652758</v>
      </c>
      <c r="EQ31" t="s">
        <v>1139</v>
      </c>
      <c r="ER31">
        <v>125</v>
      </c>
      <c r="ES31" t="s">
        <v>1149</v>
      </c>
      <c r="ET31" t="s">
        <v>1154</v>
      </c>
      <c r="EU31" t="s">
        <v>1163</v>
      </c>
      <c r="EV31" t="s">
        <v>1167</v>
      </c>
      <c r="EW31">
        <v>210</v>
      </c>
      <c r="EX31">
        <v>23</v>
      </c>
      <c r="EY31">
        <v>57</v>
      </c>
      <c r="EZ31">
        <v>47</v>
      </c>
      <c r="FA31" t="s">
        <v>1200</v>
      </c>
      <c r="FB31" t="s">
        <v>1208</v>
      </c>
      <c r="FC31" t="e">
        <v>#N/A</v>
      </c>
      <c r="FD31" t="s">
        <v>1221</v>
      </c>
      <c r="FE31" t="s">
        <v>1229</v>
      </c>
      <c r="FF31">
        <v>31</v>
      </c>
      <c r="FG31" t="s">
        <v>1238</v>
      </c>
      <c r="FH31" t="s">
        <v>1253</v>
      </c>
      <c r="FI31">
        <v>39</v>
      </c>
      <c r="FJ31" t="s">
        <v>72</v>
      </c>
      <c r="FK31" t="s">
        <v>1278</v>
      </c>
      <c r="FL31" t="s">
        <v>1281</v>
      </c>
      <c r="FM31" t="s">
        <v>24</v>
      </c>
      <c r="FN31">
        <v>97</v>
      </c>
      <c r="FO31" t="e">
        <v>#N/A</v>
      </c>
      <c r="FP31">
        <v>29</v>
      </c>
      <c r="FQ31" t="s">
        <v>192</v>
      </c>
      <c r="FR31" t="s">
        <v>1316</v>
      </c>
      <c r="FS31" t="s">
        <v>1322</v>
      </c>
      <c r="FT31">
        <v>52</v>
      </c>
      <c r="FU31" t="s">
        <v>1340</v>
      </c>
      <c r="FV31" t="s">
        <v>71</v>
      </c>
      <c r="FW31" t="s">
        <v>833</v>
      </c>
      <c r="FX31" t="s">
        <v>1362</v>
      </c>
      <c r="FY31" t="s">
        <v>1372</v>
      </c>
      <c r="FZ31" t="s">
        <v>200</v>
      </c>
      <c r="GA31">
        <v>17</v>
      </c>
      <c r="GB31" t="s">
        <v>1095</v>
      </c>
      <c r="GC31">
        <v>10</v>
      </c>
      <c r="GD31" t="s">
        <v>90</v>
      </c>
      <c r="GE31">
        <v>239</v>
      </c>
      <c r="GF31" t="s">
        <v>1405</v>
      </c>
      <c r="GG31" t="s">
        <v>1408</v>
      </c>
      <c r="GH31" t="s">
        <v>1416</v>
      </c>
      <c r="GI31" t="s">
        <v>1424</v>
      </c>
      <c r="GJ31" t="s">
        <v>1432</v>
      </c>
      <c r="GK31" t="s">
        <v>359</v>
      </c>
      <c r="GL31" t="s">
        <v>1441</v>
      </c>
      <c r="GM31" t="s">
        <v>272</v>
      </c>
      <c r="GN31" t="s">
        <v>39</v>
      </c>
      <c r="GO31">
        <v>53</v>
      </c>
      <c r="GP31">
        <v>150</v>
      </c>
      <c r="GQ31">
        <v>6</v>
      </c>
      <c r="GR31" t="e">
        <v>#N/A</v>
      </c>
      <c r="GS31">
        <v>23</v>
      </c>
      <c r="GT31">
        <v>77</v>
      </c>
      <c r="GU31">
        <v>100</v>
      </c>
      <c r="GV31" t="s">
        <v>951</v>
      </c>
      <c r="GW31" t="s">
        <v>1496</v>
      </c>
      <c r="GX31" t="s">
        <v>1509</v>
      </c>
      <c r="GY31">
        <v>60</v>
      </c>
      <c r="GZ31">
        <v>100</v>
      </c>
      <c r="HA31" t="s">
        <v>1521</v>
      </c>
      <c r="HB31" t="s">
        <v>1544</v>
      </c>
      <c r="HC31">
        <v>170</v>
      </c>
      <c r="HD31" t="s">
        <v>580</v>
      </c>
      <c r="HE31" t="s">
        <v>250</v>
      </c>
      <c r="HF31" t="s">
        <v>1013</v>
      </c>
      <c r="HG31" t="s">
        <v>719</v>
      </c>
      <c r="HH31">
        <v>92</v>
      </c>
      <c r="HI31">
        <v>50</v>
      </c>
      <c r="HJ31">
        <v>124</v>
      </c>
      <c r="HK31" t="s">
        <v>1453</v>
      </c>
      <c r="HL31" t="s">
        <v>40</v>
      </c>
      <c r="HM31">
        <v>24</v>
      </c>
      <c r="HN31" t="e">
        <v>#N/A</v>
      </c>
      <c r="HO31">
        <v>52</v>
      </c>
      <c r="HP31">
        <v>9</v>
      </c>
      <c r="HQ31" t="e">
        <v>#N/A</v>
      </c>
      <c r="HR31" t="s">
        <v>1628</v>
      </c>
      <c r="HS31" t="s">
        <v>695</v>
      </c>
      <c r="HT31" t="s">
        <v>324</v>
      </c>
      <c r="HU31" t="s">
        <v>1650</v>
      </c>
      <c r="HV31">
        <v>241</v>
      </c>
      <c r="HW31">
        <v>23</v>
      </c>
      <c r="HX31" t="s">
        <v>1677</v>
      </c>
      <c r="HY31">
        <v>11</v>
      </c>
      <c r="HZ31">
        <v>4</v>
      </c>
      <c r="IA31" t="s">
        <v>1701</v>
      </c>
      <c r="IB31">
        <v>5</v>
      </c>
      <c r="IC31" t="s">
        <v>1708</v>
      </c>
      <c r="ID31" t="s">
        <v>1711</v>
      </c>
      <c r="IE31" t="s">
        <v>1522</v>
      </c>
      <c r="IF31" t="e">
        <v>#N/A</v>
      </c>
      <c r="IG31" t="e">
        <v>#N/A</v>
      </c>
      <c r="IH31">
        <v>38</v>
      </c>
      <c r="II31" t="s">
        <v>194</v>
      </c>
      <c r="IJ31" t="s">
        <v>1736</v>
      </c>
      <c r="IK31" t="s">
        <v>104</v>
      </c>
      <c r="IL31">
        <v>14</v>
      </c>
      <c r="IM31" t="s">
        <v>1758</v>
      </c>
      <c r="IN31" t="s">
        <v>1768</v>
      </c>
      <c r="IO31" t="s">
        <v>27</v>
      </c>
      <c r="IP31">
        <v>470</v>
      </c>
      <c r="IQ31" t="s">
        <v>1782</v>
      </c>
      <c r="IR31" t="e">
        <v>#N/A</v>
      </c>
      <c r="IS31" t="s">
        <v>1022</v>
      </c>
      <c r="IT31" t="s">
        <v>1797</v>
      </c>
      <c r="IU31">
        <v>187</v>
      </c>
      <c r="IV31">
        <v>25</v>
      </c>
      <c r="IW31">
        <v>178</v>
      </c>
      <c r="IX31" t="s">
        <v>1810</v>
      </c>
      <c r="IY31">
        <v>80</v>
      </c>
      <c r="IZ31">
        <v>225</v>
      </c>
      <c r="JA31" t="e">
        <v>#N/A</v>
      </c>
      <c r="JB31" t="s">
        <v>322</v>
      </c>
      <c r="JC31" t="s">
        <v>1829</v>
      </c>
      <c r="JD31" t="s">
        <v>1427</v>
      </c>
      <c r="JE31" t="s">
        <v>1726</v>
      </c>
      <c r="JF31">
        <v>94</v>
      </c>
      <c r="JG31">
        <v>30</v>
      </c>
      <c r="JH31" t="s">
        <v>1868</v>
      </c>
      <c r="JI31">
        <v>28</v>
      </c>
      <c r="JJ31" t="s">
        <v>1377</v>
      </c>
      <c r="JK31" t="s">
        <v>1906</v>
      </c>
      <c r="JL31" t="s">
        <v>1913</v>
      </c>
      <c r="JM31">
        <v>46</v>
      </c>
      <c r="JN31">
        <v>54</v>
      </c>
      <c r="JO31">
        <v>84</v>
      </c>
      <c r="JP31" t="s">
        <v>705</v>
      </c>
      <c r="JQ31" t="s">
        <v>1949</v>
      </c>
      <c r="JR31" t="s">
        <v>1956</v>
      </c>
      <c r="JS31" t="s">
        <v>1959</v>
      </c>
      <c r="JT31" t="s">
        <v>27</v>
      </c>
      <c r="JU31" t="s">
        <v>212</v>
      </c>
      <c r="JV31" t="s">
        <v>1972</v>
      </c>
      <c r="JW31" t="s">
        <v>361</v>
      </c>
      <c r="JX31" t="s">
        <v>221</v>
      </c>
      <c r="JY31" t="s">
        <v>577</v>
      </c>
      <c r="JZ31" t="s">
        <v>733</v>
      </c>
      <c r="KA31" t="s">
        <v>2035</v>
      </c>
      <c r="KB31" t="s">
        <v>387</v>
      </c>
      <c r="KC31">
        <v>172</v>
      </c>
      <c r="KD31">
        <v>35</v>
      </c>
      <c r="KE31" s="1">
        <v>728091</v>
      </c>
      <c r="KF31">
        <v>36</v>
      </c>
      <c r="KG31" t="e">
        <v>#N/A</v>
      </c>
      <c r="KH31" t="s">
        <v>2073</v>
      </c>
      <c r="KI31" t="s">
        <v>853</v>
      </c>
      <c r="KJ31" t="s">
        <v>589</v>
      </c>
      <c r="KK31" t="e">
        <v>#N/A</v>
      </c>
      <c r="KL31">
        <v>45</v>
      </c>
      <c r="KM31" t="s">
        <v>2090</v>
      </c>
      <c r="KN31" t="s">
        <v>2103</v>
      </c>
      <c r="KO31" t="s">
        <v>2126</v>
      </c>
      <c r="KP31" t="s">
        <v>2132</v>
      </c>
      <c r="KQ31">
        <v>79</v>
      </c>
      <c r="KR31" t="s">
        <v>545</v>
      </c>
      <c r="KS31">
        <v>300</v>
      </c>
      <c r="KT31" t="s">
        <v>705</v>
      </c>
      <c r="KU31" t="s">
        <v>220</v>
      </c>
      <c r="KV31" t="s">
        <v>1154</v>
      </c>
      <c r="KW31" t="s">
        <v>943</v>
      </c>
      <c r="KX31" t="s">
        <v>1493</v>
      </c>
      <c r="KY31" t="s">
        <v>2186</v>
      </c>
      <c r="KZ31" t="s">
        <v>598</v>
      </c>
      <c r="LA31" t="s">
        <v>75</v>
      </c>
      <c r="LB31" t="s">
        <v>2209</v>
      </c>
      <c r="LC31" t="s">
        <v>1598</v>
      </c>
      <c r="LD31" t="s">
        <v>1880</v>
      </c>
      <c r="LE31" t="s">
        <v>2118</v>
      </c>
      <c r="LF31" t="s">
        <v>2230</v>
      </c>
      <c r="LG31">
        <v>169</v>
      </c>
      <c r="LH31" t="s">
        <v>540</v>
      </c>
      <c r="LI31">
        <v>290</v>
      </c>
      <c r="LJ31">
        <v>40</v>
      </c>
      <c r="LK31" t="s">
        <v>707</v>
      </c>
      <c r="LL31" t="s">
        <v>389</v>
      </c>
      <c r="LM31" t="s">
        <v>2263</v>
      </c>
      <c r="LN31" t="s">
        <v>55</v>
      </c>
      <c r="LO31">
        <v>28</v>
      </c>
      <c r="LP31">
        <v>17</v>
      </c>
      <c r="LQ31">
        <v>95</v>
      </c>
      <c r="LR31" t="s">
        <v>1133</v>
      </c>
      <c r="LS31">
        <v>70</v>
      </c>
      <c r="LT31" t="e">
        <v>#N/A</v>
      </c>
      <c r="LU31" t="s">
        <v>1384</v>
      </c>
      <c r="LV31" t="s">
        <v>1072</v>
      </c>
      <c r="LW31" t="s">
        <v>2317</v>
      </c>
      <c r="LX31" t="s">
        <v>2324</v>
      </c>
      <c r="LY31" t="e">
        <v>#N/A</v>
      </c>
      <c r="LZ31">
        <v>75</v>
      </c>
      <c r="MA31">
        <v>45</v>
      </c>
      <c r="MB31" t="s">
        <v>2339</v>
      </c>
      <c r="MC31" t="s">
        <v>1384</v>
      </c>
      <c r="MD31">
        <v>2</v>
      </c>
      <c r="ME31" t="e">
        <v>#N/A</v>
      </c>
      <c r="MF31" t="s">
        <v>2355</v>
      </c>
      <c r="MG31" t="s">
        <v>2369</v>
      </c>
      <c r="MH31" t="s">
        <v>2381</v>
      </c>
      <c r="MI31" t="s">
        <v>1582</v>
      </c>
      <c r="MJ31" t="s">
        <v>557</v>
      </c>
      <c r="MK31">
        <v>134</v>
      </c>
      <c r="ML31" t="s">
        <v>2406</v>
      </c>
      <c r="MM31">
        <v>46</v>
      </c>
      <c r="MN31">
        <v>20</v>
      </c>
      <c r="MO31" t="s">
        <v>2415</v>
      </c>
      <c r="MP31" t="s">
        <v>813</v>
      </c>
      <c r="MQ31">
        <v>60</v>
      </c>
      <c r="MR31">
        <v>110</v>
      </c>
      <c r="MS31">
        <v>88</v>
      </c>
      <c r="MT31" t="s">
        <v>2476</v>
      </c>
      <c r="MU31">
        <v>21</v>
      </c>
      <c r="MV31" t="s">
        <v>774</v>
      </c>
      <c r="MW31" t="s">
        <v>914</v>
      </c>
      <c r="MX31" t="e">
        <v>#N/A</v>
      </c>
      <c r="MY31" t="e">
        <v>#N/A</v>
      </c>
      <c r="MZ31" t="s">
        <v>871</v>
      </c>
      <c r="NA31" t="e">
        <v>#N/A</v>
      </c>
      <c r="NB31">
        <v>87</v>
      </c>
      <c r="NC31" t="s">
        <v>2524</v>
      </c>
      <c r="ND31">
        <v>13</v>
      </c>
      <c r="NE31">
        <v>109</v>
      </c>
      <c r="NF31" t="e">
        <v>#N/A</v>
      </c>
      <c r="NG31" t="s">
        <v>28</v>
      </c>
      <c r="NH31" t="e">
        <v>#N/A</v>
      </c>
      <c r="NI31" t="s">
        <v>2541</v>
      </c>
      <c r="NJ31" t="s">
        <v>16</v>
      </c>
      <c r="NK31" t="e">
        <v>#N/A</v>
      </c>
      <c r="NL31" t="s">
        <v>2565</v>
      </c>
      <c r="NM31">
        <v>62</v>
      </c>
      <c r="NN31">
        <v>73</v>
      </c>
      <c r="NO31">
        <v>120</v>
      </c>
      <c r="NP31" t="s">
        <v>2591</v>
      </c>
      <c r="NQ31" t="s">
        <v>1819</v>
      </c>
      <c r="NR31" t="s">
        <v>2599</v>
      </c>
      <c r="NS31" t="s">
        <v>218</v>
      </c>
      <c r="NT31">
        <v>18</v>
      </c>
      <c r="NU31" t="s">
        <v>987</v>
      </c>
      <c r="NV31" t="s">
        <v>2639</v>
      </c>
      <c r="NW31" t="s">
        <v>2651</v>
      </c>
      <c r="NX31" t="s">
        <v>2663</v>
      </c>
      <c r="NY31" t="e">
        <v>#N/A</v>
      </c>
      <c r="NZ31" t="s">
        <v>2673</v>
      </c>
      <c r="OA31" t="s">
        <v>150</v>
      </c>
      <c r="OB31" t="s">
        <v>2684</v>
      </c>
      <c r="OC31">
        <v>56</v>
      </c>
      <c r="OD31">
        <v>85</v>
      </c>
      <c r="OE31" t="s">
        <v>1627</v>
      </c>
      <c r="OF31">
        <v>81</v>
      </c>
      <c r="OG31" t="s">
        <v>55</v>
      </c>
      <c r="OH31" t="s">
        <v>463</v>
      </c>
      <c r="OI31" t="s">
        <v>2749</v>
      </c>
      <c r="OJ31" t="s">
        <v>501</v>
      </c>
      <c r="OK31" t="s">
        <v>102</v>
      </c>
      <c r="OL31" t="s">
        <v>2775</v>
      </c>
      <c r="OM31" t="s">
        <v>2785</v>
      </c>
      <c r="ON31" t="s">
        <v>2808</v>
      </c>
      <c r="OO31">
        <v>116</v>
      </c>
      <c r="OP31" t="s">
        <v>2825</v>
      </c>
      <c r="OQ31" t="s">
        <v>2845</v>
      </c>
      <c r="OR31" t="s">
        <v>2864</v>
      </c>
      <c r="OS31" t="s">
        <v>2871</v>
      </c>
      <c r="OT31" t="s">
        <v>2887</v>
      </c>
      <c r="OU31">
        <v>115</v>
      </c>
      <c r="OV31" t="s">
        <v>1478</v>
      </c>
      <c r="OW31" t="s">
        <v>2913</v>
      </c>
      <c r="OX31" t="s">
        <v>2823</v>
      </c>
      <c r="OY31">
        <v>51</v>
      </c>
      <c r="OZ31" t="s">
        <v>2929</v>
      </c>
      <c r="PA31">
        <v>60</v>
      </c>
      <c r="PB31">
        <v>397</v>
      </c>
      <c r="PC31" t="s">
        <v>1147</v>
      </c>
      <c r="PD31" t="s">
        <v>770</v>
      </c>
      <c r="PE31" t="s">
        <v>2953</v>
      </c>
      <c r="PF31" t="s">
        <v>2345</v>
      </c>
      <c r="PG31" t="s">
        <v>2964</v>
      </c>
      <c r="PH31">
        <v>30</v>
      </c>
      <c r="PI31" t="s">
        <v>533</v>
      </c>
      <c r="PJ31" t="s">
        <v>3000</v>
      </c>
      <c r="PK31">
        <v>84</v>
      </c>
      <c r="PL31" t="s">
        <v>653</v>
      </c>
      <c r="PM31" t="s">
        <v>70</v>
      </c>
      <c r="PN31">
        <v>169</v>
      </c>
      <c r="PO31">
        <v>117</v>
      </c>
      <c r="PP31" t="s">
        <v>189</v>
      </c>
      <c r="PQ31" t="s">
        <v>70</v>
      </c>
      <c r="PR31">
        <v>106</v>
      </c>
      <c r="PS31" t="e">
        <v>#N/A</v>
      </c>
      <c r="PT31">
        <v>97</v>
      </c>
      <c r="PU31">
        <v>51</v>
      </c>
      <c r="PV31" t="s">
        <v>308</v>
      </c>
      <c r="PW31" t="s">
        <v>2406</v>
      </c>
      <c r="PX31" t="s">
        <v>135</v>
      </c>
      <c r="PY31" t="s">
        <v>85</v>
      </c>
      <c r="PZ31" t="s">
        <v>3088</v>
      </c>
      <c r="QA31" t="s">
        <v>3101</v>
      </c>
      <c r="QB31" t="s">
        <v>3116</v>
      </c>
      <c r="QC31" t="s">
        <v>388</v>
      </c>
      <c r="QD31" t="s">
        <v>2965</v>
      </c>
      <c r="QE31" t="s">
        <v>3131</v>
      </c>
      <c r="QF31" t="s">
        <v>370</v>
      </c>
      <c r="QG31" t="s">
        <v>553</v>
      </c>
      <c r="QH31" t="s">
        <v>3146</v>
      </c>
      <c r="QI31">
        <v>16</v>
      </c>
      <c r="QJ31" t="s">
        <v>3168</v>
      </c>
      <c r="QK31">
        <v>180</v>
      </c>
      <c r="QL31">
        <v>21</v>
      </c>
      <c r="QM31">
        <v>179</v>
      </c>
      <c r="QN31">
        <v>36</v>
      </c>
      <c r="QO31">
        <v>140</v>
      </c>
      <c r="QP31">
        <v>205</v>
      </c>
      <c r="QQ31" t="s">
        <v>1425</v>
      </c>
      <c r="QR31" t="s">
        <v>3200</v>
      </c>
      <c r="QS31" t="s">
        <v>252</v>
      </c>
      <c r="QT31" t="e">
        <v>#N/A</v>
      </c>
      <c r="QU31" t="s">
        <v>3219</v>
      </c>
      <c r="QV31" t="e">
        <v>#N/A</v>
      </c>
      <c r="QW31" t="s">
        <v>3226</v>
      </c>
      <c r="QX31">
        <v>190</v>
      </c>
      <c r="QY31">
        <v>350</v>
      </c>
      <c r="QZ31">
        <v>12</v>
      </c>
      <c r="RA31" t="s">
        <v>324</v>
      </c>
      <c r="RB31">
        <v>133</v>
      </c>
      <c r="RC31" t="e">
        <v>#N/A</v>
      </c>
      <c r="RD31" t="s">
        <v>116</v>
      </c>
      <c r="RE31">
        <v>148</v>
      </c>
      <c r="RF31" t="s">
        <v>2152</v>
      </c>
      <c r="RG31" t="s">
        <v>953</v>
      </c>
      <c r="RH31" t="s">
        <v>3266</v>
      </c>
      <c r="RI31">
        <v>5</v>
      </c>
      <c r="RJ31">
        <v>74</v>
      </c>
      <c r="RK31" t="s">
        <v>545</v>
      </c>
      <c r="RL31">
        <v>54</v>
      </c>
      <c r="RM31">
        <v>140</v>
      </c>
      <c r="RN31">
        <v>15</v>
      </c>
      <c r="RO31">
        <v>20</v>
      </c>
      <c r="RP31" t="e">
        <v>#N/A</v>
      </c>
      <c r="RQ31" t="s">
        <v>3317</v>
      </c>
      <c r="RR31" t="s">
        <v>779</v>
      </c>
      <c r="RS31" t="s">
        <v>3328</v>
      </c>
      <c r="RT31" t="e">
        <v>#N/A</v>
      </c>
      <c r="RU31">
        <v>82</v>
      </c>
      <c r="RV31" t="s">
        <v>1198</v>
      </c>
      <c r="RW31" t="e">
        <v>#N/A</v>
      </c>
      <c r="RX31" t="s">
        <v>3355</v>
      </c>
      <c r="RY31">
        <v>160</v>
      </c>
      <c r="RZ31" t="s">
        <v>3376</v>
      </c>
      <c r="SA31">
        <v>118</v>
      </c>
    </row>
    <row r="32" spans="1:495">
      <c r="A32">
        <v>2012</v>
      </c>
      <c r="B32">
        <v>155</v>
      </c>
      <c r="C32" t="s">
        <v>32</v>
      </c>
      <c r="D32" t="s">
        <v>40</v>
      </c>
      <c r="E32">
        <v>150</v>
      </c>
      <c r="F32">
        <v>700</v>
      </c>
      <c r="G32" t="s">
        <v>58</v>
      </c>
      <c r="H32" t="s">
        <v>65</v>
      </c>
      <c r="I32" t="s">
        <v>73</v>
      </c>
      <c r="J32" t="s">
        <v>65</v>
      </c>
      <c r="K32" t="s">
        <v>82</v>
      </c>
      <c r="L32">
        <v>71</v>
      </c>
      <c r="M32" t="s">
        <v>96</v>
      </c>
      <c r="N32" t="s">
        <v>104</v>
      </c>
      <c r="O32" t="s">
        <v>116</v>
      </c>
      <c r="P32">
        <v>270</v>
      </c>
      <c r="Q32" t="s">
        <v>126</v>
      </c>
      <c r="R32">
        <v>22</v>
      </c>
      <c r="S32" t="s">
        <v>147</v>
      </c>
      <c r="T32" t="s">
        <v>171</v>
      </c>
      <c r="U32">
        <v>80</v>
      </c>
      <c r="V32" t="s">
        <v>182</v>
      </c>
      <c r="W32" t="s">
        <v>189</v>
      </c>
      <c r="X32" t="s">
        <v>202</v>
      </c>
      <c r="Y32" t="s">
        <v>211</v>
      </c>
      <c r="Z32" t="s">
        <v>221</v>
      </c>
      <c r="AA32">
        <v>1650</v>
      </c>
      <c r="AB32" t="s">
        <v>226</v>
      </c>
      <c r="AC32">
        <v>60</v>
      </c>
      <c r="AD32">
        <v>154</v>
      </c>
      <c r="AE32" t="e">
        <v>#N/A</v>
      </c>
      <c r="AF32">
        <v>212</v>
      </c>
      <c r="AG32" t="s">
        <v>283</v>
      </c>
      <c r="AH32" t="e">
        <v>#N/A</v>
      </c>
      <c r="AI32" t="s">
        <v>294</v>
      </c>
      <c r="AJ32">
        <v>89</v>
      </c>
      <c r="AK32">
        <v>60</v>
      </c>
      <c r="AL32" t="s">
        <v>308</v>
      </c>
      <c r="AM32">
        <v>25</v>
      </c>
      <c r="AN32">
        <v>65</v>
      </c>
      <c r="AO32">
        <v>69</v>
      </c>
      <c r="AP32">
        <v>76</v>
      </c>
      <c r="AQ32">
        <v>69</v>
      </c>
      <c r="AR32" t="s">
        <v>294</v>
      </c>
      <c r="AS32" t="s">
        <v>361</v>
      </c>
      <c r="AT32">
        <v>29</v>
      </c>
      <c r="AU32">
        <v>51</v>
      </c>
      <c r="AV32" t="s">
        <v>398</v>
      </c>
      <c r="AW32" t="s">
        <v>404</v>
      </c>
      <c r="AX32" t="s">
        <v>418</v>
      </c>
      <c r="AY32">
        <v>125</v>
      </c>
      <c r="AZ32">
        <v>168</v>
      </c>
      <c r="BA32">
        <v>9</v>
      </c>
      <c r="BB32" t="s">
        <v>446</v>
      </c>
      <c r="BC32">
        <v>11</v>
      </c>
      <c r="BD32" t="s">
        <v>460</v>
      </c>
      <c r="BE32">
        <v>150</v>
      </c>
      <c r="BF32" t="s">
        <v>88</v>
      </c>
      <c r="BG32" t="s">
        <v>90</v>
      </c>
      <c r="BH32" t="s">
        <v>489</v>
      </c>
      <c r="BI32">
        <v>136</v>
      </c>
      <c r="BJ32" t="s">
        <v>525</v>
      </c>
      <c r="BK32">
        <v>54</v>
      </c>
      <c r="BL32" t="e">
        <v>#N/A</v>
      </c>
      <c r="BM32" t="s">
        <v>542</v>
      </c>
      <c r="BN32" t="s">
        <v>546</v>
      </c>
      <c r="BO32">
        <v>420</v>
      </c>
      <c r="BP32">
        <v>65</v>
      </c>
      <c r="BQ32" t="s">
        <v>553</v>
      </c>
      <c r="BR32">
        <v>25</v>
      </c>
      <c r="BS32" t="s">
        <v>570</v>
      </c>
      <c r="BT32" t="s">
        <v>579</v>
      </c>
      <c r="BU32" t="s">
        <v>294</v>
      </c>
      <c r="BV32" t="s">
        <v>200</v>
      </c>
      <c r="BW32" t="s">
        <v>595</v>
      </c>
      <c r="BX32" t="s">
        <v>607</v>
      </c>
      <c r="BY32">
        <v>37</v>
      </c>
      <c r="BZ32" t="s">
        <v>620</v>
      </c>
      <c r="CA32">
        <v>90</v>
      </c>
      <c r="CB32" t="s">
        <v>631</v>
      </c>
      <c r="CC32" t="s">
        <v>639</v>
      </c>
      <c r="CD32">
        <v>8</v>
      </c>
      <c r="CE32" t="s">
        <v>85</v>
      </c>
      <c r="CF32" t="s">
        <v>212</v>
      </c>
      <c r="CG32" t="s">
        <v>25</v>
      </c>
      <c r="CH32">
        <v>17</v>
      </c>
      <c r="CI32">
        <v>41</v>
      </c>
      <c r="CJ32" t="s">
        <v>598</v>
      </c>
      <c r="CK32" t="e">
        <v>#N/A</v>
      </c>
      <c r="CL32" t="s">
        <v>687</v>
      </c>
      <c r="CM32" t="s">
        <v>697</v>
      </c>
      <c r="CN32" t="s">
        <v>702</v>
      </c>
      <c r="CO32" t="s">
        <v>463</v>
      </c>
      <c r="CP32" t="s">
        <v>714</v>
      </c>
      <c r="CQ32">
        <v>9</v>
      </c>
      <c r="CR32" t="s">
        <v>740</v>
      </c>
      <c r="CS32">
        <v>27</v>
      </c>
      <c r="CT32">
        <v>34</v>
      </c>
      <c r="CU32" t="s">
        <v>171</v>
      </c>
      <c r="CV32" t="s">
        <v>793</v>
      </c>
      <c r="CW32" t="s">
        <v>362</v>
      </c>
      <c r="CX32">
        <v>16</v>
      </c>
      <c r="CY32" t="s">
        <v>817</v>
      </c>
      <c r="CZ32">
        <v>131</v>
      </c>
      <c r="DA32" t="e">
        <v>#N/A</v>
      </c>
      <c r="DB32">
        <v>33</v>
      </c>
      <c r="DC32">
        <v>128</v>
      </c>
      <c r="DD32">
        <v>235</v>
      </c>
      <c r="DE32">
        <v>8</v>
      </c>
      <c r="DF32" t="s">
        <v>858</v>
      </c>
      <c r="DG32" t="s">
        <v>867</v>
      </c>
      <c r="DH32" t="e">
        <v>#N/A</v>
      </c>
      <c r="DI32" t="s">
        <v>875</v>
      </c>
      <c r="DJ32" t="s">
        <v>893</v>
      </c>
      <c r="DK32">
        <v>160</v>
      </c>
      <c r="DL32" t="s">
        <v>917</v>
      </c>
      <c r="DM32" t="s">
        <v>923</v>
      </c>
      <c r="DN32" t="e">
        <v>#N/A</v>
      </c>
      <c r="DO32" t="s">
        <v>770</v>
      </c>
      <c r="DP32" t="s">
        <v>89</v>
      </c>
      <c r="DQ32" t="s">
        <v>73</v>
      </c>
      <c r="DR32" t="s">
        <v>439</v>
      </c>
      <c r="DS32" t="s">
        <v>957</v>
      </c>
      <c r="DT32" t="s">
        <v>976</v>
      </c>
      <c r="DU32" t="s">
        <v>987</v>
      </c>
      <c r="DV32" t="s">
        <v>997</v>
      </c>
      <c r="DW32" t="s">
        <v>1005</v>
      </c>
      <c r="DX32">
        <v>70</v>
      </c>
      <c r="DY32">
        <v>39</v>
      </c>
      <c r="DZ32" t="s">
        <v>80</v>
      </c>
      <c r="EA32" t="s">
        <v>1026</v>
      </c>
      <c r="EB32">
        <v>75</v>
      </c>
      <c r="EC32">
        <v>147</v>
      </c>
      <c r="ED32" t="s">
        <v>1039</v>
      </c>
      <c r="EE32">
        <v>356</v>
      </c>
      <c r="EF32">
        <v>437</v>
      </c>
      <c r="EG32" t="s">
        <v>1055</v>
      </c>
      <c r="EH32" t="s">
        <v>362</v>
      </c>
      <c r="EI32" t="s">
        <v>75</v>
      </c>
      <c r="EJ32">
        <v>15</v>
      </c>
      <c r="EK32" t="s">
        <v>1075</v>
      </c>
      <c r="EL32" t="s">
        <v>1085</v>
      </c>
      <c r="EM32" t="s">
        <v>1090</v>
      </c>
      <c r="EN32">
        <v>35</v>
      </c>
      <c r="EO32" t="s">
        <v>1112</v>
      </c>
      <c r="EP32" s="1">
        <v>2046885</v>
      </c>
      <c r="EQ32" t="s">
        <v>1140</v>
      </c>
      <c r="ER32">
        <v>125</v>
      </c>
      <c r="ES32" t="s">
        <v>1149</v>
      </c>
      <c r="ET32" t="s">
        <v>1155</v>
      </c>
      <c r="EU32" t="s">
        <v>1163</v>
      </c>
      <c r="EV32" t="s">
        <v>1167</v>
      </c>
      <c r="EW32">
        <v>200</v>
      </c>
      <c r="EX32" t="s">
        <v>96</v>
      </c>
      <c r="EY32" t="s">
        <v>1187</v>
      </c>
      <c r="EZ32">
        <v>47</v>
      </c>
      <c r="FA32" t="s">
        <v>1200</v>
      </c>
      <c r="FB32" t="s">
        <v>1209</v>
      </c>
      <c r="FC32" t="e">
        <v>#N/A</v>
      </c>
      <c r="FD32" t="s">
        <v>1222</v>
      </c>
      <c r="FE32" t="s">
        <v>1229</v>
      </c>
      <c r="FF32">
        <v>31</v>
      </c>
      <c r="FG32" t="s">
        <v>1238</v>
      </c>
      <c r="FH32" t="s">
        <v>1254</v>
      </c>
      <c r="FI32">
        <v>39</v>
      </c>
      <c r="FJ32" t="s">
        <v>72</v>
      </c>
      <c r="FK32">
        <v>68</v>
      </c>
      <c r="FL32" t="s">
        <v>663</v>
      </c>
      <c r="FM32" t="s">
        <v>1286</v>
      </c>
      <c r="FN32">
        <v>94</v>
      </c>
      <c r="FO32" t="e">
        <v>#N/A</v>
      </c>
      <c r="FP32">
        <v>29</v>
      </c>
      <c r="FQ32">
        <v>3</v>
      </c>
      <c r="FR32" t="s">
        <v>363</v>
      </c>
      <c r="FS32" t="s">
        <v>1322</v>
      </c>
      <c r="FT32">
        <v>52</v>
      </c>
      <c r="FU32" t="s">
        <v>1340</v>
      </c>
      <c r="FV32" t="s">
        <v>71</v>
      </c>
      <c r="FW32" t="s">
        <v>1355</v>
      </c>
      <c r="FX32" t="s">
        <v>1363</v>
      </c>
      <c r="FY32" t="s">
        <v>1373</v>
      </c>
      <c r="FZ32" t="s">
        <v>200</v>
      </c>
      <c r="GA32">
        <v>17</v>
      </c>
      <c r="GB32" t="s">
        <v>1388</v>
      </c>
      <c r="GC32">
        <v>10</v>
      </c>
      <c r="GD32" t="s">
        <v>309</v>
      </c>
      <c r="GE32">
        <v>239</v>
      </c>
      <c r="GF32" t="s">
        <v>1405</v>
      </c>
      <c r="GG32" t="s">
        <v>1408</v>
      </c>
      <c r="GH32" t="s">
        <v>1417</v>
      </c>
      <c r="GI32" t="s">
        <v>1425</v>
      </c>
      <c r="GJ32" t="s">
        <v>924</v>
      </c>
      <c r="GK32" t="s">
        <v>359</v>
      </c>
      <c r="GL32" t="s">
        <v>1441</v>
      </c>
      <c r="GM32" t="s">
        <v>272</v>
      </c>
      <c r="GN32" t="s">
        <v>200</v>
      </c>
      <c r="GO32" t="s">
        <v>733</v>
      </c>
      <c r="GP32">
        <v>150</v>
      </c>
      <c r="GQ32">
        <v>6</v>
      </c>
      <c r="GR32" t="e">
        <v>#N/A</v>
      </c>
      <c r="GS32">
        <v>23</v>
      </c>
      <c r="GT32">
        <v>77</v>
      </c>
      <c r="GU32">
        <v>100</v>
      </c>
      <c r="GV32" t="s">
        <v>1245</v>
      </c>
      <c r="GW32" t="s">
        <v>1496</v>
      </c>
      <c r="GX32" t="s">
        <v>1510</v>
      </c>
      <c r="GY32">
        <v>60</v>
      </c>
      <c r="GZ32">
        <v>100</v>
      </c>
      <c r="HA32" t="s">
        <v>20</v>
      </c>
      <c r="HB32" t="s">
        <v>1544</v>
      </c>
      <c r="HC32">
        <v>170</v>
      </c>
      <c r="HD32" t="s">
        <v>580</v>
      </c>
      <c r="HE32" t="s">
        <v>250</v>
      </c>
      <c r="HF32" t="s">
        <v>1079</v>
      </c>
      <c r="HG32" t="s">
        <v>1579</v>
      </c>
      <c r="HH32">
        <v>92</v>
      </c>
      <c r="HI32">
        <v>50</v>
      </c>
      <c r="HJ32">
        <v>124</v>
      </c>
      <c r="HK32" t="s">
        <v>1600</v>
      </c>
      <c r="HL32" t="s">
        <v>40</v>
      </c>
      <c r="HM32">
        <v>24</v>
      </c>
      <c r="HN32" t="e">
        <v>#N/A</v>
      </c>
      <c r="HO32">
        <v>52</v>
      </c>
      <c r="HP32">
        <v>9</v>
      </c>
      <c r="HQ32" t="e">
        <v>#N/A</v>
      </c>
      <c r="HR32" t="s">
        <v>1628</v>
      </c>
      <c r="HS32" t="s">
        <v>695</v>
      </c>
      <c r="HT32" t="s">
        <v>324</v>
      </c>
      <c r="HU32" t="s">
        <v>1651</v>
      </c>
      <c r="HV32">
        <v>241</v>
      </c>
      <c r="HW32" t="s">
        <v>1660</v>
      </c>
      <c r="HX32" t="s">
        <v>1678</v>
      </c>
      <c r="HY32">
        <v>11</v>
      </c>
      <c r="HZ32">
        <v>4</v>
      </c>
      <c r="IA32" t="s">
        <v>1701</v>
      </c>
      <c r="IB32">
        <v>5</v>
      </c>
      <c r="IC32" t="s">
        <v>1708</v>
      </c>
      <c r="ID32" t="s">
        <v>1336</v>
      </c>
      <c r="IE32" t="s">
        <v>1522</v>
      </c>
      <c r="IF32" t="e">
        <v>#N/A</v>
      </c>
      <c r="IG32" t="e">
        <v>#N/A</v>
      </c>
      <c r="IH32">
        <v>38</v>
      </c>
      <c r="II32" t="s">
        <v>52</v>
      </c>
      <c r="IJ32" t="s">
        <v>1737</v>
      </c>
      <c r="IK32" t="s">
        <v>104</v>
      </c>
      <c r="IL32">
        <v>14</v>
      </c>
      <c r="IM32">
        <v>11</v>
      </c>
      <c r="IN32" t="s">
        <v>1769</v>
      </c>
      <c r="IO32" t="s">
        <v>27</v>
      </c>
      <c r="IP32">
        <v>470</v>
      </c>
      <c r="IQ32" t="s">
        <v>1783</v>
      </c>
      <c r="IR32" t="e">
        <v>#N/A</v>
      </c>
      <c r="IS32" t="s">
        <v>1790</v>
      </c>
      <c r="IT32" t="s">
        <v>1797</v>
      </c>
      <c r="IU32">
        <v>187</v>
      </c>
      <c r="IV32">
        <v>25</v>
      </c>
      <c r="IW32">
        <v>178</v>
      </c>
      <c r="IX32" t="s">
        <v>1810</v>
      </c>
      <c r="IY32">
        <v>80</v>
      </c>
      <c r="IZ32">
        <v>225</v>
      </c>
      <c r="JA32" t="e">
        <v>#N/A</v>
      </c>
      <c r="JB32" t="s">
        <v>540</v>
      </c>
      <c r="JC32" t="s">
        <v>1830</v>
      </c>
      <c r="JD32" t="s">
        <v>1427</v>
      </c>
      <c r="JE32" t="s">
        <v>1726</v>
      </c>
      <c r="JF32">
        <v>94</v>
      </c>
      <c r="JG32">
        <v>30</v>
      </c>
      <c r="JH32" t="s">
        <v>958</v>
      </c>
      <c r="JI32">
        <v>28</v>
      </c>
      <c r="JJ32" t="s">
        <v>1377</v>
      </c>
      <c r="JK32" t="s">
        <v>1907</v>
      </c>
      <c r="JL32" t="s">
        <v>1913</v>
      </c>
      <c r="JM32">
        <v>46</v>
      </c>
      <c r="JN32">
        <v>54</v>
      </c>
      <c r="JO32">
        <v>84</v>
      </c>
      <c r="JP32" t="s">
        <v>917</v>
      </c>
      <c r="JQ32" t="s">
        <v>1950</v>
      </c>
      <c r="JR32" t="s">
        <v>1956</v>
      </c>
      <c r="JS32" t="s">
        <v>1960</v>
      </c>
      <c r="JT32">
        <v>10</v>
      </c>
      <c r="JU32" t="s">
        <v>540</v>
      </c>
      <c r="JV32" t="s">
        <v>1973</v>
      </c>
      <c r="JW32" t="s">
        <v>88</v>
      </c>
      <c r="JX32" t="s">
        <v>923</v>
      </c>
      <c r="JY32" t="s">
        <v>577</v>
      </c>
      <c r="JZ32" t="s">
        <v>2008</v>
      </c>
      <c r="KA32" t="s">
        <v>2036</v>
      </c>
      <c r="KB32" t="s">
        <v>2042</v>
      </c>
      <c r="KC32">
        <v>172</v>
      </c>
      <c r="KD32">
        <v>35</v>
      </c>
      <c r="KE32" s="1">
        <v>830708</v>
      </c>
      <c r="KF32">
        <v>24</v>
      </c>
      <c r="KG32" t="e">
        <v>#N/A</v>
      </c>
      <c r="KH32" t="s">
        <v>2073</v>
      </c>
      <c r="KI32" t="s">
        <v>1167</v>
      </c>
      <c r="KJ32" t="s">
        <v>589</v>
      </c>
      <c r="KK32" t="e">
        <v>#N/A</v>
      </c>
      <c r="KL32">
        <v>45</v>
      </c>
      <c r="KM32" t="s">
        <v>2090</v>
      </c>
      <c r="KN32" t="s">
        <v>2104</v>
      </c>
      <c r="KO32" t="s">
        <v>661</v>
      </c>
      <c r="KP32" t="s">
        <v>2132</v>
      </c>
      <c r="KQ32">
        <v>89</v>
      </c>
      <c r="KR32" t="s">
        <v>2142</v>
      </c>
      <c r="KS32">
        <v>300</v>
      </c>
      <c r="KT32" t="s">
        <v>705</v>
      </c>
      <c r="KU32" t="s">
        <v>220</v>
      </c>
      <c r="KV32" t="s">
        <v>2158</v>
      </c>
      <c r="KW32" t="s">
        <v>1908</v>
      </c>
      <c r="KX32" t="s">
        <v>1493</v>
      </c>
      <c r="KY32" t="s">
        <v>2187</v>
      </c>
      <c r="KZ32" t="s">
        <v>598</v>
      </c>
      <c r="LA32" t="s">
        <v>75</v>
      </c>
      <c r="LB32" t="s">
        <v>779</v>
      </c>
      <c r="LC32">
        <v>38</v>
      </c>
      <c r="LD32" t="s">
        <v>212</v>
      </c>
      <c r="LE32" t="s">
        <v>2118</v>
      </c>
      <c r="LF32" t="s">
        <v>2231</v>
      </c>
      <c r="LG32">
        <v>169</v>
      </c>
      <c r="LH32" t="s">
        <v>540</v>
      </c>
      <c r="LI32">
        <v>290</v>
      </c>
      <c r="LJ32">
        <v>40</v>
      </c>
      <c r="LK32" t="s">
        <v>323</v>
      </c>
      <c r="LL32" t="s">
        <v>1155</v>
      </c>
      <c r="LM32" t="s">
        <v>2127</v>
      </c>
      <c r="LN32" t="s">
        <v>55</v>
      </c>
      <c r="LO32">
        <v>28</v>
      </c>
      <c r="LP32" t="s">
        <v>1355</v>
      </c>
      <c r="LQ32">
        <v>95</v>
      </c>
      <c r="LR32" t="s">
        <v>688</v>
      </c>
      <c r="LS32">
        <v>70</v>
      </c>
      <c r="LT32" t="e">
        <v>#N/A</v>
      </c>
      <c r="LU32" t="s">
        <v>1384</v>
      </c>
      <c r="LV32" t="s">
        <v>1072</v>
      </c>
      <c r="LW32" t="s">
        <v>1003</v>
      </c>
      <c r="LX32" t="s">
        <v>2325</v>
      </c>
      <c r="LY32" t="e">
        <v>#N/A</v>
      </c>
      <c r="LZ32">
        <v>75</v>
      </c>
      <c r="MA32" t="s">
        <v>2336</v>
      </c>
      <c r="MB32" t="s">
        <v>2339</v>
      </c>
      <c r="MC32" t="s">
        <v>1837</v>
      </c>
      <c r="MD32" t="s">
        <v>2349</v>
      </c>
      <c r="ME32" t="e">
        <v>#N/A</v>
      </c>
      <c r="MF32" t="s">
        <v>2355</v>
      </c>
      <c r="MG32">
        <v>65</v>
      </c>
      <c r="MH32" t="s">
        <v>363</v>
      </c>
      <c r="MI32" t="s">
        <v>1582</v>
      </c>
      <c r="MJ32" t="s">
        <v>557</v>
      </c>
      <c r="MK32">
        <v>134</v>
      </c>
      <c r="ML32" t="s">
        <v>2406</v>
      </c>
      <c r="MM32">
        <v>46</v>
      </c>
      <c r="MN32">
        <v>20</v>
      </c>
      <c r="MO32" t="s">
        <v>39</v>
      </c>
      <c r="MP32" t="s">
        <v>2420</v>
      </c>
      <c r="MQ32" t="s">
        <v>59</v>
      </c>
      <c r="MR32">
        <v>110</v>
      </c>
      <c r="MS32">
        <v>88</v>
      </c>
      <c r="MT32" t="s">
        <v>2477</v>
      </c>
      <c r="MU32">
        <v>21</v>
      </c>
      <c r="MV32" t="s">
        <v>774</v>
      </c>
      <c r="MW32" t="s">
        <v>68</v>
      </c>
      <c r="MX32" t="e">
        <v>#N/A</v>
      </c>
      <c r="MY32" t="e">
        <v>#N/A</v>
      </c>
      <c r="MZ32" t="s">
        <v>2509</v>
      </c>
      <c r="NA32" t="e">
        <v>#N/A</v>
      </c>
      <c r="NB32">
        <v>87</v>
      </c>
      <c r="NC32">
        <v>8300</v>
      </c>
      <c r="ND32">
        <v>13</v>
      </c>
      <c r="NE32">
        <v>109</v>
      </c>
      <c r="NF32" t="s">
        <v>1394</v>
      </c>
      <c r="NG32" t="s">
        <v>28</v>
      </c>
      <c r="NH32" t="e">
        <v>#N/A</v>
      </c>
      <c r="NI32" t="s">
        <v>2542</v>
      </c>
      <c r="NJ32" t="s">
        <v>16</v>
      </c>
      <c r="NK32" t="e">
        <v>#N/A</v>
      </c>
      <c r="NL32" t="s">
        <v>618</v>
      </c>
      <c r="NM32">
        <v>62</v>
      </c>
      <c r="NN32">
        <v>72</v>
      </c>
      <c r="NO32">
        <v>120</v>
      </c>
      <c r="NP32" t="s">
        <v>2591</v>
      </c>
      <c r="NQ32" t="s">
        <v>1819</v>
      </c>
      <c r="NR32" t="s">
        <v>2600</v>
      </c>
      <c r="NS32" t="s">
        <v>1072</v>
      </c>
      <c r="NT32">
        <v>18</v>
      </c>
      <c r="NU32" t="s">
        <v>987</v>
      </c>
      <c r="NV32" t="s">
        <v>2640</v>
      </c>
      <c r="NW32" t="s">
        <v>2652</v>
      </c>
      <c r="NX32" t="s">
        <v>2664</v>
      </c>
      <c r="NY32" t="e">
        <v>#N/A</v>
      </c>
      <c r="NZ32" t="s">
        <v>2673</v>
      </c>
      <c r="OA32" t="s">
        <v>1316</v>
      </c>
      <c r="OB32" t="s">
        <v>2684</v>
      </c>
      <c r="OC32" t="s">
        <v>1189</v>
      </c>
      <c r="OD32" t="s">
        <v>2713</v>
      </c>
      <c r="OE32" t="s">
        <v>1627</v>
      </c>
      <c r="OF32">
        <v>100</v>
      </c>
      <c r="OG32" t="s">
        <v>817</v>
      </c>
      <c r="OH32" t="s">
        <v>1394</v>
      </c>
      <c r="OI32" t="s">
        <v>653</v>
      </c>
      <c r="OJ32">
        <v>64</v>
      </c>
      <c r="OK32" t="s">
        <v>53</v>
      </c>
      <c r="OL32" t="s">
        <v>399</v>
      </c>
      <c r="OM32" t="s">
        <v>2786</v>
      </c>
      <c r="ON32" t="s">
        <v>2797</v>
      </c>
      <c r="OO32">
        <v>110</v>
      </c>
      <c r="OP32" t="s">
        <v>2118</v>
      </c>
      <c r="OQ32" t="s">
        <v>2846</v>
      </c>
      <c r="OR32" t="s">
        <v>2865</v>
      </c>
      <c r="OS32" t="s">
        <v>2871</v>
      </c>
      <c r="OT32" t="s">
        <v>2888</v>
      </c>
      <c r="OU32">
        <v>115</v>
      </c>
      <c r="OV32" t="s">
        <v>64</v>
      </c>
      <c r="OW32" t="s">
        <v>2914</v>
      </c>
      <c r="OX32">
        <v>51</v>
      </c>
      <c r="OY32">
        <v>51</v>
      </c>
      <c r="OZ32">
        <v>139</v>
      </c>
      <c r="PA32">
        <v>60</v>
      </c>
      <c r="PB32">
        <v>397</v>
      </c>
      <c r="PC32" t="s">
        <v>1147</v>
      </c>
      <c r="PD32" t="s">
        <v>770</v>
      </c>
      <c r="PE32" t="s">
        <v>2953</v>
      </c>
      <c r="PF32" t="s">
        <v>1154</v>
      </c>
      <c r="PG32" t="s">
        <v>2965</v>
      </c>
      <c r="PH32" t="s">
        <v>2989</v>
      </c>
      <c r="PI32" t="s">
        <v>533</v>
      </c>
      <c r="PJ32" t="s">
        <v>3000</v>
      </c>
      <c r="PK32">
        <v>84</v>
      </c>
      <c r="PL32" t="s">
        <v>653</v>
      </c>
      <c r="PM32" t="s">
        <v>70</v>
      </c>
      <c r="PN32">
        <v>169</v>
      </c>
      <c r="PO32">
        <v>117</v>
      </c>
      <c r="PP32" t="s">
        <v>189</v>
      </c>
      <c r="PQ32" t="s">
        <v>70</v>
      </c>
      <c r="PR32">
        <v>106</v>
      </c>
      <c r="PS32" t="e">
        <v>#N/A</v>
      </c>
      <c r="PT32">
        <v>97</v>
      </c>
      <c r="PU32">
        <v>24</v>
      </c>
      <c r="PV32" t="s">
        <v>308</v>
      </c>
      <c r="PW32" t="s">
        <v>2406</v>
      </c>
      <c r="PX32" t="s">
        <v>135</v>
      </c>
      <c r="PY32" t="s">
        <v>85</v>
      </c>
      <c r="PZ32" t="s">
        <v>597</v>
      </c>
      <c r="QA32" t="s">
        <v>3102</v>
      </c>
      <c r="QB32" t="s">
        <v>3117</v>
      </c>
      <c r="QC32" t="s">
        <v>3124</v>
      </c>
      <c r="QD32" t="s">
        <v>2965</v>
      </c>
      <c r="QE32" t="s">
        <v>3131</v>
      </c>
      <c r="QF32" t="s">
        <v>2548</v>
      </c>
      <c r="QG32" t="s">
        <v>360</v>
      </c>
      <c r="QH32" t="s">
        <v>3146</v>
      </c>
      <c r="QI32">
        <v>16</v>
      </c>
      <c r="QJ32" t="s">
        <v>2220</v>
      </c>
      <c r="QK32">
        <v>180</v>
      </c>
      <c r="QL32" t="s">
        <v>2221</v>
      </c>
      <c r="QM32">
        <v>179</v>
      </c>
      <c r="QN32">
        <v>36</v>
      </c>
      <c r="QO32">
        <v>140</v>
      </c>
      <c r="QP32">
        <v>205</v>
      </c>
      <c r="QQ32" t="s">
        <v>681</v>
      </c>
      <c r="QR32" t="s">
        <v>3200</v>
      </c>
      <c r="QS32" t="s">
        <v>252</v>
      </c>
      <c r="QT32" t="e">
        <v>#N/A</v>
      </c>
      <c r="QU32">
        <v>44</v>
      </c>
      <c r="QV32">
        <v>22</v>
      </c>
      <c r="QW32" t="s">
        <v>3226</v>
      </c>
      <c r="QX32">
        <v>190</v>
      </c>
      <c r="QY32">
        <v>350</v>
      </c>
      <c r="QZ32">
        <v>12</v>
      </c>
      <c r="RA32" t="s">
        <v>324</v>
      </c>
      <c r="RB32">
        <v>133</v>
      </c>
      <c r="RC32" t="e">
        <v>#N/A</v>
      </c>
      <c r="RD32" t="s">
        <v>486</v>
      </c>
      <c r="RE32">
        <v>148</v>
      </c>
      <c r="RF32" t="s">
        <v>2152</v>
      </c>
      <c r="RG32" t="s">
        <v>953</v>
      </c>
      <c r="RH32" t="s">
        <v>1361</v>
      </c>
      <c r="RI32">
        <v>5</v>
      </c>
      <c r="RJ32">
        <v>74</v>
      </c>
      <c r="RK32" t="s">
        <v>3280</v>
      </c>
      <c r="RL32">
        <v>54</v>
      </c>
      <c r="RM32" t="s">
        <v>275</v>
      </c>
      <c r="RN32">
        <v>14</v>
      </c>
      <c r="RO32">
        <v>20</v>
      </c>
      <c r="RP32" t="e">
        <v>#N/A</v>
      </c>
      <c r="RQ32" t="s">
        <v>3318</v>
      </c>
      <c r="RR32" t="s">
        <v>3325</v>
      </c>
      <c r="RS32" t="s">
        <v>1387</v>
      </c>
      <c r="RT32" t="e">
        <v>#N/A</v>
      </c>
      <c r="RU32">
        <v>82</v>
      </c>
      <c r="RV32" t="s">
        <v>2040</v>
      </c>
      <c r="RW32" t="e">
        <v>#N/A</v>
      </c>
      <c r="RX32" t="s">
        <v>3356</v>
      </c>
      <c r="RY32">
        <v>160</v>
      </c>
      <c r="RZ32" t="s">
        <v>858</v>
      </c>
      <c r="SA32">
        <v>115</v>
      </c>
    </row>
    <row r="33" spans="1:495">
      <c r="A33">
        <v>2013</v>
      </c>
      <c r="B33">
        <v>155</v>
      </c>
      <c r="C33" t="s">
        <v>33</v>
      </c>
      <c r="D33" t="s">
        <v>40</v>
      </c>
      <c r="E33">
        <v>150</v>
      </c>
      <c r="F33">
        <v>700</v>
      </c>
      <c r="G33" t="s">
        <v>59</v>
      </c>
      <c r="H33" t="s">
        <v>65</v>
      </c>
      <c r="I33" t="s">
        <v>74</v>
      </c>
      <c r="J33" t="s">
        <v>65</v>
      </c>
      <c r="K33" t="s">
        <v>82</v>
      </c>
      <c r="L33">
        <v>71</v>
      </c>
      <c r="M33" t="s">
        <v>96</v>
      </c>
      <c r="N33" t="s">
        <v>105</v>
      </c>
      <c r="O33" t="s">
        <v>116</v>
      </c>
      <c r="P33">
        <v>270</v>
      </c>
      <c r="Q33" t="s">
        <v>127</v>
      </c>
      <c r="R33">
        <v>22</v>
      </c>
      <c r="S33" t="s">
        <v>148</v>
      </c>
      <c r="T33" t="s">
        <v>171</v>
      </c>
      <c r="U33">
        <v>80</v>
      </c>
      <c r="V33">
        <v>41</v>
      </c>
      <c r="W33" t="s">
        <v>189</v>
      </c>
      <c r="X33" t="s">
        <v>203</v>
      </c>
      <c r="Y33" t="s">
        <v>212</v>
      </c>
      <c r="Z33" t="s">
        <v>221</v>
      </c>
      <c r="AA33">
        <v>1600</v>
      </c>
      <c r="AB33" t="s">
        <v>226</v>
      </c>
      <c r="AC33" t="s">
        <v>251</v>
      </c>
      <c r="AD33">
        <v>161</v>
      </c>
      <c r="AE33" t="e">
        <v>#N/A</v>
      </c>
      <c r="AF33">
        <v>222</v>
      </c>
      <c r="AG33" t="s">
        <v>283</v>
      </c>
      <c r="AH33" t="e">
        <v>#N/A</v>
      </c>
      <c r="AI33" t="s">
        <v>295</v>
      </c>
      <c r="AJ33">
        <v>89</v>
      </c>
      <c r="AK33">
        <v>60</v>
      </c>
      <c r="AL33" t="s">
        <v>309</v>
      </c>
      <c r="AM33">
        <v>25</v>
      </c>
      <c r="AN33">
        <v>65</v>
      </c>
      <c r="AO33">
        <v>129</v>
      </c>
      <c r="AP33">
        <v>76</v>
      </c>
      <c r="AQ33">
        <v>69</v>
      </c>
      <c r="AR33" t="s">
        <v>294</v>
      </c>
      <c r="AS33" t="s">
        <v>362</v>
      </c>
      <c r="AT33">
        <v>29</v>
      </c>
      <c r="AU33">
        <v>51</v>
      </c>
      <c r="AV33" t="s">
        <v>399</v>
      </c>
      <c r="AW33" t="s">
        <v>405</v>
      </c>
      <c r="AX33" t="s">
        <v>419</v>
      </c>
      <c r="AY33">
        <v>125</v>
      </c>
      <c r="AZ33">
        <v>168</v>
      </c>
      <c r="BA33">
        <v>9</v>
      </c>
      <c r="BB33" t="s">
        <v>446</v>
      </c>
      <c r="BC33">
        <v>11</v>
      </c>
      <c r="BD33" t="s">
        <v>461</v>
      </c>
      <c r="BE33">
        <v>150</v>
      </c>
      <c r="BF33" t="s">
        <v>477</v>
      </c>
      <c r="BG33" t="s">
        <v>481</v>
      </c>
      <c r="BH33" t="s">
        <v>489</v>
      </c>
      <c r="BI33" t="s">
        <v>500</v>
      </c>
      <c r="BJ33">
        <v>73</v>
      </c>
      <c r="BK33">
        <v>53</v>
      </c>
      <c r="BL33">
        <v>16</v>
      </c>
      <c r="BM33" t="s">
        <v>325</v>
      </c>
      <c r="BN33" t="s">
        <v>546</v>
      </c>
      <c r="BO33">
        <v>420</v>
      </c>
      <c r="BP33">
        <v>89</v>
      </c>
      <c r="BQ33" t="s">
        <v>553</v>
      </c>
      <c r="BR33">
        <v>23</v>
      </c>
      <c r="BS33" t="s">
        <v>571</v>
      </c>
      <c r="BT33" t="s">
        <v>580</v>
      </c>
      <c r="BU33" t="s">
        <v>294</v>
      </c>
      <c r="BV33" t="s">
        <v>588</v>
      </c>
      <c r="BW33" t="s">
        <v>596</v>
      </c>
      <c r="BX33" t="s">
        <v>608</v>
      </c>
      <c r="BY33">
        <v>37</v>
      </c>
      <c r="BZ33" t="s">
        <v>620</v>
      </c>
      <c r="CA33">
        <v>90</v>
      </c>
      <c r="CB33" t="s">
        <v>632</v>
      </c>
      <c r="CC33" t="s">
        <v>640</v>
      </c>
      <c r="CD33">
        <v>8</v>
      </c>
      <c r="CE33" t="s">
        <v>85</v>
      </c>
      <c r="CF33" t="s">
        <v>212</v>
      </c>
      <c r="CG33" t="s">
        <v>579</v>
      </c>
      <c r="CH33">
        <v>17</v>
      </c>
      <c r="CI33">
        <v>70</v>
      </c>
      <c r="CJ33" t="s">
        <v>598</v>
      </c>
      <c r="CK33" t="e">
        <v>#N/A</v>
      </c>
      <c r="CL33">
        <v>8</v>
      </c>
      <c r="CM33" t="s">
        <v>698</v>
      </c>
      <c r="CN33" t="s">
        <v>702</v>
      </c>
      <c r="CO33" t="s">
        <v>463</v>
      </c>
      <c r="CP33" t="s">
        <v>715</v>
      </c>
      <c r="CQ33">
        <v>9</v>
      </c>
      <c r="CR33" t="s">
        <v>741</v>
      </c>
      <c r="CS33" t="s">
        <v>245</v>
      </c>
      <c r="CT33">
        <v>34</v>
      </c>
      <c r="CU33" t="s">
        <v>782</v>
      </c>
      <c r="CV33" t="s">
        <v>794</v>
      </c>
      <c r="CW33" t="s">
        <v>541</v>
      </c>
      <c r="CX33">
        <v>16</v>
      </c>
      <c r="CY33" t="s">
        <v>817</v>
      </c>
      <c r="CZ33">
        <v>131</v>
      </c>
      <c r="DA33">
        <v>90</v>
      </c>
      <c r="DB33" t="s">
        <v>834</v>
      </c>
      <c r="DC33">
        <v>128</v>
      </c>
      <c r="DD33">
        <v>235</v>
      </c>
      <c r="DE33" t="s">
        <v>580</v>
      </c>
      <c r="DF33" t="s">
        <v>859</v>
      </c>
      <c r="DG33" t="s">
        <v>33</v>
      </c>
      <c r="DH33" t="e">
        <v>#N/A</v>
      </c>
      <c r="DI33" t="s">
        <v>875</v>
      </c>
      <c r="DJ33" t="s">
        <v>894</v>
      </c>
      <c r="DK33">
        <v>160</v>
      </c>
      <c r="DL33" t="s">
        <v>918</v>
      </c>
      <c r="DM33">
        <v>3</v>
      </c>
      <c r="DN33" t="e">
        <v>#N/A</v>
      </c>
      <c r="DO33" t="s">
        <v>770</v>
      </c>
      <c r="DP33" t="s">
        <v>947</v>
      </c>
      <c r="DQ33" t="s">
        <v>73</v>
      </c>
      <c r="DR33" t="s">
        <v>439</v>
      </c>
      <c r="DS33" t="s">
        <v>957</v>
      </c>
      <c r="DT33" t="s">
        <v>976</v>
      </c>
      <c r="DU33">
        <v>133</v>
      </c>
      <c r="DV33" t="s">
        <v>997</v>
      </c>
      <c r="DW33" t="s">
        <v>1005</v>
      </c>
      <c r="DX33">
        <v>70</v>
      </c>
      <c r="DY33">
        <v>39</v>
      </c>
      <c r="DZ33" t="s">
        <v>80</v>
      </c>
      <c r="EA33" t="s">
        <v>1026</v>
      </c>
      <c r="EB33">
        <v>75</v>
      </c>
      <c r="EC33">
        <v>147</v>
      </c>
      <c r="ED33" t="s">
        <v>1039</v>
      </c>
      <c r="EE33">
        <v>356</v>
      </c>
      <c r="EF33">
        <v>437</v>
      </c>
      <c r="EG33" t="s">
        <v>1056</v>
      </c>
      <c r="EH33" t="s">
        <v>1064</v>
      </c>
      <c r="EI33" t="s">
        <v>75</v>
      </c>
      <c r="EJ33">
        <v>15</v>
      </c>
      <c r="EK33" t="s">
        <v>537</v>
      </c>
      <c r="EL33" t="s">
        <v>1085</v>
      </c>
      <c r="EM33" t="s">
        <v>1091</v>
      </c>
      <c r="EN33">
        <v>41</v>
      </c>
      <c r="EO33" t="s">
        <v>1113</v>
      </c>
      <c r="EP33" s="1">
        <v>2201666</v>
      </c>
      <c r="EQ33" t="s">
        <v>214</v>
      </c>
      <c r="ER33">
        <v>125</v>
      </c>
      <c r="ES33" t="s">
        <v>1149</v>
      </c>
      <c r="ET33" t="s">
        <v>212</v>
      </c>
      <c r="EU33" t="s">
        <v>1163</v>
      </c>
      <c r="EV33" t="s">
        <v>1167</v>
      </c>
      <c r="EW33" t="s">
        <v>1170</v>
      </c>
      <c r="EX33" t="s">
        <v>96</v>
      </c>
      <c r="EY33" t="s">
        <v>1188</v>
      </c>
      <c r="EZ33">
        <v>47</v>
      </c>
      <c r="FA33" t="s">
        <v>1200</v>
      </c>
      <c r="FB33" t="s">
        <v>691</v>
      </c>
      <c r="FC33" t="e">
        <v>#N/A</v>
      </c>
      <c r="FD33" t="s">
        <v>64</v>
      </c>
      <c r="FE33" t="s">
        <v>1229</v>
      </c>
      <c r="FF33" t="s">
        <v>533</v>
      </c>
      <c r="FG33" t="s">
        <v>1238</v>
      </c>
      <c r="FH33" t="s">
        <v>1026</v>
      </c>
      <c r="FI33">
        <v>39</v>
      </c>
      <c r="FJ33" t="s">
        <v>72</v>
      </c>
      <c r="FK33" t="s">
        <v>43</v>
      </c>
      <c r="FL33" t="s">
        <v>1282</v>
      </c>
      <c r="FM33" t="s">
        <v>680</v>
      </c>
      <c r="FN33">
        <v>83</v>
      </c>
      <c r="FO33" t="e">
        <v>#N/A</v>
      </c>
      <c r="FP33">
        <v>29</v>
      </c>
      <c r="FQ33" t="s">
        <v>1286</v>
      </c>
      <c r="FR33" t="s">
        <v>396</v>
      </c>
      <c r="FS33" t="s">
        <v>1322</v>
      </c>
      <c r="FT33">
        <v>52</v>
      </c>
      <c r="FU33" t="s">
        <v>1340</v>
      </c>
      <c r="FV33" t="s">
        <v>71</v>
      </c>
      <c r="FW33" t="s">
        <v>1356</v>
      </c>
      <c r="FX33" t="s">
        <v>1076</v>
      </c>
      <c r="FY33" t="s">
        <v>58</v>
      </c>
      <c r="FZ33" t="s">
        <v>200</v>
      </c>
      <c r="GA33">
        <v>17</v>
      </c>
      <c r="GB33" t="s">
        <v>1388</v>
      </c>
      <c r="GC33">
        <v>10</v>
      </c>
      <c r="GD33" t="s">
        <v>572</v>
      </c>
      <c r="GE33">
        <v>239</v>
      </c>
      <c r="GF33" t="s">
        <v>1405</v>
      </c>
      <c r="GG33" t="s">
        <v>1408</v>
      </c>
      <c r="GH33" t="s">
        <v>1418</v>
      </c>
      <c r="GI33" t="s">
        <v>953</v>
      </c>
      <c r="GJ33" t="s">
        <v>333</v>
      </c>
      <c r="GK33" t="s">
        <v>359</v>
      </c>
      <c r="GL33" t="s">
        <v>1441</v>
      </c>
      <c r="GM33" t="s">
        <v>272</v>
      </c>
      <c r="GN33" t="s">
        <v>1450</v>
      </c>
      <c r="GO33" t="s">
        <v>1454</v>
      </c>
      <c r="GP33">
        <v>150</v>
      </c>
      <c r="GQ33">
        <v>6</v>
      </c>
      <c r="GR33" t="e">
        <v>#N/A</v>
      </c>
      <c r="GS33">
        <v>23</v>
      </c>
      <c r="GT33">
        <v>77</v>
      </c>
      <c r="GU33">
        <v>100</v>
      </c>
      <c r="GV33" t="s">
        <v>957</v>
      </c>
      <c r="GW33" t="s">
        <v>1496</v>
      </c>
      <c r="GX33" t="s">
        <v>1113</v>
      </c>
      <c r="GY33">
        <v>60</v>
      </c>
      <c r="GZ33">
        <v>100</v>
      </c>
      <c r="HA33" t="s">
        <v>1405</v>
      </c>
      <c r="HB33" t="s">
        <v>1544</v>
      </c>
      <c r="HC33">
        <v>170</v>
      </c>
      <c r="HD33" t="s">
        <v>580</v>
      </c>
      <c r="HE33" t="s">
        <v>250</v>
      </c>
      <c r="HF33" t="s">
        <v>571</v>
      </c>
      <c r="HG33" t="s">
        <v>1579</v>
      </c>
      <c r="HH33">
        <v>92</v>
      </c>
      <c r="HI33">
        <v>50</v>
      </c>
      <c r="HJ33">
        <v>124</v>
      </c>
      <c r="HK33">
        <v>177</v>
      </c>
      <c r="HL33" t="s">
        <v>40</v>
      </c>
      <c r="HM33">
        <v>24</v>
      </c>
      <c r="HN33">
        <v>18</v>
      </c>
      <c r="HO33">
        <v>52</v>
      </c>
      <c r="HP33">
        <v>9</v>
      </c>
      <c r="HQ33" t="e">
        <v>#N/A</v>
      </c>
      <c r="HR33" t="s">
        <v>1628</v>
      </c>
      <c r="HS33" t="s">
        <v>695</v>
      </c>
      <c r="HT33" t="s">
        <v>324</v>
      </c>
      <c r="HU33" t="s">
        <v>1652</v>
      </c>
      <c r="HV33">
        <v>241</v>
      </c>
      <c r="HW33">
        <v>23</v>
      </c>
      <c r="HX33" t="s">
        <v>1679</v>
      </c>
      <c r="HY33">
        <v>11</v>
      </c>
      <c r="HZ33">
        <v>4</v>
      </c>
      <c r="IA33" t="s">
        <v>1701</v>
      </c>
      <c r="IB33">
        <v>5</v>
      </c>
      <c r="IC33" t="s">
        <v>1708</v>
      </c>
      <c r="ID33">
        <v>12</v>
      </c>
      <c r="IE33" t="s">
        <v>1522</v>
      </c>
      <c r="IF33" t="s">
        <v>1720</v>
      </c>
      <c r="IG33" t="e">
        <v>#N/A</v>
      </c>
      <c r="IH33">
        <v>38</v>
      </c>
      <c r="II33" t="s">
        <v>683</v>
      </c>
      <c r="IJ33" t="s">
        <v>1738</v>
      </c>
      <c r="IK33" t="s">
        <v>104</v>
      </c>
      <c r="IL33">
        <v>14</v>
      </c>
      <c r="IM33">
        <v>11</v>
      </c>
      <c r="IN33" t="s">
        <v>1770</v>
      </c>
      <c r="IO33" t="s">
        <v>27</v>
      </c>
      <c r="IP33">
        <v>470</v>
      </c>
      <c r="IQ33">
        <v>2</v>
      </c>
      <c r="IR33" t="e">
        <v>#N/A</v>
      </c>
      <c r="IS33" t="s">
        <v>1791</v>
      </c>
      <c r="IT33" t="s">
        <v>1797</v>
      </c>
      <c r="IU33">
        <v>187</v>
      </c>
      <c r="IV33">
        <v>25</v>
      </c>
      <c r="IW33">
        <v>178</v>
      </c>
      <c r="IX33" t="s">
        <v>1810</v>
      </c>
      <c r="IY33">
        <v>80</v>
      </c>
      <c r="IZ33">
        <v>225</v>
      </c>
      <c r="JA33" t="e">
        <v>#N/A</v>
      </c>
      <c r="JB33" t="s">
        <v>1824</v>
      </c>
      <c r="JC33" t="s">
        <v>1831</v>
      </c>
      <c r="JD33" t="s">
        <v>1427</v>
      </c>
      <c r="JE33" t="s">
        <v>1726</v>
      </c>
      <c r="JF33">
        <v>94</v>
      </c>
      <c r="JG33">
        <v>30</v>
      </c>
      <c r="JH33" t="s">
        <v>1869</v>
      </c>
      <c r="JI33">
        <v>28</v>
      </c>
      <c r="JJ33" t="s">
        <v>1377</v>
      </c>
      <c r="JK33" t="s">
        <v>1908</v>
      </c>
      <c r="JL33" t="s">
        <v>1913</v>
      </c>
      <c r="JM33">
        <v>46</v>
      </c>
      <c r="JN33">
        <v>54</v>
      </c>
      <c r="JO33">
        <v>84</v>
      </c>
      <c r="JP33" t="s">
        <v>1945</v>
      </c>
      <c r="JQ33" t="s">
        <v>1951</v>
      </c>
      <c r="JR33" t="s">
        <v>1956</v>
      </c>
      <c r="JS33" t="s">
        <v>894</v>
      </c>
      <c r="JT33" t="s">
        <v>1356</v>
      </c>
      <c r="JU33">
        <v>15</v>
      </c>
      <c r="JV33">
        <v>2000</v>
      </c>
      <c r="JW33" t="s">
        <v>1979</v>
      </c>
      <c r="JX33" t="s">
        <v>1038</v>
      </c>
      <c r="JY33" t="s">
        <v>577</v>
      </c>
      <c r="JZ33" t="s">
        <v>2009</v>
      </c>
      <c r="KA33" t="s">
        <v>1483</v>
      </c>
      <c r="KB33" t="s">
        <v>2046</v>
      </c>
      <c r="KC33">
        <v>172</v>
      </c>
      <c r="KD33">
        <v>35</v>
      </c>
      <c r="KE33" s="1">
        <v>1167872</v>
      </c>
      <c r="KF33">
        <v>41</v>
      </c>
      <c r="KG33" t="s">
        <v>2064</v>
      </c>
      <c r="KH33" t="s">
        <v>2073</v>
      </c>
      <c r="KI33" t="s">
        <v>1577</v>
      </c>
      <c r="KJ33" t="s">
        <v>589</v>
      </c>
      <c r="KK33" t="s">
        <v>2083</v>
      </c>
      <c r="KL33">
        <v>45</v>
      </c>
      <c r="KM33" t="s">
        <v>2090</v>
      </c>
      <c r="KN33" t="s">
        <v>2105</v>
      </c>
      <c r="KO33" t="s">
        <v>2127</v>
      </c>
      <c r="KP33" t="s">
        <v>2132</v>
      </c>
      <c r="KQ33">
        <v>107</v>
      </c>
      <c r="KR33" t="s">
        <v>2143</v>
      </c>
      <c r="KS33">
        <v>300</v>
      </c>
      <c r="KT33" t="s">
        <v>705</v>
      </c>
      <c r="KU33" t="s">
        <v>220</v>
      </c>
      <c r="KV33" t="s">
        <v>1309</v>
      </c>
      <c r="KW33" t="s">
        <v>1132</v>
      </c>
      <c r="KX33" t="s">
        <v>1493</v>
      </c>
      <c r="KY33" t="s">
        <v>2188</v>
      </c>
      <c r="KZ33" t="s">
        <v>598</v>
      </c>
      <c r="LA33" t="s">
        <v>75</v>
      </c>
      <c r="LB33" t="s">
        <v>2210</v>
      </c>
      <c r="LC33" t="s">
        <v>2221</v>
      </c>
      <c r="LD33" t="s">
        <v>63</v>
      </c>
      <c r="LE33" t="s">
        <v>2118</v>
      </c>
      <c r="LF33" t="s">
        <v>2232</v>
      </c>
      <c r="LG33">
        <v>169</v>
      </c>
      <c r="LH33" t="s">
        <v>540</v>
      </c>
      <c r="LI33">
        <v>290</v>
      </c>
      <c r="LJ33">
        <v>40</v>
      </c>
      <c r="LK33" t="s">
        <v>2247</v>
      </c>
      <c r="LL33" t="s">
        <v>688</v>
      </c>
      <c r="LM33" t="s">
        <v>2264</v>
      </c>
      <c r="LN33" t="s">
        <v>55</v>
      </c>
      <c r="LO33">
        <v>28</v>
      </c>
      <c r="LP33">
        <v>14</v>
      </c>
      <c r="LQ33">
        <v>95</v>
      </c>
      <c r="LR33" t="s">
        <v>817</v>
      </c>
      <c r="LS33">
        <v>70</v>
      </c>
      <c r="LT33" t="e">
        <v>#N/A</v>
      </c>
      <c r="LU33" t="s">
        <v>1384</v>
      </c>
      <c r="LV33" t="s">
        <v>1072</v>
      </c>
      <c r="LW33" t="s">
        <v>894</v>
      </c>
      <c r="LX33" t="s">
        <v>1039</v>
      </c>
      <c r="LY33">
        <v>84</v>
      </c>
      <c r="LZ33">
        <v>75</v>
      </c>
      <c r="MA33">
        <v>60</v>
      </c>
      <c r="MB33" t="s">
        <v>2339</v>
      </c>
      <c r="MC33" t="s">
        <v>2346</v>
      </c>
      <c r="MD33">
        <v>2</v>
      </c>
      <c r="ME33" t="e">
        <v>#N/A</v>
      </c>
      <c r="MF33" t="s">
        <v>2355</v>
      </c>
      <c r="MG33">
        <v>67</v>
      </c>
      <c r="MH33" t="s">
        <v>13</v>
      </c>
      <c r="MI33" t="s">
        <v>1582</v>
      </c>
      <c r="MJ33" t="s">
        <v>557</v>
      </c>
      <c r="MK33">
        <v>134</v>
      </c>
      <c r="ML33" t="s">
        <v>2406</v>
      </c>
      <c r="MM33">
        <v>46</v>
      </c>
      <c r="MN33">
        <v>20</v>
      </c>
      <c r="MO33" t="s">
        <v>1466</v>
      </c>
      <c r="MP33">
        <v>74</v>
      </c>
      <c r="MQ33">
        <v>85</v>
      </c>
      <c r="MR33">
        <v>110</v>
      </c>
      <c r="MS33">
        <v>88</v>
      </c>
      <c r="MT33" t="s">
        <v>2478</v>
      </c>
      <c r="MU33">
        <v>21</v>
      </c>
      <c r="MV33" t="s">
        <v>774</v>
      </c>
      <c r="MW33" t="s">
        <v>68</v>
      </c>
      <c r="MX33" t="e">
        <v>#N/A</v>
      </c>
      <c r="MY33" t="e">
        <v>#N/A</v>
      </c>
      <c r="MZ33" t="s">
        <v>2510</v>
      </c>
      <c r="NA33" s="1">
        <v>7316643</v>
      </c>
      <c r="NB33">
        <v>87</v>
      </c>
      <c r="NC33">
        <v>3070</v>
      </c>
      <c r="ND33">
        <v>13</v>
      </c>
      <c r="NE33">
        <v>109</v>
      </c>
      <c r="NF33" t="s">
        <v>462</v>
      </c>
      <c r="NG33" t="s">
        <v>28</v>
      </c>
      <c r="NH33" t="s">
        <v>2537</v>
      </c>
      <c r="NI33">
        <v>99</v>
      </c>
      <c r="NJ33" t="s">
        <v>16</v>
      </c>
      <c r="NK33" t="e">
        <v>#N/A</v>
      </c>
      <c r="NL33">
        <v>25</v>
      </c>
      <c r="NM33">
        <v>62</v>
      </c>
      <c r="NN33">
        <v>71</v>
      </c>
      <c r="NO33">
        <v>120</v>
      </c>
      <c r="NP33" t="s">
        <v>2591</v>
      </c>
      <c r="NQ33" t="s">
        <v>1819</v>
      </c>
      <c r="NR33" t="s">
        <v>2601</v>
      </c>
      <c r="NS33" t="s">
        <v>656</v>
      </c>
      <c r="NT33">
        <v>18</v>
      </c>
      <c r="NU33" t="s">
        <v>987</v>
      </c>
      <c r="NV33" t="s">
        <v>2641</v>
      </c>
      <c r="NW33" t="s">
        <v>2653</v>
      </c>
      <c r="NX33" t="s">
        <v>2665</v>
      </c>
      <c r="NY33" t="e">
        <v>#N/A</v>
      </c>
      <c r="NZ33" t="s">
        <v>2673</v>
      </c>
      <c r="OA33" t="s">
        <v>2349</v>
      </c>
      <c r="OB33" t="s">
        <v>2684</v>
      </c>
      <c r="OC33" t="s">
        <v>2694</v>
      </c>
      <c r="OD33">
        <v>85</v>
      </c>
      <c r="OE33" t="s">
        <v>1627</v>
      </c>
      <c r="OF33" t="s">
        <v>2728</v>
      </c>
      <c r="OG33">
        <v>20</v>
      </c>
      <c r="OH33" t="s">
        <v>1147</v>
      </c>
      <c r="OI33" t="s">
        <v>295</v>
      </c>
      <c r="OJ33">
        <v>79</v>
      </c>
      <c r="OK33" t="s">
        <v>2767</v>
      </c>
      <c r="OL33" t="s">
        <v>2776</v>
      </c>
      <c r="OM33" t="s">
        <v>2787</v>
      </c>
      <c r="ON33">
        <v>198</v>
      </c>
      <c r="OO33" t="s">
        <v>1289</v>
      </c>
      <c r="OP33">
        <v>55</v>
      </c>
      <c r="OQ33" t="s">
        <v>2847</v>
      </c>
      <c r="OR33" t="s">
        <v>2866</v>
      </c>
      <c r="OS33" t="s">
        <v>2871</v>
      </c>
      <c r="OT33" t="s">
        <v>2889</v>
      </c>
      <c r="OU33">
        <v>115</v>
      </c>
      <c r="OV33">
        <v>43</v>
      </c>
      <c r="OW33" t="s">
        <v>2915</v>
      </c>
      <c r="OX33">
        <v>51</v>
      </c>
      <c r="OY33">
        <v>51</v>
      </c>
      <c r="OZ33">
        <v>147</v>
      </c>
      <c r="PA33">
        <v>60</v>
      </c>
      <c r="PB33">
        <v>397</v>
      </c>
      <c r="PC33" t="s">
        <v>1147</v>
      </c>
      <c r="PD33" t="s">
        <v>770</v>
      </c>
      <c r="PE33" t="s">
        <v>2953</v>
      </c>
      <c r="PF33" t="s">
        <v>1955</v>
      </c>
      <c r="PG33" t="s">
        <v>2966</v>
      </c>
      <c r="PH33" t="s">
        <v>2990</v>
      </c>
      <c r="PI33" t="s">
        <v>533</v>
      </c>
      <c r="PJ33" t="s">
        <v>3000</v>
      </c>
      <c r="PK33">
        <v>84</v>
      </c>
      <c r="PL33" t="s">
        <v>653</v>
      </c>
      <c r="PM33" t="s">
        <v>70</v>
      </c>
      <c r="PN33">
        <v>169</v>
      </c>
      <c r="PO33">
        <v>117</v>
      </c>
      <c r="PP33" t="s">
        <v>189</v>
      </c>
      <c r="PQ33" t="s">
        <v>70</v>
      </c>
      <c r="PR33">
        <v>106</v>
      </c>
      <c r="PS33" t="e">
        <v>#N/A</v>
      </c>
      <c r="PT33">
        <v>97</v>
      </c>
      <c r="PU33" t="s">
        <v>2679</v>
      </c>
      <c r="PV33" t="s">
        <v>308</v>
      </c>
      <c r="PW33" t="s">
        <v>2406</v>
      </c>
      <c r="PX33" t="s">
        <v>135</v>
      </c>
      <c r="PY33" t="s">
        <v>85</v>
      </c>
      <c r="PZ33" t="s">
        <v>597</v>
      </c>
      <c r="QA33" t="s">
        <v>3103</v>
      </c>
      <c r="QB33" t="s">
        <v>3118</v>
      </c>
      <c r="QC33" t="s">
        <v>3125</v>
      </c>
      <c r="QD33" t="s">
        <v>2965</v>
      </c>
      <c r="QE33" t="s">
        <v>3131</v>
      </c>
      <c r="QF33" t="s">
        <v>733</v>
      </c>
      <c r="QG33" t="s">
        <v>105</v>
      </c>
      <c r="QH33" t="s">
        <v>3146</v>
      </c>
      <c r="QI33">
        <v>16</v>
      </c>
      <c r="QJ33" t="s">
        <v>733</v>
      </c>
      <c r="QK33">
        <v>180</v>
      </c>
      <c r="QL33" t="s">
        <v>834</v>
      </c>
      <c r="QM33">
        <v>179</v>
      </c>
      <c r="QN33">
        <v>36</v>
      </c>
      <c r="QO33">
        <v>140</v>
      </c>
      <c r="QP33">
        <v>205</v>
      </c>
      <c r="QQ33" t="s">
        <v>1208</v>
      </c>
      <c r="QR33" t="s">
        <v>3200</v>
      </c>
      <c r="QS33" t="s">
        <v>252</v>
      </c>
      <c r="QT33" t="e">
        <v>#N/A</v>
      </c>
      <c r="QU33" t="s">
        <v>620</v>
      </c>
      <c r="QV33" t="s">
        <v>3222</v>
      </c>
      <c r="QW33" t="s">
        <v>3226</v>
      </c>
      <c r="QX33">
        <v>190</v>
      </c>
      <c r="QY33">
        <v>350</v>
      </c>
      <c r="QZ33">
        <v>12</v>
      </c>
      <c r="RA33" t="s">
        <v>324</v>
      </c>
      <c r="RB33">
        <v>133</v>
      </c>
      <c r="RC33" t="e">
        <v>#N/A</v>
      </c>
      <c r="RD33" t="s">
        <v>1146</v>
      </c>
      <c r="RE33">
        <v>148</v>
      </c>
      <c r="RF33" t="s">
        <v>2152</v>
      </c>
      <c r="RG33" t="s">
        <v>953</v>
      </c>
      <c r="RH33" t="s">
        <v>3267</v>
      </c>
      <c r="RI33">
        <v>5</v>
      </c>
      <c r="RJ33">
        <v>74</v>
      </c>
      <c r="RK33" t="s">
        <v>3281</v>
      </c>
      <c r="RL33">
        <v>54</v>
      </c>
      <c r="RM33">
        <v>202</v>
      </c>
      <c r="RN33" t="s">
        <v>996</v>
      </c>
      <c r="RO33">
        <v>20</v>
      </c>
      <c r="RP33" t="e">
        <v>#N/A</v>
      </c>
      <c r="RQ33">
        <v>261</v>
      </c>
      <c r="RR33">
        <v>2</v>
      </c>
      <c r="RS33" t="s">
        <v>974</v>
      </c>
      <c r="RT33" t="e">
        <v>#N/A</v>
      </c>
      <c r="RU33">
        <v>82</v>
      </c>
      <c r="RV33" t="s">
        <v>3134</v>
      </c>
      <c r="RW33" t="e">
        <v>#N/A</v>
      </c>
      <c r="RX33" t="s">
        <v>3357</v>
      </c>
      <c r="RY33">
        <v>160</v>
      </c>
      <c r="RZ33">
        <v>118</v>
      </c>
      <c r="SA33">
        <v>167</v>
      </c>
    </row>
    <row r="34" spans="1:495">
      <c r="A34">
        <v>2014</v>
      </c>
      <c r="B34">
        <v>155</v>
      </c>
      <c r="C34" t="s">
        <v>34</v>
      </c>
      <c r="D34" t="s">
        <v>40</v>
      </c>
      <c r="E34">
        <v>150</v>
      </c>
      <c r="F34">
        <v>700</v>
      </c>
      <c r="G34">
        <v>79</v>
      </c>
      <c r="H34" t="s">
        <v>65</v>
      </c>
      <c r="I34" t="s">
        <v>75</v>
      </c>
      <c r="J34" t="s">
        <v>65</v>
      </c>
      <c r="K34" t="s">
        <v>82</v>
      </c>
      <c r="L34">
        <v>71</v>
      </c>
      <c r="M34" t="s">
        <v>96</v>
      </c>
      <c r="N34">
        <v>25</v>
      </c>
      <c r="O34" t="s">
        <v>116</v>
      </c>
      <c r="P34">
        <v>270</v>
      </c>
      <c r="Q34">
        <v>360</v>
      </c>
      <c r="R34">
        <v>22</v>
      </c>
      <c r="S34" t="s">
        <v>149</v>
      </c>
      <c r="T34" t="s">
        <v>171</v>
      </c>
      <c r="U34">
        <v>80</v>
      </c>
      <c r="V34" t="s">
        <v>108</v>
      </c>
      <c r="W34" t="s">
        <v>189</v>
      </c>
      <c r="X34" t="s">
        <v>204</v>
      </c>
      <c r="Y34" t="s">
        <v>213</v>
      </c>
      <c r="Z34" t="s">
        <v>221</v>
      </c>
      <c r="AA34">
        <v>1900</v>
      </c>
      <c r="AB34" t="s">
        <v>226</v>
      </c>
      <c r="AC34">
        <v>77</v>
      </c>
      <c r="AD34">
        <v>180</v>
      </c>
      <c r="AE34">
        <v>102</v>
      </c>
      <c r="AF34" t="s">
        <v>276</v>
      </c>
      <c r="AG34" t="s">
        <v>283</v>
      </c>
      <c r="AH34" t="s">
        <v>286</v>
      </c>
      <c r="AI34" t="s">
        <v>296</v>
      </c>
      <c r="AJ34">
        <v>89</v>
      </c>
      <c r="AK34">
        <v>60</v>
      </c>
      <c r="AL34">
        <v>10</v>
      </c>
      <c r="AM34">
        <v>25</v>
      </c>
      <c r="AN34">
        <v>65</v>
      </c>
      <c r="AO34">
        <v>78</v>
      </c>
      <c r="AP34">
        <v>76</v>
      </c>
      <c r="AQ34">
        <v>69</v>
      </c>
      <c r="AR34" t="s">
        <v>294</v>
      </c>
      <c r="AS34">
        <v>4</v>
      </c>
      <c r="AT34">
        <v>29</v>
      </c>
      <c r="AU34">
        <v>51</v>
      </c>
      <c r="AV34">
        <v>4</v>
      </c>
      <c r="AW34" t="s">
        <v>201</v>
      </c>
      <c r="AX34" t="s">
        <v>420</v>
      </c>
      <c r="AY34">
        <v>125</v>
      </c>
      <c r="AZ34">
        <v>168</v>
      </c>
      <c r="BA34">
        <v>9</v>
      </c>
      <c r="BB34" t="s">
        <v>446</v>
      </c>
      <c r="BC34">
        <v>11</v>
      </c>
      <c r="BD34" t="s">
        <v>462</v>
      </c>
      <c r="BE34">
        <v>150</v>
      </c>
      <c r="BF34" t="s">
        <v>209</v>
      </c>
      <c r="BG34" t="s">
        <v>482</v>
      </c>
      <c r="BH34" t="s">
        <v>489</v>
      </c>
      <c r="BI34" t="s">
        <v>501</v>
      </c>
      <c r="BJ34" t="s">
        <v>529</v>
      </c>
      <c r="BK34">
        <v>53</v>
      </c>
      <c r="BL34" t="s">
        <v>536</v>
      </c>
      <c r="BM34" t="s">
        <v>325</v>
      </c>
      <c r="BN34" t="s">
        <v>546</v>
      </c>
      <c r="BO34">
        <v>420</v>
      </c>
      <c r="BP34">
        <v>76</v>
      </c>
      <c r="BQ34" t="s">
        <v>553</v>
      </c>
      <c r="BR34">
        <v>36</v>
      </c>
      <c r="BS34" t="s">
        <v>572</v>
      </c>
      <c r="BT34" t="s">
        <v>581</v>
      </c>
      <c r="BU34" t="s">
        <v>294</v>
      </c>
      <c r="BV34" t="s">
        <v>589</v>
      </c>
      <c r="BW34" t="s">
        <v>597</v>
      </c>
      <c r="BX34" t="s">
        <v>609</v>
      </c>
      <c r="BY34">
        <v>37</v>
      </c>
      <c r="BZ34" t="s">
        <v>620</v>
      </c>
      <c r="CA34">
        <v>90</v>
      </c>
      <c r="CB34" t="s">
        <v>632</v>
      </c>
      <c r="CC34" t="s">
        <v>641</v>
      </c>
      <c r="CD34">
        <v>8</v>
      </c>
      <c r="CE34" t="s">
        <v>85</v>
      </c>
      <c r="CF34" t="s">
        <v>212</v>
      </c>
      <c r="CG34" t="s">
        <v>656</v>
      </c>
      <c r="CH34">
        <v>17</v>
      </c>
      <c r="CI34">
        <v>60</v>
      </c>
      <c r="CJ34" t="s">
        <v>598</v>
      </c>
      <c r="CK34" t="s">
        <v>676</v>
      </c>
      <c r="CL34">
        <v>13</v>
      </c>
      <c r="CM34" t="s">
        <v>699</v>
      </c>
      <c r="CN34" t="s">
        <v>702</v>
      </c>
      <c r="CO34" t="s">
        <v>463</v>
      </c>
      <c r="CP34" t="s">
        <v>427</v>
      </c>
      <c r="CQ34">
        <v>9</v>
      </c>
      <c r="CR34" t="s">
        <v>742</v>
      </c>
      <c r="CS34" t="s">
        <v>756</v>
      </c>
      <c r="CT34">
        <v>34</v>
      </c>
      <c r="CU34" t="s">
        <v>783</v>
      </c>
      <c r="CV34" t="s">
        <v>282</v>
      </c>
      <c r="CW34" t="s">
        <v>707</v>
      </c>
      <c r="CX34">
        <v>16</v>
      </c>
      <c r="CY34" t="s">
        <v>817</v>
      </c>
      <c r="CZ34">
        <v>131</v>
      </c>
      <c r="DA34">
        <v>63</v>
      </c>
      <c r="DB34" t="s">
        <v>212</v>
      </c>
      <c r="DC34">
        <v>128</v>
      </c>
      <c r="DD34">
        <v>235</v>
      </c>
      <c r="DE34" t="s">
        <v>852</v>
      </c>
      <c r="DF34">
        <v>95</v>
      </c>
      <c r="DG34" t="s">
        <v>868</v>
      </c>
      <c r="DH34" t="s">
        <v>871</v>
      </c>
      <c r="DI34" t="s">
        <v>875</v>
      </c>
      <c r="DJ34" t="s">
        <v>132</v>
      </c>
      <c r="DK34">
        <v>160</v>
      </c>
      <c r="DL34" t="s">
        <v>919</v>
      </c>
      <c r="DM34" t="s">
        <v>220</v>
      </c>
      <c r="DN34" t="e">
        <v>#N/A</v>
      </c>
      <c r="DO34" t="s">
        <v>770</v>
      </c>
      <c r="DP34" t="s">
        <v>214</v>
      </c>
      <c r="DQ34" t="s">
        <v>73</v>
      </c>
      <c r="DR34" t="s">
        <v>439</v>
      </c>
      <c r="DS34" t="s">
        <v>957</v>
      </c>
      <c r="DT34" t="s">
        <v>976</v>
      </c>
      <c r="DU34" t="s">
        <v>988</v>
      </c>
      <c r="DV34" t="s">
        <v>997</v>
      </c>
      <c r="DW34" t="s">
        <v>1005</v>
      </c>
      <c r="DX34">
        <v>70</v>
      </c>
      <c r="DY34">
        <v>39</v>
      </c>
      <c r="DZ34" t="s">
        <v>80</v>
      </c>
      <c r="EA34" t="s">
        <v>1026</v>
      </c>
      <c r="EB34">
        <v>75</v>
      </c>
      <c r="EC34">
        <v>147</v>
      </c>
      <c r="ED34" t="s">
        <v>1039</v>
      </c>
      <c r="EE34">
        <v>356</v>
      </c>
      <c r="EF34">
        <v>437</v>
      </c>
      <c r="EG34" t="s">
        <v>1057</v>
      </c>
      <c r="EH34" t="s">
        <v>1064</v>
      </c>
      <c r="EI34" t="s">
        <v>75</v>
      </c>
      <c r="EJ34">
        <v>15</v>
      </c>
      <c r="EK34" t="s">
        <v>388</v>
      </c>
      <c r="EL34" t="s">
        <v>1085</v>
      </c>
      <c r="EM34">
        <v>122</v>
      </c>
      <c r="EN34">
        <v>31</v>
      </c>
      <c r="EO34" t="s">
        <v>845</v>
      </c>
      <c r="EP34" s="1">
        <v>2734356</v>
      </c>
      <c r="EQ34">
        <v>12</v>
      </c>
      <c r="ER34">
        <v>125</v>
      </c>
      <c r="ES34" t="s">
        <v>1149</v>
      </c>
      <c r="ET34" t="s">
        <v>294</v>
      </c>
      <c r="EU34" t="s">
        <v>1163</v>
      </c>
      <c r="EV34" t="s">
        <v>1167</v>
      </c>
      <c r="EW34">
        <v>205</v>
      </c>
      <c r="EX34" t="s">
        <v>96</v>
      </c>
      <c r="EY34" t="s">
        <v>1189</v>
      </c>
      <c r="EZ34">
        <v>47</v>
      </c>
      <c r="FA34" t="s">
        <v>1200</v>
      </c>
      <c r="FB34" t="s">
        <v>325</v>
      </c>
      <c r="FC34" t="s">
        <v>82</v>
      </c>
      <c r="FD34" t="s">
        <v>1153</v>
      </c>
      <c r="FE34" t="s">
        <v>1229</v>
      </c>
      <c r="FF34">
        <v>55</v>
      </c>
      <c r="FG34" t="s">
        <v>1238</v>
      </c>
      <c r="FH34" t="s">
        <v>1255</v>
      </c>
      <c r="FI34">
        <v>39</v>
      </c>
      <c r="FJ34" t="s">
        <v>72</v>
      </c>
      <c r="FK34" t="s">
        <v>43</v>
      </c>
      <c r="FL34" t="s">
        <v>859</v>
      </c>
      <c r="FM34" t="s">
        <v>975</v>
      </c>
      <c r="FN34">
        <v>116</v>
      </c>
      <c r="FO34" t="e">
        <v>#N/A</v>
      </c>
      <c r="FP34">
        <v>29</v>
      </c>
      <c r="FQ34" t="s">
        <v>1312</v>
      </c>
      <c r="FR34" t="s">
        <v>1317</v>
      </c>
      <c r="FS34" t="s">
        <v>1322</v>
      </c>
      <c r="FT34">
        <v>52</v>
      </c>
      <c r="FU34" t="s">
        <v>1340</v>
      </c>
      <c r="FV34" t="s">
        <v>71</v>
      </c>
      <c r="FW34" t="s">
        <v>853</v>
      </c>
      <c r="FX34" t="s">
        <v>1076</v>
      </c>
      <c r="FY34" t="s">
        <v>1374</v>
      </c>
      <c r="FZ34" t="s">
        <v>200</v>
      </c>
      <c r="GA34">
        <v>17</v>
      </c>
      <c r="GB34" t="s">
        <v>1388</v>
      </c>
      <c r="GC34">
        <v>10</v>
      </c>
      <c r="GD34" t="s">
        <v>1394</v>
      </c>
      <c r="GE34">
        <v>239</v>
      </c>
      <c r="GF34" t="s">
        <v>1405</v>
      </c>
      <c r="GG34" t="s">
        <v>1408</v>
      </c>
      <c r="GH34" t="s">
        <v>220</v>
      </c>
      <c r="GI34" t="s">
        <v>1426</v>
      </c>
      <c r="GJ34" t="s">
        <v>333</v>
      </c>
      <c r="GK34" t="s">
        <v>359</v>
      </c>
      <c r="GL34" t="s">
        <v>1441</v>
      </c>
      <c r="GM34" t="s">
        <v>272</v>
      </c>
      <c r="GN34">
        <v>3</v>
      </c>
      <c r="GO34">
        <v>96</v>
      </c>
      <c r="GP34">
        <v>150</v>
      </c>
      <c r="GQ34">
        <v>6</v>
      </c>
      <c r="GR34" t="e">
        <v>#N/A</v>
      </c>
      <c r="GS34">
        <v>23</v>
      </c>
      <c r="GT34">
        <v>77</v>
      </c>
      <c r="GU34">
        <v>100</v>
      </c>
      <c r="GV34" t="s">
        <v>923</v>
      </c>
      <c r="GW34" t="s">
        <v>1496</v>
      </c>
      <c r="GX34">
        <v>123</v>
      </c>
      <c r="GY34">
        <v>60</v>
      </c>
      <c r="GZ34">
        <v>100</v>
      </c>
      <c r="HA34" t="s">
        <v>1522</v>
      </c>
      <c r="HB34" t="s">
        <v>1544</v>
      </c>
      <c r="HC34">
        <v>170</v>
      </c>
      <c r="HD34" t="s">
        <v>580</v>
      </c>
      <c r="HE34" t="s">
        <v>250</v>
      </c>
      <c r="HF34" t="s">
        <v>1559</v>
      </c>
      <c r="HG34" t="s">
        <v>1579</v>
      </c>
      <c r="HH34">
        <v>92</v>
      </c>
      <c r="HI34">
        <v>50</v>
      </c>
      <c r="HJ34">
        <v>124</v>
      </c>
      <c r="HK34">
        <v>273</v>
      </c>
      <c r="HL34" t="s">
        <v>40</v>
      </c>
      <c r="HM34">
        <v>24</v>
      </c>
      <c r="HN34">
        <v>24</v>
      </c>
      <c r="HO34">
        <v>52</v>
      </c>
      <c r="HP34">
        <v>9</v>
      </c>
      <c r="HQ34" t="s">
        <v>1624</v>
      </c>
      <c r="HR34" t="s">
        <v>1628</v>
      </c>
      <c r="HS34" t="s">
        <v>695</v>
      </c>
      <c r="HT34" t="s">
        <v>324</v>
      </c>
      <c r="HU34" t="s">
        <v>1653</v>
      </c>
      <c r="HV34">
        <v>241</v>
      </c>
      <c r="HW34" t="s">
        <v>1661</v>
      </c>
      <c r="HX34" t="s">
        <v>1680</v>
      </c>
      <c r="HY34">
        <v>11</v>
      </c>
      <c r="HZ34">
        <v>4</v>
      </c>
      <c r="IA34" t="s">
        <v>1701</v>
      </c>
      <c r="IB34">
        <v>5</v>
      </c>
      <c r="IC34" t="s">
        <v>1708</v>
      </c>
      <c r="ID34">
        <v>12</v>
      </c>
      <c r="IE34" t="s">
        <v>1522</v>
      </c>
      <c r="IF34" t="s">
        <v>1343</v>
      </c>
      <c r="IG34" t="e">
        <v>#N/A</v>
      </c>
      <c r="IH34">
        <v>38</v>
      </c>
      <c r="II34">
        <v>12</v>
      </c>
      <c r="IJ34" t="s">
        <v>1739</v>
      </c>
      <c r="IK34" t="s">
        <v>104</v>
      </c>
      <c r="IL34">
        <v>14</v>
      </c>
      <c r="IM34">
        <v>11</v>
      </c>
      <c r="IN34" t="s">
        <v>1074</v>
      </c>
      <c r="IO34" t="s">
        <v>27</v>
      </c>
      <c r="IP34">
        <v>470</v>
      </c>
      <c r="IQ34">
        <v>2</v>
      </c>
      <c r="IR34" t="s">
        <v>341</v>
      </c>
      <c r="IS34" t="s">
        <v>80</v>
      </c>
      <c r="IT34" t="s">
        <v>1797</v>
      </c>
      <c r="IU34">
        <v>187</v>
      </c>
      <c r="IV34">
        <v>25</v>
      </c>
      <c r="IW34">
        <v>178</v>
      </c>
      <c r="IX34" t="s">
        <v>1810</v>
      </c>
      <c r="IY34">
        <v>80</v>
      </c>
      <c r="IZ34">
        <v>225</v>
      </c>
      <c r="JA34">
        <v>28</v>
      </c>
      <c r="JB34" t="s">
        <v>533</v>
      </c>
      <c r="JC34" t="s">
        <v>1198</v>
      </c>
      <c r="JD34" t="s">
        <v>1427</v>
      </c>
      <c r="JE34" t="s">
        <v>1726</v>
      </c>
      <c r="JF34">
        <v>94</v>
      </c>
      <c r="JG34">
        <v>30</v>
      </c>
      <c r="JH34" t="s">
        <v>1869</v>
      </c>
      <c r="JI34">
        <v>28</v>
      </c>
      <c r="JJ34" t="s">
        <v>1377</v>
      </c>
      <c r="JK34" t="s">
        <v>1909</v>
      </c>
      <c r="JL34" t="s">
        <v>1913</v>
      </c>
      <c r="JM34">
        <v>46</v>
      </c>
      <c r="JN34">
        <v>54</v>
      </c>
      <c r="JO34">
        <v>84</v>
      </c>
      <c r="JP34" t="s">
        <v>1946</v>
      </c>
      <c r="JQ34" t="s">
        <v>1952</v>
      </c>
      <c r="JR34" t="s">
        <v>1956</v>
      </c>
      <c r="JS34" t="s">
        <v>1961</v>
      </c>
      <c r="JT34" t="s">
        <v>1241</v>
      </c>
      <c r="JU34">
        <v>15</v>
      </c>
      <c r="JV34">
        <v>100</v>
      </c>
      <c r="JW34" t="s">
        <v>637</v>
      </c>
      <c r="JX34" t="s">
        <v>2000</v>
      </c>
      <c r="JY34" t="s">
        <v>577</v>
      </c>
      <c r="JZ34" t="s">
        <v>2010</v>
      </c>
      <c r="KA34" t="s">
        <v>688</v>
      </c>
      <c r="KB34" t="s">
        <v>324</v>
      </c>
      <c r="KC34">
        <v>172</v>
      </c>
      <c r="KD34">
        <v>35</v>
      </c>
      <c r="KE34" s="1">
        <v>695772</v>
      </c>
      <c r="KF34" t="s">
        <v>2061</v>
      </c>
      <c r="KG34">
        <v>44</v>
      </c>
      <c r="KH34" t="s">
        <v>2073</v>
      </c>
      <c r="KI34" t="s">
        <v>2078</v>
      </c>
      <c r="KJ34" t="s">
        <v>589</v>
      </c>
      <c r="KK34" t="s">
        <v>1631</v>
      </c>
      <c r="KL34">
        <v>45</v>
      </c>
      <c r="KM34" t="s">
        <v>2090</v>
      </c>
      <c r="KN34" t="s">
        <v>2106</v>
      </c>
      <c r="KO34" t="s">
        <v>2128</v>
      </c>
      <c r="KP34" t="s">
        <v>2132</v>
      </c>
      <c r="KQ34" t="s">
        <v>1112</v>
      </c>
      <c r="KR34">
        <v>95</v>
      </c>
      <c r="KS34">
        <v>300</v>
      </c>
      <c r="KT34" t="s">
        <v>705</v>
      </c>
      <c r="KU34" t="s">
        <v>220</v>
      </c>
      <c r="KV34" t="s">
        <v>18</v>
      </c>
      <c r="KW34" t="s">
        <v>2163</v>
      </c>
      <c r="KX34" t="s">
        <v>1493</v>
      </c>
      <c r="KY34" t="s">
        <v>2189</v>
      </c>
      <c r="KZ34" t="s">
        <v>598</v>
      </c>
      <c r="LA34" t="s">
        <v>75</v>
      </c>
      <c r="LB34" t="s">
        <v>2211</v>
      </c>
      <c r="LC34" t="s">
        <v>1661</v>
      </c>
      <c r="LD34">
        <v>21</v>
      </c>
      <c r="LE34" t="s">
        <v>2118</v>
      </c>
      <c r="LF34" t="s">
        <v>2233</v>
      </c>
      <c r="LG34">
        <v>169</v>
      </c>
      <c r="LH34" t="s">
        <v>540</v>
      </c>
      <c r="LI34">
        <v>290</v>
      </c>
      <c r="LJ34">
        <v>40</v>
      </c>
      <c r="LK34" t="s">
        <v>540</v>
      </c>
      <c r="LL34" t="s">
        <v>688</v>
      </c>
      <c r="LM34">
        <v>23</v>
      </c>
      <c r="LN34" t="s">
        <v>55</v>
      </c>
      <c r="LO34">
        <v>28</v>
      </c>
      <c r="LP34">
        <v>10</v>
      </c>
      <c r="LQ34">
        <v>95</v>
      </c>
      <c r="LR34" t="s">
        <v>2279</v>
      </c>
      <c r="LS34">
        <v>70</v>
      </c>
      <c r="LT34" t="s">
        <v>209</v>
      </c>
      <c r="LU34" t="s">
        <v>1384</v>
      </c>
      <c r="LV34" t="s">
        <v>1072</v>
      </c>
      <c r="LW34" t="s">
        <v>1073</v>
      </c>
      <c r="LX34" t="s">
        <v>2326</v>
      </c>
      <c r="LY34">
        <v>102</v>
      </c>
      <c r="LZ34">
        <v>75</v>
      </c>
      <c r="MA34">
        <v>50</v>
      </c>
      <c r="MB34" t="s">
        <v>2339</v>
      </c>
      <c r="MC34" t="s">
        <v>2346</v>
      </c>
      <c r="MD34" t="s">
        <v>187</v>
      </c>
      <c r="ME34" t="s">
        <v>1282</v>
      </c>
      <c r="MF34" t="s">
        <v>2355</v>
      </c>
      <c r="MG34">
        <v>67</v>
      </c>
      <c r="MH34" t="s">
        <v>705</v>
      </c>
      <c r="MI34" t="s">
        <v>1582</v>
      </c>
      <c r="MJ34" t="s">
        <v>557</v>
      </c>
      <c r="MK34">
        <v>134</v>
      </c>
      <c r="ML34" t="s">
        <v>2406</v>
      </c>
      <c r="MM34">
        <v>46</v>
      </c>
      <c r="MN34">
        <v>20</v>
      </c>
      <c r="MO34" t="s">
        <v>2416</v>
      </c>
      <c r="MP34" t="s">
        <v>1113</v>
      </c>
      <c r="MQ34">
        <v>104</v>
      </c>
      <c r="MR34">
        <v>110</v>
      </c>
      <c r="MS34">
        <v>88</v>
      </c>
      <c r="MT34" t="s">
        <v>2479</v>
      </c>
      <c r="MU34">
        <v>21</v>
      </c>
      <c r="MV34" t="s">
        <v>774</v>
      </c>
      <c r="MW34" t="s">
        <v>68</v>
      </c>
      <c r="MX34" t="s">
        <v>2488</v>
      </c>
      <c r="MY34" t="s">
        <v>358</v>
      </c>
      <c r="MZ34" t="s">
        <v>2511</v>
      </c>
      <c r="NA34" s="1">
        <v>177242</v>
      </c>
      <c r="NB34">
        <v>87</v>
      </c>
      <c r="NC34">
        <v>950</v>
      </c>
      <c r="ND34">
        <v>13</v>
      </c>
      <c r="NE34">
        <v>109</v>
      </c>
      <c r="NF34" t="s">
        <v>65</v>
      </c>
      <c r="NG34" t="s">
        <v>28</v>
      </c>
      <c r="NH34" t="s">
        <v>2538</v>
      </c>
      <c r="NI34" t="s">
        <v>2166</v>
      </c>
      <c r="NJ34" t="s">
        <v>16</v>
      </c>
      <c r="NK34" t="s">
        <v>1955</v>
      </c>
      <c r="NL34">
        <v>20</v>
      </c>
      <c r="NM34">
        <v>62</v>
      </c>
      <c r="NN34" t="s">
        <v>761</v>
      </c>
      <c r="NO34">
        <v>120</v>
      </c>
      <c r="NP34" t="s">
        <v>2591</v>
      </c>
      <c r="NQ34" t="s">
        <v>1819</v>
      </c>
      <c r="NR34" t="s">
        <v>2602</v>
      </c>
      <c r="NS34" t="s">
        <v>656</v>
      </c>
      <c r="NT34">
        <v>18</v>
      </c>
      <c r="NU34" t="s">
        <v>987</v>
      </c>
      <c r="NV34" t="s">
        <v>2642</v>
      </c>
      <c r="NW34" t="s">
        <v>2654</v>
      </c>
      <c r="NX34" t="s">
        <v>2666</v>
      </c>
      <c r="NY34" t="e">
        <v>#N/A</v>
      </c>
      <c r="NZ34" t="s">
        <v>2673</v>
      </c>
      <c r="OA34" t="s">
        <v>957</v>
      </c>
      <c r="OB34" t="s">
        <v>2684</v>
      </c>
      <c r="OC34">
        <v>74</v>
      </c>
      <c r="OD34">
        <v>90</v>
      </c>
      <c r="OE34" t="s">
        <v>1627</v>
      </c>
      <c r="OF34">
        <v>79</v>
      </c>
      <c r="OG34" t="s">
        <v>54</v>
      </c>
      <c r="OH34">
        <v>34</v>
      </c>
      <c r="OI34" t="s">
        <v>2750</v>
      </c>
      <c r="OJ34" t="s">
        <v>2754</v>
      </c>
      <c r="OK34" t="s">
        <v>2768</v>
      </c>
      <c r="OL34" t="s">
        <v>20</v>
      </c>
      <c r="OM34" t="s">
        <v>2788</v>
      </c>
      <c r="ON34">
        <v>216</v>
      </c>
      <c r="OO34">
        <v>155</v>
      </c>
      <c r="OP34" t="s">
        <v>1238</v>
      </c>
      <c r="OQ34" t="s">
        <v>286</v>
      </c>
      <c r="OR34" t="s">
        <v>2867</v>
      </c>
      <c r="OS34" t="s">
        <v>2871</v>
      </c>
      <c r="OT34" t="s">
        <v>2890</v>
      </c>
      <c r="OU34">
        <v>115</v>
      </c>
      <c r="OV34">
        <v>51</v>
      </c>
      <c r="OW34" t="s">
        <v>2916</v>
      </c>
      <c r="OX34">
        <v>51</v>
      </c>
      <c r="OY34">
        <v>51</v>
      </c>
      <c r="OZ34" t="s">
        <v>2930</v>
      </c>
      <c r="PA34">
        <v>60</v>
      </c>
      <c r="PB34">
        <v>397</v>
      </c>
      <c r="PC34" t="s">
        <v>1147</v>
      </c>
      <c r="PD34" t="s">
        <v>770</v>
      </c>
      <c r="PE34" t="s">
        <v>2953</v>
      </c>
      <c r="PF34" t="s">
        <v>580</v>
      </c>
      <c r="PG34" t="s">
        <v>104</v>
      </c>
      <c r="PH34" t="s">
        <v>2991</v>
      </c>
      <c r="PI34" t="s">
        <v>533</v>
      </c>
      <c r="PJ34" t="s">
        <v>3000</v>
      </c>
      <c r="PK34">
        <v>84</v>
      </c>
      <c r="PL34" t="s">
        <v>653</v>
      </c>
      <c r="PM34" t="s">
        <v>70</v>
      </c>
      <c r="PN34">
        <v>169</v>
      </c>
      <c r="PO34">
        <v>117</v>
      </c>
      <c r="PP34" t="s">
        <v>189</v>
      </c>
      <c r="PQ34" t="s">
        <v>70</v>
      </c>
      <c r="PR34">
        <v>106</v>
      </c>
      <c r="PS34" t="s">
        <v>3054</v>
      </c>
      <c r="PT34">
        <v>97</v>
      </c>
      <c r="PU34" t="s">
        <v>692</v>
      </c>
      <c r="PV34" t="s">
        <v>308</v>
      </c>
      <c r="PW34" t="s">
        <v>2406</v>
      </c>
      <c r="PX34" t="s">
        <v>135</v>
      </c>
      <c r="PY34" t="s">
        <v>85</v>
      </c>
      <c r="PZ34" t="s">
        <v>597</v>
      </c>
      <c r="QA34" t="s">
        <v>2132</v>
      </c>
      <c r="QB34" t="s">
        <v>3119</v>
      </c>
      <c r="QC34">
        <v>5</v>
      </c>
      <c r="QD34" t="s">
        <v>2965</v>
      </c>
      <c r="QE34" t="s">
        <v>3131</v>
      </c>
      <c r="QF34" t="s">
        <v>761</v>
      </c>
      <c r="QG34" t="s">
        <v>980</v>
      </c>
      <c r="QH34" t="s">
        <v>3146</v>
      </c>
      <c r="QI34">
        <v>16</v>
      </c>
      <c r="QJ34">
        <v>77</v>
      </c>
      <c r="QK34">
        <v>180</v>
      </c>
      <c r="QL34" t="s">
        <v>834</v>
      </c>
      <c r="QM34">
        <v>179</v>
      </c>
      <c r="QN34">
        <v>36</v>
      </c>
      <c r="QO34">
        <v>140</v>
      </c>
      <c r="QP34">
        <v>205</v>
      </c>
      <c r="QQ34" t="s">
        <v>1449</v>
      </c>
      <c r="QR34" t="s">
        <v>3200</v>
      </c>
      <c r="QS34" t="s">
        <v>252</v>
      </c>
      <c r="QT34" t="s">
        <v>3208</v>
      </c>
      <c r="QU34" t="s">
        <v>2280</v>
      </c>
      <c r="QV34" t="s">
        <v>1616</v>
      </c>
      <c r="QW34" t="s">
        <v>3226</v>
      </c>
      <c r="QX34">
        <v>190</v>
      </c>
      <c r="QY34">
        <v>350</v>
      </c>
      <c r="QZ34">
        <v>12</v>
      </c>
      <c r="RA34" t="s">
        <v>324</v>
      </c>
      <c r="RB34">
        <v>133</v>
      </c>
      <c r="RC34" t="e">
        <v>#N/A</v>
      </c>
      <c r="RD34">
        <v>119</v>
      </c>
      <c r="RE34">
        <v>148</v>
      </c>
      <c r="RF34" t="s">
        <v>2152</v>
      </c>
      <c r="RG34" t="s">
        <v>953</v>
      </c>
      <c r="RH34" t="s">
        <v>1322</v>
      </c>
      <c r="RI34">
        <v>5</v>
      </c>
      <c r="RJ34">
        <v>74</v>
      </c>
      <c r="RK34">
        <v>46</v>
      </c>
      <c r="RL34">
        <v>54</v>
      </c>
      <c r="RM34">
        <v>170</v>
      </c>
      <c r="RN34" t="s">
        <v>323</v>
      </c>
      <c r="RO34">
        <v>20</v>
      </c>
      <c r="RP34" t="s">
        <v>501</v>
      </c>
      <c r="RQ34" t="s">
        <v>3319</v>
      </c>
      <c r="RR34">
        <v>2</v>
      </c>
      <c r="RS34" t="s">
        <v>3329</v>
      </c>
      <c r="RT34" t="s">
        <v>3332</v>
      </c>
      <c r="RU34">
        <v>82</v>
      </c>
      <c r="RV34" t="s">
        <v>1344</v>
      </c>
      <c r="RW34" t="s">
        <v>2890</v>
      </c>
      <c r="RX34" t="s">
        <v>293</v>
      </c>
      <c r="RY34">
        <v>160</v>
      </c>
      <c r="RZ34">
        <v>94</v>
      </c>
      <c r="SA34">
        <v>125</v>
      </c>
    </row>
    <row r="35" spans="1:495">
      <c r="A35">
        <v>2015</v>
      </c>
      <c r="B35">
        <v>155</v>
      </c>
      <c r="C35" t="s">
        <v>35</v>
      </c>
      <c r="D35" t="s">
        <v>40</v>
      </c>
      <c r="E35">
        <v>150</v>
      </c>
      <c r="F35">
        <v>700</v>
      </c>
      <c r="G35" t="s">
        <v>60</v>
      </c>
      <c r="H35" t="s">
        <v>65</v>
      </c>
      <c r="I35" t="s">
        <v>75</v>
      </c>
      <c r="J35" t="s">
        <v>65</v>
      </c>
      <c r="K35" t="s">
        <v>82</v>
      </c>
      <c r="L35">
        <v>71</v>
      </c>
      <c r="M35" t="s">
        <v>96</v>
      </c>
      <c r="N35">
        <v>54</v>
      </c>
      <c r="O35" t="s">
        <v>116</v>
      </c>
      <c r="P35">
        <v>270</v>
      </c>
      <c r="Q35">
        <v>360</v>
      </c>
      <c r="R35">
        <v>22</v>
      </c>
      <c r="S35" t="s">
        <v>150</v>
      </c>
      <c r="T35" t="s">
        <v>171</v>
      </c>
      <c r="U35">
        <v>80</v>
      </c>
      <c r="V35" t="s">
        <v>82</v>
      </c>
      <c r="W35" t="s">
        <v>189</v>
      </c>
      <c r="X35" t="s">
        <v>205</v>
      </c>
      <c r="Y35" t="s">
        <v>214</v>
      </c>
      <c r="Z35" t="s">
        <v>221</v>
      </c>
      <c r="AA35">
        <v>2080</v>
      </c>
      <c r="AB35" t="s">
        <v>226</v>
      </c>
      <c r="AC35" t="s">
        <v>252</v>
      </c>
      <c r="AD35">
        <v>188</v>
      </c>
      <c r="AE35">
        <v>114</v>
      </c>
      <c r="AF35">
        <v>164</v>
      </c>
      <c r="AG35" t="s">
        <v>283</v>
      </c>
      <c r="AH35">
        <v>62</v>
      </c>
      <c r="AI35">
        <v>54</v>
      </c>
      <c r="AJ35">
        <v>89</v>
      </c>
      <c r="AK35">
        <v>60</v>
      </c>
      <c r="AL35" t="s">
        <v>28</v>
      </c>
      <c r="AM35">
        <v>25</v>
      </c>
      <c r="AN35">
        <v>65</v>
      </c>
      <c r="AO35" t="s">
        <v>344</v>
      </c>
      <c r="AP35">
        <v>76</v>
      </c>
      <c r="AQ35">
        <v>69</v>
      </c>
      <c r="AR35" t="s">
        <v>294</v>
      </c>
      <c r="AS35" t="s">
        <v>363</v>
      </c>
      <c r="AT35">
        <v>29</v>
      </c>
      <c r="AU35">
        <v>51</v>
      </c>
      <c r="AV35" t="s">
        <v>202</v>
      </c>
      <c r="AW35" t="s">
        <v>406</v>
      </c>
      <c r="AX35" t="s">
        <v>136</v>
      </c>
      <c r="AY35">
        <v>125</v>
      </c>
      <c r="AZ35">
        <v>168</v>
      </c>
      <c r="BA35">
        <v>9</v>
      </c>
      <c r="BB35" t="s">
        <v>446</v>
      </c>
      <c r="BC35">
        <v>11</v>
      </c>
      <c r="BD35" t="s">
        <v>463</v>
      </c>
      <c r="BE35">
        <v>150</v>
      </c>
      <c r="BF35" t="s">
        <v>478</v>
      </c>
      <c r="BG35" t="s">
        <v>483</v>
      </c>
      <c r="BH35" t="s">
        <v>489</v>
      </c>
      <c r="BI35">
        <v>53</v>
      </c>
      <c r="BJ35">
        <v>64</v>
      </c>
      <c r="BK35">
        <v>53</v>
      </c>
      <c r="BL35" t="s">
        <v>537</v>
      </c>
      <c r="BM35" t="s">
        <v>325</v>
      </c>
      <c r="BN35" t="s">
        <v>546</v>
      </c>
      <c r="BO35">
        <v>420</v>
      </c>
      <c r="BP35">
        <v>98</v>
      </c>
      <c r="BQ35" t="s">
        <v>553</v>
      </c>
      <c r="BR35">
        <v>75</v>
      </c>
      <c r="BS35" t="s">
        <v>572</v>
      </c>
      <c r="BT35" t="s">
        <v>418</v>
      </c>
      <c r="BU35" t="s">
        <v>294</v>
      </c>
      <c r="BV35" t="s">
        <v>590</v>
      </c>
      <c r="BW35" t="s">
        <v>598</v>
      </c>
      <c r="BX35" t="s">
        <v>609</v>
      </c>
      <c r="BY35">
        <v>37</v>
      </c>
      <c r="BZ35" t="s">
        <v>620</v>
      </c>
      <c r="CA35">
        <v>90</v>
      </c>
      <c r="CB35" t="s">
        <v>632</v>
      </c>
      <c r="CC35" t="s">
        <v>641</v>
      </c>
      <c r="CD35">
        <v>8</v>
      </c>
      <c r="CE35" t="s">
        <v>85</v>
      </c>
      <c r="CF35" t="s">
        <v>212</v>
      </c>
      <c r="CG35" t="s">
        <v>656</v>
      </c>
      <c r="CH35">
        <v>17</v>
      </c>
      <c r="CI35">
        <v>60</v>
      </c>
      <c r="CJ35" t="s">
        <v>598</v>
      </c>
      <c r="CK35">
        <v>107</v>
      </c>
      <c r="CL35" t="s">
        <v>688</v>
      </c>
      <c r="CM35" t="s">
        <v>417</v>
      </c>
      <c r="CN35" t="s">
        <v>702</v>
      </c>
      <c r="CO35" t="s">
        <v>463</v>
      </c>
      <c r="CP35" t="s">
        <v>716</v>
      </c>
      <c r="CQ35">
        <v>9</v>
      </c>
      <c r="CR35" t="s">
        <v>743</v>
      </c>
      <c r="CS35" t="s">
        <v>757</v>
      </c>
      <c r="CT35">
        <v>34</v>
      </c>
      <c r="CU35" t="s">
        <v>784</v>
      </c>
      <c r="CV35" t="s">
        <v>73</v>
      </c>
      <c r="CW35" t="s">
        <v>707</v>
      </c>
      <c r="CX35">
        <v>16</v>
      </c>
      <c r="CY35" t="s">
        <v>817</v>
      </c>
      <c r="CZ35">
        <v>131</v>
      </c>
      <c r="DA35" t="s">
        <v>827</v>
      </c>
      <c r="DB35" t="s">
        <v>835</v>
      </c>
      <c r="DC35">
        <v>128</v>
      </c>
      <c r="DD35">
        <v>235</v>
      </c>
      <c r="DE35" t="s">
        <v>853</v>
      </c>
      <c r="DF35" t="s">
        <v>860</v>
      </c>
      <c r="DG35" t="s">
        <v>40</v>
      </c>
      <c r="DH35" t="s">
        <v>872</v>
      </c>
      <c r="DI35" t="s">
        <v>875</v>
      </c>
      <c r="DJ35" t="s">
        <v>132</v>
      </c>
      <c r="DK35">
        <v>160</v>
      </c>
      <c r="DL35" t="s">
        <v>920</v>
      </c>
      <c r="DM35" t="s">
        <v>924</v>
      </c>
      <c r="DN35">
        <v>43</v>
      </c>
      <c r="DO35" t="s">
        <v>770</v>
      </c>
      <c r="DP35" t="s">
        <v>948</v>
      </c>
      <c r="DQ35" t="s">
        <v>73</v>
      </c>
      <c r="DR35" t="s">
        <v>439</v>
      </c>
      <c r="DS35" t="s">
        <v>957</v>
      </c>
      <c r="DT35" t="s">
        <v>976</v>
      </c>
      <c r="DU35" t="s">
        <v>325</v>
      </c>
      <c r="DV35" t="s">
        <v>997</v>
      </c>
      <c r="DW35" t="s">
        <v>1005</v>
      </c>
      <c r="DX35">
        <v>70</v>
      </c>
      <c r="DY35">
        <v>39</v>
      </c>
      <c r="DZ35" t="s">
        <v>80</v>
      </c>
      <c r="EA35" t="s">
        <v>1026</v>
      </c>
      <c r="EB35">
        <v>75</v>
      </c>
      <c r="EC35">
        <v>147</v>
      </c>
      <c r="ED35" t="s">
        <v>1039</v>
      </c>
      <c r="EE35">
        <v>356</v>
      </c>
      <c r="EF35">
        <v>437</v>
      </c>
      <c r="EG35" t="s">
        <v>1058</v>
      </c>
      <c r="EH35" t="s">
        <v>1064</v>
      </c>
      <c r="EI35" t="s">
        <v>75</v>
      </c>
      <c r="EJ35">
        <v>15</v>
      </c>
      <c r="EK35" t="s">
        <v>1076</v>
      </c>
      <c r="EL35" t="s">
        <v>1085</v>
      </c>
      <c r="EM35" t="s">
        <v>1092</v>
      </c>
      <c r="EN35" t="s">
        <v>1099</v>
      </c>
      <c r="EO35" t="s">
        <v>296</v>
      </c>
      <c r="EP35" s="1">
        <v>1397633</v>
      </c>
      <c r="EQ35" t="s">
        <v>1141</v>
      </c>
      <c r="ER35">
        <v>125</v>
      </c>
      <c r="ES35" t="s">
        <v>1149</v>
      </c>
      <c r="ET35">
        <v>31</v>
      </c>
      <c r="EU35" t="s">
        <v>1163</v>
      </c>
      <c r="EV35" t="s">
        <v>1167</v>
      </c>
      <c r="EW35">
        <v>246</v>
      </c>
      <c r="EX35" t="s">
        <v>96</v>
      </c>
      <c r="EY35" t="s">
        <v>251</v>
      </c>
      <c r="EZ35">
        <v>47</v>
      </c>
      <c r="FA35" t="s">
        <v>1200</v>
      </c>
      <c r="FB35" t="s">
        <v>1210</v>
      </c>
      <c r="FC35" t="s">
        <v>852</v>
      </c>
      <c r="FD35" t="s">
        <v>1223</v>
      </c>
      <c r="FE35" t="s">
        <v>1229</v>
      </c>
      <c r="FF35">
        <v>59</v>
      </c>
      <c r="FG35" t="s">
        <v>1238</v>
      </c>
      <c r="FH35" t="s">
        <v>576</v>
      </c>
      <c r="FI35">
        <v>39</v>
      </c>
      <c r="FJ35" t="s">
        <v>72</v>
      </c>
      <c r="FK35" t="s">
        <v>43</v>
      </c>
      <c r="FL35" t="s">
        <v>1283</v>
      </c>
      <c r="FM35">
        <v>3</v>
      </c>
      <c r="FN35">
        <v>127</v>
      </c>
      <c r="FO35" t="s">
        <v>853</v>
      </c>
      <c r="FP35">
        <v>29</v>
      </c>
      <c r="FQ35" t="s">
        <v>1312</v>
      </c>
      <c r="FR35" t="s">
        <v>1318</v>
      </c>
      <c r="FS35" t="s">
        <v>1322</v>
      </c>
      <c r="FT35">
        <v>52</v>
      </c>
      <c r="FU35" t="s">
        <v>1340</v>
      </c>
      <c r="FV35" t="s">
        <v>71</v>
      </c>
      <c r="FW35" t="s">
        <v>143</v>
      </c>
      <c r="FX35" t="s">
        <v>1076</v>
      </c>
      <c r="FY35" t="s">
        <v>272</v>
      </c>
      <c r="FZ35" t="s">
        <v>200</v>
      </c>
      <c r="GA35">
        <v>17</v>
      </c>
      <c r="GB35" t="s">
        <v>1388</v>
      </c>
      <c r="GC35">
        <v>10</v>
      </c>
      <c r="GD35" t="s">
        <v>1394</v>
      </c>
      <c r="GE35">
        <v>239</v>
      </c>
      <c r="GF35" t="s">
        <v>1405</v>
      </c>
      <c r="GG35" t="s">
        <v>1408</v>
      </c>
      <c r="GH35" t="s">
        <v>202</v>
      </c>
      <c r="GI35" t="s">
        <v>1427</v>
      </c>
      <c r="GJ35" t="s">
        <v>333</v>
      </c>
      <c r="GK35" t="s">
        <v>359</v>
      </c>
      <c r="GL35" t="s">
        <v>1441</v>
      </c>
      <c r="GM35" t="s">
        <v>272</v>
      </c>
      <c r="GN35" t="s">
        <v>976</v>
      </c>
      <c r="GO35">
        <v>98</v>
      </c>
      <c r="GP35">
        <v>150</v>
      </c>
      <c r="GQ35">
        <v>6</v>
      </c>
      <c r="GR35" t="s">
        <v>358</v>
      </c>
      <c r="GS35">
        <v>23</v>
      </c>
      <c r="GT35">
        <v>77</v>
      </c>
      <c r="GU35">
        <v>100</v>
      </c>
      <c r="GV35" t="s">
        <v>28</v>
      </c>
      <c r="GW35" t="s">
        <v>1496</v>
      </c>
      <c r="GX35">
        <v>145</v>
      </c>
      <c r="GY35">
        <v>60</v>
      </c>
      <c r="GZ35">
        <v>100</v>
      </c>
      <c r="HA35" t="s">
        <v>1523</v>
      </c>
      <c r="HB35" t="s">
        <v>1544</v>
      </c>
      <c r="HC35">
        <v>170</v>
      </c>
      <c r="HD35" t="s">
        <v>580</v>
      </c>
      <c r="HE35" t="s">
        <v>250</v>
      </c>
      <c r="HF35" t="s">
        <v>1560</v>
      </c>
      <c r="HG35" t="s">
        <v>1579</v>
      </c>
      <c r="HH35">
        <v>92</v>
      </c>
      <c r="HI35">
        <v>50</v>
      </c>
      <c r="HJ35">
        <v>124</v>
      </c>
      <c r="HK35">
        <v>330</v>
      </c>
      <c r="HL35" t="s">
        <v>40</v>
      </c>
      <c r="HM35">
        <v>24</v>
      </c>
      <c r="HN35">
        <v>48</v>
      </c>
      <c r="HO35">
        <v>52</v>
      </c>
      <c r="HP35">
        <v>9</v>
      </c>
      <c r="HQ35" t="s">
        <v>995</v>
      </c>
      <c r="HR35" t="s">
        <v>1628</v>
      </c>
      <c r="HS35" t="s">
        <v>695</v>
      </c>
      <c r="HT35" t="s">
        <v>324</v>
      </c>
      <c r="HU35" t="s">
        <v>1654</v>
      </c>
      <c r="HV35">
        <v>241</v>
      </c>
      <c r="HW35" t="s">
        <v>1107</v>
      </c>
      <c r="HX35" t="s">
        <v>1681</v>
      </c>
      <c r="HY35">
        <v>11</v>
      </c>
      <c r="HZ35">
        <v>4</v>
      </c>
      <c r="IA35" t="s">
        <v>1701</v>
      </c>
      <c r="IB35">
        <v>5</v>
      </c>
      <c r="IC35" t="s">
        <v>1628</v>
      </c>
      <c r="ID35">
        <v>12</v>
      </c>
      <c r="IE35" t="s">
        <v>1522</v>
      </c>
      <c r="IF35" t="s">
        <v>1721</v>
      </c>
      <c r="IG35">
        <v>108</v>
      </c>
      <c r="IH35">
        <v>38</v>
      </c>
      <c r="II35" t="s">
        <v>1141</v>
      </c>
      <c r="IJ35" t="s">
        <v>476</v>
      </c>
      <c r="IK35" t="s">
        <v>104</v>
      </c>
      <c r="IL35">
        <v>14</v>
      </c>
      <c r="IM35">
        <v>11</v>
      </c>
      <c r="IN35" t="s">
        <v>24</v>
      </c>
      <c r="IO35" t="s">
        <v>27</v>
      </c>
      <c r="IP35">
        <v>470</v>
      </c>
      <c r="IQ35">
        <v>2</v>
      </c>
      <c r="IR35">
        <v>108</v>
      </c>
      <c r="IS35" t="s">
        <v>1792</v>
      </c>
      <c r="IT35" t="s">
        <v>1797</v>
      </c>
      <c r="IU35">
        <v>187</v>
      </c>
      <c r="IV35">
        <v>25</v>
      </c>
      <c r="IW35">
        <v>178</v>
      </c>
      <c r="IX35" t="s">
        <v>1810</v>
      </c>
      <c r="IY35">
        <v>80</v>
      </c>
      <c r="IZ35">
        <v>225</v>
      </c>
      <c r="JA35" t="s">
        <v>996</v>
      </c>
      <c r="JB35" t="s">
        <v>430</v>
      </c>
      <c r="JC35" t="s">
        <v>1832</v>
      </c>
      <c r="JD35" t="s">
        <v>1427</v>
      </c>
      <c r="JE35" t="s">
        <v>1726</v>
      </c>
      <c r="JF35">
        <v>94</v>
      </c>
      <c r="JG35">
        <v>30</v>
      </c>
      <c r="JH35" t="s">
        <v>1869</v>
      </c>
      <c r="JI35">
        <v>28</v>
      </c>
      <c r="JJ35" t="s">
        <v>1377</v>
      </c>
      <c r="JK35" t="s">
        <v>1910</v>
      </c>
      <c r="JL35" t="s">
        <v>1913</v>
      </c>
      <c r="JM35">
        <v>46</v>
      </c>
      <c r="JN35">
        <v>54</v>
      </c>
      <c r="JO35">
        <v>84</v>
      </c>
      <c r="JP35" t="s">
        <v>1717</v>
      </c>
      <c r="JQ35">
        <v>80</v>
      </c>
      <c r="JR35" t="s">
        <v>1956</v>
      </c>
      <c r="JS35" t="s">
        <v>406</v>
      </c>
      <c r="JT35" t="s">
        <v>1576</v>
      </c>
      <c r="JU35">
        <v>15</v>
      </c>
      <c r="JV35" t="s">
        <v>1974</v>
      </c>
      <c r="JW35" t="s">
        <v>1980</v>
      </c>
      <c r="JX35" t="s">
        <v>2000</v>
      </c>
      <c r="JY35" t="s">
        <v>577</v>
      </c>
      <c r="JZ35" t="s">
        <v>2011</v>
      </c>
      <c r="KA35">
        <v>56</v>
      </c>
      <c r="KB35">
        <v>28</v>
      </c>
      <c r="KC35">
        <v>172</v>
      </c>
      <c r="KD35">
        <v>35</v>
      </c>
      <c r="KE35" s="1">
        <v>144278</v>
      </c>
      <c r="KF35" t="s">
        <v>532</v>
      </c>
      <c r="KG35" t="s">
        <v>1185</v>
      </c>
      <c r="KH35" t="s">
        <v>2073</v>
      </c>
      <c r="KI35" t="s">
        <v>1072</v>
      </c>
      <c r="KJ35" t="s">
        <v>589</v>
      </c>
      <c r="KK35" t="s">
        <v>132</v>
      </c>
      <c r="KL35">
        <v>45</v>
      </c>
      <c r="KM35" t="s">
        <v>2090</v>
      </c>
      <c r="KN35" t="s">
        <v>2107</v>
      </c>
      <c r="KO35" t="s">
        <v>2129</v>
      </c>
      <c r="KP35" t="s">
        <v>2132</v>
      </c>
      <c r="KQ35">
        <v>142</v>
      </c>
      <c r="KR35" t="s">
        <v>2144</v>
      </c>
      <c r="KS35">
        <v>300</v>
      </c>
      <c r="KT35" t="s">
        <v>705</v>
      </c>
      <c r="KU35" t="s">
        <v>220</v>
      </c>
      <c r="KV35" t="s">
        <v>2159</v>
      </c>
      <c r="KW35">
        <v>4</v>
      </c>
      <c r="KX35" t="s">
        <v>1493</v>
      </c>
      <c r="KY35" t="s">
        <v>2190</v>
      </c>
      <c r="KZ35" t="s">
        <v>598</v>
      </c>
      <c r="LA35" t="s">
        <v>75</v>
      </c>
      <c r="LB35" t="s">
        <v>24</v>
      </c>
      <c r="LC35" t="s">
        <v>762</v>
      </c>
      <c r="LD35" t="s">
        <v>1355</v>
      </c>
      <c r="LE35" t="s">
        <v>2118</v>
      </c>
      <c r="LF35">
        <v>189</v>
      </c>
      <c r="LG35">
        <v>169</v>
      </c>
      <c r="LH35" t="s">
        <v>540</v>
      </c>
      <c r="LI35">
        <v>290</v>
      </c>
      <c r="LJ35">
        <v>40</v>
      </c>
      <c r="LK35" t="s">
        <v>323</v>
      </c>
      <c r="LL35" t="s">
        <v>688</v>
      </c>
      <c r="LM35">
        <v>21</v>
      </c>
      <c r="LN35" t="s">
        <v>55</v>
      </c>
      <c r="LO35">
        <v>28</v>
      </c>
      <c r="LP35" t="s">
        <v>946</v>
      </c>
      <c r="LQ35">
        <v>95</v>
      </c>
      <c r="LR35" t="s">
        <v>2280</v>
      </c>
      <c r="LS35">
        <v>70</v>
      </c>
      <c r="LT35">
        <v>6</v>
      </c>
      <c r="LU35" t="s">
        <v>1384</v>
      </c>
      <c r="LV35" t="s">
        <v>1072</v>
      </c>
      <c r="LW35" t="s">
        <v>1322</v>
      </c>
      <c r="LX35" t="s">
        <v>2327</v>
      </c>
      <c r="LY35" t="s">
        <v>92</v>
      </c>
      <c r="LZ35">
        <v>75</v>
      </c>
      <c r="MA35">
        <v>30</v>
      </c>
      <c r="MB35" t="s">
        <v>2339</v>
      </c>
      <c r="MC35" t="s">
        <v>2346</v>
      </c>
      <c r="MD35" t="s">
        <v>1343</v>
      </c>
      <c r="ME35" t="s">
        <v>834</v>
      </c>
      <c r="MF35" t="s">
        <v>2355</v>
      </c>
      <c r="MG35">
        <v>67</v>
      </c>
      <c r="MH35" t="s">
        <v>1400</v>
      </c>
      <c r="MI35" t="s">
        <v>1582</v>
      </c>
      <c r="MJ35" t="s">
        <v>557</v>
      </c>
      <c r="MK35">
        <v>134</v>
      </c>
      <c r="ML35" t="s">
        <v>2406</v>
      </c>
      <c r="MM35">
        <v>46</v>
      </c>
      <c r="MN35">
        <v>20</v>
      </c>
      <c r="MO35" t="s">
        <v>2417</v>
      </c>
      <c r="MP35">
        <v>155</v>
      </c>
      <c r="MQ35" t="s">
        <v>2435</v>
      </c>
      <c r="MR35">
        <v>110</v>
      </c>
      <c r="MS35">
        <v>88</v>
      </c>
      <c r="MT35" t="s">
        <v>2159</v>
      </c>
      <c r="MU35">
        <v>21</v>
      </c>
      <c r="MV35" t="s">
        <v>774</v>
      </c>
      <c r="MW35" t="s">
        <v>68</v>
      </c>
      <c r="MX35" t="s">
        <v>2489</v>
      </c>
      <c r="MY35">
        <v>39</v>
      </c>
      <c r="MZ35" t="s">
        <v>2512</v>
      </c>
      <c r="NA35" s="1">
        <v>875402</v>
      </c>
      <c r="NB35">
        <v>87</v>
      </c>
      <c r="NC35" t="s">
        <v>1139</v>
      </c>
      <c r="ND35">
        <v>13</v>
      </c>
      <c r="NE35">
        <v>109</v>
      </c>
      <c r="NF35" t="s">
        <v>1661</v>
      </c>
      <c r="NG35" t="s">
        <v>28</v>
      </c>
      <c r="NH35" t="s">
        <v>312</v>
      </c>
      <c r="NI35" t="s">
        <v>405</v>
      </c>
      <c r="NJ35" t="s">
        <v>16</v>
      </c>
      <c r="NK35" t="s">
        <v>2555</v>
      </c>
      <c r="NL35" t="s">
        <v>2137</v>
      </c>
      <c r="NM35">
        <v>62</v>
      </c>
      <c r="NN35" t="s">
        <v>2577</v>
      </c>
      <c r="NO35">
        <v>120</v>
      </c>
      <c r="NP35" t="s">
        <v>2591</v>
      </c>
      <c r="NQ35" t="s">
        <v>1819</v>
      </c>
      <c r="NR35" t="s">
        <v>2603</v>
      </c>
      <c r="NS35" t="s">
        <v>656</v>
      </c>
      <c r="NT35">
        <v>18</v>
      </c>
      <c r="NU35" t="s">
        <v>987</v>
      </c>
      <c r="NV35" t="s">
        <v>2643</v>
      </c>
      <c r="NW35" t="s">
        <v>2655</v>
      </c>
      <c r="NX35" t="s">
        <v>2667</v>
      </c>
      <c r="NY35" t="s">
        <v>2670</v>
      </c>
      <c r="NZ35" t="s">
        <v>2673</v>
      </c>
      <c r="OA35" t="s">
        <v>1321</v>
      </c>
      <c r="OB35" t="s">
        <v>2684</v>
      </c>
      <c r="OC35" t="s">
        <v>2695</v>
      </c>
      <c r="OD35" t="s">
        <v>2714</v>
      </c>
      <c r="OE35" t="s">
        <v>1627</v>
      </c>
      <c r="OF35" t="s">
        <v>1173</v>
      </c>
      <c r="OG35" t="s">
        <v>2732</v>
      </c>
      <c r="OH35">
        <v>34</v>
      </c>
      <c r="OI35" t="s">
        <v>2751</v>
      </c>
      <c r="OJ35">
        <v>102</v>
      </c>
      <c r="OK35" t="s">
        <v>1355</v>
      </c>
      <c r="OL35" t="s">
        <v>363</v>
      </c>
      <c r="OM35" t="s">
        <v>2789</v>
      </c>
      <c r="ON35">
        <v>188</v>
      </c>
      <c r="OO35" t="s">
        <v>2811</v>
      </c>
      <c r="OP35" t="s">
        <v>1189</v>
      </c>
      <c r="OQ35" t="s">
        <v>2848</v>
      </c>
      <c r="OR35" t="s">
        <v>2868</v>
      </c>
      <c r="OS35" t="s">
        <v>2871</v>
      </c>
      <c r="OT35">
        <v>35</v>
      </c>
      <c r="OU35">
        <v>115</v>
      </c>
      <c r="OV35" t="s">
        <v>1796</v>
      </c>
      <c r="OW35" t="s">
        <v>1661</v>
      </c>
      <c r="OX35">
        <v>51</v>
      </c>
      <c r="OY35">
        <v>51</v>
      </c>
      <c r="OZ35" t="s">
        <v>2931</v>
      </c>
      <c r="PA35">
        <v>60</v>
      </c>
      <c r="PB35">
        <v>397</v>
      </c>
      <c r="PC35" t="s">
        <v>1147</v>
      </c>
      <c r="PD35" t="s">
        <v>770</v>
      </c>
      <c r="PE35" t="s">
        <v>2953</v>
      </c>
      <c r="PF35" t="s">
        <v>2961</v>
      </c>
      <c r="PG35" t="s">
        <v>1318</v>
      </c>
      <c r="PH35" t="s">
        <v>2992</v>
      </c>
      <c r="PI35" t="s">
        <v>533</v>
      </c>
      <c r="PJ35" t="s">
        <v>3000</v>
      </c>
      <c r="PK35">
        <v>84</v>
      </c>
      <c r="PL35" t="s">
        <v>653</v>
      </c>
      <c r="PM35" t="s">
        <v>70</v>
      </c>
      <c r="PN35">
        <v>169</v>
      </c>
      <c r="PO35">
        <v>117</v>
      </c>
      <c r="PP35" t="s">
        <v>189</v>
      </c>
      <c r="PQ35" t="s">
        <v>70</v>
      </c>
      <c r="PR35">
        <v>106</v>
      </c>
      <c r="PS35" t="s">
        <v>741</v>
      </c>
      <c r="PT35">
        <v>97</v>
      </c>
      <c r="PU35">
        <v>14</v>
      </c>
      <c r="PV35" t="s">
        <v>308</v>
      </c>
      <c r="PW35" t="s">
        <v>2406</v>
      </c>
      <c r="PX35" t="s">
        <v>135</v>
      </c>
      <c r="PY35" t="s">
        <v>85</v>
      </c>
      <c r="PZ35" t="s">
        <v>597</v>
      </c>
      <c r="QA35" t="s">
        <v>3104</v>
      </c>
      <c r="QB35" t="s">
        <v>3120</v>
      </c>
      <c r="QC35" t="s">
        <v>398</v>
      </c>
      <c r="QD35" t="s">
        <v>2965</v>
      </c>
      <c r="QE35" t="s">
        <v>3131</v>
      </c>
      <c r="QF35" t="s">
        <v>609</v>
      </c>
      <c r="QG35" t="s">
        <v>553</v>
      </c>
      <c r="QH35" t="s">
        <v>3146</v>
      </c>
      <c r="QI35">
        <v>16</v>
      </c>
      <c r="QJ35" t="s">
        <v>1020</v>
      </c>
      <c r="QK35">
        <v>180</v>
      </c>
      <c r="QL35" t="s">
        <v>834</v>
      </c>
      <c r="QM35">
        <v>179</v>
      </c>
      <c r="QN35">
        <v>36</v>
      </c>
      <c r="QO35">
        <v>140</v>
      </c>
      <c r="QP35">
        <v>205</v>
      </c>
      <c r="QQ35" t="s">
        <v>1432</v>
      </c>
      <c r="QR35" t="s">
        <v>3200</v>
      </c>
      <c r="QS35" t="s">
        <v>252</v>
      </c>
      <c r="QT35" t="s">
        <v>3209</v>
      </c>
      <c r="QU35" t="s">
        <v>741</v>
      </c>
      <c r="QV35" t="s">
        <v>1616</v>
      </c>
      <c r="QW35" t="s">
        <v>3226</v>
      </c>
      <c r="QX35">
        <v>190</v>
      </c>
      <c r="QY35">
        <v>350</v>
      </c>
      <c r="QZ35">
        <v>12</v>
      </c>
      <c r="RA35" t="s">
        <v>324</v>
      </c>
      <c r="RB35">
        <v>133</v>
      </c>
      <c r="RC35" t="s">
        <v>2166</v>
      </c>
      <c r="RD35">
        <v>120</v>
      </c>
      <c r="RE35">
        <v>148</v>
      </c>
      <c r="RF35" t="s">
        <v>2152</v>
      </c>
      <c r="RG35" t="s">
        <v>953</v>
      </c>
      <c r="RH35" t="s">
        <v>411</v>
      </c>
      <c r="RI35">
        <v>5</v>
      </c>
      <c r="RJ35">
        <v>74</v>
      </c>
      <c r="RK35" t="s">
        <v>3282</v>
      </c>
      <c r="RL35">
        <v>54</v>
      </c>
      <c r="RM35" t="s">
        <v>3292</v>
      </c>
      <c r="RN35" t="s">
        <v>3296</v>
      </c>
      <c r="RO35">
        <v>20</v>
      </c>
      <c r="RP35">
        <v>102</v>
      </c>
      <c r="RQ35" t="s">
        <v>3320</v>
      </c>
      <c r="RR35">
        <v>2</v>
      </c>
      <c r="RS35" t="s">
        <v>1809</v>
      </c>
      <c r="RT35" t="s">
        <v>1599</v>
      </c>
      <c r="RU35">
        <v>82</v>
      </c>
      <c r="RV35" t="s">
        <v>3342</v>
      </c>
      <c r="RW35" t="s">
        <v>3347</v>
      </c>
      <c r="RX35">
        <v>12</v>
      </c>
      <c r="RY35">
        <v>160</v>
      </c>
      <c r="RZ35" t="s">
        <v>3377</v>
      </c>
      <c r="SA35" t="s">
        <v>846</v>
      </c>
    </row>
    <row r="38" spans="1:495">
      <c r="A38">
        <v>1987</v>
      </c>
      <c r="C38" t="str">
        <f t="shared" ref="C38:BN39" si="0">IFERROR(C7," ")</f>
        <v xml:space="preserve"> </v>
      </c>
      <c r="D38" t="str">
        <f t="shared" si="0"/>
        <v xml:space="preserve"> </v>
      </c>
      <c r="E38" t="str">
        <f t="shared" si="0"/>
        <v xml:space="preserve"> </v>
      </c>
      <c r="F38" t="str">
        <f t="shared" si="0"/>
        <v xml:space="preserve"> </v>
      </c>
      <c r="G38" t="str">
        <f t="shared" si="0"/>
        <v xml:space="preserve"> </v>
      </c>
      <c r="H38" t="str">
        <f t="shared" si="0"/>
        <v xml:space="preserve"> </v>
      </c>
      <c r="I38" t="str">
        <f t="shared" si="0"/>
        <v xml:space="preserve"> </v>
      </c>
      <c r="J38" t="str">
        <f t="shared" si="0"/>
        <v xml:space="preserve"> </v>
      </c>
      <c r="K38" t="str">
        <f t="shared" si="0"/>
        <v xml:space="preserve"> </v>
      </c>
      <c r="L38" t="str">
        <f t="shared" si="0"/>
        <v xml:space="preserve"> </v>
      </c>
      <c r="M38" t="str">
        <f t="shared" si="0"/>
        <v xml:space="preserve"> </v>
      </c>
      <c r="N38" t="str">
        <f t="shared" si="0"/>
        <v xml:space="preserve"> </v>
      </c>
      <c r="O38" t="str">
        <f>IFERROR(O7," ")</f>
        <v>37,5</v>
      </c>
      <c r="P38">
        <f t="shared" si="0"/>
        <v>80</v>
      </c>
      <c r="Q38" t="str">
        <f t="shared" si="0"/>
        <v xml:space="preserve"> </v>
      </c>
      <c r="R38" t="str">
        <f t="shared" si="0"/>
        <v xml:space="preserve"> </v>
      </c>
      <c r="S38" t="str">
        <f t="shared" si="0"/>
        <v xml:space="preserve"> </v>
      </c>
      <c r="T38" t="str">
        <f t="shared" si="0"/>
        <v>68,22</v>
      </c>
      <c r="U38" t="str">
        <f t="shared" si="0"/>
        <v xml:space="preserve"> </v>
      </c>
      <c r="V38" t="str">
        <f t="shared" si="0"/>
        <v xml:space="preserve"> </v>
      </c>
      <c r="W38" t="str">
        <f t="shared" si="0"/>
        <v xml:space="preserve"> </v>
      </c>
      <c r="X38" t="str">
        <f t="shared" si="0"/>
        <v xml:space="preserve"> </v>
      </c>
      <c r="Y38" t="str">
        <f t="shared" si="0"/>
        <v xml:space="preserve"> </v>
      </c>
      <c r="Z38" t="str">
        <f t="shared" si="0"/>
        <v xml:space="preserve"> </v>
      </c>
      <c r="AA38" t="str">
        <f t="shared" si="0"/>
        <v xml:space="preserve"> </v>
      </c>
      <c r="AB38" t="str">
        <f t="shared" si="0"/>
        <v xml:space="preserve"> </v>
      </c>
      <c r="AC38" t="str">
        <f t="shared" si="0"/>
        <v>23,33</v>
      </c>
      <c r="AD38" t="str">
        <f t="shared" si="0"/>
        <v xml:space="preserve"> </v>
      </c>
      <c r="AE38" t="str">
        <f t="shared" si="0"/>
        <v xml:space="preserve"> </v>
      </c>
      <c r="AF38" t="str">
        <f t="shared" si="0"/>
        <v xml:space="preserve"> </v>
      </c>
      <c r="AG38" t="str">
        <f t="shared" si="0"/>
        <v xml:space="preserve"> </v>
      </c>
      <c r="AH38" t="str">
        <f t="shared" si="0"/>
        <v xml:space="preserve"> </v>
      </c>
      <c r="AI38" t="str">
        <f t="shared" si="0"/>
        <v xml:space="preserve"> </v>
      </c>
      <c r="AJ38">
        <f t="shared" si="0"/>
        <v>38</v>
      </c>
      <c r="AK38" t="str">
        <f t="shared" si="0"/>
        <v xml:space="preserve"> </v>
      </c>
      <c r="AL38" t="str">
        <f t="shared" si="0"/>
        <v xml:space="preserve"> </v>
      </c>
      <c r="AM38" t="str">
        <f t="shared" si="0"/>
        <v>2,43</v>
      </c>
      <c r="AN38" t="str">
        <f t="shared" si="0"/>
        <v>57,96</v>
      </c>
      <c r="AO38" t="str">
        <f t="shared" si="0"/>
        <v xml:space="preserve"> </v>
      </c>
      <c r="AP38" t="str">
        <f t="shared" si="0"/>
        <v xml:space="preserve"> </v>
      </c>
      <c r="AQ38" t="str">
        <f t="shared" si="0"/>
        <v xml:space="preserve"> </v>
      </c>
      <c r="AR38" t="str">
        <f t="shared" si="0"/>
        <v xml:space="preserve"> </v>
      </c>
      <c r="AS38" t="str">
        <f t="shared" si="0"/>
        <v xml:space="preserve"> </v>
      </c>
      <c r="AT38" t="str">
        <f t="shared" si="0"/>
        <v xml:space="preserve"> </v>
      </c>
      <c r="AU38" t="str">
        <f t="shared" si="0"/>
        <v xml:space="preserve"> </v>
      </c>
      <c r="AV38" t="str">
        <f t="shared" si="0"/>
        <v>3,01</v>
      </c>
      <c r="AW38" t="str">
        <f t="shared" si="0"/>
        <v xml:space="preserve"> </v>
      </c>
      <c r="AX38" t="str">
        <f t="shared" si="0"/>
        <v xml:space="preserve"> </v>
      </c>
      <c r="AY38" t="str">
        <f t="shared" si="0"/>
        <v>143,46</v>
      </c>
      <c r="AZ38" t="str">
        <f t="shared" si="0"/>
        <v>41,56</v>
      </c>
      <c r="BA38">
        <f t="shared" si="0"/>
        <v>12</v>
      </c>
      <c r="BB38" t="str">
        <f t="shared" si="0"/>
        <v xml:space="preserve"> </v>
      </c>
      <c r="BC38" t="str">
        <f t="shared" si="0"/>
        <v xml:space="preserve"> </v>
      </c>
      <c r="BD38" t="str">
        <f t="shared" si="0"/>
        <v xml:space="preserve"> </v>
      </c>
      <c r="BE38" t="str">
        <f t="shared" si="0"/>
        <v>52,5</v>
      </c>
      <c r="BF38" t="str">
        <f t="shared" si="0"/>
        <v xml:space="preserve"> </v>
      </c>
      <c r="BG38" t="str">
        <f t="shared" si="0"/>
        <v xml:space="preserve"> </v>
      </c>
      <c r="BH38" t="str">
        <f t="shared" si="0"/>
        <v xml:space="preserve"> </v>
      </c>
      <c r="BI38" t="str">
        <f t="shared" si="0"/>
        <v>8,42</v>
      </c>
      <c r="BJ38" t="str">
        <f t="shared" si="0"/>
        <v>52,15</v>
      </c>
      <c r="BK38" t="str">
        <f t="shared" si="0"/>
        <v xml:space="preserve"> </v>
      </c>
      <c r="BL38" t="str">
        <f t="shared" si="0"/>
        <v xml:space="preserve"> </v>
      </c>
      <c r="BM38" t="str">
        <f t="shared" si="0"/>
        <v xml:space="preserve"> </v>
      </c>
      <c r="BN38" t="str">
        <f t="shared" si="0"/>
        <v xml:space="preserve"> </v>
      </c>
      <c r="BO38">
        <f t="shared" ref="BO38:DZ41" si="1">IFERROR(BO7," ")</f>
        <v>328</v>
      </c>
      <c r="BP38" t="str">
        <f t="shared" si="1"/>
        <v xml:space="preserve"> </v>
      </c>
      <c r="BQ38" t="str">
        <f t="shared" si="1"/>
        <v xml:space="preserve"> </v>
      </c>
      <c r="BR38" t="str">
        <f t="shared" si="1"/>
        <v xml:space="preserve"> </v>
      </c>
      <c r="BS38" t="str">
        <f t="shared" si="1"/>
        <v xml:space="preserve"> </v>
      </c>
      <c r="BT38" t="str">
        <f t="shared" si="1"/>
        <v xml:space="preserve"> </v>
      </c>
      <c r="BU38" t="str">
        <f t="shared" si="1"/>
        <v xml:space="preserve"> </v>
      </c>
      <c r="BV38" t="str">
        <f t="shared" si="1"/>
        <v xml:space="preserve"> </v>
      </c>
      <c r="BW38" t="str">
        <f t="shared" si="1"/>
        <v xml:space="preserve"> </v>
      </c>
      <c r="BX38" t="str">
        <f t="shared" si="1"/>
        <v xml:space="preserve"> </v>
      </c>
      <c r="BY38" t="str">
        <f t="shared" si="1"/>
        <v xml:space="preserve"> </v>
      </c>
      <c r="BZ38" t="str">
        <f t="shared" si="1"/>
        <v xml:space="preserve"> </v>
      </c>
      <c r="CA38" t="str">
        <f t="shared" si="1"/>
        <v xml:space="preserve"> </v>
      </c>
      <c r="CB38" t="str">
        <f t="shared" si="1"/>
        <v xml:space="preserve"> </v>
      </c>
      <c r="CC38" t="str">
        <f t="shared" si="1"/>
        <v xml:space="preserve"> </v>
      </c>
      <c r="CD38" t="str">
        <f t="shared" si="1"/>
        <v xml:space="preserve"> </v>
      </c>
      <c r="CE38" t="str">
        <f t="shared" si="1"/>
        <v xml:space="preserve"> </v>
      </c>
      <c r="CF38" t="str">
        <f t="shared" si="1"/>
        <v xml:space="preserve"> </v>
      </c>
      <c r="CG38" t="str">
        <f t="shared" si="1"/>
        <v xml:space="preserve"> </v>
      </c>
      <c r="CH38" t="str">
        <f t="shared" si="1"/>
        <v xml:space="preserve"> </v>
      </c>
      <c r="CI38" t="str">
        <f t="shared" si="1"/>
        <v xml:space="preserve"> </v>
      </c>
      <c r="CJ38" t="str">
        <f t="shared" si="1"/>
        <v xml:space="preserve"> </v>
      </c>
      <c r="CK38" t="str">
        <f t="shared" si="1"/>
        <v xml:space="preserve"> </v>
      </c>
      <c r="CL38" t="str">
        <f t="shared" si="1"/>
        <v xml:space="preserve"> </v>
      </c>
      <c r="CM38" t="str">
        <f t="shared" si="1"/>
        <v xml:space="preserve"> </v>
      </c>
      <c r="CN38" t="str">
        <f t="shared" si="1"/>
        <v xml:space="preserve"> </v>
      </c>
      <c r="CO38" t="str">
        <f t="shared" si="1"/>
        <v xml:space="preserve"> </v>
      </c>
      <c r="CP38" t="str">
        <f t="shared" si="1"/>
        <v xml:space="preserve"> </v>
      </c>
      <c r="CQ38" t="str">
        <f t="shared" si="1"/>
        <v xml:space="preserve"> </v>
      </c>
      <c r="CR38" t="str">
        <f t="shared" si="1"/>
        <v xml:space="preserve"> </v>
      </c>
      <c r="CS38" t="str">
        <f t="shared" si="1"/>
        <v xml:space="preserve"> </v>
      </c>
      <c r="CT38" t="str">
        <f t="shared" si="1"/>
        <v xml:space="preserve"> </v>
      </c>
      <c r="CU38" t="str">
        <f t="shared" si="1"/>
        <v>2,82</v>
      </c>
      <c r="CV38" t="str">
        <f t="shared" si="1"/>
        <v xml:space="preserve"> </v>
      </c>
      <c r="CW38" t="str">
        <f t="shared" si="1"/>
        <v xml:space="preserve"> </v>
      </c>
      <c r="CX38" t="str">
        <f t="shared" si="1"/>
        <v>2,81</v>
      </c>
      <c r="CY38" t="str">
        <f t="shared" si="1"/>
        <v xml:space="preserve"> </v>
      </c>
      <c r="CZ38" t="str">
        <f t="shared" si="1"/>
        <v>66,27</v>
      </c>
      <c r="DA38" t="str">
        <f t="shared" si="1"/>
        <v xml:space="preserve"> </v>
      </c>
      <c r="DB38" t="str">
        <f t="shared" si="1"/>
        <v xml:space="preserve"> </v>
      </c>
      <c r="DC38" t="str">
        <f t="shared" si="1"/>
        <v xml:space="preserve"> </v>
      </c>
      <c r="DD38" t="str">
        <f t="shared" si="1"/>
        <v>46,65</v>
      </c>
      <c r="DE38" t="str">
        <f t="shared" si="1"/>
        <v xml:space="preserve"> </v>
      </c>
      <c r="DF38" t="str">
        <f t="shared" si="1"/>
        <v xml:space="preserve"> </v>
      </c>
      <c r="DG38" t="str">
        <f t="shared" si="1"/>
        <v xml:space="preserve"> </v>
      </c>
      <c r="DH38" t="str">
        <f t="shared" si="1"/>
        <v xml:space="preserve"> </v>
      </c>
      <c r="DI38" t="str">
        <f t="shared" si="1"/>
        <v xml:space="preserve"> </v>
      </c>
      <c r="DJ38" t="str">
        <f t="shared" si="1"/>
        <v xml:space="preserve"> </v>
      </c>
      <c r="DK38" t="str">
        <f t="shared" si="1"/>
        <v xml:space="preserve"> </v>
      </c>
      <c r="DL38" t="str">
        <f t="shared" si="1"/>
        <v xml:space="preserve"> </v>
      </c>
      <c r="DM38" t="str">
        <f t="shared" si="1"/>
        <v xml:space="preserve"> </v>
      </c>
      <c r="DN38" t="str">
        <f t="shared" si="1"/>
        <v xml:space="preserve"> </v>
      </c>
      <c r="DO38" t="str">
        <f t="shared" si="1"/>
        <v xml:space="preserve"> </v>
      </c>
      <c r="DP38" t="str">
        <f t="shared" si="1"/>
        <v xml:space="preserve"> </v>
      </c>
      <c r="DQ38" t="str">
        <f t="shared" si="1"/>
        <v xml:space="preserve"> </v>
      </c>
      <c r="DR38" t="str">
        <f t="shared" si="1"/>
        <v xml:space="preserve"> </v>
      </c>
      <c r="DS38" t="str">
        <f t="shared" si="1"/>
        <v xml:space="preserve"> </v>
      </c>
      <c r="DT38" t="str">
        <f t="shared" si="1"/>
        <v xml:space="preserve"> </v>
      </c>
      <c r="DU38">
        <f t="shared" si="1"/>
        <v>5</v>
      </c>
      <c r="DV38" t="str">
        <f t="shared" si="1"/>
        <v xml:space="preserve"> </v>
      </c>
      <c r="DW38" t="str">
        <f t="shared" si="1"/>
        <v xml:space="preserve"> </v>
      </c>
      <c r="DX38" t="str">
        <f t="shared" si="1"/>
        <v xml:space="preserve"> </v>
      </c>
      <c r="DY38" t="str">
        <f t="shared" si="1"/>
        <v xml:space="preserve"> </v>
      </c>
      <c r="DZ38" t="str">
        <f t="shared" si="1"/>
        <v xml:space="preserve"> </v>
      </c>
      <c r="EA38" t="str">
        <f t="shared" ref="EA38:GL44" si="2">IFERROR(EA7," ")</f>
        <v xml:space="preserve"> </v>
      </c>
      <c r="EB38" t="str">
        <f t="shared" si="2"/>
        <v xml:space="preserve"> </v>
      </c>
      <c r="EC38">
        <f t="shared" si="2"/>
        <v>240</v>
      </c>
      <c r="ED38" t="str">
        <f t="shared" si="2"/>
        <v xml:space="preserve"> </v>
      </c>
      <c r="EE38" t="str">
        <f t="shared" si="2"/>
        <v xml:space="preserve"> </v>
      </c>
      <c r="EF38">
        <f t="shared" si="2"/>
        <v>80</v>
      </c>
      <c r="EG38" t="str">
        <f t="shared" si="2"/>
        <v xml:space="preserve"> </v>
      </c>
      <c r="EH38" t="str">
        <f t="shared" si="2"/>
        <v xml:space="preserve"> </v>
      </c>
      <c r="EI38" t="str">
        <f t="shared" si="2"/>
        <v xml:space="preserve"> </v>
      </c>
      <c r="EJ38">
        <f t="shared" si="2"/>
        <v>40</v>
      </c>
      <c r="EK38" t="str">
        <f t="shared" si="2"/>
        <v xml:space="preserve"> </v>
      </c>
      <c r="EL38" t="str">
        <f t="shared" si="2"/>
        <v xml:space="preserve"> </v>
      </c>
      <c r="EM38" t="str">
        <f t="shared" si="2"/>
        <v xml:space="preserve"> </v>
      </c>
      <c r="EN38" t="str">
        <f t="shared" si="2"/>
        <v xml:space="preserve"> </v>
      </c>
      <c r="EO38" t="str">
        <f t="shared" si="2"/>
        <v>8,33</v>
      </c>
      <c r="EP38" t="str">
        <f t="shared" si="2"/>
        <v xml:space="preserve"> </v>
      </c>
      <c r="EQ38" t="str">
        <f t="shared" si="2"/>
        <v>2807,31</v>
      </c>
      <c r="ER38">
        <f t="shared" si="2"/>
        <v>175</v>
      </c>
      <c r="ES38" t="str">
        <f t="shared" si="2"/>
        <v xml:space="preserve"> </v>
      </c>
      <c r="ET38" t="str">
        <f t="shared" si="2"/>
        <v xml:space="preserve"> </v>
      </c>
      <c r="EU38" t="str">
        <f t="shared" si="2"/>
        <v xml:space="preserve"> </v>
      </c>
      <c r="EV38" t="str">
        <f t="shared" si="2"/>
        <v xml:space="preserve"> </v>
      </c>
      <c r="EW38">
        <f t="shared" si="2"/>
        <v>48</v>
      </c>
      <c r="EX38" t="str">
        <f t="shared" si="2"/>
        <v xml:space="preserve"> </v>
      </c>
      <c r="EY38" t="str">
        <f t="shared" si="2"/>
        <v>16,09</v>
      </c>
      <c r="EZ38" t="str">
        <f t="shared" si="2"/>
        <v xml:space="preserve"> </v>
      </c>
      <c r="FA38" t="str">
        <f t="shared" si="2"/>
        <v xml:space="preserve"> </v>
      </c>
      <c r="FB38" t="str">
        <f t="shared" si="2"/>
        <v xml:space="preserve"> </v>
      </c>
      <c r="FC38" t="str">
        <f t="shared" si="2"/>
        <v xml:space="preserve"> </v>
      </c>
      <c r="FD38" t="str">
        <f t="shared" si="2"/>
        <v xml:space="preserve"> </v>
      </c>
      <c r="FE38" t="str">
        <f t="shared" si="2"/>
        <v xml:space="preserve"> </v>
      </c>
      <c r="FF38" t="str">
        <f t="shared" si="2"/>
        <v xml:space="preserve"> </v>
      </c>
      <c r="FG38" t="str">
        <f t="shared" si="2"/>
        <v xml:space="preserve"> </v>
      </c>
      <c r="FH38" t="str">
        <f t="shared" si="2"/>
        <v xml:space="preserve"> </v>
      </c>
      <c r="FI38" t="str">
        <f t="shared" si="2"/>
        <v xml:space="preserve"> </v>
      </c>
      <c r="FJ38" t="str">
        <f t="shared" si="2"/>
        <v xml:space="preserve"> </v>
      </c>
      <c r="FK38" t="str">
        <f t="shared" si="2"/>
        <v xml:space="preserve"> </v>
      </c>
      <c r="FL38" t="str">
        <f t="shared" si="2"/>
        <v xml:space="preserve"> </v>
      </c>
      <c r="FM38" t="str">
        <f t="shared" si="2"/>
        <v xml:space="preserve"> </v>
      </c>
      <c r="FN38" t="str">
        <f t="shared" si="2"/>
        <v xml:space="preserve"> </v>
      </c>
      <c r="FO38" t="str">
        <f t="shared" si="2"/>
        <v xml:space="preserve"> </v>
      </c>
      <c r="FP38" t="str">
        <f t="shared" si="2"/>
        <v xml:space="preserve"> </v>
      </c>
      <c r="FQ38" t="str">
        <f t="shared" si="2"/>
        <v xml:space="preserve"> </v>
      </c>
      <c r="FR38" t="str">
        <f t="shared" si="2"/>
        <v xml:space="preserve"> </v>
      </c>
      <c r="FS38" t="str">
        <f t="shared" si="2"/>
        <v xml:space="preserve"> </v>
      </c>
      <c r="FT38" t="str">
        <f t="shared" si="2"/>
        <v xml:space="preserve"> </v>
      </c>
      <c r="FU38" t="str">
        <f t="shared" si="2"/>
        <v xml:space="preserve"> </v>
      </c>
      <c r="FV38" t="str">
        <f t="shared" si="2"/>
        <v xml:space="preserve"> </v>
      </c>
      <c r="FW38" t="str">
        <f t="shared" si="2"/>
        <v xml:space="preserve"> </v>
      </c>
      <c r="FX38" t="str">
        <f t="shared" si="2"/>
        <v xml:space="preserve"> </v>
      </c>
      <c r="FY38" t="str">
        <f t="shared" si="2"/>
        <v xml:space="preserve"> </v>
      </c>
      <c r="FZ38" t="str">
        <f t="shared" si="2"/>
        <v xml:space="preserve"> </v>
      </c>
      <c r="GA38" t="str">
        <f t="shared" si="2"/>
        <v xml:space="preserve"> </v>
      </c>
      <c r="GB38" t="str">
        <f t="shared" si="2"/>
        <v xml:space="preserve"> </v>
      </c>
      <c r="GC38" t="str">
        <f t="shared" si="2"/>
        <v xml:space="preserve"> </v>
      </c>
      <c r="GD38" t="str">
        <f t="shared" si="2"/>
        <v xml:space="preserve"> </v>
      </c>
      <c r="GE38" t="str">
        <f t="shared" si="2"/>
        <v>142,5</v>
      </c>
      <c r="GF38" t="str">
        <f t="shared" si="2"/>
        <v xml:space="preserve"> </v>
      </c>
      <c r="GG38" t="str">
        <f t="shared" si="2"/>
        <v xml:space="preserve"> </v>
      </c>
      <c r="GH38" t="str">
        <f t="shared" si="2"/>
        <v xml:space="preserve"> </v>
      </c>
      <c r="GI38" t="str">
        <f t="shared" si="2"/>
        <v xml:space="preserve"> </v>
      </c>
      <c r="GJ38" t="str">
        <f t="shared" si="2"/>
        <v xml:space="preserve"> </v>
      </c>
      <c r="GK38" t="str">
        <f t="shared" si="2"/>
        <v xml:space="preserve"> </v>
      </c>
      <c r="GL38" t="str">
        <f t="shared" si="2"/>
        <v xml:space="preserve"> </v>
      </c>
      <c r="GM38" t="str">
        <f t="shared" ref="GM38:IX41" si="3">IFERROR(GM7," ")</f>
        <v xml:space="preserve"> </v>
      </c>
      <c r="GN38" t="str">
        <f t="shared" si="3"/>
        <v xml:space="preserve"> </v>
      </c>
      <c r="GO38" t="str">
        <f t="shared" si="3"/>
        <v xml:space="preserve"> </v>
      </c>
      <c r="GP38" t="str">
        <f t="shared" si="3"/>
        <v>143,33</v>
      </c>
      <c r="GQ38" t="str">
        <f t="shared" si="3"/>
        <v xml:space="preserve"> </v>
      </c>
      <c r="GR38" t="str">
        <f t="shared" si="3"/>
        <v xml:space="preserve"> </v>
      </c>
      <c r="GS38" t="str">
        <f t="shared" si="3"/>
        <v>88,25</v>
      </c>
      <c r="GT38" t="str">
        <f t="shared" si="3"/>
        <v xml:space="preserve"> </v>
      </c>
      <c r="GU38" t="str">
        <f t="shared" si="3"/>
        <v xml:space="preserve"> </v>
      </c>
      <c r="GV38" t="str">
        <f t="shared" si="3"/>
        <v xml:space="preserve"> </v>
      </c>
      <c r="GW38" t="str">
        <f t="shared" si="3"/>
        <v xml:space="preserve"> </v>
      </c>
      <c r="GX38" t="str">
        <f t="shared" si="3"/>
        <v xml:space="preserve"> </v>
      </c>
      <c r="GY38" t="str">
        <f t="shared" si="3"/>
        <v xml:space="preserve"> </v>
      </c>
      <c r="GZ38" t="str">
        <f t="shared" si="3"/>
        <v xml:space="preserve"> </v>
      </c>
      <c r="HA38" t="str">
        <f t="shared" si="3"/>
        <v xml:space="preserve"> </v>
      </c>
      <c r="HB38" t="str">
        <f t="shared" si="3"/>
        <v>409,74</v>
      </c>
      <c r="HC38" t="str">
        <f t="shared" si="3"/>
        <v xml:space="preserve"> </v>
      </c>
      <c r="HD38" t="str">
        <f t="shared" si="3"/>
        <v xml:space="preserve"> </v>
      </c>
      <c r="HE38">
        <f t="shared" si="3"/>
        <v>106</v>
      </c>
      <c r="HF38" t="str">
        <f t="shared" si="3"/>
        <v xml:space="preserve"> </v>
      </c>
      <c r="HG38" t="str">
        <f t="shared" si="3"/>
        <v>1,95</v>
      </c>
      <c r="HH38" t="str">
        <f t="shared" si="3"/>
        <v>56,5</v>
      </c>
      <c r="HI38" t="str">
        <f t="shared" si="3"/>
        <v xml:space="preserve"> </v>
      </c>
      <c r="HJ38" t="str">
        <f t="shared" si="3"/>
        <v xml:space="preserve"> </v>
      </c>
      <c r="HK38" t="str">
        <f t="shared" si="3"/>
        <v xml:space="preserve"> </v>
      </c>
      <c r="HL38" t="str">
        <f t="shared" si="3"/>
        <v xml:space="preserve"> </v>
      </c>
      <c r="HM38" t="str">
        <f t="shared" si="3"/>
        <v xml:space="preserve"> </v>
      </c>
      <c r="HN38" t="str">
        <f t="shared" si="3"/>
        <v xml:space="preserve"> </v>
      </c>
      <c r="HO38" t="str">
        <f t="shared" si="3"/>
        <v>164,84</v>
      </c>
      <c r="HP38" t="str">
        <f t="shared" si="3"/>
        <v xml:space="preserve"> </v>
      </c>
      <c r="HQ38" t="str">
        <f t="shared" si="3"/>
        <v xml:space="preserve"> </v>
      </c>
      <c r="HR38" t="str">
        <f t="shared" si="3"/>
        <v xml:space="preserve"> </v>
      </c>
      <c r="HS38" t="str">
        <f t="shared" si="3"/>
        <v xml:space="preserve"> </v>
      </c>
      <c r="HT38" t="str">
        <f t="shared" si="3"/>
        <v xml:space="preserve"> </v>
      </c>
      <c r="HU38" t="str">
        <f t="shared" si="3"/>
        <v xml:space="preserve"> </v>
      </c>
      <c r="HV38">
        <f t="shared" si="3"/>
        <v>42</v>
      </c>
      <c r="HW38" t="str">
        <f t="shared" si="3"/>
        <v xml:space="preserve"> </v>
      </c>
      <c r="HX38" t="str">
        <f t="shared" si="3"/>
        <v xml:space="preserve"> </v>
      </c>
      <c r="HY38" t="str">
        <f t="shared" si="3"/>
        <v>118,19</v>
      </c>
      <c r="HZ38" t="str">
        <f t="shared" si="3"/>
        <v xml:space="preserve"> </v>
      </c>
      <c r="IA38" t="str">
        <f t="shared" si="3"/>
        <v xml:space="preserve"> </v>
      </c>
      <c r="IB38" t="str">
        <f t="shared" si="3"/>
        <v xml:space="preserve"> </v>
      </c>
      <c r="IC38" t="str">
        <f t="shared" si="3"/>
        <v xml:space="preserve"> </v>
      </c>
      <c r="ID38" t="str">
        <f t="shared" si="3"/>
        <v xml:space="preserve"> </v>
      </c>
      <c r="IE38" t="str">
        <f t="shared" si="3"/>
        <v xml:space="preserve"> </v>
      </c>
      <c r="IF38" t="str">
        <f t="shared" si="3"/>
        <v xml:space="preserve"> </v>
      </c>
      <c r="IG38" t="str">
        <f t="shared" si="3"/>
        <v xml:space="preserve"> </v>
      </c>
      <c r="IH38" t="str">
        <f t="shared" si="3"/>
        <v xml:space="preserve"> </v>
      </c>
      <c r="II38" t="str">
        <f t="shared" si="3"/>
        <v xml:space="preserve"> </v>
      </c>
      <c r="IJ38" t="str">
        <f t="shared" si="3"/>
        <v xml:space="preserve"> </v>
      </c>
      <c r="IK38" t="str">
        <f t="shared" si="3"/>
        <v xml:space="preserve"> </v>
      </c>
      <c r="IL38" t="str">
        <f t="shared" si="3"/>
        <v>33,91</v>
      </c>
      <c r="IM38" t="str">
        <f t="shared" si="3"/>
        <v xml:space="preserve"> </v>
      </c>
      <c r="IN38" t="str">
        <f t="shared" si="3"/>
        <v xml:space="preserve"> </v>
      </c>
      <c r="IO38" t="str">
        <f t="shared" si="3"/>
        <v xml:space="preserve"> </v>
      </c>
      <c r="IP38" t="str">
        <f t="shared" si="3"/>
        <v xml:space="preserve"> </v>
      </c>
      <c r="IQ38" t="str">
        <f t="shared" si="3"/>
        <v xml:space="preserve"> </v>
      </c>
      <c r="IR38" t="str">
        <f t="shared" si="3"/>
        <v xml:space="preserve"> </v>
      </c>
      <c r="IS38" t="str">
        <f t="shared" si="3"/>
        <v xml:space="preserve"> </v>
      </c>
      <c r="IT38" t="str">
        <f t="shared" si="3"/>
        <v xml:space="preserve"> </v>
      </c>
      <c r="IU38" t="str">
        <f t="shared" si="3"/>
        <v xml:space="preserve"> </v>
      </c>
      <c r="IV38">
        <f t="shared" si="3"/>
        <v>135</v>
      </c>
      <c r="IW38" t="str">
        <f t="shared" si="3"/>
        <v>149,43</v>
      </c>
      <c r="IX38" t="str">
        <f t="shared" si="3"/>
        <v xml:space="preserve"> </v>
      </c>
      <c r="IY38" t="str">
        <f t="shared" ref="IY38:LJ44" si="4">IFERROR(IY7," ")</f>
        <v xml:space="preserve"> </v>
      </c>
      <c r="IZ38" t="str">
        <f t="shared" si="4"/>
        <v xml:space="preserve"> </v>
      </c>
      <c r="JA38" t="str">
        <f t="shared" si="4"/>
        <v xml:space="preserve"> </v>
      </c>
      <c r="JB38" t="str">
        <f t="shared" si="4"/>
        <v xml:space="preserve"> </v>
      </c>
      <c r="JC38" t="str">
        <f t="shared" si="4"/>
        <v xml:space="preserve"> </v>
      </c>
      <c r="JD38" t="str">
        <f t="shared" si="4"/>
        <v xml:space="preserve"> </v>
      </c>
      <c r="JE38" t="str">
        <f t="shared" si="4"/>
        <v>15,51</v>
      </c>
      <c r="JF38" t="str">
        <f t="shared" si="4"/>
        <v xml:space="preserve"> </v>
      </c>
      <c r="JG38" t="str">
        <f t="shared" si="4"/>
        <v>125,17</v>
      </c>
      <c r="JH38" t="str">
        <f t="shared" si="4"/>
        <v xml:space="preserve"> </v>
      </c>
      <c r="JI38" t="str">
        <f t="shared" si="4"/>
        <v xml:space="preserve"> </v>
      </c>
      <c r="JJ38">
        <f t="shared" si="4"/>
        <v>82</v>
      </c>
      <c r="JK38" t="str">
        <f t="shared" si="4"/>
        <v>3,59</v>
      </c>
      <c r="JL38" t="str">
        <f t="shared" si="4"/>
        <v xml:space="preserve"> </v>
      </c>
      <c r="JM38" t="str">
        <f t="shared" si="4"/>
        <v xml:space="preserve"> </v>
      </c>
      <c r="JN38" t="str">
        <f t="shared" si="4"/>
        <v xml:space="preserve"> </v>
      </c>
      <c r="JO38">
        <f t="shared" si="4"/>
        <v>112</v>
      </c>
      <c r="JP38" t="str">
        <f t="shared" si="4"/>
        <v xml:space="preserve"> </v>
      </c>
      <c r="JQ38" t="str">
        <f t="shared" si="4"/>
        <v xml:space="preserve"> </v>
      </c>
      <c r="JR38" t="str">
        <f t="shared" si="4"/>
        <v xml:space="preserve"> </v>
      </c>
      <c r="JS38" t="str">
        <f t="shared" si="4"/>
        <v xml:space="preserve"> </v>
      </c>
      <c r="JT38" t="str">
        <f t="shared" si="4"/>
        <v xml:space="preserve"> </v>
      </c>
      <c r="JU38" t="str">
        <f t="shared" si="4"/>
        <v xml:space="preserve"> </v>
      </c>
      <c r="JV38" t="str">
        <f t="shared" si="4"/>
        <v xml:space="preserve"> </v>
      </c>
      <c r="JW38" t="str">
        <f t="shared" si="4"/>
        <v xml:space="preserve"> </v>
      </c>
      <c r="JX38" t="str">
        <f t="shared" si="4"/>
        <v>9,44</v>
      </c>
      <c r="JY38" t="str">
        <f t="shared" si="4"/>
        <v xml:space="preserve"> </v>
      </c>
      <c r="JZ38" t="str">
        <f t="shared" si="4"/>
        <v xml:space="preserve"> </v>
      </c>
      <c r="KA38" t="str">
        <f t="shared" si="4"/>
        <v xml:space="preserve"> </v>
      </c>
      <c r="KB38" t="str">
        <f t="shared" si="4"/>
        <v xml:space="preserve"> </v>
      </c>
      <c r="KC38" t="str">
        <f t="shared" si="4"/>
        <v xml:space="preserve"> </v>
      </c>
      <c r="KD38" t="str">
        <f t="shared" si="4"/>
        <v xml:space="preserve"> </v>
      </c>
      <c r="KE38" t="str">
        <f t="shared" si="4"/>
        <v xml:space="preserve"> </v>
      </c>
      <c r="KF38" t="str">
        <f t="shared" si="4"/>
        <v>4,36</v>
      </c>
      <c r="KG38" t="str">
        <f t="shared" si="4"/>
        <v xml:space="preserve"> </v>
      </c>
      <c r="KH38" t="str">
        <f t="shared" si="4"/>
        <v xml:space="preserve"> </v>
      </c>
      <c r="KI38" t="str">
        <f t="shared" si="4"/>
        <v xml:space="preserve"> </v>
      </c>
      <c r="KJ38" t="str">
        <f t="shared" si="4"/>
        <v xml:space="preserve"> </v>
      </c>
      <c r="KK38" t="str">
        <f t="shared" si="4"/>
        <v xml:space="preserve"> </v>
      </c>
      <c r="KL38" t="str">
        <f t="shared" si="4"/>
        <v xml:space="preserve"> </v>
      </c>
      <c r="KM38" t="str">
        <f t="shared" si="4"/>
        <v xml:space="preserve"> </v>
      </c>
      <c r="KN38" t="str">
        <f t="shared" si="4"/>
        <v xml:space="preserve"> </v>
      </c>
      <c r="KO38" t="str">
        <f t="shared" si="4"/>
        <v>2,82</v>
      </c>
      <c r="KP38" t="str">
        <f t="shared" si="4"/>
        <v xml:space="preserve"> </v>
      </c>
      <c r="KQ38" t="str">
        <f t="shared" si="4"/>
        <v>13,11</v>
      </c>
      <c r="KR38" t="str">
        <f t="shared" si="4"/>
        <v xml:space="preserve"> </v>
      </c>
      <c r="KS38" t="str">
        <f t="shared" si="4"/>
        <v xml:space="preserve"> </v>
      </c>
      <c r="KT38" t="str">
        <f t="shared" si="4"/>
        <v xml:space="preserve"> </v>
      </c>
      <c r="KU38" t="str">
        <f t="shared" si="4"/>
        <v xml:space="preserve"> </v>
      </c>
      <c r="KV38" t="str">
        <f t="shared" si="4"/>
        <v xml:space="preserve"> </v>
      </c>
      <c r="KW38" t="str">
        <f t="shared" si="4"/>
        <v xml:space="preserve"> </v>
      </c>
      <c r="KX38" t="str">
        <f t="shared" si="4"/>
        <v xml:space="preserve"> </v>
      </c>
      <c r="KY38" t="str">
        <f t="shared" si="4"/>
        <v xml:space="preserve"> </v>
      </c>
      <c r="KZ38" t="str">
        <f t="shared" si="4"/>
        <v xml:space="preserve"> </v>
      </c>
      <c r="LA38" t="str">
        <f t="shared" si="4"/>
        <v xml:space="preserve"> </v>
      </c>
      <c r="LB38" t="str">
        <f t="shared" si="4"/>
        <v xml:space="preserve"> </v>
      </c>
      <c r="LC38" t="str">
        <f t="shared" si="4"/>
        <v xml:space="preserve"> </v>
      </c>
      <c r="LD38" t="str">
        <f t="shared" si="4"/>
        <v xml:space="preserve"> </v>
      </c>
      <c r="LE38" t="str">
        <f t="shared" si="4"/>
        <v xml:space="preserve"> </v>
      </c>
      <c r="LF38" t="str">
        <f t="shared" si="4"/>
        <v xml:space="preserve"> </v>
      </c>
      <c r="LG38">
        <f t="shared" si="4"/>
        <v>80</v>
      </c>
      <c r="LH38" t="str">
        <f t="shared" si="4"/>
        <v xml:space="preserve"> </v>
      </c>
      <c r="LI38">
        <f t="shared" si="4"/>
        <v>175</v>
      </c>
      <c r="LJ38" t="str">
        <f t="shared" si="4"/>
        <v xml:space="preserve"> </v>
      </c>
      <c r="LK38" t="str">
        <f t="shared" ref="LK38:NV41" si="5">IFERROR(LK7," ")</f>
        <v xml:space="preserve"> </v>
      </c>
      <c r="LL38" t="str">
        <f t="shared" si="5"/>
        <v xml:space="preserve"> </v>
      </c>
      <c r="LM38" t="str">
        <f t="shared" si="5"/>
        <v xml:space="preserve"> </v>
      </c>
      <c r="LN38" t="str">
        <f t="shared" si="5"/>
        <v xml:space="preserve"> </v>
      </c>
      <c r="LO38" t="str">
        <f t="shared" si="5"/>
        <v xml:space="preserve"> </v>
      </c>
      <c r="LP38" t="str">
        <f t="shared" si="5"/>
        <v xml:space="preserve"> </v>
      </c>
      <c r="LQ38" t="str">
        <f t="shared" si="5"/>
        <v xml:space="preserve"> </v>
      </c>
      <c r="LR38" t="str">
        <f t="shared" si="5"/>
        <v xml:space="preserve"> </v>
      </c>
      <c r="LS38" t="str">
        <f t="shared" si="5"/>
        <v xml:space="preserve"> </v>
      </c>
      <c r="LT38" t="str">
        <f t="shared" si="5"/>
        <v xml:space="preserve"> </v>
      </c>
      <c r="LU38" t="str">
        <f t="shared" si="5"/>
        <v xml:space="preserve"> </v>
      </c>
      <c r="LV38" t="str">
        <f t="shared" si="5"/>
        <v xml:space="preserve"> </v>
      </c>
      <c r="LW38" t="str">
        <f t="shared" si="5"/>
        <v>1846,6</v>
      </c>
      <c r="LX38" t="str">
        <f t="shared" si="5"/>
        <v xml:space="preserve"> </v>
      </c>
      <c r="LY38" t="str">
        <f t="shared" si="5"/>
        <v xml:space="preserve"> </v>
      </c>
      <c r="LZ38" t="str">
        <f t="shared" si="5"/>
        <v xml:space="preserve"> </v>
      </c>
      <c r="MA38" t="str">
        <f t="shared" si="5"/>
        <v xml:space="preserve"> </v>
      </c>
      <c r="MB38" t="str">
        <f t="shared" si="5"/>
        <v xml:space="preserve"> </v>
      </c>
      <c r="MC38" t="str">
        <f t="shared" si="5"/>
        <v xml:space="preserve"> </v>
      </c>
      <c r="MD38" t="str">
        <f t="shared" si="5"/>
        <v xml:space="preserve"> </v>
      </c>
      <c r="ME38" t="str">
        <f t="shared" si="5"/>
        <v xml:space="preserve"> </v>
      </c>
      <c r="MF38" t="str">
        <f t="shared" si="5"/>
        <v xml:space="preserve"> </v>
      </c>
      <c r="MG38" t="str">
        <f t="shared" si="5"/>
        <v>12,92</v>
      </c>
      <c r="MH38" t="str">
        <f t="shared" si="5"/>
        <v xml:space="preserve"> </v>
      </c>
      <c r="MI38" t="str">
        <f t="shared" si="5"/>
        <v xml:space="preserve"> </v>
      </c>
      <c r="MJ38" t="str">
        <f t="shared" si="5"/>
        <v xml:space="preserve"> </v>
      </c>
      <c r="MK38" t="str">
        <f t="shared" si="5"/>
        <v>18,25</v>
      </c>
      <c r="ML38" t="str">
        <f t="shared" si="5"/>
        <v xml:space="preserve"> </v>
      </c>
      <c r="MM38" t="str">
        <f t="shared" si="5"/>
        <v>79,2</v>
      </c>
      <c r="MN38">
        <f t="shared" si="5"/>
        <v>40</v>
      </c>
      <c r="MO38" t="str">
        <f t="shared" si="5"/>
        <v xml:space="preserve"> </v>
      </c>
      <c r="MP38" t="str">
        <f t="shared" si="5"/>
        <v xml:space="preserve"> </v>
      </c>
      <c r="MQ38" t="str">
        <f t="shared" si="5"/>
        <v xml:space="preserve"> </v>
      </c>
      <c r="MR38" t="str">
        <f t="shared" si="5"/>
        <v xml:space="preserve"> </v>
      </c>
      <c r="MS38" t="str">
        <f t="shared" si="5"/>
        <v>34,53</v>
      </c>
      <c r="MT38" t="str">
        <f t="shared" si="5"/>
        <v xml:space="preserve"> </v>
      </c>
      <c r="MU38" t="str">
        <f t="shared" si="5"/>
        <v xml:space="preserve"> </v>
      </c>
      <c r="MV38" t="str">
        <f t="shared" si="5"/>
        <v xml:space="preserve"> </v>
      </c>
      <c r="MW38" t="str">
        <f t="shared" si="5"/>
        <v xml:space="preserve"> </v>
      </c>
      <c r="MX38" t="str">
        <f t="shared" si="5"/>
        <v xml:space="preserve"> </v>
      </c>
      <c r="MY38" t="str">
        <f t="shared" si="5"/>
        <v xml:space="preserve"> </v>
      </c>
      <c r="MZ38" t="str">
        <f t="shared" si="5"/>
        <v xml:space="preserve"> </v>
      </c>
      <c r="NA38" t="str">
        <f t="shared" si="5"/>
        <v xml:space="preserve"> </v>
      </c>
      <c r="NB38" t="str">
        <f t="shared" si="5"/>
        <v xml:space="preserve"> </v>
      </c>
      <c r="NC38" t="str">
        <f t="shared" si="5"/>
        <v xml:space="preserve"> </v>
      </c>
      <c r="ND38" t="str">
        <f t="shared" si="5"/>
        <v xml:space="preserve"> </v>
      </c>
      <c r="NE38" t="str">
        <f t="shared" si="5"/>
        <v xml:space="preserve"> </v>
      </c>
      <c r="NF38" t="str">
        <f t="shared" si="5"/>
        <v xml:space="preserve"> </v>
      </c>
      <c r="NG38" t="str">
        <f t="shared" si="5"/>
        <v xml:space="preserve"> </v>
      </c>
      <c r="NH38" t="str">
        <f t="shared" si="5"/>
        <v xml:space="preserve"> </v>
      </c>
      <c r="NI38" t="str">
        <f t="shared" si="5"/>
        <v xml:space="preserve"> </v>
      </c>
      <c r="NJ38" t="str">
        <f t="shared" si="5"/>
        <v xml:space="preserve"> </v>
      </c>
      <c r="NK38" t="str">
        <f t="shared" si="5"/>
        <v xml:space="preserve"> </v>
      </c>
      <c r="NL38" t="str">
        <f t="shared" si="5"/>
        <v xml:space="preserve"> </v>
      </c>
      <c r="NM38" t="str">
        <f t="shared" si="5"/>
        <v xml:space="preserve"> </v>
      </c>
      <c r="NN38" t="str">
        <f t="shared" si="5"/>
        <v xml:space="preserve"> </v>
      </c>
      <c r="NO38" t="str">
        <f t="shared" si="5"/>
        <v>30,79</v>
      </c>
      <c r="NP38" t="str">
        <f t="shared" si="5"/>
        <v xml:space="preserve"> </v>
      </c>
      <c r="NQ38" t="str">
        <f t="shared" si="5"/>
        <v xml:space="preserve"> </v>
      </c>
      <c r="NR38" t="str">
        <f t="shared" si="5"/>
        <v xml:space="preserve"> </v>
      </c>
      <c r="NS38" t="str">
        <f t="shared" si="5"/>
        <v xml:space="preserve"> </v>
      </c>
      <c r="NT38">
        <f t="shared" si="5"/>
        <v>42</v>
      </c>
      <c r="NU38" t="str">
        <f t="shared" si="5"/>
        <v xml:space="preserve"> </v>
      </c>
      <c r="NV38" t="str">
        <f t="shared" si="5"/>
        <v xml:space="preserve"> </v>
      </c>
      <c r="NW38" t="str">
        <f t="shared" ref="NW38:QH44" si="6">IFERROR(NW7," ")</f>
        <v xml:space="preserve"> </v>
      </c>
      <c r="NX38" t="str">
        <f t="shared" si="6"/>
        <v xml:space="preserve"> </v>
      </c>
      <c r="NY38" t="str">
        <f t="shared" si="6"/>
        <v xml:space="preserve"> </v>
      </c>
      <c r="NZ38" t="str">
        <f t="shared" si="6"/>
        <v xml:space="preserve"> </v>
      </c>
      <c r="OA38" t="str">
        <f t="shared" si="6"/>
        <v xml:space="preserve"> </v>
      </c>
      <c r="OB38" t="str">
        <f t="shared" si="6"/>
        <v xml:space="preserve"> </v>
      </c>
      <c r="OC38" t="str">
        <f t="shared" si="6"/>
        <v xml:space="preserve"> </v>
      </c>
      <c r="OD38" t="str">
        <f t="shared" si="6"/>
        <v>18,21</v>
      </c>
      <c r="OE38" t="str">
        <f t="shared" si="6"/>
        <v xml:space="preserve"> </v>
      </c>
      <c r="OF38" t="str">
        <f t="shared" si="6"/>
        <v xml:space="preserve"> </v>
      </c>
      <c r="OG38" t="str">
        <f t="shared" si="6"/>
        <v>11,2</v>
      </c>
      <c r="OH38" t="str">
        <f t="shared" si="6"/>
        <v xml:space="preserve"> </v>
      </c>
      <c r="OI38" t="str">
        <f t="shared" si="6"/>
        <v xml:space="preserve"> </v>
      </c>
      <c r="OJ38" t="str">
        <f t="shared" si="6"/>
        <v xml:space="preserve"> </v>
      </c>
      <c r="OK38" t="str">
        <f t="shared" si="6"/>
        <v xml:space="preserve"> </v>
      </c>
      <c r="OL38" t="str">
        <f t="shared" si="6"/>
        <v xml:space="preserve"> </v>
      </c>
      <c r="OM38" t="str">
        <f t="shared" si="6"/>
        <v xml:space="preserve"> </v>
      </c>
      <c r="ON38" t="str">
        <f t="shared" si="6"/>
        <v xml:space="preserve"> </v>
      </c>
      <c r="OO38" t="str">
        <f t="shared" si="6"/>
        <v xml:space="preserve"> </v>
      </c>
      <c r="OP38" t="str">
        <f t="shared" si="6"/>
        <v xml:space="preserve"> </v>
      </c>
      <c r="OQ38" t="str">
        <f t="shared" si="6"/>
        <v xml:space="preserve"> </v>
      </c>
      <c r="OR38" t="str">
        <f t="shared" si="6"/>
        <v xml:space="preserve"> </v>
      </c>
      <c r="OS38" t="str">
        <f t="shared" si="6"/>
        <v xml:space="preserve"> </v>
      </c>
      <c r="OT38" t="str">
        <f t="shared" si="6"/>
        <v xml:space="preserve"> </v>
      </c>
      <c r="OU38" t="str">
        <f t="shared" si="6"/>
        <v xml:space="preserve"> </v>
      </c>
      <c r="OV38" t="str">
        <f t="shared" si="6"/>
        <v xml:space="preserve"> </v>
      </c>
      <c r="OW38" t="str">
        <f t="shared" si="6"/>
        <v xml:space="preserve"> </v>
      </c>
      <c r="OX38" t="str">
        <f t="shared" si="6"/>
        <v xml:space="preserve"> </v>
      </c>
      <c r="OY38" t="str">
        <f t="shared" si="6"/>
        <v xml:space="preserve"> </v>
      </c>
      <c r="OZ38" t="str">
        <f t="shared" si="6"/>
        <v xml:space="preserve"> </v>
      </c>
      <c r="PA38" t="str">
        <f t="shared" si="6"/>
        <v xml:space="preserve"> </v>
      </c>
      <c r="PB38" t="str">
        <f t="shared" si="6"/>
        <v xml:space="preserve"> </v>
      </c>
      <c r="PC38" t="str">
        <f t="shared" si="6"/>
        <v xml:space="preserve"> </v>
      </c>
      <c r="PD38" t="str">
        <f t="shared" si="6"/>
        <v>1,57</v>
      </c>
      <c r="PE38" t="str">
        <f t="shared" si="6"/>
        <v xml:space="preserve"> </v>
      </c>
      <c r="PF38" t="str">
        <f t="shared" si="6"/>
        <v xml:space="preserve"> </v>
      </c>
      <c r="PG38" t="str">
        <f t="shared" si="6"/>
        <v xml:space="preserve"> </v>
      </c>
      <c r="PH38" t="str">
        <f t="shared" si="6"/>
        <v>43,84</v>
      </c>
      <c r="PI38" t="str">
        <f t="shared" si="6"/>
        <v xml:space="preserve"> </v>
      </c>
      <c r="PJ38" t="str">
        <f t="shared" si="6"/>
        <v xml:space="preserve"> </v>
      </c>
      <c r="PK38" t="str">
        <f t="shared" si="6"/>
        <v xml:space="preserve"> </v>
      </c>
      <c r="PL38" t="str">
        <f t="shared" si="6"/>
        <v xml:space="preserve"> </v>
      </c>
      <c r="PM38" t="str">
        <f t="shared" si="6"/>
        <v xml:space="preserve"> </v>
      </c>
      <c r="PN38" t="str">
        <f t="shared" si="6"/>
        <v>1,25</v>
      </c>
      <c r="PO38">
        <f t="shared" si="6"/>
        <v>11</v>
      </c>
      <c r="PP38" t="str">
        <f t="shared" si="6"/>
        <v>5,61</v>
      </c>
      <c r="PQ38" t="str">
        <f t="shared" si="6"/>
        <v xml:space="preserve"> </v>
      </c>
      <c r="PR38" t="str">
        <f t="shared" si="6"/>
        <v xml:space="preserve"> </v>
      </c>
      <c r="PS38" t="str">
        <f t="shared" si="6"/>
        <v xml:space="preserve"> </v>
      </c>
      <c r="PT38" t="str">
        <f t="shared" si="6"/>
        <v xml:space="preserve"> </v>
      </c>
      <c r="PU38" t="str">
        <f t="shared" si="6"/>
        <v xml:space="preserve"> </v>
      </c>
      <c r="PV38" t="str">
        <f t="shared" si="6"/>
        <v xml:space="preserve"> </v>
      </c>
      <c r="PW38" t="str">
        <f t="shared" si="6"/>
        <v xml:space="preserve"> </v>
      </c>
      <c r="PX38" t="str">
        <f t="shared" si="6"/>
        <v xml:space="preserve"> </v>
      </c>
      <c r="PY38" t="str">
        <f t="shared" si="6"/>
        <v xml:space="preserve"> </v>
      </c>
      <c r="PZ38" t="str">
        <f t="shared" si="6"/>
        <v xml:space="preserve"> </v>
      </c>
      <c r="QA38" t="str">
        <f t="shared" si="6"/>
        <v xml:space="preserve"> </v>
      </c>
      <c r="QB38" t="str">
        <f t="shared" si="6"/>
        <v xml:space="preserve"> </v>
      </c>
      <c r="QC38" t="str">
        <f t="shared" si="6"/>
        <v xml:space="preserve"> </v>
      </c>
      <c r="QD38" t="str">
        <f t="shared" si="6"/>
        <v xml:space="preserve"> </v>
      </c>
      <c r="QE38" t="str">
        <f t="shared" si="6"/>
        <v xml:space="preserve"> </v>
      </c>
      <c r="QF38" t="str">
        <f t="shared" si="6"/>
        <v>1,19</v>
      </c>
      <c r="QG38" t="str">
        <f t="shared" si="6"/>
        <v xml:space="preserve"> </v>
      </c>
      <c r="QH38" t="str">
        <f t="shared" si="6"/>
        <v xml:space="preserve"> </v>
      </c>
      <c r="QI38" t="str">
        <f t="shared" ref="QI38:SA43" si="7">IFERROR(QI7," ")</f>
        <v xml:space="preserve"> </v>
      </c>
      <c r="QJ38" t="str">
        <f t="shared" si="7"/>
        <v xml:space="preserve"> </v>
      </c>
      <c r="QK38" t="str">
        <f t="shared" si="7"/>
        <v xml:space="preserve"> </v>
      </c>
      <c r="QL38" t="str">
        <f t="shared" si="7"/>
        <v xml:space="preserve"> </v>
      </c>
      <c r="QM38" t="str">
        <f t="shared" si="7"/>
        <v xml:space="preserve"> </v>
      </c>
      <c r="QN38" t="str">
        <f t="shared" si="7"/>
        <v xml:space="preserve"> </v>
      </c>
      <c r="QO38" t="str">
        <f t="shared" si="7"/>
        <v xml:space="preserve"> </v>
      </c>
      <c r="QP38" t="str">
        <f t="shared" si="7"/>
        <v xml:space="preserve"> </v>
      </c>
      <c r="QQ38" t="str">
        <f t="shared" si="7"/>
        <v xml:space="preserve"> </v>
      </c>
      <c r="QR38" t="str">
        <f t="shared" si="7"/>
        <v xml:space="preserve"> </v>
      </c>
      <c r="QS38" t="str">
        <f t="shared" si="7"/>
        <v>11,77</v>
      </c>
      <c r="QT38" t="str">
        <f t="shared" si="7"/>
        <v xml:space="preserve"> </v>
      </c>
      <c r="QU38" t="str">
        <f t="shared" si="7"/>
        <v>4,2</v>
      </c>
      <c r="QV38" t="str">
        <f t="shared" si="7"/>
        <v xml:space="preserve"> </v>
      </c>
      <c r="QW38">
        <f t="shared" si="7"/>
        <v>173</v>
      </c>
      <c r="QX38" t="str">
        <f t="shared" si="7"/>
        <v xml:space="preserve"> </v>
      </c>
      <c r="QY38">
        <f t="shared" si="7"/>
        <v>245</v>
      </c>
      <c r="QZ38" t="str">
        <f t="shared" si="7"/>
        <v xml:space="preserve"> </v>
      </c>
      <c r="RA38" t="str">
        <f t="shared" si="7"/>
        <v xml:space="preserve"> </v>
      </c>
      <c r="RB38" t="str">
        <f t="shared" si="7"/>
        <v xml:space="preserve"> </v>
      </c>
      <c r="RC38" t="str">
        <f t="shared" si="7"/>
        <v xml:space="preserve"> </v>
      </c>
      <c r="RD38" t="str">
        <f t="shared" si="7"/>
        <v xml:space="preserve"> </v>
      </c>
      <c r="RE38" t="str">
        <f t="shared" si="7"/>
        <v xml:space="preserve"> </v>
      </c>
      <c r="RF38" t="str">
        <f t="shared" si="7"/>
        <v xml:space="preserve"> </v>
      </c>
      <c r="RG38" t="str">
        <f t="shared" si="7"/>
        <v xml:space="preserve"> </v>
      </c>
      <c r="RH38" t="str">
        <f t="shared" si="7"/>
        <v xml:space="preserve"> </v>
      </c>
      <c r="RI38" t="str">
        <f t="shared" si="7"/>
        <v xml:space="preserve"> </v>
      </c>
      <c r="RJ38" t="str">
        <f t="shared" si="7"/>
        <v xml:space="preserve"> </v>
      </c>
      <c r="RK38" t="str">
        <f t="shared" si="7"/>
        <v xml:space="preserve"> </v>
      </c>
      <c r="RL38" t="str">
        <f t="shared" si="7"/>
        <v xml:space="preserve"> </v>
      </c>
      <c r="RM38">
        <f t="shared" si="7"/>
        <v>8</v>
      </c>
      <c r="RN38" t="str">
        <f t="shared" si="7"/>
        <v xml:space="preserve"> </v>
      </c>
      <c r="RO38" t="str">
        <f t="shared" si="7"/>
        <v>45,99</v>
      </c>
      <c r="RP38" t="str">
        <f t="shared" si="7"/>
        <v xml:space="preserve"> </v>
      </c>
      <c r="RQ38" t="str">
        <f t="shared" si="7"/>
        <v xml:space="preserve"> </v>
      </c>
      <c r="RR38" t="str">
        <f t="shared" si="7"/>
        <v xml:space="preserve"> </v>
      </c>
      <c r="RS38" t="str">
        <f t="shared" si="7"/>
        <v xml:space="preserve"> </v>
      </c>
      <c r="RT38" t="str">
        <f t="shared" si="7"/>
        <v xml:space="preserve"> </v>
      </c>
      <c r="RU38" t="str">
        <f t="shared" si="7"/>
        <v xml:space="preserve"> </v>
      </c>
      <c r="RV38" t="str">
        <f t="shared" si="7"/>
        <v xml:space="preserve"> </v>
      </c>
      <c r="RW38" t="str">
        <f t="shared" si="7"/>
        <v xml:space="preserve"> </v>
      </c>
      <c r="RX38" t="str">
        <f t="shared" si="7"/>
        <v xml:space="preserve"> </v>
      </c>
      <c r="RY38" t="str">
        <f t="shared" si="7"/>
        <v xml:space="preserve"> </v>
      </c>
      <c r="RZ38" t="str">
        <f t="shared" si="7"/>
        <v xml:space="preserve"> </v>
      </c>
      <c r="SA38" t="str">
        <f t="shared" si="7"/>
        <v xml:space="preserve"> </v>
      </c>
    </row>
    <row r="39" spans="1:495">
      <c r="A39">
        <v>1988</v>
      </c>
      <c r="C39" t="str">
        <f t="shared" ref="B39:Q66" si="8">IFERROR(C8," ")</f>
        <v xml:space="preserve"> </v>
      </c>
      <c r="D39" t="str">
        <f t="shared" si="8"/>
        <v xml:space="preserve"> </v>
      </c>
      <c r="E39" t="str">
        <f t="shared" si="8"/>
        <v xml:space="preserve"> </v>
      </c>
      <c r="F39" t="str">
        <f t="shared" si="8"/>
        <v xml:space="preserve"> </v>
      </c>
      <c r="G39" t="str">
        <f t="shared" si="8"/>
        <v xml:space="preserve"> </v>
      </c>
      <c r="H39" t="str">
        <f t="shared" si="8"/>
        <v xml:space="preserve"> </v>
      </c>
      <c r="I39" t="str">
        <f t="shared" si="8"/>
        <v xml:space="preserve"> </v>
      </c>
      <c r="J39" t="str">
        <f t="shared" si="8"/>
        <v xml:space="preserve"> </v>
      </c>
      <c r="K39" t="str">
        <f t="shared" si="8"/>
        <v xml:space="preserve"> </v>
      </c>
      <c r="L39" t="str">
        <f t="shared" si="8"/>
        <v xml:space="preserve"> </v>
      </c>
      <c r="M39" t="str">
        <f t="shared" si="8"/>
        <v xml:space="preserve"> </v>
      </c>
      <c r="N39" t="str">
        <f t="shared" si="8"/>
        <v xml:space="preserve"> </v>
      </c>
      <c r="O39" t="str">
        <f t="shared" si="8"/>
        <v>43,33</v>
      </c>
      <c r="P39">
        <f t="shared" si="8"/>
        <v>69</v>
      </c>
      <c r="Q39" t="str">
        <f t="shared" si="8"/>
        <v xml:space="preserve"> </v>
      </c>
      <c r="R39" t="str">
        <f t="shared" si="0"/>
        <v xml:space="preserve"> </v>
      </c>
      <c r="S39" t="str">
        <f t="shared" si="0"/>
        <v xml:space="preserve"> </v>
      </c>
      <c r="T39" t="str">
        <f t="shared" si="0"/>
        <v>51,54</v>
      </c>
      <c r="U39" t="str">
        <f t="shared" si="0"/>
        <v xml:space="preserve"> </v>
      </c>
      <c r="V39" t="str">
        <f t="shared" si="0"/>
        <v xml:space="preserve"> </v>
      </c>
      <c r="W39" t="str">
        <f t="shared" si="0"/>
        <v xml:space="preserve"> </v>
      </c>
      <c r="X39" t="str">
        <f t="shared" si="0"/>
        <v xml:space="preserve"> </v>
      </c>
      <c r="Y39" t="str">
        <f t="shared" si="0"/>
        <v xml:space="preserve"> </v>
      </c>
      <c r="Z39" t="str">
        <f t="shared" si="0"/>
        <v xml:space="preserve"> </v>
      </c>
      <c r="AA39" t="str">
        <f t="shared" si="0"/>
        <v xml:space="preserve"> </v>
      </c>
      <c r="AB39" t="str">
        <f t="shared" si="0"/>
        <v xml:space="preserve"> </v>
      </c>
      <c r="AC39" t="str">
        <f t="shared" si="0"/>
        <v>6,09</v>
      </c>
      <c r="AD39" t="str">
        <f t="shared" si="0"/>
        <v xml:space="preserve"> </v>
      </c>
      <c r="AE39" t="str">
        <f t="shared" si="0"/>
        <v xml:space="preserve"> </v>
      </c>
      <c r="AF39" t="str">
        <f t="shared" si="0"/>
        <v xml:space="preserve"> </v>
      </c>
      <c r="AG39" t="str">
        <f t="shared" si="0"/>
        <v xml:space="preserve"> </v>
      </c>
      <c r="AH39" t="str">
        <f t="shared" si="0"/>
        <v xml:space="preserve"> </v>
      </c>
      <c r="AI39" t="str">
        <f t="shared" si="0"/>
        <v xml:space="preserve"> </v>
      </c>
      <c r="AJ39">
        <f t="shared" si="0"/>
        <v>43</v>
      </c>
      <c r="AK39" t="str">
        <f t="shared" si="0"/>
        <v xml:space="preserve"> </v>
      </c>
      <c r="AL39" t="str">
        <f t="shared" si="0"/>
        <v xml:space="preserve"> </v>
      </c>
      <c r="AM39" t="str">
        <f t="shared" si="0"/>
        <v>6,65</v>
      </c>
      <c r="AN39" t="str">
        <f t="shared" si="0"/>
        <v>47,56</v>
      </c>
      <c r="AO39" t="str">
        <f t="shared" si="0"/>
        <v xml:space="preserve"> </v>
      </c>
      <c r="AP39" t="str">
        <f t="shared" si="0"/>
        <v xml:space="preserve"> </v>
      </c>
      <c r="AQ39" t="str">
        <f t="shared" si="0"/>
        <v xml:space="preserve"> </v>
      </c>
      <c r="AR39" t="str">
        <f t="shared" si="0"/>
        <v xml:space="preserve"> </v>
      </c>
      <c r="AS39" t="str">
        <f t="shared" si="0"/>
        <v xml:space="preserve"> </v>
      </c>
      <c r="AT39" t="str">
        <f t="shared" si="0"/>
        <v xml:space="preserve"> </v>
      </c>
      <c r="AU39" t="str">
        <f t="shared" si="0"/>
        <v xml:space="preserve"> </v>
      </c>
      <c r="AV39" t="str">
        <f t="shared" si="0"/>
        <v>12,03</v>
      </c>
      <c r="AW39" t="str">
        <f t="shared" si="0"/>
        <v xml:space="preserve"> </v>
      </c>
      <c r="AX39" t="str">
        <f t="shared" si="0"/>
        <v xml:space="preserve"> </v>
      </c>
      <c r="AY39" t="str">
        <f t="shared" si="0"/>
        <v>88,61</v>
      </c>
      <c r="AZ39" t="str">
        <f t="shared" si="0"/>
        <v>104,75</v>
      </c>
      <c r="BA39">
        <f t="shared" si="0"/>
        <v>10</v>
      </c>
      <c r="BB39" t="str">
        <f t="shared" si="0"/>
        <v xml:space="preserve"> </v>
      </c>
      <c r="BC39" t="str">
        <f t="shared" si="0"/>
        <v xml:space="preserve"> </v>
      </c>
      <c r="BD39" t="str">
        <f t="shared" si="0"/>
        <v xml:space="preserve"> </v>
      </c>
      <c r="BE39">
        <f t="shared" si="0"/>
        <v>150</v>
      </c>
      <c r="BF39" t="str">
        <f t="shared" si="0"/>
        <v xml:space="preserve"> </v>
      </c>
      <c r="BG39" t="str">
        <f t="shared" si="0"/>
        <v xml:space="preserve"> </v>
      </c>
      <c r="BH39" t="str">
        <f t="shared" si="0"/>
        <v xml:space="preserve"> </v>
      </c>
      <c r="BI39" t="str">
        <f t="shared" si="0"/>
        <v>17,92</v>
      </c>
      <c r="BJ39" t="str">
        <f t="shared" si="0"/>
        <v>68,88</v>
      </c>
      <c r="BK39" t="str">
        <f t="shared" si="0"/>
        <v xml:space="preserve"> </v>
      </c>
      <c r="BL39" t="str">
        <f t="shared" si="0"/>
        <v xml:space="preserve"> </v>
      </c>
      <c r="BM39" t="str">
        <f t="shared" si="0"/>
        <v xml:space="preserve"> </v>
      </c>
      <c r="BN39" t="str">
        <f t="shared" si="0"/>
        <v xml:space="preserve"> </v>
      </c>
      <c r="BO39">
        <f t="shared" si="1"/>
        <v>420</v>
      </c>
      <c r="BP39" t="str">
        <f t="shared" si="1"/>
        <v xml:space="preserve"> </v>
      </c>
      <c r="BQ39" t="str">
        <f t="shared" si="1"/>
        <v xml:space="preserve"> </v>
      </c>
      <c r="BR39" t="str">
        <f t="shared" si="1"/>
        <v xml:space="preserve"> </v>
      </c>
      <c r="BS39" t="str">
        <f t="shared" si="1"/>
        <v xml:space="preserve"> </v>
      </c>
      <c r="BT39" t="str">
        <f t="shared" si="1"/>
        <v xml:space="preserve"> </v>
      </c>
      <c r="BU39" t="str">
        <f t="shared" si="1"/>
        <v xml:space="preserve"> </v>
      </c>
      <c r="BV39" t="str">
        <f t="shared" si="1"/>
        <v xml:space="preserve"> </v>
      </c>
      <c r="BW39" t="str">
        <f t="shared" si="1"/>
        <v xml:space="preserve"> </v>
      </c>
      <c r="BX39" t="str">
        <f t="shared" si="1"/>
        <v xml:space="preserve"> </v>
      </c>
      <c r="BY39" t="str">
        <f t="shared" si="1"/>
        <v xml:space="preserve"> </v>
      </c>
      <c r="BZ39" t="str">
        <f t="shared" si="1"/>
        <v xml:space="preserve"> </v>
      </c>
      <c r="CA39" t="str">
        <f t="shared" si="1"/>
        <v xml:space="preserve"> </v>
      </c>
      <c r="CB39" t="str">
        <f t="shared" si="1"/>
        <v xml:space="preserve"> </v>
      </c>
      <c r="CC39" t="str">
        <f t="shared" si="1"/>
        <v xml:space="preserve"> </v>
      </c>
      <c r="CD39" t="str">
        <f t="shared" si="1"/>
        <v xml:space="preserve"> </v>
      </c>
      <c r="CE39" t="str">
        <f t="shared" si="1"/>
        <v xml:space="preserve"> </v>
      </c>
      <c r="CF39" t="str">
        <f t="shared" si="1"/>
        <v xml:space="preserve"> </v>
      </c>
      <c r="CG39" t="str">
        <f t="shared" si="1"/>
        <v xml:space="preserve"> </v>
      </c>
      <c r="CH39" t="str">
        <f t="shared" si="1"/>
        <v xml:space="preserve"> </v>
      </c>
      <c r="CI39" t="str">
        <f t="shared" si="1"/>
        <v xml:space="preserve"> </v>
      </c>
      <c r="CJ39" t="str">
        <f t="shared" si="1"/>
        <v xml:space="preserve"> </v>
      </c>
      <c r="CK39" t="str">
        <f t="shared" si="1"/>
        <v xml:space="preserve"> </v>
      </c>
      <c r="CL39" t="str">
        <f t="shared" si="1"/>
        <v xml:space="preserve"> </v>
      </c>
      <c r="CM39" t="str">
        <f t="shared" si="1"/>
        <v xml:space="preserve"> </v>
      </c>
      <c r="CN39" t="str">
        <f t="shared" si="1"/>
        <v xml:space="preserve"> </v>
      </c>
      <c r="CO39" t="str">
        <f t="shared" si="1"/>
        <v>5,2</v>
      </c>
      <c r="CP39" t="str">
        <f t="shared" si="1"/>
        <v xml:space="preserve"> </v>
      </c>
      <c r="CQ39" t="str">
        <f t="shared" si="1"/>
        <v xml:space="preserve"> </v>
      </c>
      <c r="CR39" t="str">
        <f t="shared" si="1"/>
        <v xml:space="preserve"> </v>
      </c>
      <c r="CS39" t="str">
        <f t="shared" si="1"/>
        <v xml:space="preserve"> </v>
      </c>
      <c r="CT39" t="str">
        <f t="shared" si="1"/>
        <v xml:space="preserve"> </v>
      </c>
      <c r="CU39" t="str">
        <f t="shared" si="1"/>
        <v>4,23</v>
      </c>
      <c r="CV39" t="str">
        <f t="shared" si="1"/>
        <v xml:space="preserve"> </v>
      </c>
      <c r="CW39" t="str">
        <f t="shared" si="1"/>
        <v xml:space="preserve"> </v>
      </c>
      <c r="CX39" t="str">
        <f t="shared" si="1"/>
        <v>3,4</v>
      </c>
      <c r="CY39" t="str">
        <f t="shared" si="1"/>
        <v xml:space="preserve"> </v>
      </c>
      <c r="CZ39" t="str">
        <f t="shared" si="1"/>
        <v>85,82</v>
      </c>
      <c r="DA39" t="str">
        <f t="shared" si="1"/>
        <v xml:space="preserve"> </v>
      </c>
      <c r="DB39" t="str">
        <f t="shared" si="1"/>
        <v xml:space="preserve"> </v>
      </c>
      <c r="DC39" t="str">
        <f t="shared" si="1"/>
        <v xml:space="preserve"> </v>
      </c>
      <c r="DD39">
        <f t="shared" si="1"/>
        <v>150</v>
      </c>
      <c r="DE39" t="str">
        <f t="shared" si="1"/>
        <v xml:space="preserve"> </v>
      </c>
      <c r="DF39" t="str">
        <f t="shared" si="1"/>
        <v xml:space="preserve"> </v>
      </c>
      <c r="DG39" t="str">
        <f t="shared" si="1"/>
        <v xml:space="preserve"> </v>
      </c>
      <c r="DH39" t="str">
        <f t="shared" si="1"/>
        <v xml:space="preserve"> </v>
      </c>
      <c r="DI39" t="str">
        <f t="shared" si="1"/>
        <v xml:space="preserve"> </v>
      </c>
      <c r="DJ39" t="str">
        <f t="shared" si="1"/>
        <v xml:space="preserve"> </v>
      </c>
      <c r="DK39" t="str">
        <f t="shared" si="1"/>
        <v xml:space="preserve"> </v>
      </c>
      <c r="DL39" t="str">
        <f t="shared" si="1"/>
        <v xml:space="preserve"> </v>
      </c>
      <c r="DM39" t="str">
        <f t="shared" si="1"/>
        <v xml:space="preserve"> </v>
      </c>
      <c r="DN39" t="str">
        <f t="shared" si="1"/>
        <v xml:space="preserve"> </v>
      </c>
      <c r="DO39" t="str">
        <f t="shared" si="1"/>
        <v xml:space="preserve"> </v>
      </c>
      <c r="DP39" t="str">
        <f t="shared" si="1"/>
        <v xml:space="preserve"> </v>
      </c>
      <c r="DQ39" t="str">
        <f t="shared" si="1"/>
        <v xml:space="preserve"> </v>
      </c>
      <c r="DR39" t="str">
        <f t="shared" si="1"/>
        <v xml:space="preserve"> </v>
      </c>
      <c r="DS39" t="str">
        <f t="shared" si="1"/>
        <v xml:space="preserve"> </v>
      </c>
      <c r="DT39" t="str">
        <f t="shared" si="1"/>
        <v xml:space="preserve"> </v>
      </c>
      <c r="DU39" t="str">
        <f t="shared" si="1"/>
        <v>4,2</v>
      </c>
      <c r="DV39" t="str">
        <f t="shared" si="1"/>
        <v xml:space="preserve"> </v>
      </c>
      <c r="DW39" t="str">
        <f t="shared" si="1"/>
        <v xml:space="preserve"> </v>
      </c>
      <c r="DX39" t="str">
        <f t="shared" si="1"/>
        <v xml:space="preserve"> </v>
      </c>
      <c r="DY39" t="str">
        <f t="shared" si="1"/>
        <v xml:space="preserve"> </v>
      </c>
      <c r="DZ39" t="str">
        <f t="shared" si="1"/>
        <v xml:space="preserve"> </v>
      </c>
      <c r="EA39" t="str">
        <f t="shared" si="2"/>
        <v xml:space="preserve"> </v>
      </c>
      <c r="EB39" t="str">
        <f t="shared" si="2"/>
        <v xml:space="preserve"> </v>
      </c>
      <c r="EC39" t="str">
        <f t="shared" si="2"/>
        <v>137,5</v>
      </c>
      <c r="ED39" t="str">
        <f t="shared" si="2"/>
        <v xml:space="preserve"> </v>
      </c>
      <c r="EE39" t="str">
        <f t="shared" si="2"/>
        <v xml:space="preserve"> </v>
      </c>
      <c r="EF39" t="str">
        <f t="shared" si="2"/>
        <v>82,5</v>
      </c>
      <c r="EG39" t="str">
        <f t="shared" si="2"/>
        <v xml:space="preserve"> </v>
      </c>
      <c r="EH39" t="str">
        <f t="shared" si="2"/>
        <v xml:space="preserve"> </v>
      </c>
      <c r="EI39" t="str">
        <f t="shared" si="2"/>
        <v xml:space="preserve"> </v>
      </c>
      <c r="EJ39">
        <f t="shared" si="2"/>
        <v>65</v>
      </c>
      <c r="EK39" t="str">
        <f t="shared" si="2"/>
        <v xml:space="preserve"> </v>
      </c>
      <c r="EL39" t="str">
        <f t="shared" si="2"/>
        <v xml:space="preserve"> </v>
      </c>
      <c r="EM39" t="str">
        <f t="shared" si="2"/>
        <v xml:space="preserve"> </v>
      </c>
      <c r="EN39" t="str">
        <f t="shared" si="2"/>
        <v xml:space="preserve"> </v>
      </c>
      <c r="EO39" t="str">
        <f t="shared" si="2"/>
        <v>17,08</v>
      </c>
      <c r="EP39" t="str">
        <f t="shared" si="2"/>
        <v xml:space="preserve"> </v>
      </c>
      <c r="EQ39" t="str">
        <f t="shared" si="2"/>
        <v>1263,29</v>
      </c>
      <c r="ER39">
        <f t="shared" si="2"/>
        <v>150</v>
      </c>
      <c r="ES39" t="str">
        <f t="shared" si="2"/>
        <v xml:space="preserve"> </v>
      </c>
      <c r="ET39" t="str">
        <f t="shared" si="2"/>
        <v xml:space="preserve"> </v>
      </c>
      <c r="EU39" t="str">
        <f t="shared" si="2"/>
        <v xml:space="preserve"> </v>
      </c>
      <c r="EV39" t="str">
        <f t="shared" si="2"/>
        <v xml:space="preserve"> </v>
      </c>
      <c r="EW39" t="str">
        <f t="shared" si="2"/>
        <v>28,5</v>
      </c>
      <c r="EX39" t="str">
        <f t="shared" si="2"/>
        <v xml:space="preserve"> </v>
      </c>
      <c r="EY39" t="str">
        <f t="shared" si="2"/>
        <v>34,48</v>
      </c>
      <c r="EZ39" t="str">
        <f t="shared" si="2"/>
        <v xml:space="preserve"> </v>
      </c>
      <c r="FA39" t="str">
        <f t="shared" si="2"/>
        <v xml:space="preserve"> </v>
      </c>
      <c r="FB39" t="str">
        <f t="shared" si="2"/>
        <v xml:space="preserve"> </v>
      </c>
      <c r="FC39" t="str">
        <f t="shared" si="2"/>
        <v xml:space="preserve"> </v>
      </c>
      <c r="FD39" t="str">
        <f t="shared" si="2"/>
        <v xml:space="preserve"> </v>
      </c>
      <c r="FE39" t="str">
        <f t="shared" si="2"/>
        <v xml:space="preserve"> </v>
      </c>
      <c r="FF39" t="str">
        <f t="shared" si="2"/>
        <v xml:space="preserve"> </v>
      </c>
      <c r="FG39" t="str">
        <f t="shared" si="2"/>
        <v xml:space="preserve"> </v>
      </c>
      <c r="FH39" t="str">
        <f t="shared" si="2"/>
        <v xml:space="preserve"> </v>
      </c>
      <c r="FI39" t="str">
        <f t="shared" si="2"/>
        <v xml:space="preserve"> </v>
      </c>
      <c r="FJ39" t="str">
        <f t="shared" si="2"/>
        <v xml:space="preserve"> </v>
      </c>
      <c r="FK39" t="str">
        <f t="shared" si="2"/>
        <v xml:space="preserve"> </v>
      </c>
      <c r="FL39" t="str">
        <f t="shared" si="2"/>
        <v xml:space="preserve"> </v>
      </c>
      <c r="FM39" t="str">
        <f t="shared" si="2"/>
        <v xml:space="preserve"> </v>
      </c>
      <c r="FN39" t="str">
        <f t="shared" si="2"/>
        <v xml:space="preserve"> </v>
      </c>
      <c r="FO39" t="str">
        <f t="shared" si="2"/>
        <v xml:space="preserve"> </v>
      </c>
      <c r="FP39" t="str">
        <f t="shared" si="2"/>
        <v xml:space="preserve"> </v>
      </c>
      <c r="FQ39" t="str">
        <f t="shared" si="2"/>
        <v xml:space="preserve"> </v>
      </c>
      <c r="FR39" t="str">
        <f t="shared" si="2"/>
        <v xml:space="preserve"> </v>
      </c>
      <c r="FS39" t="str">
        <f t="shared" si="2"/>
        <v xml:space="preserve"> </v>
      </c>
      <c r="FT39" t="str">
        <f t="shared" si="2"/>
        <v xml:space="preserve"> </v>
      </c>
      <c r="FU39" t="str">
        <f t="shared" si="2"/>
        <v xml:space="preserve"> </v>
      </c>
      <c r="FV39" t="str">
        <f t="shared" si="2"/>
        <v xml:space="preserve"> </v>
      </c>
      <c r="FW39" t="str">
        <f t="shared" si="2"/>
        <v xml:space="preserve"> </v>
      </c>
      <c r="FX39" t="str">
        <f t="shared" si="2"/>
        <v xml:space="preserve"> </v>
      </c>
      <c r="FY39" t="str">
        <f t="shared" si="2"/>
        <v xml:space="preserve"> </v>
      </c>
      <c r="FZ39" t="str">
        <f t="shared" si="2"/>
        <v xml:space="preserve"> </v>
      </c>
      <c r="GA39" t="str">
        <f t="shared" si="2"/>
        <v xml:space="preserve"> </v>
      </c>
      <c r="GB39" t="str">
        <f t="shared" si="2"/>
        <v xml:space="preserve"> </v>
      </c>
      <c r="GC39" t="str">
        <f t="shared" si="2"/>
        <v xml:space="preserve"> </v>
      </c>
      <c r="GD39" t="str">
        <f t="shared" si="2"/>
        <v xml:space="preserve"> </v>
      </c>
      <c r="GE39">
        <f t="shared" si="2"/>
        <v>155</v>
      </c>
      <c r="GF39" t="str">
        <f t="shared" si="2"/>
        <v xml:space="preserve"> </v>
      </c>
      <c r="GG39" t="str">
        <f t="shared" si="2"/>
        <v xml:space="preserve"> </v>
      </c>
      <c r="GH39" t="str">
        <f t="shared" si="2"/>
        <v xml:space="preserve"> </v>
      </c>
      <c r="GI39" t="str">
        <f t="shared" si="2"/>
        <v xml:space="preserve"> </v>
      </c>
      <c r="GJ39" t="str">
        <f t="shared" si="2"/>
        <v xml:space="preserve"> </v>
      </c>
      <c r="GK39" t="str">
        <f t="shared" si="2"/>
        <v xml:space="preserve"> </v>
      </c>
      <c r="GL39" t="str">
        <f t="shared" si="2"/>
        <v xml:space="preserve"> </v>
      </c>
      <c r="GM39" t="str">
        <f t="shared" si="3"/>
        <v xml:space="preserve"> </v>
      </c>
      <c r="GN39" t="str">
        <f t="shared" si="3"/>
        <v xml:space="preserve"> </v>
      </c>
      <c r="GO39" t="str">
        <f t="shared" si="3"/>
        <v xml:space="preserve"> </v>
      </c>
      <c r="GP39">
        <f t="shared" si="3"/>
        <v>109</v>
      </c>
      <c r="GQ39" t="str">
        <f t="shared" si="3"/>
        <v xml:space="preserve"> </v>
      </c>
      <c r="GR39" t="str">
        <f t="shared" si="3"/>
        <v xml:space="preserve"> </v>
      </c>
      <c r="GS39" t="str">
        <f t="shared" si="3"/>
        <v>64,87</v>
      </c>
      <c r="GT39" t="str">
        <f t="shared" si="3"/>
        <v xml:space="preserve"> </v>
      </c>
      <c r="GU39" t="str">
        <f t="shared" si="3"/>
        <v xml:space="preserve"> </v>
      </c>
      <c r="GV39" t="str">
        <f t="shared" si="3"/>
        <v xml:space="preserve"> </v>
      </c>
      <c r="GW39" t="str">
        <f t="shared" si="3"/>
        <v xml:space="preserve"> </v>
      </c>
      <c r="GX39" t="str">
        <f t="shared" si="3"/>
        <v xml:space="preserve"> </v>
      </c>
      <c r="GY39" t="str">
        <f t="shared" si="3"/>
        <v xml:space="preserve"> </v>
      </c>
      <c r="GZ39" t="str">
        <f t="shared" si="3"/>
        <v xml:space="preserve"> </v>
      </c>
      <c r="HA39" t="str">
        <f t="shared" si="3"/>
        <v xml:space="preserve"> </v>
      </c>
      <c r="HB39" t="str">
        <f t="shared" si="3"/>
        <v>530,01</v>
      </c>
      <c r="HC39" t="str">
        <f t="shared" si="3"/>
        <v xml:space="preserve"> </v>
      </c>
      <c r="HD39" t="str">
        <f t="shared" si="3"/>
        <v xml:space="preserve"> </v>
      </c>
      <c r="HE39" t="str">
        <f t="shared" si="3"/>
        <v>135,5</v>
      </c>
      <c r="HF39" t="str">
        <f t="shared" si="3"/>
        <v xml:space="preserve"> </v>
      </c>
      <c r="HG39" t="str">
        <f t="shared" si="3"/>
        <v>3,25</v>
      </c>
      <c r="HH39" t="str">
        <f t="shared" si="3"/>
        <v>109,5</v>
      </c>
      <c r="HI39" t="str">
        <f t="shared" si="3"/>
        <v xml:space="preserve"> </v>
      </c>
      <c r="HJ39" t="str">
        <f t="shared" si="3"/>
        <v xml:space="preserve"> </v>
      </c>
      <c r="HK39" t="str">
        <f t="shared" si="3"/>
        <v xml:space="preserve"> </v>
      </c>
      <c r="HL39" t="str">
        <f t="shared" si="3"/>
        <v xml:space="preserve"> </v>
      </c>
      <c r="HM39" t="str">
        <f t="shared" si="3"/>
        <v xml:space="preserve"> </v>
      </c>
      <c r="HN39" t="str">
        <f t="shared" si="3"/>
        <v xml:space="preserve"> </v>
      </c>
      <c r="HO39" t="str">
        <f t="shared" si="3"/>
        <v>111,58</v>
      </c>
      <c r="HP39" t="str">
        <f t="shared" si="3"/>
        <v xml:space="preserve"> </v>
      </c>
      <c r="HQ39" t="str">
        <f t="shared" si="3"/>
        <v xml:space="preserve"> </v>
      </c>
      <c r="HR39" t="str">
        <f t="shared" si="3"/>
        <v xml:space="preserve"> </v>
      </c>
      <c r="HS39" t="str">
        <f t="shared" si="3"/>
        <v xml:space="preserve"> </v>
      </c>
      <c r="HT39" t="str">
        <f t="shared" si="3"/>
        <v xml:space="preserve"> </v>
      </c>
      <c r="HU39" t="str">
        <f t="shared" si="3"/>
        <v xml:space="preserve"> </v>
      </c>
      <c r="HV39">
        <f t="shared" si="3"/>
        <v>26</v>
      </c>
      <c r="HW39" t="str">
        <f t="shared" si="3"/>
        <v xml:space="preserve"> </v>
      </c>
      <c r="HX39" t="str">
        <f t="shared" si="3"/>
        <v xml:space="preserve"> </v>
      </c>
      <c r="HY39" t="str">
        <f t="shared" si="3"/>
        <v>77,92</v>
      </c>
      <c r="HZ39" t="str">
        <f t="shared" si="3"/>
        <v xml:space="preserve"> </v>
      </c>
      <c r="IA39" t="str">
        <f t="shared" si="3"/>
        <v xml:space="preserve"> </v>
      </c>
      <c r="IB39" t="str">
        <f t="shared" si="3"/>
        <v xml:space="preserve"> </v>
      </c>
      <c r="IC39" t="str">
        <f t="shared" si="3"/>
        <v xml:space="preserve"> </v>
      </c>
      <c r="ID39" t="str">
        <f t="shared" si="3"/>
        <v xml:space="preserve"> </v>
      </c>
      <c r="IE39" t="str">
        <f t="shared" si="3"/>
        <v xml:space="preserve"> </v>
      </c>
      <c r="IF39" t="str">
        <f t="shared" si="3"/>
        <v xml:space="preserve"> </v>
      </c>
      <c r="IG39" t="str">
        <f t="shared" si="3"/>
        <v xml:space="preserve"> </v>
      </c>
      <c r="IH39" t="str">
        <f t="shared" si="3"/>
        <v xml:space="preserve"> </v>
      </c>
      <c r="II39" t="str">
        <f t="shared" si="3"/>
        <v xml:space="preserve"> </v>
      </c>
      <c r="IJ39" t="str">
        <f t="shared" si="3"/>
        <v xml:space="preserve"> </v>
      </c>
      <c r="IK39" t="str">
        <f t="shared" si="3"/>
        <v xml:space="preserve"> </v>
      </c>
      <c r="IL39" t="str">
        <f t="shared" si="3"/>
        <v>70,83</v>
      </c>
      <c r="IM39" t="str">
        <f t="shared" si="3"/>
        <v xml:space="preserve"> </v>
      </c>
      <c r="IN39" t="str">
        <f t="shared" si="3"/>
        <v xml:space="preserve"> </v>
      </c>
      <c r="IO39" t="str">
        <f t="shared" si="3"/>
        <v xml:space="preserve"> </v>
      </c>
      <c r="IP39" t="str">
        <f t="shared" si="3"/>
        <v xml:space="preserve"> </v>
      </c>
      <c r="IQ39" t="str">
        <f t="shared" si="3"/>
        <v xml:space="preserve"> </v>
      </c>
      <c r="IR39" t="str">
        <f t="shared" si="3"/>
        <v xml:space="preserve"> </v>
      </c>
      <c r="IS39" t="str">
        <f t="shared" si="3"/>
        <v xml:space="preserve"> </v>
      </c>
      <c r="IT39" t="str">
        <f t="shared" si="3"/>
        <v xml:space="preserve"> </v>
      </c>
      <c r="IU39" t="str">
        <f t="shared" si="3"/>
        <v xml:space="preserve"> </v>
      </c>
      <c r="IV39">
        <f t="shared" si="3"/>
        <v>70</v>
      </c>
      <c r="IW39" t="str">
        <f t="shared" si="3"/>
        <v>139,59</v>
      </c>
      <c r="IX39" t="str">
        <f t="shared" si="3"/>
        <v xml:space="preserve"> </v>
      </c>
      <c r="IY39" t="str">
        <f t="shared" si="4"/>
        <v xml:space="preserve"> </v>
      </c>
      <c r="IZ39" t="str">
        <f t="shared" si="4"/>
        <v xml:space="preserve"> </v>
      </c>
      <c r="JA39" t="str">
        <f t="shared" si="4"/>
        <v xml:space="preserve"> </v>
      </c>
      <c r="JB39" t="str">
        <f t="shared" si="4"/>
        <v xml:space="preserve"> </v>
      </c>
      <c r="JC39" t="str">
        <f t="shared" si="4"/>
        <v xml:space="preserve"> </v>
      </c>
      <c r="JD39" t="str">
        <f t="shared" si="4"/>
        <v xml:space="preserve"> </v>
      </c>
      <c r="JE39" t="str">
        <f t="shared" si="4"/>
        <v>12,41</v>
      </c>
      <c r="JF39" t="str">
        <f t="shared" si="4"/>
        <v xml:space="preserve"> </v>
      </c>
      <c r="JG39" t="str">
        <f t="shared" si="4"/>
        <v>143,05</v>
      </c>
      <c r="JH39" t="str">
        <f t="shared" si="4"/>
        <v xml:space="preserve"> </v>
      </c>
      <c r="JI39" t="str">
        <f t="shared" si="4"/>
        <v xml:space="preserve"> </v>
      </c>
      <c r="JJ39">
        <f t="shared" si="4"/>
        <v>48</v>
      </c>
      <c r="JK39" t="str">
        <f t="shared" si="4"/>
        <v>6,33</v>
      </c>
      <c r="JL39" t="str">
        <f t="shared" si="4"/>
        <v xml:space="preserve"> </v>
      </c>
      <c r="JM39" t="str">
        <f t="shared" si="4"/>
        <v xml:space="preserve"> </v>
      </c>
      <c r="JN39" t="str">
        <f t="shared" si="4"/>
        <v xml:space="preserve"> </v>
      </c>
      <c r="JO39" t="str">
        <f t="shared" si="4"/>
        <v>91,5</v>
      </c>
      <c r="JP39" t="str">
        <f t="shared" si="4"/>
        <v xml:space="preserve"> </v>
      </c>
      <c r="JQ39" t="str">
        <f t="shared" si="4"/>
        <v xml:space="preserve"> </v>
      </c>
      <c r="JR39" t="str">
        <f t="shared" si="4"/>
        <v xml:space="preserve"> </v>
      </c>
      <c r="JS39" t="str">
        <f t="shared" si="4"/>
        <v xml:space="preserve"> </v>
      </c>
      <c r="JT39" t="str">
        <f t="shared" si="4"/>
        <v xml:space="preserve"> </v>
      </c>
      <c r="JU39" t="str">
        <f t="shared" si="4"/>
        <v xml:space="preserve"> </v>
      </c>
      <c r="JV39" t="str">
        <f t="shared" si="4"/>
        <v xml:space="preserve"> </v>
      </c>
      <c r="JW39" t="str">
        <f t="shared" si="4"/>
        <v xml:space="preserve"> </v>
      </c>
      <c r="JX39" t="str">
        <f t="shared" si="4"/>
        <v>7,87</v>
      </c>
      <c r="JY39" t="str">
        <f t="shared" si="4"/>
        <v xml:space="preserve"> </v>
      </c>
      <c r="JZ39" t="str">
        <f t="shared" si="4"/>
        <v xml:space="preserve"> </v>
      </c>
      <c r="KA39" t="str">
        <f t="shared" si="4"/>
        <v xml:space="preserve"> </v>
      </c>
      <c r="KB39" t="str">
        <f t="shared" si="4"/>
        <v xml:space="preserve"> </v>
      </c>
      <c r="KC39" t="str">
        <f t="shared" si="4"/>
        <v xml:space="preserve"> </v>
      </c>
      <c r="KD39" t="str">
        <f t="shared" si="4"/>
        <v xml:space="preserve"> </v>
      </c>
      <c r="KE39" t="str">
        <f t="shared" si="4"/>
        <v xml:space="preserve"> </v>
      </c>
      <c r="KF39" t="str">
        <f t="shared" si="4"/>
        <v>11,9</v>
      </c>
      <c r="KG39" t="str">
        <f t="shared" si="4"/>
        <v xml:space="preserve"> </v>
      </c>
      <c r="KH39" t="str">
        <f t="shared" si="4"/>
        <v xml:space="preserve"> </v>
      </c>
      <c r="KI39" t="str">
        <f t="shared" si="4"/>
        <v xml:space="preserve"> </v>
      </c>
      <c r="KJ39" t="str">
        <f t="shared" si="4"/>
        <v xml:space="preserve"> </v>
      </c>
      <c r="KK39" t="str">
        <f t="shared" si="4"/>
        <v xml:space="preserve"> </v>
      </c>
      <c r="KL39" t="str">
        <f t="shared" si="4"/>
        <v xml:space="preserve"> </v>
      </c>
      <c r="KM39" t="str">
        <f t="shared" si="4"/>
        <v xml:space="preserve"> </v>
      </c>
      <c r="KN39" t="str">
        <f t="shared" si="4"/>
        <v xml:space="preserve"> </v>
      </c>
      <c r="KO39" t="str">
        <f t="shared" si="4"/>
        <v>4,77</v>
      </c>
      <c r="KP39" t="str">
        <f t="shared" si="4"/>
        <v xml:space="preserve"> </v>
      </c>
      <c r="KQ39" t="str">
        <f t="shared" si="4"/>
        <v>12,05</v>
      </c>
      <c r="KR39" t="str">
        <f t="shared" si="4"/>
        <v xml:space="preserve"> </v>
      </c>
      <c r="KS39" t="str">
        <f t="shared" si="4"/>
        <v xml:space="preserve"> </v>
      </c>
      <c r="KT39" t="str">
        <f t="shared" si="4"/>
        <v xml:space="preserve"> </v>
      </c>
      <c r="KU39" t="str">
        <f t="shared" si="4"/>
        <v xml:space="preserve"> </v>
      </c>
      <c r="KV39" t="str">
        <f t="shared" si="4"/>
        <v xml:space="preserve"> </v>
      </c>
      <c r="KW39" t="str">
        <f t="shared" si="4"/>
        <v xml:space="preserve"> </v>
      </c>
      <c r="KX39" t="str">
        <f t="shared" si="4"/>
        <v xml:space="preserve"> </v>
      </c>
      <c r="KY39" t="str">
        <f t="shared" si="4"/>
        <v xml:space="preserve"> </v>
      </c>
      <c r="KZ39" t="str">
        <f t="shared" si="4"/>
        <v xml:space="preserve"> </v>
      </c>
      <c r="LA39" t="str">
        <f t="shared" si="4"/>
        <v xml:space="preserve"> </v>
      </c>
      <c r="LB39" t="str">
        <f t="shared" si="4"/>
        <v xml:space="preserve"> </v>
      </c>
      <c r="LC39" t="str">
        <f t="shared" si="4"/>
        <v xml:space="preserve"> </v>
      </c>
      <c r="LD39" t="str">
        <f t="shared" si="4"/>
        <v xml:space="preserve"> </v>
      </c>
      <c r="LE39" t="str">
        <f t="shared" si="4"/>
        <v xml:space="preserve"> </v>
      </c>
      <c r="LF39" t="str">
        <f t="shared" si="4"/>
        <v xml:space="preserve"> </v>
      </c>
      <c r="LG39">
        <f t="shared" si="4"/>
        <v>95</v>
      </c>
      <c r="LH39" t="str">
        <f t="shared" si="4"/>
        <v xml:space="preserve"> </v>
      </c>
      <c r="LI39">
        <f t="shared" si="4"/>
        <v>190</v>
      </c>
      <c r="LJ39" t="str">
        <f t="shared" si="4"/>
        <v xml:space="preserve"> </v>
      </c>
      <c r="LK39" t="str">
        <f t="shared" si="5"/>
        <v xml:space="preserve"> </v>
      </c>
      <c r="LL39" t="str">
        <f t="shared" si="5"/>
        <v xml:space="preserve"> </v>
      </c>
      <c r="LM39" t="str">
        <f t="shared" si="5"/>
        <v xml:space="preserve"> </v>
      </c>
      <c r="LN39" t="str">
        <f t="shared" si="5"/>
        <v xml:space="preserve"> </v>
      </c>
      <c r="LO39" t="str">
        <f t="shared" si="5"/>
        <v xml:space="preserve"> </v>
      </c>
      <c r="LP39" t="str">
        <f t="shared" si="5"/>
        <v xml:space="preserve"> </v>
      </c>
      <c r="LQ39" t="str">
        <f t="shared" si="5"/>
        <v xml:space="preserve"> </v>
      </c>
      <c r="LR39" t="str">
        <f t="shared" si="5"/>
        <v xml:space="preserve"> </v>
      </c>
      <c r="LS39" t="str">
        <f t="shared" si="5"/>
        <v xml:space="preserve"> </v>
      </c>
      <c r="LT39" t="str">
        <f t="shared" si="5"/>
        <v xml:space="preserve"> </v>
      </c>
      <c r="LU39" t="str">
        <f t="shared" si="5"/>
        <v xml:space="preserve"> </v>
      </c>
      <c r="LV39" t="str">
        <f t="shared" si="5"/>
        <v xml:space="preserve"> </v>
      </c>
      <c r="LW39" t="str">
        <f t="shared" si="5"/>
        <v>2321,67</v>
      </c>
      <c r="LX39" t="str">
        <f t="shared" si="5"/>
        <v xml:space="preserve"> </v>
      </c>
      <c r="LY39" t="str">
        <f t="shared" si="5"/>
        <v xml:space="preserve"> </v>
      </c>
      <c r="LZ39" t="str">
        <f t="shared" si="5"/>
        <v xml:space="preserve"> </v>
      </c>
      <c r="MA39" t="str">
        <f t="shared" si="5"/>
        <v xml:space="preserve"> </v>
      </c>
      <c r="MB39" t="str">
        <f t="shared" si="5"/>
        <v xml:space="preserve"> </v>
      </c>
      <c r="MC39" t="str">
        <f t="shared" si="5"/>
        <v xml:space="preserve"> </v>
      </c>
      <c r="MD39" t="str">
        <f t="shared" si="5"/>
        <v xml:space="preserve"> </v>
      </c>
      <c r="ME39" t="str">
        <f t="shared" si="5"/>
        <v xml:space="preserve"> </v>
      </c>
      <c r="MF39" t="str">
        <f t="shared" si="5"/>
        <v xml:space="preserve"> </v>
      </c>
      <c r="MG39" t="str">
        <f t="shared" si="5"/>
        <v>11,28</v>
      </c>
      <c r="MH39" t="str">
        <f t="shared" si="5"/>
        <v xml:space="preserve"> </v>
      </c>
      <c r="MI39" t="str">
        <f t="shared" si="5"/>
        <v xml:space="preserve"> </v>
      </c>
      <c r="MJ39" t="str">
        <f t="shared" si="5"/>
        <v xml:space="preserve"> </v>
      </c>
      <c r="MK39" t="str">
        <f t="shared" si="5"/>
        <v>23,18</v>
      </c>
      <c r="ML39" t="str">
        <f t="shared" si="5"/>
        <v xml:space="preserve"> </v>
      </c>
      <c r="MM39" t="str">
        <f t="shared" si="5"/>
        <v>85,3</v>
      </c>
      <c r="MN39" t="str">
        <f t="shared" si="5"/>
        <v>32,5</v>
      </c>
      <c r="MO39" t="str">
        <f t="shared" si="5"/>
        <v xml:space="preserve"> </v>
      </c>
      <c r="MP39" t="str">
        <f t="shared" si="5"/>
        <v xml:space="preserve"> </v>
      </c>
      <c r="MQ39" t="str">
        <f t="shared" si="5"/>
        <v xml:space="preserve"> </v>
      </c>
      <c r="MR39" t="str">
        <f t="shared" si="5"/>
        <v xml:space="preserve"> </v>
      </c>
      <c r="MS39" t="str">
        <f t="shared" si="5"/>
        <v>41,76</v>
      </c>
      <c r="MT39" t="str">
        <f t="shared" si="5"/>
        <v xml:space="preserve"> </v>
      </c>
      <c r="MU39" t="str">
        <f t="shared" si="5"/>
        <v xml:space="preserve"> </v>
      </c>
      <c r="MV39" t="str">
        <f t="shared" si="5"/>
        <v xml:space="preserve"> </v>
      </c>
      <c r="MW39" t="str">
        <f t="shared" si="5"/>
        <v xml:space="preserve"> </v>
      </c>
      <c r="MX39" t="str">
        <f t="shared" si="5"/>
        <v xml:space="preserve"> </v>
      </c>
      <c r="MY39" t="str">
        <f t="shared" si="5"/>
        <v xml:space="preserve"> </v>
      </c>
      <c r="MZ39" t="str">
        <f t="shared" si="5"/>
        <v xml:space="preserve"> </v>
      </c>
      <c r="NA39" t="str">
        <f t="shared" si="5"/>
        <v xml:space="preserve"> </v>
      </c>
      <c r="NB39" t="str">
        <f t="shared" si="5"/>
        <v xml:space="preserve"> </v>
      </c>
      <c r="NC39" t="str">
        <f t="shared" si="5"/>
        <v xml:space="preserve"> </v>
      </c>
      <c r="ND39" t="str">
        <f t="shared" si="5"/>
        <v xml:space="preserve"> </v>
      </c>
      <c r="NE39" t="str">
        <f t="shared" si="5"/>
        <v xml:space="preserve"> </v>
      </c>
      <c r="NF39" t="str">
        <f t="shared" si="5"/>
        <v xml:space="preserve"> </v>
      </c>
      <c r="NG39" t="str">
        <f t="shared" si="5"/>
        <v xml:space="preserve"> </v>
      </c>
      <c r="NH39" t="str">
        <f t="shared" si="5"/>
        <v xml:space="preserve"> </v>
      </c>
      <c r="NI39" t="str">
        <f t="shared" si="5"/>
        <v xml:space="preserve"> </v>
      </c>
      <c r="NJ39" t="str">
        <f t="shared" si="5"/>
        <v xml:space="preserve"> </v>
      </c>
      <c r="NK39" t="str">
        <f t="shared" si="5"/>
        <v xml:space="preserve"> </v>
      </c>
      <c r="NL39" t="str">
        <f t="shared" si="5"/>
        <v xml:space="preserve"> </v>
      </c>
      <c r="NM39" t="str">
        <f t="shared" si="5"/>
        <v xml:space="preserve"> </v>
      </c>
      <c r="NN39" t="str">
        <f t="shared" si="5"/>
        <v xml:space="preserve"> </v>
      </c>
      <c r="NO39" t="str">
        <f t="shared" si="5"/>
        <v>38,89</v>
      </c>
      <c r="NP39" t="str">
        <f t="shared" si="5"/>
        <v xml:space="preserve"> </v>
      </c>
      <c r="NQ39" t="str">
        <f t="shared" si="5"/>
        <v xml:space="preserve"> </v>
      </c>
      <c r="NR39" t="str">
        <f t="shared" si="5"/>
        <v xml:space="preserve"> </v>
      </c>
      <c r="NS39" t="str">
        <f t="shared" si="5"/>
        <v xml:space="preserve"> </v>
      </c>
      <c r="NT39">
        <f t="shared" si="5"/>
        <v>37</v>
      </c>
      <c r="NU39" t="str">
        <f t="shared" si="5"/>
        <v xml:space="preserve"> </v>
      </c>
      <c r="NV39" t="str">
        <f t="shared" si="5"/>
        <v xml:space="preserve"> </v>
      </c>
      <c r="NW39" t="str">
        <f t="shared" si="6"/>
        <v xml:space="preserve"> </v>
      </c>
      <c r="NX39" t="str">
        <f t="shared" si="6"/>
        <v xml:space="preserve"> </v>
      </c>
      <c r="NY39" t="str">
        <f t="shared" si="6"/>
        <v xml:space="preserve"> </v>
      </c>
      <c r="NZ39" t="str">
        <f t="shared" si="6"/>
        <v xml:space="preserve"> </v>
      </c>
      <c r="OA39" t="str">
        <f t="shared" si="6"/>
        <v xml:space="preserve"> </v>
      </c>
      <c r="OB39" t="str">
        <f t="shared" si="6"/>
        <v xml:space="preserve"> </v>
      </c>
      <c r="OC39" t="str">
        <f t="shared" si="6"/>
        <v xml:space="preserve"> </v>
      </c>
      <c r="OD39" t="str">
        <f t="shared" si="6"/>
        <v>21,29</v>
      </c>
      <c r="OE39" t="str">
        <f t="shared" si="6"/>
        <v xml:space="preserve"> </v>
      </c>
      <c r="OF39" t="str">
        <f t="shared" si="6"/>
        <v xml:space="preserve"> </v>
      </c>
      <c r="OG39">
        <f t="shared" si="6"/>
        <v>9</v>
      </c>
      <c r="OH39" t="str">
        <f t="shared" si="6"/>
        <v xml:space="preserve"> </v>
      </c>
      <c r="OI39" t="str">
        <f t="shared" si="6"/>
        <v xml:space="preserve"> </v>
      </c>
      <c r="OJ39" t="str">
        <f t="shared" si="6"/>
        <v xml:space="preserve"> </v>
      </c>
      <c r="OK39" t="str">
        <f t="shared" si="6"/>
        <v xml:space="preserve"> </v>
      </c>
      <c r="OL39" t="str">
        <f t="shared" si="6"/>
        <v xml:space="preserve"> </v>
      </c>
      <c r="OM39" t="str">
        <f t="shared" si="6"/>
        <v xml:space="preserve"> </v>
      </c>
      <c r="ON39" t="str">
        <f t="shared" si="6"/>
        <v xml:space="preserve"> </v>
      </c>
      <c r="OO39" t="str">
        <f t="shared" si="6"/>
        <v xml:space="preserve"> </v>
      </c>
      <c r="OP39" t="str">
        <f t="shared" si="6"/>
        <v xml:space="preserve"> </v>
      </c>
      <c r="OQ39" t="str">
        <f t="shared" si="6"/>
        <v xml:space="preserve"> </v>
      </c>
      <c r="OR39" t="str">
        <f t="shared" si="6"/>
        <v xml:space="preserve"> </v>
      </c>
      <c r="OS39" t="str">
        <f t="shared" si="6"/>
        <v xml:space="preserve"> </v>
      </c>
      <c r="OT39" t="str">
        <f t="shared" si="6"/>
        <v xml:space="preserve"> </v>
      </c>
      <c r="OU39" t="str">
        <f t="shared" si="6"/>
        <v xml:space="preserve"> </v>
      </c>
      <c r="OV39" t="str">
        <f t="shared" si="6"/>
        <v xml:space="preserve"> </v>
      </c>
      <c r="OW39" t="str">
        <f t="shared" si="6"/>
        <v xml:space="preserve"> </v>
      </c>
      <c r="OX39" t="str">
        <f t="shared" si="6"/>
        <v xml:space="preserve"> </v>
      </c>
      <c r="OY39" t="str">
        <f t="shared" si="6"/>
        <v xml:space="preserve"> </v>
      </c>
      <c r="OZ39" t="str">
        <f t="shared" si="6"/>
        <v xml:space="preserve"> </v>
      </c>
      <c r="PA39" t="str">
        <f t="shared" si="6"/>
        <v xml:space="preserve"> </v>
      </c>
      <c r="PB39" t="str">
        <f t="shared" si="6"/>
        <v xml:space="preserve"> </v>
      </c>
      <c r="PC39" t="str">
        <f t="shared" si="6"/>
        <v xml:space="preserve"> </v>
      </c>
      <c r="PD39" t="str">
        <f t="shared" si="6"/>
        <v>0,8</v>
      </c>
      <c r="PE39" t="str">
        <f t="shared" si="6"/>
        <v xml:space="preserve"> </v>
      </c>
      <c r="PF39" t="str">
        <f t="shared" si="6"/>
        <v xml:space="preserve"> </v>
      </c>
      <c r="PG39" t="str">
        <f t="shared" si="6"/>
        <v xml:space="preserve"> </v>
      </c>
      <c r="PH39" t="str">
        <f t="shared" si="6"/>
        <v>35,87</v>
      </c>
      <c r="PI39" t="str">
        <f t="shared" si="6"/>
        <v xml:space="preserve"> </v>
      </c>
      <c r="PJ39" t="str">
        <f t="shared" si="6"/>
        <v xml:space="preserve"> </v>
      </c>
      <c r="PK39" t="str">
        <f t="shared" si="6"/>
        <v xml:space="preserve"> </v>
      </c>
      <c r="PL39" t="str">
        <f t="shared" si="6"/>
        <v xml:space="preserve"> </v>
      </c>
      <c r="PM39" t="str">
        <f t="shared" si="6"/>
        <v xml:space="preserve"> </v>
      </c>
      <c r="PN39" t="str">
        <f t="shared" si="6"/>
        <v>0,78</v>
      </c>
      <c r="PO39">
        <f t="shared" si="6"/>
        <v>10</v>
      </c>
      <c r="PP39" t="str">
        <f t="shared" si="6"/>
        <v>7,11</v>
      </c>
      <c r="PQ39" t="str">
        <f t="shared" si="6"/>
        <v xml:space="preserve"> </v>
      </c>
      <c r="PR39" t="str">
        <f t="shared" si="6"/>
        <v xml:space="preserve"> </v>
      </c>
      <c r="PS39" t="str">
        <f t="shared" si="6"/>
        <v xml:space="preserve"> </v>
      </c>
      <c r="PT39" t="str">
        <f t="shared" si="6"/>
        <v xml:space="preserve"> </v>
      </c>
      <c r="PU39" t="str">
        <f t="shared" si="6"/>
        <v xml:space="preserve"> </v>
      </c>
      <c r="PV39" t="str">
        <f t="shared" si="6"/>
        <v xml:space="preserve"> </v>
      </c>
      <c r="PW39" t="str">
        <f t="shared" si="6"/>
        <v xml:space="preserve"> </v>
      </c>
      <c r="PX39" t="str">
        <f t="shared" si="6"/>
        <v xml:space="preserve"> </v>
      </c>
      <c r="PY39" t="str">
        <f t="shared" si="6"/>
        <v xml:space="preserve"> </v>
      </c>
      <c r="PZ39" t="str">
        <f t="shared" si="6"/>
        <v xml:space="preserve"> </v>
      </c>
      <c r="QA39" t="str">
        <f t="shared" si="6"/>
        <v xml:space="preserve"> </v>
      </c>
      <c r="QB39" t="str">
        <f t="shared" si="6"/>
        <v xml:space="preserve"> </v>
      </c>
      <c r="QC39" t="str">
        <f t="shared" si="6"/>
        <v xml:space="preserve"> </v>
      </c>
      <c r="QD39" t="str">
        <f t="shared" si="6"/>
        <v xml:space="preserve"> </v>
      </c>
      <c r="QE39" t="str">
        <f t="shared" si="6"/>
        <v xml:space="preserve"> </v>
      </c>
      <c r="QF39" t="str">
        <f t="shared" si="6"/>
        <v>1,8</v>
      </c>
      <c r="QG39" t="str">
        <f t="shared" si="6"/>
        <v xml:space="preserve"> </v>
      </c>
      <c r="QH39" t="str">
        <f t="shared" si="6"/>
        <v xml:space="preserve"> </v>
      </c>
      <c r="QI39" t="str">
        <f t="shared" si="7"/>
        <v xml:space="preserve"> </v>
      </c>
      <c r="QJ39" t="str">
        <f t="shared" si="7"/>
        <v xml:space="preserve"> </v>
      </c>
      <c r="QK39" t="str">
        <f t="shared" si="7"/>
        <v xml:space="preserve"> </v>
      </c>
      <c r="QL39" t="str">
        <f t="shared" si="7"/>
        <v xml:space="preserve"> </v>
      </c>
      <c r="QM39" t="str">
        <f t="shared" si="7"/>
        <v xml:space="preserve"> </v>
      </c>
      <c r="QN39" t="str">
        <f t="shared" si="7"/>
        <v xml:space="preserve"> </v>
      </c>
      <c r="QO39" t="str">
        <f t="shared" si="7"/>
        <v xml:space="preserve"> </v>
      </c>
      <c r="QP39" t="str">
        <f t="shared" si="7"/>
        <v xml:space="preserve"> </v>
      </c>
      <c r="QQ39" t="str">
        <f t="shared" si="7"/>
        <v xml:space="preserve"> </v>
      </c>
      <c r="QR39" t="str">
        <f t="shared" si="7"/>
        <v xml:space="preserve"> </v>
      </c>
      <c r="QS39" t="str">
        <f t="shared" si="7"/>
        <v>38,75</v>
      </c>
      <c r="QT39" t="str">
        <f t="shared" si="7"/>
        <v xml:space="preserve"> </v>
      </c>
      <c r="QU39" t="str">
        <f t="shared" si="7"/>
        <v>4,81</v>
      </c>
      <c r="QV39" t="str">
        <f t="shared" si="7"/>
        <v xml:space="preserve"> </v>
      </c>
      <c r="QW39" t="str">
        <f t="shared" si="7"/>
        <v>177,5</v>
      </c>
      <c r="QX39" t="str">
        <f t="shared" si="7"/>
        <v xml:space="preserve"> </v>
      </c>
      <c r="QY39">
        <f t="shared" si="7"/>
        <v>200</v>
      </c>
      <c r="QZ39" t="str">
        <f t="shared" si="7"/>
        <v xml:space="preserve"> </v>
      </c>
      <c r="RA39" t="str">
        <f t="shared" si="7"/>
        <v xml:space="preserve"> </v>
      </c>
      <c r="RB39" t="str">
        <f t="shared" si="7"/>
        <v xml:space="preserve"> </v>
      </c>
      <c r="RC39" t="str">
        <f t="shared" si="7"/>
        <v xml:space="preserve"> </v>
      </c>
      <c r="RD39" t="str">
        <f t="shared" si="7"/>
        <v xml:space="preserve"> </v>
      </c>
      <c r="RE39" t="str">
        <f t="shared" si="7"/>
        <v xml:space="preserve"> </v>
      </c>
      <c r="RF39" t="str">
        <f t="shared" si="7"/>
        <v xml:space="preserve"> </v>
      </c>
      <c r="RG39" t="str">
        <f t="shared" si="7"/>
        <v xml:space="preserve"> </v>
      </c>
      <c r="RH39" t="str">
        <f t="shared" si="7"/>
        <v xml:space="preserve"> </v>
      </c>
      <c r="RI39" t="str">
        <f t="shared" si="7"/>
        <v xml:space="preserve"> </v>
      </c>
      <c r="RJ39" t="str">
        <f t="shared" si="7"/>
        <v xml:space="preserve"> </v>
      </c>
      <c r="RK39" t="str">
        <f t="shared" si="7"/>
        <v xml:space="preserve"> </v>
      </c>
      <c r="RL39" t="str">
        <f t="shared" si="7"/>
        <v xml:space="preserve"> </v>
      </c>
      <c r="RM39" t="str">
        <f t="shared" si="7"/>
        <v>20,87</v>
      </c>
      <c r="RN39" t="str">
        <f t="shared" si="7"/>
        <v xml:space="preserve"> </v>
      </c>
      <c r="RO39" t="str">
        <f t="shared" si="7"/>
        <v>44,15</v>
      </c>
      <c r="RP39" t="str">
        <f t="shared" si="7"/>
        <v xml:space="preserve"> </v>
      </c>
      <c r="RQ39" t="str">
        <f t="shared" si="7"/>
        <v xml:space="preserve"> </v>
      </c>
      <c r="RR39" t="str">
        <f t="shared" si="7"/>
        <v xml:space="preserve"> </v>
      </c>
      <c r="RS39" t="str">
        <f t="shared" si="7"/>
        <v xml:space="preserve"> </v>
      </c>
      <c r="RT39" t="str">
        <f t="shared" si="7"/>
        <v xml:space="preserve"> </v>
      </c>
      <c r="RU39" t="str">
        <f t="shared" si="7"/>
        <v xml:space="preserve"> </v>
      </c>
      <c r="RV39" t="str">
        <f t="shared" si="7"/>
        <v xml:space="preserve"> </v>
      </c>
      <c r="RW39" t="str">
        <f t="shared" si="7"/>
        <v xml:space="preserve"> </v>
      </c>
      <c r="RX39" t="str">
        <f t="shared" si="7"/>
        <v xml:space="preserve"> </v>
      </c>
      <c r="RY39" t="str">
        <f t="shared" si="7"/>
        <v xml:space="preserve"> </v>
      </c>
      <c r="RZ39" t="str">
        <f t="shared" si="7"/>
        <v xml:space="preserve"> </v>
      </c>
      <c r="SA39" t="str">
        <f t="shared" si="7"/>
        <v xml:space="preserve"> </v>
      </c>
    </row>
    <row r="40" spans="1:495">
      <c r="A40">
        <v>1989</v>
      </c>
      <c r="B40" t="str">
        <f t="shared" si="8"/>
        <v xml:space="preserve"> </v>
      </c>
      <c r="C40" t="str">
        <f t="shared" ref="C40:BN43" si="9">IFERROR(C9," ")</f>
        <v xml:space="preserve"> </v>
      </c>
      <c r="D40" t="str">
        <f t="shared" si="9"/>
        <v xml:space="preserve"> </v>
      </c>
      <c r="E40" t="str">
        <f t="shared" si="9"/>
        <v xml:space="preserve"> </v>
      </c>
      <c r="F40" t="str">
        <f t="shared" si="9"/>
        <v xml:space="preserve"> </v>
      </c>
      <c r="G40" t="str">
        <f t="shared" si="9"/>
        <v xml:space="preserve"> </v>
      </c>
      <c r="H40" t="str">
        <f t="shared" si="9"/>
        <v xml:space="preserve"> </v>
      </c>
      <c r="I40" t="str">
        <f t="shared" si="9"/>
        <v xml:space="preserve"> </v>
      </c>
      <c r="J40" t="str">
        <f t="shared" si="9"/>
        <v xml:space="preserve"> </v>
      </c>
      <c r="K40" t="str">
        <f t="shared" si="9"/>
        <v xml:space="preserve"> </v>
      </c>
      <c r="L40" t="str">
        <f t="shared" si="9"/>
        <v xml:space="preserve"> </v>
      </c>
      <c r="M40" t="str">
        <f t="shared" si="9"/>
        <v xml:space="preserve"> </v>
      </c>
      <c r="N40" t="str">
        <f t="shared" si="9"/>
        <v xml:space="preserve"> </v>
      </c>
      <c r="O40" t="str">
        <f t="shared" si="9"/>
        <v>91,67</v>
      </c>
      <c r="P40">
        <f t="shared" si="9"/>
        <v>86</v>
      </c>
      <c r="Q40" t="str">
        <f t="shared" si="9"/>
        <v xml:space="preserve"> </v>
      </c>
      <c r="R40" t="str">
        <f t="shared" si="9"/>
        <v xml:space="preserve"> </v>
      </c>
      <c r="S40" t="str">
        <f t="shared" si="9"/>
        <v xml:space="preserve"> </v>
      </c>
      <c r="T40" t="str">
        <f t="shared" si="9"/>
        <v>72,77</v>
      </c>
      <c r="U40" t="str">
        <f t="shared" si="9"/>
        <v xml:space="preserve"> </v>
      </c>
      <c r="V40" t="str">
        <f t="shared" si="9"/>
        <v xml:space="preserve"> </v>
      </c>
      <c r="W40" t="str">
        <f t="shared" si="9"/>
        <v xml:space="preserve"> </v>
      </c>
      <c r="X40" t="str">
        <f t="shared" si="9"/>
        <v xml:space="preserve"> </v>
      </c>
      <c r="Y40" t="str">
        <f t="shared" si="9"/>
        <v xml:space="preserve"> </v>
      </c>
      <c r="Z40" t="str">
        <f t="shared" si="9"/>
        <v>8,83</v>
      </c>
      <c r="AA40" t="str">
        <f t="shared" si="9"/>
        <v xml:space="preserve"> </v>
      </c>
      <c r="AB40" t="str">
        <f t="shared" si="9"/>
        <v xml:space="preserve"> </v>
      </c>
      <c r="AC40" t="str">
        <f t="shared" si="9"/>
        <v>8,62</v>
      </c>
      <c r="AD40" t="str">
        <f t="shared" si="9"/>
        <v xml:space="preserve"> </v>
      </c>
      <c r="AE40" t="str">
        <f t="shared" si="9"/>
        <v xml:space="preserve"> </v>
      </c>
      <c r="AF40" t="str">
        <f t="shared" si="9"/>
        <v xml:space="preserve"> </v>
      </c>
      <c r="AG40" t="str">
        <f t="shared" si="9"/>
        <v xml:space="preserve"> </v>
      </c>
      <c r="AH40" t="str">
        <f t="shared" si="9"/>
        <v xml:space="preserve"> </v>
      </c>
      <c r="AI40" t="str">
        <f t="shared" si="9"/>
        <v xml:space="preserve"> </v>
      </c>
      <c r="AJ40">
        <f t="shared" si="9"/>
        <v>48</v>
      </c>
      <c r="AK40" t="str">
        <f t="shared" si="9"/>
        <v xml:space="preserve"> </v>
      </c>
      <c r="AL40" t="str">
        <f t="shared" si="9"/>
        <v xml:space="preserve"> </v>
      </c>
      <c r="AM40" t="str">
        <f t="shared" si="9"/>
        <v>8,67</v>
      </c>
      <c r="AN40" t="str">
        <f t="shared" si="9"/>
        <v>68,24</v>
      </c>
      <c r="AO40" t="str">
        <f t="shared" si="9"/>
        <v xml:space="preserve"> </v>
      </c>
      <c r="AP40" t="str">
        <f t="shared" si="9"/>
        <v xml:space="preserve"> </v>
      </c>
      <c r="AQ40" t="str">
        <f t="shared" si="9"/>
        <v xml:space="preserve"> </v>
      </c>
      <c r="AR40" t="str">
        <f t="shared" si="9"/>
        <v xml:space="preserve"> </v>
      </c>
      <c r="AS40" t="str">
        <f t="shared" si="9"/>
        <v xml:space="preserve"> </v>
      </c>
      <c r="AT40" t="str">
        <f t="shared" si="9"/>
        <v xml:space="preserve"> </v>
      </c>
      <c r="AU40" t="str">
        <f t="shared" si="9"/>
        <v xml:space="preserve"> </v>
      </c>
      <c r="AV40" t="str">
        <f t="shared" si="9"/>
        <v>19,73</v>
      </c>
      <c r="AW40" t="str">
        <f t="shared" si="9"/>
        <v xml:space="preserve"> </v>
      </c>
      <c r="AX40" t="str">
        <f t="shared" si="9"/>
        <v xml:space="preserve"> </v>
      </c>
      <c r="AY40" t="str">
        <f t="shared" si="9"/>
        <v>92,15</v>
      </c>
      <c r="AZ40">
        <f t="shared" si="9"/>
        <v>188</v>
      </c>
      <c r="BA40">
        <f t="shared" si="9"/>
        <v>9</v>
      </c>
      <c r="BB40" t="str">
        <f t="shared" si="9"/>
        <v xml:space="preserve"> </v>
      </c>
      <c r="BC40" t="str">
        <f t="shared" si="9"/>
        <v xml:space="preserve"> </v>
      </c>
      <c r="BD40" t="str">
        <f t="shared" si="9"/>
        <v xml:space="preserve"> </v>
      </c>
      <c r="BE40">
        <f t="shared" si="9"/>
        <v>83</v>
      </c>
      <c r="BF40" t="str">
        <f t="shared" si="9"/>
        <v xml:space="preserve"> </v>
      </c>
      <c r="BG40" t="str">
        <f t="shared" si="9"/>
        <v xml:space="preserve"> </v>
      </c>
      <c r="BH40" t="str">
        <f t="shared" si="9"/>
        <v xml:space="preserve"> </v>
      </c>
      <c r="BI40" t="str">
        <f t="shared" si="9"/>
        <v>54,17</v>
      </c>
      <c r="BJ40" t="str">
        <f t="shared" si="9"/>
        <v>116,6</v>
      </c>
      <c r="BK40" t="str">
        <f t="shared" si="9"/>
        <v xml:space="preserve"> </v>
      </c>
      <c r="BL40" t="str">
        <f t="shared" si="9"/>
        <v xml:space="preserve"> </v>
      </c>
      <c r="BM40" t="str">
        <f t="shared" si="9"/>
        <v xml:space="preserve"> </v>
      </c>
      <c r="BN40" t="str">
        <f t="shared" si="9"/>
        <v xml:space="preserve"> </v>
      </c>
      <c r="BO40">
        <f t="shared" si="1"/>
        <v>420</v>
      </c>
      <c r="BP40" t="str">
        <f t="shared" si="1"/>
        <v xml:space="preserve"> </v>
      </c>
      <c r="BQ40" t="str">
        <f t="shared" si="1"/>
        <v xml:space="preserve"> </v>
      </c>
      <c r="BR40" t="str">
        <f t="shared" si="1"/>
        <v xml:space="preserve"> </v>
      </c>
      <c r="BS40" t="str">
        <f t="shared" si="1"/>
        <v xml:space="preserve"> </v>
      </c>
      <c r="BT40" t="str">
        <f t="shared" si="1"/>
        <v xml:space="preserve"> </v>
      </c>
      <c r="BU40" t="str">
        <f t="shared" si="1"/>
        <v xml:space="preserve"> </v>
      </c>
      <c r="BV40" t="str">
        <f t="shared" si="1"/>
        <v xml:space="preserve"> </v>
      </c>
      <c r="BW40" t="str">
        <f t="shared" si="1"/>
        <v xml:space="preserve"> </v>
      </c>
      <c r="BX40" t="str">
        <f t="shared" si="1"/>
        <v xml:space="preserve"> </v>
      </c>
      <c r="BY40" t="str">
        <f t="shared" si="1"/>
        <v xml:space="preserve"> </v>
      </c>
      <c r="BZ40" t="str">
        <f t="shared" si="1"/>
        <v xml:space="preserve"> </v>
      </c>
      <c r="CA40" t="str">
        <f t="shared" si="1"/>
        <v xml:space="preserve"> </v>
      </c>
      <c r="CB40" t="str">
        <f t="shared" si="1"/>
        <v xml:space="preserve"> </v>
      </c>
      <c r="CC40" t="str">
        <f t="shared" si="1"/>
        <v xml:space="preserve"> </v>
      </c>
      <c r="CD40" t="str">
        <f t="shared" si="1"/>
        <v xml:space="preserve"> </v>
      </c>
      <c r="CE40" t="str">
        <f t="shared" si="1"/>
        <v xml:space="preserve"> </v>
      </c>
      <c r="CF40" t="str">
        <f t="shared" si="1"/>
        <v xml:space="preserve"> </v>
      </c>
      <c r="CG40" t="str">
        <f t="shared" si="1"/>
        <v xml:space="preserve"> </v>
      </c>
      <c r="CH40" t="str">
        <f t="shared" si="1"/>
        <v xml:space="preserve"> </v>
      </c>
      <c r="CI40" t="str">
        <f t="shared" si="1"/>
        <v xml:space="preserve"> </v>
      </c>
      <c r="CJ40" t="str">
        <f t="shared" si="1"/>
        <v xml:space="preserve"> </v>
      </c>
      <c r="CK40" t="str">
        <f t="shared" si="1"/>
        <v xml:space="preserve"> </v>
      </c>
      <c r="CL40" t="str">
        <f t="shared" si="1"/>
        <v xml:space="preserve"> </v>
      </c>
      <c r="CM40" t="str">
        <f t="shared" si="1"/>
        <v xml:space="preserve"> </v>
      </c>
      <c r="CN40" t="str">
        <f t="shared" si="1"/>
        <v xml:space="preserve"> </v>
      </c>
      <c r="CO40" t="str">
        <f t="shared" si="1"/>
        <v>7,45</v>
      </c>
      <c r="CP40" t="str">
        <f t="shared" si="1"/>
        <v xml:space="preserve"> </v>
      </c>
      <c r="CQ40" t="str">
        <f t="shared" si="1"/>
        <v xml:space="preserve"> </v>
      </c>
      <c r="CR40" t="str">
        <f t="shared" si="1"/>
        <v xml:space="preserve"> </v>
      </c>
      <c r="CS40" t="str">
        <f t="shared" si="1"/>
        <v xml:space="preserve"> </v>
      </c>
      <c r="CT40" t="str">
        <f t="shared" si="1"/>
        <v xml:space="preserve"> </v>
      </c>
      <c r="CU40" t="str">
        <f t="shared" si="1"/>
        <v>5,64</v>
      </c>
      <c r="CV40" t="str">
        <f t="shared" si="1"/>
        <v xml:space="preserve"> </v>
      </c>
      <c r="CW40" t="str">
        <f t="shared" si="1"/>
        <v xml:space="preserve"> </v>
      </c>
      <c r="CX40" t="str">
        <f t="shared" si="1"/>
        <v>13,47</v>
      </c>
      <c r="CY40" t="str">
        <f t="shared" si="1"/>
        <v xml:space="preserve"> </v>
      </c>
      <c r="CZ40" t="str">
        <f t="shared" si="1"/>
        <v>109,66</v>
      </c>
      <c r="DA40" t="str">
        <f t="shared" si="1"/>
        <v xml:space="preserve"> </v>
      </c>
      <c r="DB40" t="str">
        <f t="shared" si="1"/>
        <v xml:space="preserve"> </v>
      </c>
      <c r="DC40" t="str">
        <f t="shared" si="1"/>
        <v xml:space="preserve"> </v>
      </c>
      <c r="DD40" t="str">
        <f t="shared" si="1"/>
        <v>166,67</v>
      </c>
      <c r="DE40" t="str">
        <f t="shared" si="1"/>
        <v xml:space="preserve"> </v>
      </c>
      <c r="DF40" t="str">
        <f t="shared" si="1"/>
        <v xml:space="preserve"> </v>
      </c>
      <c r="DG40" t="str">
        <f t="shared" si="1"/>
        <v xml:space="preserve"> </v>
      </c>
      <c r="DH40" t="str">
        <f t="shared" si="1"/>
        <v xml:space="preserve"> </v>
      </c>
      <c r="DI40" t="str">
        <f t="shared" si="1"/>
        <v xml:space="preserve"> </v>
      </c>
      <c r="DJ40" t="str">
        <f t="shared" si="1"/>
        <v xml:space="preserve"> </v>
      </c>
      <c r="DK40" t="str">
        <f t="shared" si="1"/>
        <v xml:space="preserve"> </v>
      </c>
      <c r="DL40" t="str">
        <f t="shared" si="1"/>
        <v xml:space="preserve"> </v>
      </c>
      <c r="DM40" t="str">
        <f t="shared" si="1"/>
        <v xml:space="preserve"> </v>
      </c>
      <c r="DN40" t="str">
        <f t="shared" si="1"/>
        <v xml:space="preserve"> </v>
      </c>
      <c r="DO40" t="str">
        <f t="shared" si="1"/>
        <v xml:space="preserve"> </v>
      </c>
      <c r="DP40" t="str">
        <f t="shared" si="1"/>
        <v xml:space="preserve"> </v>
      </c>
      <c r="DQ40" t="str">
        <f t="shared" si="1"/>
        <v xml:space="preserve"> </v>
      </c>
      <c r="DR40" t="str">
        <f t="shared" si="1"/>
        <v xml:space="preserve"> </v>
      </c>
      <c r="DS40" t="str">
        <f t="shared" si="1"/>
        <v xml:space="preserve"> </v>
      </c>
      <c r="DT40" t="str">
        <f t="shared" si="1"/>
        <v xml:space="preserve"> </v>
      </c>
      <c r="DU40" t="str">
        <f t="shared" si="1"/>
        <v>14,7</v>
      </c>
      <c r="DV40" t="str">
        <f t="shared" si="1"/>
        <v xml:space="preserve"> </v>
      </c>
      <c r="DW40" t="str">
        <f t="shared" si="1"/>
        <v xml:space="preserve"> </v>
      </c>
      <c r="DX40" t="str">
        <f t="shared" si="1"/>
        <v xml:space="preserve"> </v>
      </c>
      <c r="DY40" t="str">
        <f t="shared" si="1"/>
        <v xml:space="preserve"> </v>
      </c>
      <c r="DZ40" t="str">
        <f t="shared" si="1"/>
        <v xml:space="preserve"> </v>
      </c>
      <c r="EA40" t="str">
        <f t="shared" si="2"/>
        <v xml:space="preserve"> </v>
      </c>
      <c r="EB40" t="str">
        <f t="shared" si="2"/>
        <v xml:space="preserve"> </v>
      </c>
      <c r="EC40">
        <f t="shared" si="2"/>
        <v>180</v>
      </c>
      <c r="ED40" t="str">
        <f t="shared" si="2"/>
        <v xml:space="preserve"> </v>
      </c>
      <c r="EE40" t="str">
        <f t="shared" si="2"/>
        <v xml:space="preserve"> </v>
      </c>
      <c r="EF40">
        <f t="shared" si="2"/>
        <v>125</v>
      </c>
      <c r="EG40" t="str">
        <f t="shared" si="2"/>
        <v xml:space="preserve"> </v>
      </c>
      <c r="EH40" t="str">
        <f t="shared" si="2"/>
        <v xml:space="preserve"> </v>
      </c>
      <c r="EI40" t="str">
        <f t="shared" si="2"/>
        <v xml:space="preserve"> </v>
      </c>
      <c r="EJ40">
        <f t="shared" si="2"/>
        <v>18</v>
      </c>
      <c r="EK40" t="str">
        <f t="shared" si="2"/>
        <v xml:space="preserve"> </v>
      </c>
      <c r="EL40" t="str">
        <f t="shared" si="2"/>
        <v xml:space="preserve"> </v>
      </c>
      <c r="EM40" t="str">
        <f t="shared" si="2"/>
        <v xml:space="preserve"> </v>
      </c>
      <c r="EN40" t="str">
        <f t="shared" si="2"/>
        <v xml:space="preserve"> </v>
      </c>
      <c r="EO40" t="str">
        <f t="shared" si="2"/>
        <v>52,5</v>
      </c>
      <c r="EP40" t="str">
        <f t="shared" si="2"/>
        <v xml:space="preserve"> </v>
      </c>
      <c r="EQ40" t="str">
        <f t="shared" si="2"/>
        <v>2105,48</v>
      </c>
      <c r="ER40">
        <f t="shared" si="2"/>
        <v>135</v>
      </c>
      <c r="ES40" t="str">
        <f t="shared" si="2"/>
        <v xml:space="preserve"> </v>
      </c>
      <c r="ET40" t="str">
        <f t="shared" si="2"/>
        <v xml:space="preserve"> </v>
      </c>
      <c r="EU40" t="str">
        <f t="shared" si="2"/>
        <v xml:space="preserve"> </v>
      </c>
      <c r="EV40" t="str">
        <f t="shared" si="2"/>
        <v xml:space="preserve"> </v>
      </c>
      <c r="EW40">
        <f t="shared" si="2"/>
        <v>52</v>
      </c>
      <c r="EX40" t="str">
        <f t="shared" si="2"/>
        <v xml:space="preserve"> </v>
      </c>
      <c r="EY40" t="str">
        <f t="shared" si="2"/>
        <v>29,09</v>
      </c>
      <c r="EZ40" t="str">
        <f t="shared" si="2"/>
        <v xml:space="preserve"> </v>
      </c>
      <c r="FA40" t="str">
        <f t="shared" si="2"/>
        <v xml:space="preserve"> </v>
      </c>
      <c r="FB40" t="str">
        <f t="shared" si="2"/>
        <v xml:space="preserve"> </v>
      </c>
      <c r="FC40" t="str">
        <f t="shared" si="2"/>
        <v xml:space="preserve"> </v>
      </c>
      <c r="FD40" t="str">
        <f t="shared" si="2"/>
        <v xml:space="preserve"> </v>
      </c>
      <c r="FE40" t="str">
        <f t="shared" si="2"/>
        <v xml:space="preserve"> </v>
      </c>
      <c r="FF40" t="str">
        <f t="shared" si="2"/>
        <v xml:space="preserve"> </v>
      </c>
      <c r="FG40" t="str">
        <f t="shared" si="2"/>
        <v xml:space="preserve"> </v>
      </c>
      <c r="FH40" t="str">
        <f t="shared" si="2"/>
        <v xml:space="preserve"> </v>
      </c>
      <c r="FI40" t="str">
        <f t="shared" si="2"/>
        <v xml:space="preserve"> </v>
      </c>
      <c r="FJ40" t="str">
        <f t="shared" si="2"/>
        <v xml:space="preserve"> </v>
      </c>
      <c r="FK40" t="str">
        <f t="shared" si="2"/>
        <v xml:space="preserve"> </v>
      </c>
      <c r="FL40" t="str">
        <f t="shared" si="2"/>
        <v xml:space="preserve"> </v>
      </c>
      <c r="FM40" t="str">
        <f t="shared" si="2"/>
        <v xml:space="preserve"> </v>
      </c>
      <c r="FN40" t="str">
        <f t="shared" si="2"/>
        <v xml:space="preserve"> </v>
      </c>
      <c r="FO40" t="str">
        <f t="shared" si="2"/>
        <v xml:space="preserve"> </v>
      </c>
      <c r="FP40" t="str">
        <f t="shared" si="2"/>
        <v>66,84</v>
      </c>
      <c r="FQ40" t="str">
        <f t="shared" si="2"/>
        <v xml:space="preserve"> </v>
      </c>
      <c r="FR40" t="str">
        <f t="shared" si="2"/>
        <v xml:space="preserve"> </v>
      </c>
      <c r="FS40" t="str">
        <f t="shared" si="2"/>
        <v xml:space="preserve"> </v>
      </c>
      <c r="FT40" t="str">
        <f t="shared" si="2"/>
        <v xml:space="preserve"> </v>
      </c>
      <c r="FU40" t="str">
        <f t="shared" si="2"/>
        <v xml:space="preserve"> </v>
      </c>
      <c r="FV40" t="str">
        <f t="shared" si="2"/>
        <v xml:space="preserve"> </v>
      </c>
      <c r="FW40" t="str">
        <f t="shared" si="2"/>
        <v xml:space="preserve"> </v>
      </c>
      <c r="FX40" t="str">
        <f t="shared" si="2"/>
        <v xml:space="preserve"> </v>
      </c>
      <c r="FY40" t="str">
        <f t="shared" si="2"/>
        <v xml:space="preserve"> </v>
      </c>
      <c r="FZ40" t="str">
        <f t="shared" si="2"/>
        <v xml:space="preserve"> </v>
      </c>
      <c r="GA40" t="str">
        <f t="shared" si="2"/>
        <v xml:space="preserve"> </v>
      </c>
      <c r="GB40" t="str">
        <f t="shared" si="2"/>
        <v xml:space="preserve"> </v>
      </c>
      <c r="GC40" t="str">
        <f t="shared" si="2"/>
        <v xml:space="preserve"> </v>
      </c>
      <c r="GD40" t="str">
        <f t="shared" si="2"/>
        <v xml:space="preserve"> </v>
      </c>
      <c r="GE40">
        <f t="shared" si="2"/>
        <v>240</v>
      </c>
      <c r="GF40" t="str">
        <f t="shared" si="2"/>
        <v xml:space="preserve"> </v>
      </c>
      <c r="GG40" t="str">
        <f t="shared" si="2"/>
        <v xml:space="preserve"> </v>
      </c>
      <c r="GH40" t="str">
        <f t="shared" si="2"/>
        <v xml:space="preserve"> </v>
      </c>
      <c r="GI40" t="str">
        <f t="shared" si="2"/>
        <v xml:space="preserve"> </v>
      </c>
      <c r="GJ40" t="str">
        <f t="shared" si="2"/>
        <v xml:space="preserve"> </v>
      </c>
      <c r="GK40" t="str">
        <f t="shared" si="2"/>
        <v xml:space="preserve"> </v>
      </c>
      <c r="GL40" t="str">
        <f t="shared" si="2"/>
        <v xml:space="preserve"> </v>
      </c>
      <c r="GM40" t="str">
        <f t="shared" si="3"/>
        <v xml:space="preserve"> </v>
      </c>
      <c r="GN40" t="str">
        <f t="shared" si="3"/>
        <v xml:space="preserve"> </v>
      </c>
      <c r="GO40" t="str">
        <f t="shared" si="3"/>
        <v xml:space="preserve"> </v>
      </c>
      <c r="GP40">
        <f t="shared" si="3"/>
        <v>120</v>
      </c>
      <c r="GQ40" t="str">
        <f t="shared" si="3"/>
        <v xml:space="preserve"> </v>
      </c>
      <c r="GR40" t="str">
        <f t="shared" si="3"/>
        <v xml:space="preserve"> </v>
      </c>
      <c r="GS40" t="str">
        <f t="shared" si="3"/>
        <v>92,54</v>
      </c>
      <c r="GT40" t="str">
        <f t="shared" si="3"/>
        <v xml:space="preserve"> </v>
      </c>
      <c r="GU40" t="str">
        <f t="shared" si="3"/>
        <v xml:space="preserve"> </v>
      </c>
      <c r="GV40" t="str">
        <f t="shared" si="3"/>
        <v xml:space="preserve"> </v>
      </c>
      <c r="GW40" t="str">
        <f t="shared" si="3"/>
        <v xml:space="preserve"> </v>
      </c>
      <c r="GX40" t="str">
        <f t="shared" si="3"/>
        <v xml:space="preserve"> </v>
      </c>
      <c r="GY40" t="str">
        <f t="shared" si="3"/>
        <v xml:space="preserve"> </v>
      </c>
      <c r="GZ40" t="str">
        <f t="shared" si="3"/>
        <v xml:space="preserve"> </v>
      </c>
      <c r="HA40" t="str">
        <f t="shared" si="3"/>
        <v xml:space="preserve"> </v>
      </c>
      <c r="HB40" t="str">
        <f t="shared" si="3"/>
        <v>867,38</v>
      </c>
      <c r="HC40" t="str">
        <f t="shared" si="3"/>
        <v xml:space="preserve"> </v>
      </c>
      <c r="HD40" t="str">
        <f t="shared" si="3"/>
        <v xml:space="preserve"> </v>
      </c>
      <c r="HE40" t="str">
        <f t="shared" si="3"/>
        <v>92,5</v>
      </c>
      <c r="HF40" t="str">
        <f t="shared" si="3"/>
        <v xml:space="preserve"> </v>
      </c>
      <c r="HG40" t="str">
        <f t="shared" si="3"/>
        <v>6,97</v>
      </c>
      <c r="HH40">
        <f t="shared" si="3"/>
        <v>178</v>
      </c>
      <c r="HI40" t="str">
        <f t="shared" si="3"/>
        <v xml:space="preserve"> </v>
      </c>
      <c r="HJ40" t="str">
        <f t="shared" si="3"/>
        <v xml:space="preserve"> </v>
      </c>
      <c r="HK40" t="str">
        <f t="shared" si="3"/>
        <v xml:space="preserve"> </v>
      </c>
      <c r="HL40" t="str">
        <f t="shared" si="3"/>
        <v xml:space="preserve"> </v>
      </c>
      <c r="HM40" t="str">
        <f t="shared" si="3"/>
        <v xml:space="preserve"> </v>
      </c>
      <c r="HN40" t="str">
        <f t="shared" si="3"/>
        <v xml:space="preserve"> </v>
      </c>
      <c r="HO40" t="str">
        <f t="shared" si="3"/>
        <v>145,05</v>
      </c>
      <c r="HP40" t="str">
        <f t="shared" si="3"/>
        <v xml:space="preserve"> </v>
      </c>
      <c r="HQ40" t="str">
        <f t="shared" si="3"/>
        <v xml:space="preserve"> </v>
      </c>
      <c r="HR40" t="str">
        <f t="shared" si="3"/>
        <v xml:space="preserve"> </v>
      </c>
      <c r="HS40" t="str">
        <f t="shared" si="3"/>
        <v xml:space="preserve"> </v>
      </c>
      <c r="HT40" t="str">
        <f t="shared" si="3"/>
        <v xml:space="preserve"> </v>
      </c>
      <c r="HU40" t="str">
        <f t="shared" si="3"/>
        <v xml:space="preserve"> </v>
      </c>
      <c r="HV40">
        <f t="shared" si="3"/>
        <v>80</v>
      </c>
      <c r="HW40" t="str">
        <f t="shared" si="3"/>
        <v xml:space="preserve"> </v>
      </c>
      <c r="HX40" t="str">
        <f t="shared" si="3"/>
        <v xml:space="preserve"> </v>
      </c>
      <c r="HY40" t="str">
        <f t="shared" si="3"/>
        <v>82,73</v>
      </c>
      <c r="HZ40" t="str">
        <f t="shared" si="3"/>
        <v xml:space="preserve"> </v>
      </c>
      <c r="IA40" t="str">
        <f t="shared" si="3"/>
        <v xml:space="preserve"> </v>
      </c>
      <c r="IB40" t="str">
        <f t="shared" si="3"/>
        <v xml:space="preserve"> </v>
      </c>
      <c r="IC40" t="str">
        <f t="shared" si="3"/>
        <v xml:space="preserve"> </v>
      </c>
      <c r="ID40" t="str">
        <f t="shared" si="3"/>
        <v xml:space="preserve"> </v>
      </c>
      <c r="IE40" t="str">
        <f t="shared" si="3"/>
        <v xml:space="preserve"> </v>
      </c>
      <c r="IF40" t="str">
        <f t="shared" si="3"/>
        <v xml:space="preserve"> </v>
      </c>
      <c r="IG40" t="str">
        <f t="shared" si="3"/>
        <v xml:space="preserve"> </v>
      </c>
      <c r="IH40" t="str">
        <f t="shared" si="3"/>
        <v xml:space="preserve"> </v>
      </c>
      <c r="II40" t="str">
        <f t="shared" si="3"/>
        <v xml:space="preserve"> </v>
      </c>
      <c r="IJ40" t="str">
        <f t="shared" si="3"/>
        <v xml:space="preserve"> </v>
      </c>
      <c r="IK40" t="str">
        <f t="shared" si="3"/>
        <v xml:space="preserve"> </v>
      </c>
      <c r="IL40" t="str">
        <f t="shared" si="3"/>
        <v>113,93</v>
      </c>
      <c r="IM40" t="str">
        <f t="shared" si="3"/>
        <v xml:space="preserve"> </v>
      </c>
      <c r="IN40" t="str">
        <f t="shared" si="3"/>
        <v xml:space="preserve"> </v>
      </c>
      <c r="IO40" t="str">
        <f t="shared" si="3"/>
        <v xml:space="preserve"> </v>
      </c>
      <c r="IP40" t="str">
        <f t="shared" si="3"/>
        <v xml:space="preserve"> </v>
      </c>
      <c r="IQ40" t="str">
        <f t="shared" si="3"/>
        <v xml:space="preserve"> </v>
      </c>
      <c r="IR40" t="str">
        <f t="shared" si="3"/>
        <v xml:space="preserve"> </v>
      </c>
      <c r="IS40" t="str">
        <f t="shared" si="3"/>
        <v xml:space="preserve"> </v>
      </c>
      <c r="IT40" t="str">
        <f t="shared" si="3"/>
        <v xml:space="preserve"> </v>
      </c>
      <c r="IU40">
        <f t="shared" si="3"/>
        <v>160</v>
      </c>
      <c r="IV40">
        <f t="shared" si="3"/>
        <v>37</v>
      </c>
      <c r="IW40">
        <f t="shared" si="3"/>
        <v>232</v>
      </c>
      <c r="IX40" t="str">
        <f t="shared" si="3"/>
        <v xml:space="preserve"> </v>
      </c>
      <c r="IY40" t="str">
        <f t="shared" si="4"/>
        <v xml:space="preserve"> </v>
      </c>
      <c r="IZ40" t="str">
        <f t="shared" si="4"/>
        <v xml:space="preserve"> </v>
      </c>
      <c r="JA40" t="str">
        <f t="shared" si="4"/>
        <v xml:space="preserve"> </v>
      </c>
      <c r="JB40" t="str">
        <f t="shared" si="4"/>
        <v xml:space="preserve"> </v>
      </c>
      <c r="JC40" t="str">
        <f t="shared" si="4"/>
        <v xml:space="preserve"> </v>
      </c>
      <c r="JD40" t="str">
        <f t="shared" si="4"/>
        <v xml:space="preserve"> </v>
      </c>
      <c r="JE40" t="str">
        <f t="shared" si="4"/>
        <v>21,71</v>
      </c>
      <c r="JF40" t="str">
        <f t="shared" si="4"/>
        <v xml:space="preserve"> </v>
      </c>
      <c r="JG40">
        <f t="shared" si="4"/>
        <v>152</v>
      </c>
      <c r="JH40" t="str">
        <f t="shared" si="4"/>
        <v xml:space="preserve"> </v>
      </c>
      <c r="JI40" t="str">
        <f t="shared" si="4"/>
        <v xml:space="preserve"> </v>
      </c>
      <c r="JJ40">
        <f t="shared" si="4"/>
        <v>34</v>
      </c>
      <c r="JK40" t="str">
        <f t="shared" si="4"/>
        <v>8,91</v>
      </c>
      <c r="JL40" t="str">
        <f t="shared" si="4"/>
        <v xml:space="preserve"> </v>
      </c>
      <c r="JM40" t="str">
        <f t="shared" si="4"/>
        <v xml:space="preserve"> </v>
      </c>
      <c r="JN40" t="str">
        <f t="shared" si="4"/>
        <v xml:space="preserve"> </v>
      </c>
      <c r="JO40">
        <f t="shared" si="4"/>
        <v>81</v>
      </c>
      <c r="JP40" t="str">
        <f t="shared" si="4"/>
        <v xml:space="preserve"> </v>
      </c>
      <c r="JQ40" t="str">
        <f t="shared" si="4"/>
        <v xml:space="preserve"> </v>
      </c>
      <c r="JR40" t="str">
        <f t="shared" si="4"/>
        <v xml:space="preserve"> </v>
      </c>
      <c r="JS40" t="str">
        <f t="shared" si="4"/>
        <v xml:space="preserve"> </v>
      </c>
      <c r="JT40" t="str">
        <f t="shared" si="4"/>
        <v xml:space="preserve"> </v>
      </c>
      <c r="JU40" t="str">
        <f t="shared" si="4"/>
        <v xml:space="preserve"> </v>
      </c>
      <c r="JV40" t="str">
        <f t="shared" si="4"/>
        <v xml:space="preserve"> </v>
      </c>
      <c r="JW40" t="str">
        <f t="shared" si="4"/>
        <v xml:space="preserve"> </v>
      </c>
      <c r="JX40" t="str">
        <f t="shared" si="4"/>
        <v>13,85</v>
      </c>
      <c r="JY40" t="str">
        <f t="shared" si="4"/>
        <v xml:space="preserve"> </v>
      </c>
      <c r="JZ40" t="str">
        <f t="shared" si="4"/>
        <v xml:space="preserve"> </v>
      </c>
      <c r="KA40" t="str">
        <f t="shared" si="4"/>
        <v>9338,09</v>
      </c>
      <c r="KB40" t="str">
        <f t="shared" si="4"/>
        <v xml:space="preserve"> </v>
      </c>
      <c r="KC40" t="str">
        <f t="shared" si="4"/>
        <v xml:space="preserve"> </v>
      </c>
      <c r="KD40" t="str">
        <f t="shared" si="4"/>
        <v xml:space="preserve"> </v>
      </c>
      <c r="KE40" t="str">
        <f t="shared" si="4"/>
        <v xml:space="preserve"> </v>
      </c>
      <c r="KF40" t="str">
        <f t="shared" si="4"/>
        <v>24,37</v>
      </c>
      <c r="KG40" t="str">
        <f t="shared" si="4"/>
        <v xml:space="preserve"> </v>
      </c>
      <c r="KH40" t="str">
        <f t="shared" si="4"/>
        <v xml:space="preserve"> </v>
      </c>
      <c r="KI40" t="str">
        <f t="shared" si="4"/>
        <v xml:space="preserve"> </v>
      </c>
      <c r="KJ40" t="str">
        <f t="shared" si="4"/>
        <v xml:space="preserve"> </v>
      </c>
      <c r="KK40" t="str">
        <f t="shared" si="4"/>
        <v xml:space="preserve"> </v>
      </c>
      <c r="KL40" t="str">
        <f t="shared" si="4"/>
        <v xml:space="preserve"> </v>
      </c>
      <c r="KM40" t="str">
        <f t="shared" si="4"/>
        <v xml:space="preserve"> </v>
      </c>
      <c r="KN40" t="str">
        <f t="shared" si="4"/>
        <v xml:space="preserve"> </v>
      </c>
      <c r="KO40" t="str">
        <f t="shared" si="4"/>
        <v>8,65</v>
      </c>
      <c r="KP40" t="str">
        <f t="shared" si="4"/>
        <v xml:space="preserve"> </v>
      </c>
      <c r="KQ40" t="str">
        <f t="shared" si="4"/>
        <v>13,84</v>
      </c>
      <c r="KR40" t="str">
        <f t="shared" si="4"/>
        <v xml:space="preserve"> </v>
      </c>
      <c r="KS40" t="str">
        <f t="shared" si="4"/>
        <v xml:space="preserve"> </v>
      </c>
      <c r="KT40" t="str">
        <f t="shared" si="4"/>
        <v xml:space="preserve"> </v>
      </c>
      <c r="KU40" t="str">
        <f t="shared" si="4"/>
        <v xml:space="preserve"> </v>
      </c>
      <c r="KV40" t="str">
        <f t="shared" si="4"/>
        <v xml:space="preserve"> </v>
      </c>
      <c r="KW40" t="str">
        <f t="shared" si="4"/>
        <v xml:space="preserve"> </v>
      </c>
      <c r="KX40" t="str">
        <f t="shared" si="4"/>
        <v xml:space="preserve"> </v>
      </c>
      <c r="KY40" t="str">
        <f t="shared" si="4"/>
        <v xml:space="preserve"> </v>
      </c>
      <c r="KZ40" t="str">
        <f t="shared" si="4"/>
        <v xml:space="preserve"> </v>
      </c>
      <c r="LA40" t="str">
        <f t="shared" si="4"/>
        <v xml:space="preserve"> </v>
      </c>
      <c r="LB40" t="str">
        <f t="shared" si="4"/>
        <v xml:space="preserve"> </v>
      </c>
      <c r="LC40" t="str">
        <f t="shared" si="4"/>
        <v xml:space="preserve"> </v>
      </c>
      <c r="LD40" t="str">
        <f t="shared" si="4"/>
        <v xml:space="preserve"> </v>
      </c>
      <c r="LE40" t="str">
        <f t="shared" si="4"/>
        <v xml:space="preserve"> </v>
      </c>
      <c r="LF40" t="str">
        <f t="shared" si="4"/>
        <v xml:space="preserve"> </v>
      </c>
      <c r="LG40">
        <f t="shared" si="4"/>
        <v>145</v>
      </c>
      <c r="LH40" t="str">
        <f t="shared" si="4"/>
        <v xml:space="preserve"> </v>
      </c>
      <c r="LI40">
        <f t="shared" si="4"/>
        <v>150</v>
      </c>
      <c r="LJ40" t="str">
        <f t="shared" si="4"/>
        <v xml:space="preserve"> </v>
      </c>
      <c r="LK40" t="str">
        <f t="shared" si="5"/>
        <v xml:space="preserve"> </v>
      </c>
      <c r="LL40" t="str">
        <f t="shared" si="5"/>
        <v xml:space="preserve"> </v>
      </c>
      <c r="LM40" t="str">
        <f t="shared" si="5"/>
        <v xml:space="preserve"> </v>
      </c>
      <c r="LN40" t="str">
        <f t="shared" si="5"/>
        <v xml:space="preserve"> </v>
      </c>
      <c r="LO40" t="str">
        <f t="shared" si="5"/>
        <v xml:space="preserve"> </v>
      </c>
      <c r="LP40" t="str">
        <f t="shared" si="5"/>
        <v xml:space="preserve"> </v>
      </c>
      <c r="LQ40" t="str">
        <f t="shared" si="5"/>
        <v xml:space="preserve"> </v>
      </c>
      <c r="LR40" t="str">
        <f t="shared" si="5"/>
        <v xml:space="preserve"> </v>
      </c>
      <c r="LS40" t="str">
        <f t="shared" si="5"/>
        <v xml:space="preserve"> </v>
      </c>
      <c r="LT40" t="str">
        <f t="shared" si="5"/>
        <v xml:space="preserve"> </v>
      </c>
      <c r="LU40" t="str">
        <f t="shared" si="5"/>
        <v xml:space="preserve"> </v>
      </c>
      <c r="LV40" t="str">
        <f t="shared" si="5"/>
        <v xml:space="preserve"> </v>
      </c>
      <c r="LW40" t="str">
        <f t="shared" si="5"/>
        <v>2292,64</v>
      </c>
      <c r="LX40" t="str">
        <f t="shared" si="5"/>
        <v xml:space="preserve"> </v>
      </c>
      <c r="LY40" t="str">
        <f t="shared" si="5"/>
        <v xml:space="preserve"> </v>
      </c>
      <c r="LZ40" t="str">
        <f t="shared" si="5"/>
        <v xml:space="preserve"> </v>
      </c>
      <c r="MA40" t="str">
        <f t="shared" si="5"/>
        <v xml:space="preserve"> </v>
      </c>
      <c r="MB40" t="str">
        <f t="shared" si="5"/>
        <v xml:space="preserve"> </v>
      </c>
      <c r="MC40" t="str">
        <f t="shared" si="5"/>
        <v xml:space="preserve"> </v>
      </c>
      <c r="MD40" t="str">
        <f t="shared" si="5"/>
        <v xml:space="preserve"> </v>
      </c>
      <c r="ME40" t="str">
        <f t="shared" si="5"/>
        <v xml:space="preserve"> </v>
      </c>
      <c r="MF40" t="str">
        <f t="shared" si="5"/>
        <v xml:space="preserve"> </v>
      </c>
      <c r="MG40" t="str">
        <f t="shared" si="5"/>
        <v>23,15</v>
      </c>
      <c r="MH40" t="str">
        <f t="shared" si="5"/>
        <v xml:space="preserve"> </v>
      </c>
      <c r="MI40" t="str">
        <f t="shared" si="5"/>
        <v xml:space="preserve"> </v>
      </c>
      <c r="MJ40" t="str">
        <f t="shared" si="5"/>
        <v xml:space="preserve"> </v>
      </c>
      <c r="MK40" t="str">
        <f t="shared" si="5"/>
        <v>59,68</v>
      </c>
      <c r="ML40" t="str">
        <f t="shared" si="5"/>
        <v xml:space="preserve"> </v>
      </c>
      <c r="MM40" t="str">
        <f t="shared" si="5"/>
        <v>162,5</v>
      </c>
      <c r="MN40">
        <f t="shared" si="5"/>
        <v>69</v>
      </c>
      <c r="MO40" t="str">
        <f t="shared" si="5"/>
        <v xml:space="preserve"> </v>
      </c>
      <c r="MP40" t="str">
        <f t="shared" si="5"/>
        <v xml:space="preserve"> </v>
      </c>
      <c r="MQ40" t="str">
        <f t="shared" si="5"/>
        <v xml:space="preserve"> </v>
      </c>
      <c r="MR40" t="str">
        <f t="shared" si="5"/>
        <v xml:space="preserve"> </v>
      </c>
      <c r="MS40" t="str">
        <f t="shared" si="5"/>
        <v>73,08</v>
      </c>
      <c r="MT40" t="str">
        <f t="shared" si="5"/>
        <v xml:space="preserve"> </v>
      </c>
      <c r="MU40" t="str">
        <f t="shared" si="5"/>
        <v xml:space="preserve"> </v>
      </c>
      <c r="MV40" t="str">
        <f t="shared" si="5"/>
        <v xml:space="preserve"> </v>
      </c>
      <c r="MW40" t="str">
        <f t="shared" si="5"/>
        <v xml:space="preserve"> </v>
      </c>
      <c r="MX40" t="str">
        <f t="shared" si="5"/>
        <v xml:space="preserve"> </v>
      </c>
      <c r="MY40" t="str">
        <f t="shared" si="5"/>
        <v xml:space="preserve"> </v>
      </c>
      <c r="MZ40" t="str">
        <f t="shared" si="5"/>
        <v xml:space="preserve"> </v>
      </c>
      <c r="NA40" t="str">
        <f t="shared" si="5"/>
        <v xml:space="preserve"> </v>
      </c>
      <c r="NB40" t="str">
        <f t="shared" si="5"/>
        <v xml:space="preserve"> </v>
      </c>
      <c r="NC40" t="str">
        <f t="shared" si="5"/>
        <v xml:space="preserve"> </v>
      </c>
      <c r="ND40" t="str">
        <f t="shared" si="5"/>
        <v xml:space="preserve"> </v>
      </c>
      <c r="NE40" t="str">
        <f t="shared" si="5"/>
        <v xml:space="preserve"> </v>
      </c>
      <c r="NF40" t="str">
        <f t="shared" si="5"/>
        <v xml:space="preserve"> </v>
      </c>
      <c r="NG40" t="str">
        <f t="shared" si="5"/>
        <v xml:space="preserve"> </v>
      </c>
      <c r="NH40" t="str">
        <f t="shared" si="5"/>
        <v xml:space="preserve"> </v>
      </c>
      <c r="NI40" t="str">
        <f t="shared" si="5"/>
        <v xml:space="preserve"> </v>
      </c>
      <c r="NJ40" t="str">
        <f t="shared" si="5"/>
        <v xml:space="preserve"> </v>
      </c>
      <c r="NK40" t="str">
        <f t="shared" si="5"/>
        <v xml:space="preserve"> </v>
      </c>
      <c r="NL40" t="str">
        <f t="shared" si="5"/>
        <v xml:space="preserve"> </v>
      </c>
      <c r="NM40" t="str">
        <f t="shared" si="5"/>
        <v xml:space="preserve"> </v>
      </c>
      <c r="NN40" t="str">
        <f t="shared" si="5"/>
        <v xml:space="preserve"> </v>
      </c>
      <c r="NO40" t="str">
        <f t="shared" si="5"/>
        <v>80,7</v>
      </c>
      <c r="NP40" t="str">
        <f t="shared" si="5"/>
        <v xml:space="preserve"> </v>
      </c>
      <c r="NQ40" t="str">
        <f t="shared" si="5"/>
        <v xml:space="preserve"> </v>
      </c>
      <c r="NR40" t="str">
        <f t="shared" si="5"/>
        <v xml:space="preserve"> </v>
      </c>
      <c r="NS40" t="str">
        <f t="shared" si="5"/>
        <v xml:space="preserve"> </v>
      </c>
      <c r="NT40">
        <f t="shared" si="5"/>
        <v>22</v>
      </c>
      <c r="NU40" t="str">
        <f t="shared" si="5"/>
        <v xml:space="preserve"> </v>
      </c>
      <c r="NV40" t="str">
        <f t="shared" si="5"/>
        <v xml:space="preserve"> </v>
      </c>
      <c r="NW40" t="str">
        <f t="shared" si="6"/>
        <v xml:space="preserve"> </v>
      </c>
      <c r="NX40" t="str">
        <f t="shared" si="6"/>
        <v xml:space="preserve"> </v>
      </c>
      <c r="NY40" t="str">
        <f t="shared" si="6"/>
        <v xml:space="preserve"> </v>
      </c>
      <c r="NZ40" t="str">
        <f t="shared" si="6"/>
        <v xml:space="preserve"> </v>
      </c>
      <c r="OA40" t="str">
        <f t="shared" si="6"/>
        <v xml:space="preserve"> </v>
      </c>
      <c r="OB40" t="str">
        <f t="shared" si="6"/>
        <v xml:space="preserve"> </v>
      </c>
      <c r="OC40" t="str">
        <f t="shared" si="6"/>
        <v xml:space="preserve"> </v>
      </c>
      <c r="OD40" t="str">
        <f t="shared" si="6"/>
        <v>23,41</v>
      </c>
      <c r="OE40" t="str">
        <f t="shared" si="6"/>
        <v xml:space="preserve"> </v>
      </c>
      <c r="OF40" t="str">
        <f t="shared" si="6"/>
        <v xml:space="preserve"> </v>
      </c>
      <c r="OG40">
        <f t="shared" si="6"/>
        <v>19</v>
      </c>
      <c r="OH40" t="str">
        <f t="shared" si="6"/>
        <v xml:space="preserve"> </v>
      </c>
      <c r="OI40" t="str">
        <f t="shared" si="6"/>
        <v xml:space="preserve"> </v>
      </c>
      <c r="OJ40" t="str">
        <f t="shared" si="6"/>
        <v xml:space="preserve"> </v>
      </c>
      <c r="OK40" t="str">
        <f t="shared" si="6"/>
        <v xml:space="preserve"> </v>
      </c>
      <c r="OL40" t="str">
        <f t="shared" si="6"/>
        <v xml:space="preserve"> </v>
      </c>
      <c r="OM40" t="str">
        <f t="shared" si="6"/>
        <v xml:space="preserve"> </v>
      </c>
      <c r="ON40" t="str">
        <f t="shared" si="6"/>
        <v xml:space="preserve"> </v>
      </c>
      <c r="OO40" t="str">
        <f t="shared" si="6"/>
        <v xml:space="preserve"> </v>
      </c>
      <c r="OP40" t="str">
        <f t="shared" si="6"/>
        <v xml:space="preserve"> </v>
      </c>
      <c r="OQ40" t="str">
        <f t="shared" si="6"/>
        <v xml:space="preserve"> </v>
      </c>
      <c r="OR40" t="str">
        <f t="shared" si="6"/>
        <v xml:space="preserve"> </v>
      </c>
      <c r="OS40" t="str">
        <f t="shared" si="6"/>
        <v xml:space="preserve"> </v>
      </c>
      <c r="OT40" t="str">
        <f t="shared" si="6"/>
        <v xml:space="preserve"> </v>
      </c>
      <c r="OU40" t="str">
        <f t="shared" si="6"/>
        <v xml:space="preserve"> </v>
      </c>
      <c r="OV40" t="str">
        <f t="shared" si="6"/>
        <v xml:space="preserve"> </v>
      </c>
      <c r="OW40" t="str">
        <f t="shared" si="6"/>
        <v xml:space="preserve"> </v>
      </c>
      <c r="OX40" t="str">
        <f t="shared" si="6"/>
        <v xml:space="preserve"> </v>
      </c>
      <c r="OY40" t="str">
        <f t="shared" si="6"/>
        <v xml:space="preserve"> </v>
      </c>
      <c r="OZ40" t="str">
        <f t="shared" si="6"/>
        <v xml:space="preserve"> </v>
      </c>
      <c r="PA40" t="str">
        <f t="shared" si="6"/>
        <v xml:space="preserve"> </v>
      </c>
      <c r="PB40" t="str">
        <f t="shared" si="6"/>
        <v xml:space="preserve"> </v>
      </c>
      <c r="PC40" t="str">
        <f t="shared" si="6"/>
        <v xml:space="preserve"> </v>
      </c>
      <c r="PD40" t="str">
        <f t="shared" si="6"/>
        <v>0,65</v>
      </c>
      <c r="PE40" t="str">
        <f t="shared" si="6"/>
        <v xml:space="preserve"> </v>
      </c>
      <c r="PF40" t="str">
        <f t="shared" si="6"/>
        <v xml:space="preserve"> </v>
      </c>
      <c r="PG40" t="str">
        <f t="shared" si="6"/>
        <v xml:space="preserve"> </v>
      </c>
      <c r="PH40" t="str">
        <f t="shared" si="6"/>
        <v>77,8</v>
      </c>
      <c r="PI40" t="str">
        <f t="shared" si="6"/>
        <v xml:space="preserve"> </v>
      </c>
      <c r="PJ40" t="str">
        <f t="shared" si="6"/>
        <v xml:space="preserve"> </v>
      </c>
      <c r="PK40" t="str">
        <f t="shared" si="6"/>
        <v xml:space="preserve"> </v>
      </c>
      <c r="PL40" t="str">
        <f t="shared" si="6"/>
        <v xml:space="preserve"> </v>
      </c>
      <c r="PM40" t="str">
        <f t="shared" si="6"/>
        <v xml:space="preserve"> </v>
      </c>
      <c r="PN40" t="str">
        <f t="shared" si="6"/>
        <v>0,87</v>
      </c>
      <c r="PO40">
        <f t="shared" si="6"/>
        <v>11</v>
      </c>
      <c r="PP40" t="str">
        <f t="shared" si="6"/>
        <v>4,12</v>
      </c>
      <c r="PQ40" t="str">
        <f t="shared" si="6"/>
        <v xml:space="preserve"> </v>
      </c>
      <c r="PR40" t="str">
        <f t="shared" si="6"/>
        <v xml:space="preserve"> </v>
      </c>
      <c r="PS40" t="str">
        <f t="shared" si="6"/>
        <v xml:space="preserve"> </v>
      </c>
      <c r="PT40" t="str">
        <f t="shared" si="6"/>
        <v xml:space="preserve"> </v>
      </c>
      <c r="PU40" t="str">
        <f t="shared" si="6"/>
        <v xml:space="preserve"> </v>
      </c>
      <c r="PV40" t="str">
        <f t="shared" si="6"/>
        <v xml:space="preserve"> </v>
      </c>
      <c r="PW40" t="str">
        <f t="shared" si="6"/>
        <v xml:space="preserve"> </v>
      </c>
      <c r="PX40" t="str">
        <f t="shared" si="6"/>
        <v>341,24</v>
      </c>
      <c r="PY40" t="str">
        <f t="shared" si="6"/>
        <v xml:space="preserve"> </v>
      </c>
      <c r="PZ40" t="str">
        <f t="shared" si="6"/>
        <v xml:space="preserve"> </v>
      </c>
      <c r="QA40" t="str">
        <f t="shared" si="6"/>
        <v xml:space="preserve"> </v>
      </c>
      <c r="QB40" t="str">
        <f t="shared" si="6"/>
        <v xml:space="preserve"> </v>
      </c>
      <c r="QC40" t="str">
        <f t="shared" si="6"/>
        <v xml:space="preserve"> </v>
      </c>
      <c r="QD40" t="str">
        <f t="shared" si="6"/>
        <v xml:space="preserve"> </v>
      </c>
      <c r="QE40" t="str">
        <f t="shared" si="6"/>
        <v xml:space="preserve"> </v>
      </c>
      <c r="QF40" t="str">
        <f t="shared" si="6"/>
        <v>2,71</v>
      </c>
      <c r="QG40" t="str">
        <f t="shared" si="6"/>
        <v xml:space="preserve"> </v>
      </c>
      <c r="QH40" t="str">
        <f t="shared" si="6"/>
        <v xml:space="preserve"> </v>
      </c>
      <c r="QI40" t="str">
        <f t="shared" si="7"/>
        <v xml:space="preserve"> </v>
      </c>
      <c r="QJ40" t="str">
        <f t="shared" si="7"/>
        <v xml:space="preserve"> </v>
      </c>
      <c r="QK40" t="str">
        <f t="shared" si="7"/>
        <v xml:space="preserve"> </v>
      </c>
      <c r="QL40" t="str">
        <f t="shared" si="7"/>
        <v xml:space="preserve"> </v>
      </c>
      <c r="QM40" t="str">
        <f t="shared" si="7"/>
        <v xml:space="preserve"> </v>
      </c>
      <c r="QN40" t="str">
        <f t="shared" si="7"/>
        <v xml:space="preserve"> </v>
      </c>
      <c r="QO40" t="str">
        <f t="shared" si="7"/>
        <v xml:space="preserve"> </v>
      </c>
      <c r="QP40" t="str">
        <f t="shared" si="7"/>
        <v xml:space="preserve"> </v>
      </c>
      <c r="QQ40" t="str">
        <f t="shared" si="7"/>
        <v xml:space="preserve"> </v>
      </c>
      <c r="QR40" t="str">
        <f t="shared" si="7"/>
        <v xml:space="preserve"> </v>
      </c>
      <c r="QS40" t="str">
        <f t="shared" si="7"/>
        <v>99,08</v>
      </c>
      <c r="QT40" t="str">
        <f t="shared" si="7"/>
        <v xml:space="preserve"> </v>
      </c>
      <c r="QU40" t="str">
        <f t="shared" si="7"/>
        <v>6,05</v>
      </c>
      <c r="QV40" t="str">
        <f t="shared" si="7"/>
        <v xml:space="preserve"> </v>
      </c>
      <c r="QW40" t="str">
        <f t="shared" si="7"/>
        <v>197,5</v>
      </c>
      <c r="QX40" t="str">
        <f t="shared" si="7"/>
        <v xml:space="preserve"> </v>
      </c>
      <c r="QY40">
        <f t="shared" si="7"/>
        <v>350</v>
      </c>
      <c r="QZ40" t="str">
        <f t="shared" si="7"/>
        <v xml:space="preserve"> </v>
      </c>
      <c r="RA40" t="str">
        <f t="shared" si="7"/>
        <v xml:space="preserve"> </v>
      </c>
      <c r="RB40" t="str">
        <f t="shared" si="7"/>
        <v xml:space="preserve"> </v>
      </c>
      <c r="RC40" t="str">
        <f t="shared" si="7"/>
        <v xml:space="preserve"> </v>
      </c>
      <c r="RD40" t="str">
        <f t="shared" si="7"/>
        <v xml:space="preserve"> </v>
      </c>
      <c r="RE40" t="str">
        <f t="shared" si="7"/>
        <v xml:space="preserve"> </v>
      </c>
      <c r="RF40" t="str">
        <f t="shared" si="7"/>
        <v xml:space="preserve"> </v>
      </c>
      <c r="RG40" t="str">
        <f t="shared" si="7"/>
        <v xml:space="preserve"> </v>
      </c>
      <c r="RH40" t="str">
        <f t="shared" si="7"/>
        <v xml:space="preserve"> </v>
      </c>
      <c r="RI40" t="str">
        <f t="shared" si="7"/>
        <v xml:space="preserve"> </v>
      </c>
      <c r="RJ40" t="str">
        <f t="shared" si="7"/>
        <v>152,69</v>
      </c>
      <c r="RK40" t="str">
        <f t="shared" si="7"/>
        <v xml:space="preserve"> </v>
      </c>
      <c r="RL40" t="str">
        <f t="shared" si="7"/>
        <v xml:space="preserve"> </v>
      </c>
      <c r="RM40">
        <f t="shared" si="7"/>
        <v>40</v>
      </c>
      <c r="RN40" t="str">
        <f t="shared" si="7"/>
        <v xml:space="preserve"> </v>
      </c>
      <c r="RO40" t="str">
        <f t="shared" si="7"/>
        <v>51,9</v>
      </c>
      <c r="RP40" t="str">
        <f t="shared" si="7"/>
        <v xml:space="preserve"> </v>
      </c>
      <c r="RQ40" t="str">
        <f t="shared" si="7"/>
        <v xml:space="preserve"> </v>
      </c>
      <c r="RR40" t="str">
        <f t="shared" si="7"/>
        <v xml:space="preserve"> </v>
      </c>
      <c r="RS40" t="str">
        <f t="shared" si="7"/>
        <v xml:space="preserve"> </v>
      </c>
      <c r="RT40" t="str">
        <f t="shared" si="7"/>
        <v xml:space="preserve"> </v>
      </c>
      <c r="RU40" t="str">
        <f t="shared" si="7"/>
        <v xml:space="preserve"> </v>
      </c>
      <c r="RV40" t="str">
        <f t="shared" si="7"/>
        <v xml:space="preserve"> </v>
      </c>
      <c r="RW40" t="str">
        <f t="shared" si="7"/>
        <v xml:space="preserve"> </v>
      </c>
      <c r="RX40" t="str">
        <f t="shared" si="7"/>
        <v xml:space="preserve"> </v>
      </c>
      <c r="RY40" t="str">
        <f t="shared" si="7"/>
        <v xml:space="preserve"> </v>
      </c>
      <c r="RZ40" t="str">
        <f t="shared" si="7"/>
        <v xml:space="preserve"> </v>
      </c>
      <c r="SA40" t="str">
        <f t="shared" si="7"/>
        <v xml:space="preserve"> </v>
      </c>
    </row>
    <row r="41" spans="1:495">
      <c r="A41">
        <v>1990</v>
      </c>
      <c r="B41" t="str">
        <f t="shared" si="8"/>
        <v xml:space="preserve"> </v>
      </c>
      <c r="C41" t="str">
        <f t="shared" si="9"/>
        <v xml:space="preserve"> </v>
      </c>
      <c r="D41" t="str">
        <f t="shared" si="9"/>
        <v xml:space="preserve"> </v>
      </c>
      <c r="E41" t="str">
        <f t="shared" si="9"/>
        <v xml:space="preserve"> </v>
      </c>
      <c r="F41" t="str">
        <f t="shared" si="9"/>
        <v xml:space="preserve"> </v>
      </c>
      <c r="G41" t="str">
        <f t="shared" si="9"/>
        <v xml:space="preserve"> </v>
      </c>
      <c r="H41" t="str">
        <f t="shared" si="9"/>
        <v xml:space="preserve"> </v>
      </c>
      <c r="I41" t="str">
        <f t="shared" si="9"/>
        <v xml:space="preserve"> </v>
      </c>
      <c r="J41" t="str">
        <f t="shared" si="9"/>
        <v xml:space="preserve"> </v>
      </c>
      <c r="K41" t="str">
        <f t="shared" si="9"/>
        <v xml:space="preserve"> </v>
      </c>
      <c r="L41" t="str">
        <f t="shared" si="9"/>
        <v xml:space="preserve"> </v>
      </c>
      <c r="M41" t="str">
        <f t="shared" si="9"/>
        <v xml:space="preserve"> </v>
      </c>
      <c r="N41" t="str">
        <f t="shared" si="9"/>
        <v xml:space="preserve"> </v>
      </c>
      <c r="O41">
        <f t="shared" si="9"/>
        <v>65</v>
      </c>
      <c r="P41">
        <f t="shared" si="9"/>
        <v>33</v>
      </c>
      <c r="Q41" t="str">
        <f t="shared" si="9"/>
        <v xml:space="preserve"> </v>
      </c>
      <c r="R41" t="str">
        <f t="shared" si="9"/>
        <v xml:space="preserve"> </v>
      </c>
      <c r="S41" t="str">
        <f t="shared" si="9"/>
        <v xml:space="preserve"> </v>
      </c>
      <c r="T41" t="str">
        <f t="shared" si="9"/>
        <v>46,09</v>
      </c>
      <c r="U41" t="str">
        <f t="shared" si="9"/>
        <v xml:space="preserve"> </v>
      </c>
      <c r="V41" t="str">
        <f t="shared" si="9"/>
        <v xml:space="preserve"> </v>
      </c>
      <c r="W41" t="str">
        <f t="shared" si="9"/>
        <v xml:space="preserve"> </v>
      </c>
      <c r="X41" t="str">
        <f t="shared" si="9"/>
        <v xml:space="preserve"> </v>
      </c>
      <c r="Y41" t="str">
        <f t="shared" si="9"/>
        <v xml:space="preserve"> </v>
      </c>
      <c r="Z41" t="str">
        <f t="shared" si="9"/>
        <v>3,6</v>
      </c>
      <c r="AA41" t="str">
        <f t="shared" si="9"/>
        <v xml:space="preserve"> </v>
      </c>
      <c r="AB41" t="str">
        <f t="shared" si="9"/>
        <v xml:space="preserve"> </v>
      </c>
      <c r="AC41" t="str">
        <f t="shared" si="9"/>
        <v>10,14</v>
      </c>
      <c r="AD41" t="str">
        <f t="shared" si="9"/>
        <v xml:space="preserve"> </v>
      </c>
      <c r="AE41" t="str">
        <f t="shared" si="9"/>
        <v xml:space="preserve"> </v>
      </c>
      <c r="AF41" t="str">
        <f t="shared" si="9"/>
        <v xml:space="preserve"> </v>
      </c>
      <c r="AG41" t="str">
        <f t="shared" si="9"/>
        <v xml:space="preserve"> </v>
      </c>
      <c r="AH41" t="str">
        <f t="shared" si="9"/>
        <v xml:space="preserve"> </v>
      </c>
      <c r="AI41" t="str">
        <f t="shared" si="9"/>
        <v xml:space="preserve"> </v>
      </c>
      <c r="AJ41">
        <f t="shared" si="9"/>
        <v>90</v>
      </c>
      <c r="AK41" t="str">
        <f t="shared" si="9"/>
        <v xml:space="preserve"> </v>
      </c>
      <c r="AL41" t="str">
        <f t="shared" si="9"/>
        <v xml:space="preserve"> </v>
      </c>
      <c r="AM41" t="str">
        <f t="shared" si="9"/>
        <v>3,53</v>
      </c>
      <c r="AN41" t="str">
        <f t="shared" si="9"/>
        <v>77,54</v>
      </c>
      <c r="AO41" t="str">
        <f t="shared" si="9"/>
        <v xml:space="preserve"> </v>
      </c>
      <c r="AP41" t="str">
        <f t="shared" si="9"/>
        <v xml:space="preserve"> </v>
      </c>
      <c r="AQ41" t="str">
        <f t="shared" si="9"/>
        <v xml:space="preserve"> </v>
      </c>
      <c r="AR41" t="str">
        <f t="shared" si="9"/>
        <v xml:space="preserve"> </v>
      </c>
      <c r="AS41" t="str">
        <f t="shared" si="9"/>
        <v xml:space="preserve"> </v>
      </c>
      <c r="AT41" t="str">
        <f t="shared" si="9"/>
        <v xml:space="preserve"> </v>
      </c>
      <c r="AU41" t="str">
        <f t="shared" si="9"/>
        <v xml:space="preserve"> </v>
      </c>
      <c r="AV41" t="str">
        <f t="shared" si="9"/>
        <v>28,19</v>
      </c>
      <c r="AW41" t="str">
        <f t="shared" si="9"/>
        <v xml:space="preserve"> </v>
      </c>
      <c r="AX41" t="str">
        <f t="shared" si="9"/>
        <v xml:space="preserve"> </v>
      </c>
      <c r="AY41" t="str">
        <f t="shared" si="9"/>
        <v>77,09</v>
      </c>
      <c r="AZ41" t="str">
        <f t="shared" si="9"/>
        <v>111,5</v>
      </c>
      <c r="BA41">
        <f t="shared" si="9"/>
        <v>9</v>
      </c>
      <c r="BB41">
        <f t="shared" si="9"/>
        <v>132</v>
      </c>
      <c r="BC41" t="str">
        <f t="shared" si="9"/>
        <v xml:space="preserve"> </v>
      </c>
      <c r="BD41" t="str">
        <f t="shared" si="9"/>
        <v xml:space="preserve"> </v>
      </c>
      <c r="BE41">
        <f t="shared" si="9"/>
        <v>100</v>
      </c>
      <c r="BF41" t="str">
        <f t="shared" si="9"/>
        <v xml:space="preserve"> </v>
      </c>
      <c r="BG41" t="str">
        <f t="shared" si="9"/>
        <v xml:space="preserve"> </v>
      </c>
      <c r="BH41" t="str">
        <f t="shared" si="9"/>
        <v xml:space="preserve"> </v>
      </c>
      <c r="BI41" t="str">
        <f t="shared" si="9"/>
        <v>35,25</v>
      </c>
      <c r="BJ41" t="str">
        <f t="shared" si="9"/>
        <v>79,7</v>
      </c>
      <c r="BK41" t="str">
        <f t="shared" si="9"/>
        <v xml:space="preserve"> </v>
      </c>
      <c r="BL41" t="str">
        <f t="shared" si="9"/>
        <v xml:space="preserve"> </v>
      </c>
      <c r="BM41" t="str">
        <f t="shared" si="9"/>
        <v xml:space="preserve"> </v>
      </c>
      <c r="BN41" t="str">
        <f t="shared" si="9"/>
        <v xml:space="preserve"> </v>
      </c>
      <c r="BO41">
        <f t="shared" si="1"/>
        <v>420</v>
      </c>
      <c r="BP41" t="str">
        <f t="shared" si="1"/>
        <v xml:space="preserve"> </v>
      </c>
      <c r="BQ41" t="str">
        <f t="shared" si="1"/>
        <v xml:space="preserve"> </v>
      </c>
      <c r="BR41" t="str">
        <f t="shared" si="1"/>
        <v xml:space="preserve"> </v>
      </c>
      <c r="BS41" t="str">
        <f t="shared" si="1"/>
        <v xml:space="preserve"> </v>
      </c>
      <c r="BT41" t="str">
        <f t="shared" si="1"/>
        <v xml:space="preserve"> </v>
      </c>
      <c r="BU41" t="str">
        <f t="shared" si="1"/>
        <v xml:space="preserve"> </v>
      </c>
      <c r="BV41" t="str">
        <f t="shared" si="1"/>
        <v xml:space="preserve"> </v>
      </c>
      <c r="BW41" t="str">
        <f t="shared" si="1"/>
        <v xml:space="preserve"> </v>
      </c>
      <c r="BX41" t="str">
        <f t="shared" si="1"/>
        <v xml:space="preserve"> </v>
      </c>
      <c r="BY41" t="str">
        <f t="shared" si="1"/>
        <v xml:space="preserve"> </v>
      </c>
      <c r="BZ41" t="str">
        <f t="shared" si="1"/>
        <v xml:space="preserve"> </v>
      </c>
      <c r="CA41" t="str">
        <f t="shared" si="1"/>
        <v xml:space="preserve"> </v>
      </c>
      <c r="CB41" t="str">
        <f t="shared" si="1"/>
        <v xml:space="preserve"> </v>
      </c>
      <c r="CC41" t="str">
        <f t="shared" si="1"/>
        <v xml:space="preserve"> </v>
      </c>
      <c r="CD41" t="str">
        <f t="shared" si="1"/>
        <v xml:space="preserve"> </v>
      </c>
      <c r="CE41" t="str">
        <f t="shared" si="1"/>
        <v xml:space="preserve"> </v>
      </c>
      <c r="CF41" t="str">
        <f t="shared" si="1"/>
        <v>26,28</v>
      </c>
      <c r="CG41" t="str">
        <f t="shared" si="1"/>
        <v xml:space="preserve"> </v>
      </c>
      <c r="CH41" t="str">
        <f t="shared" si="1"/>
        <v xml:space="preserve"> </v>
      </c>
      <c r="CI41" t="str">
        <f t="shared" si="1"/>
        <v xml:space="preserve"> </v>
      </c>
      <c r="CJ41" t="str">
        <f t="shared" si="1"/>
        <v xml:space="preserve"> </v>
      </c>
      <c r="CK41" t="str">
        <f t="shared" si="1"/>
        <v xml:space="preserve"> </v>
      </c>
      <c r="CL41" t="str">
        <f t="shared" si="1"/>
        <v xml:space="preserve"> </v>
      </c>
      <c r="CM41" t="str">
        <f t="shared" si="1"/>
        <v xml:space="preserve"> </v>
      </c>
      <c r="CN41" t="str">
        <f t="shared" si="1"/>
        <v xml:space="preserve"> </v>
      </c>
      <c r="CO41" t="str">
        <f t="shared" si="1"/>
        <v>8,2</v>
      </c>
      <c r="CP41" t="str">
        <f t="shared" si="1"/>
        <v xml:space="preserve"> </v>
      </c>
      <c r="CQ41" t="str">
        <f t="shared" si="1"/>
        <v xml:space="preserve"> </v>
      </c>
      <c r="CR41" t="str">
        <f t="shared" si="1"/>
        <v xml:space="preserve"> </v>
      </c>
      <c r="CS41" t="str">
        <f t="shared" si="1"/>
        <v xml:space="preserve"> </v>
      </c>
      <c r="CT41" t="str">
        <f t="shared" si="1"/>
        <v xml:space="preserve"> </v>
      </c>
      <c r="CU41" t="str">
        <f t="shared" si="1"/>
        <v>5,77</v>
      </c>
      <c r="CV41" t="str">
        <f t="shared" si="1"/>
        <v xml:space="preserve"> </v>
      </c>
      <c r="CW41" t="str">
        <f t="shared" si="1"/>
        <v xml:space="preserve"> </v>
      </c>
      <c r="CX41" t="str">
        <f t="shared" si="1"/>
        <v>12,72</v>
      </c>
      <c r="CY41">
        <f t="shared" si="1"/>
        <v>75</v>
      </c>
      <c r="CZ41">
        <f t="shared" si="1"/>
        <v>113</v>
      </c>
      <c r="DA41" t="str">
        <f t="shared" si="1"/>
        <v xml:space="preserve"> </v>
      </c>
      <c r="DB41" t="str">
        <f t="shared" si="1"/>
        <v xml:space="preserve"> </v>
      </c>
      <c r="DC41" t="str">
        <f t="shared" si="1"/>
        <v xml:space="preserve"> </v>
      </c>
      <c r="DD41" t="str">
        <f t="shared" si="1"/>
        <v>102,63</v>
      </c>
      <c r="DE41" t="str">
        <f t="shared" si="1"/>
        <v xml:space="preserve"> </v>
      </c>
      <c r="DF41" t="str">
        <f t="shared" si="1"/>
        <v xml:space="preserve"> </v>
      </c>
      <c r="DG41" t="str">
        <f t="shared" si="1"/>
        <v xml:space="preserve"> </v>
      </c>
      <c r="DH41" t="str">
        <f t="shared" si="1"/>
        <v xml:space="preserve"> </v>
      </c>
      <c r="DI41" t="str">
        <f t="shared" si="1"/>
        <v xml:space="preserve"> </v>
      </c>
      <c r="DJ41" t="str">
        <f t="shared" si="1"/>
        <v xml:space="preserve"> </v>
      </c>
      <c r="DK41" t="str">
        <f t="shared" si="1"/>
        <v xml:space="preserve"> </v>
      </c>
      <c r="DL41" t="str">
        <f t="shared" si="1"/>
        <v xml:space="preserve"> </v>
      </c>
      <c r="DM41" t="str">
        <f t="shared" si="1"/>
        <v xml:space="preserve"> </v>
      </c>
      <c r="DN41" t="str">
        <f t="shared" si="1"/>
        <v xml:space="preserve"> </v>
      </c>
      <c r="DO41" t="str">
        <f t="shared" si="1"/>
        <v xml:space="preserve"> </v>
      </c>
      <c r="DP41" t="str">
        <f t="shared" si="1"/>
        <v xml:space="preserve"> </v>
      </c>
      <c r="DQ41" t="str">
        <f t="shared" si="1"/>
        <v xml:space="preserve"> </v>
      </c>
      <c r="DR41" t="str">
        <f t="shared" si="1"/>
        <v xml:space="preserve"> </v>
      </c>
      <c r="DS41" t="str">
        <f t="shared" si="1"/>
        <v xml:space="preserve"> </v>
      </c>
      <c r="DT41" t="str">
        <f t="shared" si="1"/>
        <v xml:space="preserve"> </v>
      </c>
      <c r="DU41" t="str">
        <f t="shared" si="1"/>
        <v>12,8</v>
      </c>
      <c r="DV41" t="str">
        <f t="shared" si="1"/>
        <v xml:space="preserve"> </v>
      </c>
      <c r="DW41" t="str">
        <f t="shared" si="1"/>
        <v xml:space="preserve"> </v>
      </c>
      <c r="DX41" t="str">
        <f t="shared" si="1"/>
        <v xml:space="preserve"> </v>
      </c>
      <c r="DY41" t="str">
        <f t="shared" si="1"/>
        <v>17,29</v>
      </c>
      <c r="DZ41" t="str">
        <f t="shared" ref="DZ41:GK45" si="10">IFERROR(DZ10," ")</f>
        <v xml:space="preserve"> </v>
      </c>
      <c r="EA41" t="str">
        <f t="shared" si="10"/>
        <v xml:space="preserve"> </v>
      </c>
      <c r="EB41" t="str">
        <f t="shared" si="10"/>
        <v xml:space="preserve"> </v>
      </c>
      <c r="EC41">
        <f t="shared" si="10"/>
        <v>185</v>
      </c>
      <c r="ED41" t="str">
        <f t="shared" si="10"/>
        <v xml:space="preserve"> </v>
      </c>
      <c r="EE41" t="str">
        <f t="shared" si="10"/>
        <v xml:space="preserve"> </v>
      </c>
      <c r="EF41">
        <f t="shared" si="10"/>
        <v>180</v>
      </c>
      <c r="EG41" t="str">
        <f t="shared" si="10"/>
        <v xml:space="preserve"> </v>
      </c>
      <c r="EH41" t="str">
        <f t="shared" si="10"/>
        <v xml:space="preserve"> </v>
      </c>
      <c r="EI41" t="str">
        <f t="shared" si="10"/>
        <v xml:space="preserve"> </v>
      </c>
      <c r="EJ41">
        <f t="shared" si="10"/>
        <v>15</v>
      </c>
      <c r="EK41" t="str">
        <f t="shared" si="10"/>
        <v xml:space="preserve"> </v>
      </c>
      <c r="EL41" t="str">
        <f t="shared" si="10"/>
        <v xml:space="preserve"> </v>
      </c>
      <c r="EM41" t="str">
        <f t="shared" si="10"/>
        <v xml:space="preserve"> </v>
      </c>
      <c r="EN41" t="str">
        <f t="shared" si="10"/>
        <v xml:space="preserve"> </v>
      </c>
      <c r="EO41">
        <f t="shared" si="10"/>
        <v>35</v>
      </c>
      <c r="EP41" t="str">
        <f t="shared" si="10"/>
        <v xml:space="preserve"> </v>
      </c>
      <c r="EQ41" t="str">
        <f t="shared" si="10"/>
        <v>1389,6</v>
      </c>
      <c r="ER41">
        <f t="shared" si="10"/>
        <v>110</v>
      </c>
      <c r="ES41" t="str">
        <f t="shared" si="10"/>
        <v xml:space="preserve"> </v>
      </c>
      <c r="ET41" t="str">
        <f t="shared" si="10"/>
        <v xml:space="preserve"> </v>
      </c>
      <c r="EU41" t="str">
        <f t="shared" si="10"/>
        <v xml:space="preserve"> </v>
      </c>
      <c r="EV41" t="str">
        <f t="shared" si="10"/>
        <v xml:space="preserve"> </v>
      </c>
      <c r="EW41">
        <f t="shared" si="10"/>
        <v>90</v>
      </c>
      <c r="EX41" t="str">
        <f t="shared" si="10"/>
        <v xml:space="preserve"> </v>
      </c>
      <c r="EY41" t="str">
        <f t="shared" si="10"/>
        <v>32,32</v>
      </c>
      <c r="EZ41" t="str">
        <f t="shared" si="10"/>
        <v xml:space="preserve"> </v>
      </c>
      <c r="FA41" t="str">
        <f t="shared" si="10"/>
        <v xml:space="preserve"> </v>
      </c>
      <c r="FB41" t="str">
        <f t="shared" si="10"/>
        <v xml:space="preserve"> </v>
      </c>
      <c r="FC41" t="str">
        <f t="shared" si="10"/>
        <v xml:space="preserve"> </v>
      </c>
      <c r="FD41" t="str">
        <f t="shared" si="10"/>
        <v xml:space="preserve"> </v>
      </c>
      <c r="FE41" t="str">
        <f t="shared" si="10"/>
        <v xml:space="preserve"> </v>
      </c>
      <c r="FF41" t="str">
        <f t="shared" si="10"/>
        <v xml:space="preserve"> </v>
      </c>
      <c r="FG41" t="str">
        <f t="shared" si="10"/>
        <v xml:space="preserve"> </v>
      </c>
      <c r="FH41" t="str">
        <f t="shared" si="10"/>
        <v xml:space="preserve"> </v>
      </c>
      <c r="FI41" t="str">
        <f t="shared" si="10"/>
        <v xml:space="preserve"> </v>
      </c>
      <c r="FJ41" t="str">
        <f t="shared" si="10"/>
        <v xml:space="preserve"> </v>
      </c>
      <c r="FK41" t="str">
        <f t="shared" si="10"/>
        <v xml:space="preserve"> </v>
      </c>
      <c r="FL41" t="str">
        <f t="shared" si="10"/>
        <v xml:space="preserve"> </v>
      </c>
      <c r="FM41" t="str">
        <f t="shared" si="10"/>
        <v xml:space="preserve"> </v>
      </c>
      <c r="FN41" t="str">
        <f t="shared" si="10"/>
        <v xml:space="preserve"> </v>
      </c>
      <c r="FO41" t="str">
        <f t="shared" si="10"/>
        <v xml:space="preserve"> </v>
      </c>
      <c r="FP41" t="str">
        <f t="shared" si="10"/>
        <v>32,77</v>
      </c>
      <c r="FQ41" t="str">
        <f t="shared" si="10"/>
        <v xml:space="preserve"> </v>
      </c>
      <c r="FR41" t="str">
        <f t="shared" si="10"/>
        <v xml:space="preserve"> </v>
      </c>
      <c r="FS41" t="str">
        <f t="shared" si="10"/>
        <v xml:space="preserve"> </v>
      </c>
      <c r="FT41" t="str">
        <f t="shared" si="10"/>
        <v xml:space="preserve"> </v>
      </c>
      <c r="FU41" t="str">
        <f t="shared" si="10"/>
        <v xml:space="preserve"> </v>
      </c>
      <c r="FV41" t="str">
        <f t="shared" si="10"/>
        <v xml:space="preserve"> </v>
      </c>
      <c r="FW41" t="str">
        <f t="shared" si="10"/>
        <v xml:space="preserve"> </v>
      </c>
      <c r="FX41" t="str">
        <f t="shared" si="10"/>
        <v xml:space="preserve"> </v>
      </c>
      <c r="FY41" t="str">
        <f t="shared" si="10"/>
        <v xml:space="preserve"> </v>
      </c>
      <c r="FZ41" t="str">
        <f t="shared" si="10"/>
        <v xml:space="preserve"> </v>
      </c>
      <c r="GA41" t="str">
        <f t="shared" si="10"/>
        <v xml:space="preserve"> </v>
      </c>
      <c r="GB41" t="str">
        <f t="shared" si="10"/>
        <v xml:space="preserve"> </v>
      </c>
      <c r="GC41" t="str">
        <f t="shared" si="10"/>
        <v xml:space="preserve"> </v>
      </c>
      <c r="GD41" t="str">
        <f t="shared" si="10"/>
        <v xml:space="preserve"> </v>
      </c>
      <c r="GE41">
        <f t="shared" si="10"/>
        <v>239</v>
      </c>
      <c r="GF41" t="str">
        <f t="shared" si="10"/>
        <v xml:space="preserve"> </v>
      </c>
      <c r="GG41" t="str">
        <f t="shared" si="10"/>
        <v xml:space="preserve"> </v>
      </c>
      <c r="GH41" t="str">
        <f t="shared" si="10"/>
        <v xml:space="preserve"> </v>
      </c>
      <c r="GI41" t="str">
        <f t="shared" si="10"/>
        <v xml:space="preserve"> </v>
      </c>
      <c r="GJ41" t="str">
        <f t="shared" si="10"/>
        <v xml:space="preserve"> </v>
      </c>
      <c r="GK41" t="str">
        <f t="shared" si="10"/>
        <v xml:space="preserve"> </v>
      </c>
      <c r="GL41" t="str">
        <f t="shared" si="2"/>
        <v xml:space="preserve"> </v>
      </c>
      <c r="GM41" t="str">
        <f t="shared" si="3"/>
        <v xml:space="preserve"> </v>
      </c>
      <c r="GN41" t="str">
        <f t="shared" si="3"/>
        <v xml:space="preserve"> </v>
      </c>
      <c r="GO41" t="str">
        <f t="shared" si="3"/>
        <v xml:space="preserve"> </v>
      </c>
      <c r="GP41">
        <f t="shared" si="3"/>
        <v>150</v>
      </c>
      <c r="GQ41" t="str">
        <f t="shared" si="3"/>
        <v xml:space="preserve"> </v>
      </c>
      <c r="GR41" t="str">
        <f t="shared" si="3"/>
        <v xml:space="preserve"> </v>
      </c>
      <c r="GS41">
        <f t="shared" si="3"/>
        <v>101</v>
      </c>
      <c r="GT41" t="str">
        <f t="shared" si="3"/>
        <v xml:space="preserve"> </v>
      </c>
      <c r="GU41" t="str">
        <f t="shared" si="3"/>
        <v xml:space="preserve"> </v>
      </c>
      <c r="GV41" t="str">
        <f t="shared" si="3"/>
        <v xml:space="preserve"> </v>
      </c>
      <c r="GW41" t="str">
        <f t="shared" si="3"/>
        <v xml:space="preserve"> </v>
      </c>
      <c r="GX41" t="str">
        <f t="shared" si="3"/>
        <v xml:space="preserve"> </v>
      </c>
      <c r="GY41" t="str">
        <f t="shared" si="3"/>
        <v xml:space="preserve"> </v>
      </c>
      <c r="GZ41" t="str">
        <f t="shared" si="3"/>
        <v xml:space="preserve"> </v>
      </c>
      <c r="HA41" t="str">
        <f t="shared" si="3"/>
        <v xml:space="preserve"> </v>
      </c>
      <c r="HB41" t="str">
        <f t="shared" si="3"/>
        <v>972,87</v>
      </c>
      <c r="HC41" t="str">
        <f t="shared" si="3"/>
        <v xml:space="preserve"> </v>
      </c>
      <c r="HD41" t="str">
        <f t="shared" si="3"/>
        <v xml:space="preserve"> </v>
      </c>
      <c r="HE41">
        <f t="shared" si="3"/>
        <v>55</v>
      </c>
      <c r="HF41" t="str">
        <f t="shared" si="3"/>
        <v xml:space="preserve"> </v>
      </c>
      <c r="HG41" t="str">
        <f t="shared" si="3"/>
        <v>5,02</v>
      </c>
      <c r="HH41">
        <f t="shared" si="3"/>
        <v>66</v>
      </c>
      <c r="HI41" t="str">
        <f t="shared" si="3"/>
        <v xml:space="preserve"> </v>
      </c>
      <c r="HJ41" t="str">
        <f t="shared" si="3"/>
        <v>65,9</v>
      </c>
      <c r="HK41" t="str">
        <f t="shared" si="3"/>
        <v xml:space="preserve"> </v>
      </c>
      <c r="HL41" t="str">
        <f t="shared" si="3"/>
        <v xml:space="preserve"> </v>
      </c>
      <c r="HM41" t="str">
        <f t="shared" si="3"/>
        <v xml:space="preserve"> </v>
      </c>
      <c r="HN41" t="str">
        <f t="shared" si="3"/>
        <v xml:space="preserve"> </v>
      </c>
      <c r="HO41" t="str">
        <f t="shared" si="3"/>
        <v>145,05</v>
      </c>
      <c r="HP41" t="str">
        <f t="shared" si="3"/>
        <v xml:space="preserve"> </v>
      </c>
      <c r="HQ41" t="str">
        <f t="shared" si="3"/>
        <v xml:space="preserve"> </v>
      </c>
      <c r="HR41">
        <f t="shared" si="3"/>
        <v>25</v>
      </c>
      <c r="HS41" t="str">
        <f t="shared" si="3"/>
        <v xml:space="preserve"> </v>
      </c>
      <c r="HT41" t="str">
        <f t="shared" si="3"/>
        <v xml:space="preserve"> </v>
      </c>
      <c r="HU41" t="str">
        <f t="shared" si="3"/>
        <v xml:space="preserve"> </v>
      </c>
      <c r="HV41" t="str">
        <f t="shared" si="3"/>
        <v>69,5</v>
      </c>
      <c r="HW41" t="str">
        <f t="shared" si="3"/>
        <v xml:space="preserve"> </v>
      </c>
      <c r="HX41" t="str">
        <f t="shared" si="3"/>
        <v xml:space="preserve"> </v>
      </c>
      <c r="HY41" t="str">
        <f t="shared" si="3"/>
        <v>89,17</v>
      </c>
      <c r="HZ41" t="str">
        <f t="shared" si="3"/>
        <v xml:space="preserve"> </v>
      </c>
      <c r="IA41" t="str">
        <f t="shared" si="3"/>
        <v xml:space="preserve"> </v>
      </c>
      <c r="IB41" t="str">
        <f t="shared" si="3"/>
        <v xml:space="preserve"> </v>
      </c>
      <c r="IC41" t="str">
        <f t="shared" si="3"/>
        <v xml:space="preserve"> </v>
      </c>
      <c r="ID41" t="str">
        <f t="shared" si="3"/>
        <v xml:space="preserve"> </v>
      </c>
      <c r="IE41" t="str">
        <f t="shared" si="3"/>
        <v xml:space="preserve"> </v>
      </c>
      <c r="IF41" t="str">
        <f t="shared" si="3"/>
        <v xml:space="preserve"> </v>
      </c>
      <c r="IG41" t="str">
        <f t="shared" si="3"/>
        <v xml:space="preserve"> </v>
      </c>
      <c r="IH41" t="str">
        <f t="shared" si="3"/>
        <v xml:space="preserve"> </v>
      </c>
      <c r="II41" t="str">
        <f t="shared" si="3"/>
        <v xml:space="preserve"> </v>
      </c>
      <c r="IJ41" t="str">
        <f t="shared" si="3"/>
        <v xml:space="preserve"> </v>
      </c>
      <c r="IK41" t="str">
        <f t="shared" si="3"/>
        <v xml:space="preserve"> </v>
      </c>
      <c r="IL41" t="str">
        <f t="shared" si="3"/>
        <v>54,25</v>
      </c>
      <c r="IM41" t="str">
        <f t="shared" si="3"/>
        <v xml:space="preserve"> </v>
      </c>
      <c r="IN41" t="str">
        <f t="shared" si="3"/>
        <v xml:space="preserve"> </v>
      </c>
      <c r="IO41" t="str">
        <f t="shared" si="3"/>
        <v xml:space="preserve"> </v>
      </c>
      <c r="IP41" t="str">
        <f t="shared" si="3"/>
        <v xml:space="preserve"> </v>
      </c>
      <c r="IQ41" t="str">
        <f t="shared" si="3"/>
        <v xml:space="preserve"> </v>
      </c>
      <c r="IR41" t="str">
        <f t="shared" si="3"/>
        <v xml:space="preserve"> </v>
      </c>
      <c r="IS41" t="str">
        <f t="shared" si="3"/>
        <v xml:space="preserve"> </v>
      </c>
      <c r="IT41" t="str">
        <f t="shared" si="3"/>
        <v xml:space="preserve"> </v>
      </c>
      <c r="IU41">
        <f t="shared" si="3"/>
        <v>180</v>
      </c>
      <c r="IV41">
        <f t="shared" si="3"/>
        <v>70</v>
      </c>
      <c r="IW41">
        <f t="shared" si="3"/>
        <v>260</v>
      </c>
      <c r="IX41" t="str">
        <f t="shared" ref="IX41:LI45" si="11">IFERROR(IX10," ")</f>
        <v xml:space="preserve"> </v>
      </c>
      <c r="IY41" t="str">
        <f t="shared" si="11"/>
        <v xml:space="preserve"> </v>
      </c>
      <c r="IZ41" t="str">
        <f t="shared" si="11"/>
        <v xml:space="preserve"> </v>
      </c>
      <c r="JA41" t="str">
        <f t="shared" si="11"/>
        <v xml:space="preserve"> </v>
      </c>
      <c r="JB41" t="str">
        <f t="shared" si="11"/>
        <v xml:space="preserve"> </v>
      </c>
      <c r="JC41" t="str">
        <f t="shared" si="11"/>
        <v xml:space="preserve"> </v>
      </c>
      <c r="JD41" t="str">
        <f t="shared" si="11"/>
        <v xml:space="preserve"> </v>
      </c>
      <c r="JE41" t="str">
        <f t="shared" si="11"/>
        <v>14,89</v>
      </c>
      <c r="JF41" t="str">
        <f t="shared" si="11"/>
        <v xml:space="preserve"> </v>
      </c>
      <c r="JG41" t="str">
        <f t="shared" si="11"/>
        <v>147,09</v>
      </c>
      <c r="JH41" t="str">
        <f t="shared" si="11"/>
        <v xml:space="preserve"> </v>
      </c>
      <c r="JI41" t="str">
        <f t="shared" si="11"/>
        <v xml:space="preserve"> </v>
      </c>
      <c r="JJ41" t="str">
        <f t="shared" si="11"/>
        <v>37,5</v>
      </c>
      <c r="JK41" t="str">
        <f t="shared" si="11"/>
        <v>9,58</v>
      </c>
      <c r="JL41" t="str">
        <f t="shared" si="11"/>
        <v xml:space="preserve"> </v>
      </c>
      <c r="JM41" t="str">
        <f t="shared" si="11"/>
        <v xml:space="preserve"> </v>
      </c>
      <c r="JN41" t="str">
        <f t="shared" si="11"/>
        <v xml:space="preserve"> </v>
      </c>
      <c r="JO41">
        <f t="shared" si="11"/>
        <v>84</v>
      </c>
      <c r="JP41" t="str">
        <f t="shared" si="11"/>
        <v>49,1</v>
      </c>
      <c r="JQ41" t="str">
        <f t="shared" si="11"/>
        <v xml:space="preserve"> </v>
      </c>
      <c r="JR41" t="str">
        <f t="shared" si="11"/>
        <v xml:space="preserve"> </v>
      </c>
      <c r="JS41" t="str">
        <f t="shared" si="11"/>
        <v xml:space="preserve"> </v>
      </c>
      <c r="JT41" t="str">
        <f t="shared" si="11"/>
        <v xml:space="preserve"> </v>
      </c>
      <c r="JU41" t="str">
        <f t="shared" si="11"/>
        <v xml:space="preserve"> </v>
      </c>
      <c r="JV41" t="str">
        <f t="shared" si="11"/>
        <v xml:space="preserve"> </v>
      </c>
      <c r="JW41" t="str">
        <f t="shared" si="11"/>
        <v xml:space="preserve"> </v>
      </c>
      <c r="JX41" t="str">
        <f t="shared" si="11"/>
        <v>17,63</v>
      </c>
      <c r="JY41" t="str">
        <f t="shared" si="11"/>
        <v xml:space="preserve"> </v>
      </c>
      <c r="JZ41" t="str">
        <f t="shared" si="11"/>
        <v xml:space="preserve"> </v>
      </c>
      <c r="KA41" t="str">
        <f t="shared" si="11"/>
        <v>14822,37</v>
      </c>
      <c r="KB41" t="str">
        <f t="shared" si="11"/>
        <v xml:space="preserve"> </v>
      </c>
      <c r="KC41" t="str">
        <f t="shared" si="11"/>
        <v xml:space="preserve"> </v>
      </c>
      <c r="KD41" t="str">
        <f t="shared" si="11"/>
        <v xml:space="preserve"> </v>
      </c>
      <c r="KE41" t="str">
        <f t="shared" si="11"/>
        <v xml:space="preserve"> </v>
      </c>
      <c r="KF41">
        <f t="shared" si="11"/>
        <v>15</v>
      </c>
      <c r="KG41" t="str">
        <f t="shared" si="11"/>
        <v xml:space="preserve"> </v>
      </c>
      <c r="KH41" t="str">
        <f t="shared" si="11"/>
        <v xml:space="preserve"> </v>
      </c>
      <c r="KI41" t="str">
        <f t="shared" si="11"/>
        <v xml:space="preserve"> </v>
      </c>
      <c r="KJ41" t="str">
        <f t="shared" si="11"/>
        <v xml:space="preserve"> </v>
      </c>
      <c r="KK41" t="str">
        <f t="shared" si="11"/>
        <v xml:space="preserve"> </v>
      </c>
      <c r="KL41" t="str">
        <f t="shared" si="11"/>
        <v xml:space="preserve"> </v>
      </c>
      <c r="KM41" t="str">
        <f t="shared" si="11"/>
        <v xml:space="preserve"> </v>
      </c>
      <c r="KN41" t="str">
        <f t="shared" si="11"/>
        <v xml:space="preserve"> </v>
      </c>
      <c r="KO41" t="str">
        <f t="shared" si="11"/>
        <v>8,42</v>
      </c>
      <c r="KP41" t="str">
        <f t="shared" si="11"/>
        <v xml:space="preserve"> </v>
      </c>
      <c r="KQ41" t="str">
        <f t="shared" si="11"/>
        <v>11,36</v>
      </c>
      <c r="KR41" t="str">
        <f t="shared" si="11"/>
        <v xml:space="preserve"> </v>
      </c>
      <c r="KS41" t="str">
        <f t="shared" si="11"/>
        <v xml:space="preserve"> </v>
      </c>
      <c r="KT41" t="str">
        <f t="shared" si="11"/>
        <v xml:space="preserve"> </v>
      </c>
      <c r="KU41" t="str">
        <f t="shared" si="11"/>
        <v xml:space="preserve"> </v>
      </c>
      <c r="KV41" t="str">
        <f t="shared" si="11"/>
        <v xml:space="preserve"> </v>
      </c>
      <c r="KW41" t="str">
        <f t="shared" si="11"/>
        <v xml:space="preserve"> </v>
      </c>
      <c r="KX41" t="str">
        <f t="shared" si="11"/>
        <v xml:space="preserve"> </v>
      </c>
      <c r="KY41" t="str">
        <f t="shared" si="11"/>
        <v xml:space="preserve"> </v>
      </c>
      <c r="KZ41" t="str">
        <f t="shared" si="11"/>
        <v xml:space="preserve"> </v>
      </c>
      <c r="LA41" t="str">
        <f t="shared" si="11"/>
        <v xml:space="preserve"> </v>
      </c>
      <c r="LB41" t="str">
        <f t="shared" si="11"/>
        <v xml:space="preserve"> </v>
      </c>
      <c r="LC41" t="str">
        <f t="shared" si="11"/>
        <v xml:space="preserve"> </v>
      </c>
      <c r="LD41" t="str">
        <f t="shared" si="11"/>
        <v xml:space="preserve"> </v>
      </c>
      <c r="LE41" t="str">
        <f t="shared" si="11"/>
        <v xml:space="preserve"> </v>
      </c>
      <c r="LF41" t="str">
        <f t="shared" si="11"/>
        <v xml:space="preserve"> </v>
      </c>
      <c r="LG41">
        <f t="shared" si="11"/>
        <v>124</v>
      </c>
      <c r="LH41" t="str">
        <f t="shared" si="11"/>
        <v xml:space="preserve"> </v>
      </c>
      <c r="LI41">
        <f t="shared" si="11"/>
        <v>115</v>
      </c>
      <c r="LJ41" t="str">
        <f t="shared" si="4"/>
        <v xml:space="preserve"> </v>
      </c>
      <c r="LK41" t="str">
        <f t="shared" si="5"/>
        <v xml:space="preserve"> </v>
      </c>
      <c r="LL41" t="str">
        <f t="shared" si="5"/>
        <v xml:space="preserve"> </v>
      </c>
      <c r="LM41" t="str">
        <f t="shared" si="5"/>
        <v xml:space="preserve"> </v>
      </c>
      <c r="LN41" t="str">
        <f t="shared" si="5"/>
        <v xml:space="preserve"> </v>
      </c>
      <c r="LO41" t="str">
        <f t="shared" si="5"/>
        <v xml:space="preserve"> </v>
      </c>
      <c r="LP41" t="str">
        <f t="shared" si="5"/>
        <v xml:space="preserve"> </v>
      </c>
      <c r="LQ41" t="str">
        <f t="shared" si="5"/>
        <v xml:space="preserve"> </v>
      </c>
      <c r="LR41" t="str">
        <f t="shared" si="5"/>
        <v xml:space="preserve"> </v>
      </c>
      <c r="LS41" t="str">
        <f t="shared" si="5"/>
        <v xml:space="preserve"> </v>
      </c>
      <c r="LT41" t="str">
        <f t="shared" si="5"/>
        <v xml:space="preserve"> </v>
      </c>
      <c r="LU41" t="str">
        <f t="shared" si="5"/>
        <v>59,5</v>
      </c>
      <c r="LV41" t="str">
        <f t="shared" si="5"/>
        <v xml:space="preserve"> </v>
      </c>
      <c r="LW41" t="str">
        <f t="shared" si="5"/>
        <v>1305,94</v>
      </c>
      <c r="LX41" t="str">
        <f t="shared" si="5"/>
        <v xml:space="preserve"> </v>
      </c>
      <c r="LY41" t="str">
        <f t="shared" si="5"/>
        <v xml:space="preserve"> </v>
      </c>
      <c r="LZ41" t="str">
        <f t="shared" si="5"/>
        <v xml:space="preserve"> </v>
      </c>
      <c r="MA41" t="str">
        <f t="shared" si="5"/>
        <v xml:space="preserve"> </v>
      </c>
      <c r="MB41" t="str">
        <f t="shared" si="5"/>
        <v xml:space="preserve"> </v>
      </c>
      <c r="MC41" t="str">
        <f t="shared" si="5"/>
        <v xml:space="preserve"> </v>
      </c>
      <c r="MD41" t="str">
        <f t="shared" si="5"/>
        <v xml:space="preserve"> </v>
      </c>
      <c r="ME41" t="str">
        <f t="shared" si="5"/>
        <v xml:space="preserve"> </v>
      </c>
      <c r="MF41" t="str">
        <f t="shared" si="5"/>
        <v xml:space="preserve"> </v>
      </c>
      <c r="MG41" t="str">
        <f t="shared" si="5"/>
        <v>19,77</v>
      </c>
      <c r="MH41" t="str">
        <f t="shared" si="5"/>
        <v xml:space="preserve"> </v>
      </c>
      <c r="MI41" t="str">
        <f t="shared" si="5"/>
        <v xml:space="preserve"> </v>
      </c>
      <c r="MJ41" t="str">
        <f t="shared" si="5"/>
        <v xml:space="preserve"> </v>
      </c>
      <c r="MK41" t="str">
        <f t="shared" si="5"/>
        <v>67,95</v>
      </c>
      <c r="ML41" t="str">
        <f t="shared" si="5"/>
        <v xml:space="preserve"> </v>
      </c>
      <c r="MM41">
        <f t="shared" si="5"/>
        <v>150</v>
      </c>
      <c r="MN41" t="str">
        <f t="shared" si="5"/>
        <v>62,5</v>
      </c>
      <c r="MO41" t="str">
        <f t="shared" si="5"/>
        <v xml:space="preserve"> </v>
      </c>
      <c r="MP41" t="str">
        <f t="shared" si="5"/>
        <v xml:space="preserve"> </v>
      </c>
      <c r="MQ41" t="str">
        <f t="shared" si="5"/>
        <v xml:space="preserve"> </v>
      </c>
      <c r="MR41" t="str">
        <f t="shared" si="5"/>
        <v xml:space="preserve"> </v>
      </c>
      <c r="MS41" t="str">
        <f t="shared" si="5"/>
        <v>22,22</v>
      </c>
      <c r="MT41" t="str">
        <f t="shared" si="5"/>
        <v xml:space="preserve"> </v>
      </c>
      <c r="MU41" t="str">
        <f t="shared" si="5"/>
        <v xml:space="preserve"> </v>
      </c>
      <c r="MV41" t="str">
        <f t="shared" si="5"/>
        <v xml:space="preserve"> </v>
      </c>
      <c r="MW41" t="str">
        <f t="shared" si="5"/>
        <v xml:space="preserve"> </v>
      </c>
      <c r="MX41" t="str">
        <f t="shared" si="5"/>
        <v xml:space="preserve"> </v>
      </c>
      <c r="MY41" t="str">
        <f t="shared" si="5"/>
        <v xml:space="preserve"> </v>
      </c>
      <c r="MZ41" t="str">
        <f t="shared" si="5"/>
        <v xml:space="preserve"> </v>
      </c>
      <c r="NA41" t="str">
        <f t="shared" si="5"/>
        <v xml:space="preserve"> </v>
      </c>
      <c r="NB41" t="str">
        <f t="shared" si="5"/>
        <v xml:space="preserve"> </v>
      </c>
      <c r="NC41" t="str">
        <f t="shared" si="5"/>
        <v xml:space="preserve"> </v>
      </c>
      <c r="ND41" t="str">
        <f t="shared" si="5"/>
        <v xml:space="preserve"> </v>
      </c>
      <c r="NE41" t="str">
        <f t="shared" si="5"/>
        <v xml:space="preserve"> </v>
      </c>
      <c r="NF41" t="str">
        <f t="shared" si="5"/>
        <v xml:space="preserve"> </v>
      </c>
      <c r="NG41" t="str">
        <f t="shared" si="5"/>
        <v xml:space="preserve"> </v>
      </c>
      <c r="NH41" t="str">
        <f t="shared" si="5"/>
        <v xml:space="preserve"> </v>
      </c>
      <c r="NI41" t="str">
        <f t="shared" si="5"/>
        <v xml:space="preserve"> </v>
      </c>
      <c r="NJ41" t="str">
        <f t="shared" si="5"/>
        <v xml:space="preserve"> </v>
      </c>
      <c r="NK41" t="str">
        <f t="shared" si="5"/>
        <v xml:space="preserve"> </v>
      </c>
      <c r="NL41" t="str">
        <f t="shared" si="5"/>
        <v xml:space="preserve"> </v>
      </c>
      <c r="NM41" t="str">
        <f t="shared" si="5"/>
        <v xml:space="preserve"> </v>
      </c>
      <c r="NN41" t="str">
        <f t="shared" si="5"/>
        <v xml:space="preserve"> </v>
      </c>
      <c r="NO41" t="str">
        <f t="shared" si="5"/>
        <v>97,23</v>
      </c>
      <c r="NP41" t="str">
        <f t="shared" si="5"/>
        <v xml:space="preserve"> </v>
      </c>
      <c r="NQ41" t="str">
        <f t="shared" si="5"/>
        <v xml:space="preserve"> </v>
      </c>
      <c r="NR41" t="str">
        <f t="shared" si="5"/>
        <v xml:space="preserve"> </v>
      </c>
      <c r="NS41" t="str">
        <f t="shared" si="5"/>
        <v xml:space="preserve"> </v>
      </c>
      <c r="NT41">
        <f t="shared" si="5"/>
        <v>20</v>
      </c>
      <c r="NU41" t="str">
        <f t="shared" si="5"/>
        <v xml:space="preserve"> </v>
      </c>
      <c r="NV41" t="str">
        <f t="shared" ref="NV41:QG45" si="12">IFERROR(NV10," ")</f>
        <v xml:space="preserve"> </v>
      </c>
      <c r="NW41" t="str">
        <f t="shared" si="12"/>
        <v xml:space="preserve"> </v>
      </c>
      <c r="NX41" t="str">
        <f t="shared" si="12"/>
        <v xml:space="preserve"> </v>
      </c>
      <c r="NY41" t="str">
        <f t="shared" si="12"/>
        <v xml:space="preserve"> </v>
      </c>
      <c r="NZ41" t="str">
        <f t="shared" si="12"/>
        <v xml:space="preserve"> </v>
      </c>
      <c r="OA41" t="str">
        <f t="shared" si="12"/>
        <v xml:space="preserve"> </v>
      </c>
      <c r="OB41" t="str">
        <f t="shared" si="12"/>
        <v>39,54</v>
      </c>
      <c r="OC41" t="str">
        <f t="shared" si="12"/>
        <v xml:space="preserve"> </v>
      </c>
      <c r="OD41" t="str">
        <f t="shared" si="12"/>
        <v>28,79</v>
      </c>
      <c r="OE41" t="str">
        <f t="shared" si="12"/>
        <v xml:space="preserve"> </v>
      </c>
      <c r="OF41" t="str">
        <f t="shared" si="12"/>
        <v xml:space="preserve"> </v>
      </c>
      <c r="OG41">
        <f t="shared" si="12"/>
        <v>19</v>
      </c>
      <c r="OH41" t="str">
        <f t="shared" si="12"/>
        <v xml:space="preserve"> </v>
      </c>
      <c r="OI41" t="str">
        <f t="shared" si="12"/>
        <v xml:space="preserve"> </v>
      </c>
      <c r="OJ41" t="str">
        <f t="shared" si="12"/>
        <v xml:space="preserve"> </v>
      </c>
      <c r="OK41" t="str">
        <f t="shared" si="12"/>
        <v xml:space="preserve"> </v>
      </c>
      <c r="OL41" t="str">
        <f t="shared" si="12"/>
        <v xml:space="preserve"> </v>
      </c>
      <c r="OM41" t="str">
        <f t="shared" si="12"/>
        <v xml:space="preserve"> </v>
      </c>
      <c r="ON41" t="str">
        <f t="shared" si="12"/>
        <v xml:space="preserve"> </v>
      </c>
      <c r="OO41" t="str">
        <f t="shared" si="12"/>
        <v xml:space="preserve"> </v>
      </c>
      <c r="OP41" t="str">
        <f t="shared" si="12"/>
        <v xml:space="preserve"> </v>
      </c>
      <c r="OQ41" t="str">
        <f t="shared" si="12"/>
        <v xml:space="preserve"> </v>
      </c>
      <c r="OR41" t="str">
        <f t="shared" si="12"/>
        <v xml:space="preserve"> </v>
      </c>
      <c r="OS41" t="str">
        <f t="shared" si="12"/>
        <v xml:space="preserve"> </v>
      </c>
      <c r="OT41" t="str">
        <f t="shared" si="12"/>
        <v xml:space="preserve"> </v>
      </c>
      <c r="OU41" t="str">
        <f t="shared" si="12"/>
        <v xml:space="preserve"> </v>
      </c>
      <c r="OV41" t="str">
        <f t="shared" si="12"/>
        <v xml:space="preserve"> </v>
      </c>
      <c r="OW41" t="str">
        <f t="shared" si="12"/>
        <v xml:space="preserve"> </v>
      </c>
      <c r="OX41" t="str">
        <f t="shared" si="12"/>
        <v xml:space="preserve"> </v>
      </c>
      <c r="OY41" t="str">
        <f t="shared" si="12"/>
        <v xml:space="preserve"> </v>
      </c>
      <c r="OZ41" t="str">
        <f t="shared" si="12"/>
        <v xml:space="preserve"> </v>
      </c>
      <c r="PA41" t="str">
        <f t="shared" si="12"/>
        <v xml:space="preserve"> </v>
      </c>
      <c r="PB41" t="str">
        <f t="shared" si="12"/>
        <v xml:space="preserve"> </v>
      </c>
      <c r="PC41" t="str">
        <f t="shared" si="12"/>
        <v xml:space="preserve"> </v>
      </c>
      <c r="PD41" t="str">
        <f t="shared" si="12"/>
        <v>0,86</v>
      </c>
      <c r="PE41" t="str">
        <f t="shared" si="12"/>
        <v xml:space="preserve"> </v>
      </c>
      <c r="PF41" t="str">
        <f t="shared" si="12"/>
        <v xml:space="preserve"> </v>
      </c>
      <c r="PG41" t="str">
        <f t="shared" si="12"/>
        <v xml:space="preserve"> </v>
      </c>
      <c r="PH41" t="str">
        <f t="shared" si="12"/>
        <v>68,7</v>
      </c>
      <c r="PI41" t="str">
        <f t="shared" si="12"/>
        <v xml:space="preserve"> </v>
      </c>
      <c r="PJ41" t="str">
        <f t="shared" si="12"/>
        <v xml:space="preserve"> </v>
      </c>
      <c r="PK41" t="str">
        <f t="shared" si="12"/>
        <v xml:space="preserve"> </v>
      </c>
      <c r="PL41" t="str">
        <f t="shared" si="12"/>
        <v xml:space="preserve"> </v>
      </c>
      <c r="PM41" t="str">
        <f t="shared" si="12"/>
        <v xml:space="preserve"> </v>
      </c>
      <c r="PN41" t="str">
        <f t="shared" si="12"/>
        <v>0,84</v>
      </c>
      <c r="PO41">
        <f t="shared" si="12"/>
        <v>14</v>
      </c>
      <c r="PP41" t="str">
        <f t="shared" si="12"/>
        <v>4,37</v>
      </c>
      <c r="PQ41" t="str">
        <f t="shared" si="12"/>
        <v xml:space="preserve"> </v>
      </c>
      <c r="PR41" t="str">
        <f t="shared" si="12"/>
        <v xml:space="preserve"> </v>
      </c>
      <c r="PS41" t="str">
        <f t="shared" si="12"/>
        <v xml:space="preserve"> </v>
      </c>
      <c r="PT41" t="str">
        <f t="shared" si="12"/>
        <v xml:space="preserve"> </v>
      </c>
      <c r="PU41" t="str">
        <f t="shared" si="12"/>
        <v xml:space="preserve"> </v>
      </c>
      <c r="PV41" t="str">
        <f t="shared" si="12"/>
        <v xml:space="preserve"> </v>
      </c>
      <c r="PW41" t="str">
        <f t="shared" si="12"/>
        <v xml:space="preserve"> </v>
      </c>
      <c r="PX41" t="str">
        <f t="shared" si="12"/>
        <v>204,74</v>
      </c>
      <c r="PY41" t="str">
        <f t="shared" si="12"/>
        <v xml:space="preserve"> </v>
      </c>
      <c r="PZ41" t="str">
        <f t="shared" si="12"/>
        <v xml:space="preserve"> </v>
      </c>
      <c r="QA41" t="str">
        <f t="shared" si="12"/>
        <v xml:space="preserve"> </v>
      </c>
      <c r="QB41" t="str">
        <f t="shared" si="12"/>
        <v xml:space="preserve"> </v>
      </c>
      <c r="QC41" t="str">
        <f t="shared" si="12"/>
        <v xml:space="preserve"> </v>
      </c>
      <c r="QD41" t="str">
        <f t="shared" si="12"/>
        <v xml:space="preserve"> </v>
      </c>
      <c r="QE41" t="str">
        <f t="shared" si="12"/>
        <v xml:space="preserve"> </v>
      </c>
      <c r="QF41" t="str">
        <f t="shared" si="12"/>
        <v>3,38</v>
      </c>
      <c r="QG41" t="str">
        <f t="shared" si="12"/>
        <v xml:space="preserve"> </v>
      </c>
      <c r="QH41" t="str">
        <f t="shared" si="6"/>
        <v xml:space="preserve"> </v>
      </c>
      <c r="QI41" t="str">
        <f t="shared" si="7"/>
        <v xml:space="preserve"> </v>
      </c>
      <c r="QJ41" t="str">
        <f t="shared" si="7"/>
        <v xml:space="preserve"> </v>
      </c>
      <c r="QK41">
        <f t="shared" si="7"/>
        <v>46</v>
      </c>
      <c r="QL41" t="str">
        <f t="shared" si="7"/>
        <v xml:space="preserve"> </v>
      </c>
      <c r="QM41" t="str">
        <f t="shared" si="7"/>
        <v xml:space="preserve"> </v>
      </c>
      <c r="QN41" t="str">
        <f t="shared" si="7"/>
        <v xml:space="preserve"> </v>
      </c>
      <c r="QO41" t="str">
        <f t="shared" si="7"/>
        <v xml:space="preserve"> </v>
      </c>
      <c r="QP41" t="str">
        <f t="shared" si="7"/>
        <v xml:space="preserve"> </v>
      </c>
      <c r="QQ41" t="str">
        <f t="shared" si="7"/>
        <v xml:space="preserve"> </v>
      </c>
      <c r="QR41" t="str">
        <f t="shared" si="7"/>
        <v xml:space="preserve"> </v>
      </c>
      <c r="QS41">
        <f t="shared" si="7"/>
        <v>85</v>
      </c>
      <c r="QT41" t="str">
        <f t="shared" si="7"/>
        <v xml:space="preserve"> </v>
      </c>
      <c r="QU41" t="str">
        <f t="shared" si="7"/>
        <v>5,96</v>
      </c>
      <c r="QV41" t="str">
        <f t="shared" si="7"/>
        <v xml:space="preserve"> </v>
      </c>
      <c r="QW41" t="str">
        <f t="shared" si="7"/>
        <v>197,5</v>
      </c>
      <c r="QX41" t="str">
        <f t="shared" si="7"/>
        <v xml:space="preserve"> </v>
      </c>
      <c r="QY41">
        <f t="shared" si="7"/>
        <v>350</v>
      </c>
      <c r="QZ41" t="str">
        <f t="shared" si="7"/>
        <v xml:space="preserve"> </v>
      </c>
      <c r="RA41" t="str">
        <f t="shared" si="7"/>
        <v xml:space="preserve"> </v>
      </c>
      <c r="RB41" t="str">
        <f t="shared" si="7"/>
        <v xml:space="preserve"> </v>
      </c>
      <c r="RC41" t="str">
        <f t="shared" si="7"/>
        <v xml:space="preserve"> </v>
      </c>
      <c r="RD41" t="str">
        <f t="shared" si="7"/>
        <v xml:space="preserve"> </v>
      </c>
      <c r="RE41" t="str">
        <f t="shared" si="7"/>
        <v xml:space="preserve"> </v>
      </c>
      <c r="RF41" t="str">
        <f t="shared" si="7"/>
        <v xml:space="preserve"> </v>
      </c>
      <c r="RG41" t="str">
        <f t="shared" si="7"/>
        <v xml:space="preserve"> </v>
      </c>
      <c r="RH41" t="str">
        <f t="shared" si="7"/>
        <v xml:space="preserve"> </v>
      </c>
      <c r="RI41" t="str">
        <f t="shared" si="7"/>
        <v xml:space="preserve"> </v>
      </c>
      <c r="RJ41">
        <f t="shared" si="7"/>
        <v>137</v>
      </c>
      <c r="RK41" t="str">
        <f t="shared" si="7"/>
        <v xml:space="preserve"> </v>
      </c>
      <c r="RL41" t="str">
        <f t="shared" si="7"/>
        <v xml:space="preserve"> </v>
      </c>
      <c r="RM41" t="str">
        <f t="shared" si="7"/>
        <v>19,25</v>
      </c>
      <c r="RN41" t="str">
        <f t="shared" si="7"/>
        <v xml:space="preserve"> </v>
      </c>
      <c r="RO41" t="str">
        <f t="shared" si="7"/>
        <v>66,25</v>
      </c>
      <c r="RP41" t="str">
        <f t="shared" si="7"/>
        <v xml:space="preserve"> </v>
      </c>
      <c r="RQ41" t="str">
        <f t="shared" si="7"/>
        <v xml:space="preserve"> </v>
      </c>
      <c r="RR41" t="str">
        <f t="shared" si="7"/>
        <v xml:space="preserve"> </v>
      </c>
      <c r="RS41" t="str">
        <f t="shared" si="7"/>
        <v xml:space="preserve"> </v>
      </c>
      <c r="RT41" t="str">
        <f t="shared" si="7"/>
        <v xml:space="preserve"> </v>
      </c>
      <c r="RU41" t="str">
        <f t="shared" si="7"/>
        <v xml:space="preserve"> </v>
      </c>
      <c r="RV41" t="str">
        <f t="shared" si="7"/>
        <v xml:space="preserve"> </v>
      </c>
      <c r="RW41" t="str">
        <f t="shared" si="7"/>
        <v xml:space="preserve"> </v>
      </c>
      <c r="RX41" t="str">
        <f t="shared" si="7"/>
        <v xml:space="preserve"> </v>
      </c>
      <c r="RY41" t="str">
        <f t="shared" si="7"/>
        <v xml:space="preserve"> </v>
      </c>
      <c r="RZ41" t="str">
        <f t="shared" si="7"/>
        <v xml:space="preserve"> </v>
      </c>
      <c r="SA41" t="str">
        <f t="shared" si="7"/>
        <v xml:space="preserve"> </v>
      </c>
    </row>
    <row r="42" spans="1:495">
      <c r="A42">
        <v>1991</v>
      </c>
      <c r="B42" t="str">
        <f t="shared" si="8"/>
        <v xml:space="preserve"> </v>
      </c>
      <c r="C42" t="str">
        <f>IFERROR(C11," ")</f>
        <v>6,38</v>
      </c>
      <c r="D42" t="str">
        <f t="shared" si="9"/>
        <v xml:space="preserve"> </v>
      </c>
      <c r="E42" t="str">
        <f t="shared" si="9"/>
        <v xml:space="preserve"> </v>
      </c>
      <c r="F42" t="str">
        <f t="shared" si="9"/>
        <v xml:space="preserve"> </v>
      </c>
      <c r="G42" t="str">
        <f t="shared" si="9"/>
        <v xml:space="preserve"> </v>
      </c>
      <c r="H42" t="str">
        <f t="shared" si="9"/>
        <v xml:space="preserve"> </v>
      </c>
      <c r="I42" t="str">
        <f t="shared" si="9"/>
        <v xml:space="preserve"> </v>
      </c>
      <c r="J42" t="str">
        <f t="shared" si="9"/>
        <v xml:space="preserve"> </v>
      </c>
      <c r="K42" t="str">
        <f t="shared" si="9"/>
        <v xml:space="preserve"> </v>
      </c>
      <c r="L42" t="str">
        <f t="shared" si="9"/>
        <v xml:space="preserve"> </v>
      </c>
      <c r="M42" t="str">
        <f t="shared" si="9"/>
        <v xml:space="preserve"> </v>
      </c>
      <c r="N42" t="str">
        <f t="shared" si="9"/>
        <v xml:space="preserve"> </v>
      </c>
      <c r="O42" t="str">
        <f t="shared" si="9"/>
        <v>47,5</v>
      </c>
      <c r="P42">
        <f t="shared" si="9"/>
        <v>90</v>
      </c>
      <c r="Q42" t="str">
        <f t="shared" si="9"/>
        <v xml:space="preserve"> </v>
      </c>
      <c r="R42" t="str">
        <f t="shared" si="9"/>
        <v xml:space="preserve"> </v>
      </c>
      <c r="S42" t="str">
        <f t="shared" si="9"/>
        <v xml:space="preserve"> </v>
      </c>
      <c r="T42" t="str">
        <f t="shared" si="9"/>
        <v>51,54</v>
      </c>
      <c r="U42" t="str">
        <f t="shared" si="9"/>
        <v xml:space="preserve"> </v>
      </c>
      <c r="V42" t="str">
        <f t="shared" si="9"/>
        <v xml:space="preserve"> </v>
      </c>
      <c r="W42" t="str">
        <f t="shared" si="9"/>
        <v xml:space="preserve"> </v>
      </c>
      <c r="X42" t="str">
        <f t="shared" si="9"/>
        <v xml:space="preserve"> </v>
      </c>
      <c r="Y42" t="str">
        <f t="shared" si="9"/>
        <v xml:space="preserve"> </v>
      </c>
      <c r="Z42">
        <f t="shared" si="9"/>
        <v>3</v>
      </c>
      <c r="AA42" t="str">
        <f t="shared" si="9"/>
        <v xml:space="preserve"> </v>
      </c>
      <c r="AB42" t="str">
        <f t="shared" si="9"/>
        <v xml:space="preserve"> </v>
      </c>
      <c r="AC42" t="str">
        <f t="shared" si="9"/>
        <v>10,14</v>
      </c>
      <c r="AD42" t="str">
        <f t="shared" si="9"/>
        <v xml:space="preserve"> </v>
      </c>
      <c r="AE42" t="str">
        <f t="shared" si="9"/>
        <v xml:space="preserve"> </v>
      </c>
      <c r="AF42" t="str">
        <f t="shared" si="9"/>
        <v xml:space="preserve"> </v>
      </c>
      <c r="AG42" t="str">
        <f t="shared" si="9"/>
        <v xml:space="preserve"> </v>
      </c>
      <c r="AH42" t="str">
        <f t="shared" si="9"/>
        <v xml:space="preserve"> </v>
      </c>
      <c r="AI42" t="str">
        <f t="shared" si="9"/>
        <v xml:space="preserve"> </v>
      </c>
      <c r="AJ42">
        <f t="shared" si="9"/>
        <v>94</v>
      </c>
      <c r="AK42" t="str">
        <f t="shared" si="9"/>
        <v xml:space="preserve"> </v>
      </c>
      <c r="AL42" t="str">
        <f t="shared" si="9"/>
        <v xml:space="preserve"> </v>
      </c>
      <c r="AM42" t="str">
        <f t="shared" si="9"/>
        <v>3,67</v>
      </c>
      <c r="AN42" t="str">
        <f t="shared" si="9"/>
        <v>54,8</v>
      </c>
      <c r="AO42" t="str">
        <f t="shared" si="9"/>
        <v xml:space="preserve"> </v>
      </c>
      <c r="AP42" t="str">
        <f t="shared" si="9"/>
        <v xml:space="preserve"> </v>
      </c>
      <c r="AQ42" t="str">
        <f t="shared" si="9"/>
        <v xml:space="preserve"> </v>
      </c>
      <c r="AR42" t="str">
        <f t="shared" si="9"/>
        <v xml:space="preserve"> </v>
      </c>
      <c r="AS42" t="str">
        <f t="shared" si="9"/>
        <v xml:space="preserve"> </v>
      </c>
      <c r="AT42">
        <f t="shared" si="9"/>
        <v>30</v>
      </c>
      <c r="AU42" t="str">
        <f t="shared" si="9"/>
        <v xml:space="preserve"> </v>
      </c>
      <c r="AV42" t="str">
        <f t="shared" si="9"/>
        <v>24,43</v>
      </c>
      <c r="AW42" t="str">
        <f t="shared" si="9"/>
        <v xml:space="preserve"> </v>
      </c>
      <c r="AX42" t="str">
        <f t="shared" si="9"/>
        <v xml:space="preserve"> </v>
      </c>
      <c r="AY42" t="str">
        <f t="shared" si="9"/>
        <v>39,87</v>
      </c>
      <c r="AZ42" t="str">
        <f t="shared" si="9"/>
        <v>126,5</v>
      </c>
      <c r="BA42">
        <f t="shared" si="9"/>
        <v>9</v>
      </c>
      <c r="BB42">
        <f t="shared" si="9"/>
        <v>50</v>
      </c>
      <c r="BC42" t="str">
        <f t="shared" si="9"/>
        <v xml:space="preserve"> </v>
      </c>
      <c r="BD42" t="str">
        <f t="shared" si="9"/>
        <v xml:space="preserve"> </v>
      </c>
      <c r="BE42">
        <f t="shared" si="9"/>
        <v>60</v>
      </c>
      <c r="BF42" t="str">
        <f t="shared" si="9"/>
        <v xml:space="preserve"> </v>
      </c>
      <c r="BG42" t="str">
        <f t="shared" si="9"/>
        <v xml:space="preserve"> </v>
      </c>
      <c r="BH42" t="str">
        <f t="shared" si="9"/>
        <v xml:space="preserve"> </v>
      </c>
      <c r="BI42">
        <f t="shared" si="9"/>
        <v>43</v>
      </c>
      <c r="BJ42" t="str">
        <f t="shared" si="9"/>
        <v>66,42</v>
      </c>
      <c r="BK42" t="str">
        <f t="shared" si="9"/>
        <v xml:space="preserve"> </v>
      </c>
      <c r="BL42" t="str">
        <f t="shared" si="9"/>
        <v xml:space="preserve"> </v>
      </c>
      <c r="BM42" t="str">
        <f t="shared" si="9"/>
        <v xml:space="preserve"> </v>
      </c>
      <c r="BN42" t="str">
        <f t="shared" si="9"/>
        <v xml:space="preserve"> </v>
      </c>
      <c r="BO42">
        <f t="shared" ref="BO42:DZ57" si="13">IFERROR(BO11," ")</f>
        <v>420</v>
      </c>
      <c r="BP42" t="str">
        <f t="shared" si="13"/>
        <v xml:space="preserve"> </v>
      </c>
      <c r="BQ42" t="str">
        <f t="shared" si="13"/>
        <v xml:space="preserve"> </v>
      </c>
      <c r="BR42" t="str">
        <f t="shared" si="13"/>
        <v xml:space="preserve"> </v>
      </c>
      <c r="BS42" t="str">
        <f t="shared" si="13"/>
        <v xml:space="preserve"> </v>
      </c>
      <c r="BT42" t="str">
        <f t="shared" si="13"/>
        <v xml:space="preserve"> </v>
      </c>
      <c r="BU42" t="str">
        <f t="shared" si="13"/>
        <v xml:space="preserve"> </v>
      </c>
      <c r="BV42" t="str">
        <f t="shared" si="13"/>
        <v xml:space="preserve"> </v>
      </c>
      <c r="BW42" t="str">
        <f t="shared" si="13"/>
        <v xml:space="preserve"> </v>
      </c>
      <c r="BX42" t="str">
        <f t="shared" si="13"/>
        <v xml:space="preserve"> </v>
      </c>
      <c r="BY42" t="str">
        <f t="shared" si="13"/>
        <v xml:space="preserve"> </v>
      </c>
      <c r="BZ42" t="str">
        <f t="shared" si="13"/>
        <v xml:space="preserve"> </v>
      </c>
      <c r="CA42" t="str">
        <f t="shared" si="13"/>
        <v xml:space="preserve"> </v>
      </c>
      <c r="CB42" t="str">
        <f t="shared" si="13"/>
        <v xml:space="preserve"> </v>
      </c>
      <c r="CC42" t="str">
        <f t="shared" si="13"/>
        <v xml:space="preserve"> </v>
      </c>
      <c r="CD42" t="str">
        <f t="shared" si="13"/>
        <v xml:space="preserve"> </v>
      </c>
      <c r="CE42" t="str">
        <f t="shared" si="13"/>
        <v xml:space="preserve"> </v>
      </c>
      <c r="CF42" t="str">
        <f t="shared" si="13"/>
        <v>17,54</v>
      </c>
      <c r="CG42" t="str">
        <f t="shared" si="13"/>
        <v xml:space="preserve"> </v>
      </c>
      <c r="CH42" t="str">
        <f t="shared" si="13"/>
        <v xml:space="preserve"> </v>
      </c>
      <c r="CI42" t="str">
        <f t="shared" si="13"/>
        <v xml:space="preserve"> </v>
      </c>
      <c r="CJ42" t="str">
        <f t="shared" si="13"/>
        <v xml:space="preserve"> </v>
      </c>
      <c r="CK42" t="str">
        <f t="shared" si="13"/>
        <v xml:space="preserve"> </v>
      </c>
      <c r="CL42" t="str">
        <f t="shared" si="13"/>
        <v xml:space="preserve"> </v>
      </c>
      <c r="CM42" t="str">
        <f t="shared" si="13"/>
        <v xml:space="preserve"> </v>
      </c>
      <c r="CN42" t="str">
        <f t="shared" si="13"/>
        <v xml:space="preserve"> </v>
      </c>
      <c r="CO42" t="str">
        <f t="shared" si="13"/>
        <v>8,7</v>
      </c>
      <c r="CP42" t="str">
        <f t="shared" si="13"/>
        <v xml:space="preserve"> </v>
      </c>
      <c r="CQ42" t="str">
        <f t="shared" si="13"/>
        <v xml:space="preserve"> </v>
      </c>
      <c r="CR42" t="str">
        <f t="shared" si="13"/>
        <v xml:space="preserve"> </v>
      </c>
      <c r="CS42" t="str">
        <f t="shared" si="13"/>
        <v xml:space="preserve"> </v>
      </c>
      <c r="CT42" t="str">
        <f t="shared" si="13"/>
        <v xml:space="preserve"> </v>
      </c>
      <c r="CU42" t="str">
        <f t="shared" si="13"/>
        <v>3,72</v>
      </c>
      <c r="CV42" t="str">
        <f t="shared" si="13"/>
        <v xml:space="preserve"> </v>
      </c>
      <c r="CW42" t="str">
        <f t="shared" si="13"/>
        <v xml:space="preserve"> </v>
      </c>
      <c r="CX42" t="str">
        <f t="shared" si="13"/>
        <v>8,98</v>
      </c>
      <c r="CY42">
        <f t="shared" si="13"/>
        <v>25</v>
      </c>
      <c r="CZ42" t="str">
        <f t="shared" si="13"/>
        <v>112,5</v>
      </c>
      <c r="DA42" t="str">
        <f t="shared" si="13"/>
        <v xml:space="preserve"> </v>
      </c>
      <c r="DB42" t="str">
        <f t="shared" si="13"/>
        <v xml:space="preserve"> </v>
      </c>
      <c r="DC42" t="str">
        <f t="shared" si="13"/>
        <v xml:space="preserve"> </v>
      </c>
      <c r="DD42" t="str">
        <f t="shared" si="13"/>
        <v>47,37</v>
      </c>
      <c r="DE42" t="str">
        <f t="shared" si="13"/>
        <v xml:space="preserve"> </v>
      </c>
      <c r="DF42" t="str">
        <f t="shared" si="13"/>
        <v xml:space="preserve"> </v>
      </c>
      <c r="DG42" t="str">
        <f t="shared" si="13"/>
        <v xml:space="preserve"> </v>
      </c>
      <c r="DH42" t="str">
        <f t="shared" si="13"/>
        <v xml:space="preserve"> </v>
      </c>
      <c r="DI42" t="str">
        <f t="shared" si="13"/>
        <v xml:space="preserve"> </v>
      </c>
      <c r="DJ42" t="str">
        <f t="shared" si="13"/>
        <v xml:space="preserve"> </v>
      </c>
      <c r="DK42" t="str">
        <f t="shared" si="13"/>
        <v xml:space="preserve"> </v>
      </c>
      <c r="DL42" t="str">
        <f t="shared" si="13"/>
        <v xml:space="preserve"> </v>
      </c>
      <c r="DM42" t="str">
        <f t="shared" si="13"/>
        <v xml:space="preserve"> </v>
      </c>
      <c r="DN42" t="str">
        <f t="shared" si="13"/>
        <v xml:space="preserve"> </v>
      </c>
      <c r="DO42" t="str">
        <f t="shared" si="13"/>
        <v xml:space="preserve"> </v>
      </c>
      <c r="DP42" t="str">
        <f t="shared" si="13"/>
        <v xml:space="preserve"> </v>
      </c>
      <c r="DQ42" t="str">
        <f t="shared" si="13"/>
        <v xml:space="preserve"> </v>
      </c>
      <c r="DR42" t="str">
        <f t="shared" si="13"/>
        <v xml:space="preserve"> </v>
      </c>
      <c r="DS42" t="str">
        <f t="shared" si="13"/>
        <v xml:space="preserve"> </v>
      </c>
      <c r="DT42" t="str">
        <f t="shared" si="13"/>
        <v xml:space="preserve"> </v>
      </c>
      <c r="DU42" t="str">
        <f t="shared" si="13"/>
        <v>8,7</v>
      </c>
      <c r="DV42" t="str">
        <f t="shared" si="13"/>
        <v xml:space="preserve"> </v>
      </c>
      <c r="DW42" t="str">
        <f t="shared" si="13"/>
        <v xml:space="preserve"> </v>
      </c>
      <c r="DX42" t="str">
        <f t="shared" si="13"/>
        <v xml:space="preserve"> </v>
      </c>
      <c r="DY42" t="str">
        <f t="shared" si="13"/>
        <v>17,39</v>
      </c>
      <c r="DZ42" t="str">
        <f t="shared" si="13"/>
        <v xml:space="preserve"> </v>
      </c>
      <c r="EA42" t="str">
        <f t="shared" si="10"/>
        <v xml:space="preserve"> </v>
      </c>
      <c r="EB42" t="str">
        <f t="shared" si="10"/>
        <v xml:space="preserve"> </v>
      </c>
      <c r="EC42">
        <f t="shared" si="10"/>
        <v>145</v>
      </c>
      <c r="ED42" t="str">
        <f t="shared" si="10"/>
        <v xml:space="preserve"> </v>
      </c>
      <c r="EE42" t="str">
        <f t="shared" si="10"/>
        <v xml:space="preserve"> </v>
      </c>
      <c r="EF42">
        <f t="shared" si="10"/>
        <v>245</v>
      </c>
      <c r="EG42" t="str">
        <f t="shared" si="10"/>
        <v xml:space="preserve"> </v>
      </c>
      <c r="EH42" t="str">
        <f t="shared" si="10"/>
        <v xml:space="preserve"> </v>
      </c>
      <c r="EI42" t="str">
        <f t="shared" si="10"/>
        <v xml:space="preserve"> </v>
      </c>
      <c r="EJ42">
        <f t="shared" si="10"/>
        <v>15</v>
      </c>
      <c r="EK42" t="str">
        <f t="shared" si="10"/>
        <v xml:space="preserve"> </v>
      </c>
      <c r="EL42" t="str">
        <f t="shared" si="10"/>
        <v>16,2</v>
      </c>
      <c r="EM42" t="str">
        <f t="shared" si="10"/>
        <v xml:space="preserve"> </v>
      </c>
      <c r="EN42" t="str">
        <f t="shared" si="10"/>
        <v xml:space="preserve"> </v>
      </c>
      <c r="EO42" t="str">
        <f t="shared" si="10"/>
        <v>43,12</v>
      </c>
      <c r="EP42" t="str">
        <f t="shared" si="10"/>
        <v xml:space="preserve"> </v>
      </c>
      <c r="EQ42" t="str">
        <f t="shared" si="10"/>
        <v>1698,4</v>
      </c>
      <c r="ER42">
        <f t="shared" si="10"/>
        <v>70</v>
      </c>
      <c r="ES42" t="str">
        <f t="shared" si="10"/>
        <v xml:space="preserve"> </v>
      </c>
      <c r="ET42" t="str">
        <f t="shared" si="10"/>
        <v xml:space="preserve"> </v>
      </c>
      <c r="EU42" t="str">
        <f t="shared" si="10"/>
        <v xml:space="preserve"> </v>
      </c>
      <c r="EV42" t="str">
        <f t="shared" si="10"/>
        <v xml:space="preserve"> </v>
      </c>
      <c r="EW42">
        <f t="shared" si="10"/>
        <v>100</v>
      </c>
      <c r="EX42" t="str">
        <f t="shared" si="10"/>
        <v xml:space="preserve"> </v>
      </c>
      <c r="EY42" t="str">
        <f t="shared" si="10"/>
        <v>50,86</v>
      </c>
      <c r="EZ42" t="str">
        <f t="shared" si="10"/>
        <v xml:space="preserve"> </v>
      </c>
      <c r="FA42" t="str">
        <f t="shared" si="10"/>
        <v xml:space="preserve"> </v>
      </c>
      <c r="FB42" t="str">
        <f t="shared" si="10"/>
        <v xml:space="preserve"> </v>
      </c>
      <c r="FC42" t="str">
        <f t="shared" si="10"/>
        <v xml:space="preserve"> </v>
      </c>
      <c r="FD42" t="str">
        <f t="shared" si="10"/>
        <v xml:space="preserve"> </v>
      </c>
      <c r="FE42" t="str">
        <f t="shared" si="10"/>
        <v xml:space="preserve"> </v>
      </c>
      <c r="FF42" t="str">
        <f t="shared" si="10"/>
        <v xml:space="preserve"> </v>
      </c>
      <c r="FG42">
        <f t="shared" si="10"/>
        <v>52</v>
      </c>
      <c r="FH42" t="str">
        <f t="shared" si="10"/>
        <v xml:space="preserve"> </v>
      </c>
      <c r="FI42" t="str">
        <f t="shared" si="10"/>
        <v xml:space="preserve"> </v>
      </c>
      <c r="FJ42" t="str">
        <f t="shared" si="10"/>
        <v xml:space="preserve"> </v>
      </c>
      <c r="FK42" t="str">
        <f t="shared" si="10"/>
        <v xml:space="preserve"> </v>
      </c>
      <c r="FL42" t="str">
        <f t="shared" si="10"/>
        <v xml:space="preserve"> </v>
      </c>
      <c r="FM42" t="str">
        <f t="shared" si="10"/>
        <v xml:space="preserve"> </v>
      </c>
      <c r="FN42" t="str">
        <f t="shared" si="10"/>
        <v xml:space="preserve"> </v>
      </c>
      <c r="FO42" t="str">
        <f t="shared" si="10"/>
        <v xml:space="preserve"> </v>
      </c>
      <c r="FP42" t="str">
        <f t="shared" si="10"/>
        <v>14,42</v>
      </c>
      <c r="FQ42" t="str">
        <f t="shared" si="10"/>
        <v xml:space="preserve"> </v>
      </c>
      <c r="FR42" t="str">
        <f t="shared" si="10"/>
        <v xml:space="preserve"> </v>
      </c>
      <c r="FS42" t="str">
        <f t="shared" si="10"/>
        <v xml:space="preserve"> </v>
      </c>
      <c r="FT42" t="str">
        <f t="shared" si="10"/>
        <v xml:space="preserve"> </v>
      </c>
      <c r="FU42" t="str">
        <f t="shared" si="10"/>
        <v xml:space="preserve"> </v>
      </c>
      <c r="FV42" t="str">
        <f t="shared" si="10"/>
        <v xml:space="preserve"> </v>
      </c>
      <c r="FW42" t="str">
        <f t="shared" si="10"/>
        <v xml:space="preserve"> </v>
      </c>
      <c r="FX42" t="str">
        <f t="shared" si="10"/>
        <v xml:space="preserve"> </v>
      </c>
      <c r="FY42" t="str">
        <f t="shared" si="10"/>
        <v xml:space="preserve"> </v>
      </c>
      <c r="FZ42" t="str">
        <f t="shared" si="10"/>
        <v xml:space="preserve"> </v>
      </c>
      <c r="GA42" t="str">
        <f t="shared" si="10"/>
        <v xml:space="preserve"> </v>
      </c>
      <c r="GB42" t="str">
        <f t="shared" si="10"/>
        <v xml:space="preserve"> </v>
      </c>
      <c r="GC42" t="str">
        <f t="shared" si="10"/>
        <v xml:space="preserve"> </v>
      </c>
      <c r="GD42" t="str">
        <f t="shared" si="10"/>
        <v xml:space="preserve"> </v>
      </c>
      <c r="GE42">
        <f t="shared" si="10"/>
        <v>239</v>
      </c>
      <c r="GF42" t="str">
        <f t="shared" si="10"/>
        <v xml:space="preserve"> </v>
      </c>
      <c r="GG42" t="str">
        <f t="shared" si="10"/>
        <v xml:space="preserve"> </v>
      </c>
      <c r="GH42" t="str">
        <f t="shared" si="10"/>
        <v xml:space="preserve"> </v>
      </c>
      <c r="GI42" t="str">
        <f t="shared" si="10"/>
        <v xml:space="preserve"> </v>
      </c>
      <c r="GJ42" t="str">
        <f t="shared" si="10"/>
        <v xml:space="preserve"> </v>
      </c>
      <c r="GK42" t="str">
        <f t="shared" si="10"/>
        <v xml:space="preserve"> </v>
      </c>
      <c r="GL42" t="str">
        <f t="shared" si="2"/>
        <v xml:space="preserve"> </v>
      </c>
      <c r="GM42" t="str">
        <f t="shared" ref="GM42:IX46" si="14">IFERROR(GM11," ")</f>
        <v xml:space="preserve"> </v>
      </c>
      <c r="GN42" t="str">
        <f t="shared" si="14"/>
        <v xml:space="preserve"> </v>
      </c>
      <c r="GO42" t="str">
        <f t="shared" si="14"/>
        <v xml:space="preserve"> </v>
      </c>
      <c r="GP42">
        <f t="shared" si="14"/>
        <v>150</v>
      </c>
      <c r="GQ42" t="str">
        <f t="shared" si="14"/>
        <v xml:space="preserve"> </v>
      </c>
      <c r="GR42" t="str">
        <f t="shared" si="14"/>
        <v xml:space="preserve"> </v>
      </c>
      <c r="GS42">
        <f t="shared" si="14"/>
        <v>108</v>
      </c>
      <c r="GT42" t="str">
        <f t="shared" si="14"/>
        <v xml:space="preserve"> </v>
      </c>
      <c r="GU42" t="str">
        <f t="shared" si="14"/>
        <v xml:space="preserve"> </v>
      </c>
      <c r="GV42" t="str">
        <f t="shared" si="14"/>
        <v xml:space="preserve"> </v>
      </c>
      <c r="GW42" t="str">
        <f t="shared" si="14"/>
        <v xml:space="preserve"> </v>
      </c>
      <c r="GX42" t="str">
        <f t="shared" si="14"/>
        <v xml:space="preserve"> </v>
      </c>
      <c r="GY42" t="str">
        <f t="shared" si="14"/>
        <v xml:space="preserve"> </v>
      </c>
      <c r="GZ42" t="str">
        <f t="shared" si="14"/>
        <v xml:space="preserve"> </v>
      </c>
      <c r="HA42" t="str">
        <f t="shared" si="14"/>
        <v xml:space="preserve"> </v>
      </c>
      <c r="HB42" t="str">
        <f t="shared" si="14"/>
        <v>1012,72</v>
      </c>
      <c r="HC42" t="str">
        <f t="shared" si="14"/>
        <v xml:space="preserve"> </v>
      </c>
      <c r="HD42" t="str">
        <f t="shared" si="14"/>
        <v xml:space="preserve"> </v>
      </c>
      <c r="HE42" t="str">
        <f t="shared" si="14"/>
        <v>60,5</v>
      </c>
      <c r="HF42" t="str">
        <f t="shared" si="14"/>
        <v xml:space="preserve"> </v>
      </c>
      <c r="HG42" t="str">
        <f t="shared" si="14"/>
        <v>1,67</v>
      </c>
      <c r="HH42">
        <f t="shared" si="14"/>
        <v>92</v>
      </c>
      <c r="HI42" t="str">
        <f t="shared" si="14"/>
        <v xml:space="preserve"> </v>
      </c>
      <c r="HJ42" t="str">
        <f t="shared" si="14"/>
        <v>81,9</v>
      </c>
      <c r="HK42" t="str">
        <f t="shared" si="14"/>
        <v xml:space="preserve"> </v>
      </c>
      <c r="HL42" t="str">
        <f t="shared" si="14"/>
        <v xml:space="preserve"> </v>
      </c>
      <c r="HM42" t="str">
        <f t="shared" si="14"/>
        <v xml:space="preserve"> </v>
      </c>
      <c r="HN42" t="str">
        <f t="shared" si="14"/>
        <v xml:space="preserve"> </v>
      </c>
      <c r="HO42" t="str">
        <f t="shared" si="14"/>
        <v>114,37</v>
      </c>
      <c r="HP42" t="str">
        <f t="shared" si="14"/>
        <v xml:space="preserve"> </v>
      </c>
      <c r="HQ42" t="str">
        <f t="shared" si="14"/>
        <v xml:space="preserve"> </v>
      </c>
      <c r="HR42">
        <f t="shared" si="14"/>
        <v>22</v>
      </c>
      <c r="HS42" t="str">
        <f t="shared" si="14"/>
        <v xml:space="preserve"> </v>
      </c>
      <c r="HT42" t="str">
        <f t="shared" si="14"/>
        <v xml:space="preserve"> </v>
      </c>
      <c r="HU42" t="str">
        <f t="shared" si="14"/>
        <v xml:space="preserve"> </v>
      </c>
      <c r="HV42">
        <f t="shared" si="14"/>
        <v>92</v>
      </c>
      <c r="HW42" t="str">
        <f t="shared" si="14"/>
        <v xml:space="preserve"> </v>
      </c>
      <c r="HX42" t="str">
        <f t="shared" si="14"/>
        <v xml:space="preserve"> </v>
      </c>
      <c r="HY42" t="str">
        <f t="shared" si="14"/>
        <v>10,11</v>
      </c>
      <c r="HZ42" t="str">
        <f t="shared" si="14"/>
        <v xml:space="preserve"> </v>
      </c>
      <c r="IA42" t="str">
        <f t="shared" si="14"/>
        <v xml:space="preserve"> </v>
      </c>
      <c r="IB42" t="str">
        <f t="shared" si="14"/>
        <v xml:space="preserve"> </v>
      </c>
      <c r="IC42" t="str">
        <f t="shared" si="14"/>
        <v xml:space="preserve"> </v>
      </c>
      <c r="ID42" t="str">
        <f t="shared" si="14"/>
        <v xml:space="preserve"> </v>
      </c>
      <c r="IE42" t="str">
        <f t="shared" si="14"/>
        <v xml:space="preserve"> </v>
      </c>
      <c r="IF42" t="str">
        <f t="shared" si="14"/>
        <v xml:space="preserve"> </v>
      </c>
      <c r="IG42" t="str">
        <f t="shared" si="14"/>
        <v xml:space="preserve"> </v>
      </c>
      <c r="IH42" t="str">
        <f t="shared" si="14"/>
        <v xml:space="preserve"> </v>
      </c>
      <c r="II42" t="str">
        <f t="shared" si="14"/>
        <v xml:space="preserve"> </v>
      </c>
      <c r="IJ42" t="str">
        <f t="shared" si="14"/>
        <v xml:space="preserve"> </v>
      </c>
      <c r="IK42" t="str">
        <f t="shared" si="14"/>
        <v xml:space="preserve"> </v>
      </c>
      <c r="IL42" t="str">
        <f t="shared" si="14"/>
        <v>45,21</v>
      </c>
      <c r="IM42" t="str">
        <f t="shared" si="14"/>
        <v xml:space="preserve"> </v>
      </c>
      <c r="IN42" t="str">
        <f t="shared" si="14"/>
        <v xml:space="preserve"> </v>
      </c>
      <c r="IO42" t="str">
        <f t="shared" si="14"/>
        <v xml:space="preserve"> </v>
      </c>
      <c r="IP42" t="str">
        <f t="shared" si="14"/>
        <v xml:space="preserve"> </v>
      </c>
      <c r="IQ42" t="str">
        <f t="shared" si="14"/>
        <v xml:space="preserve"> </v>
      </c>
      <c r="IR42" t="str">
        <f t="shared" si="14"/>
        <v xml:space="preserve"> </v>
      </c>
      <c r="IS42" t="str">
        <f t="shared" si="14"/>
        <v xml:space="preserve"> </v>
      </c>
      <c r="IT42" t="str">
        <f t="shared" si="14"/>
        <v xml:space="preserve"> </v>
      </c>
      <c r="IU42">
        <f t="shared" si="14"/>
        <v>115</v>
      </c>
      <c r="IV42">
        <f t="shared" si="14"/>
        <v>40</v>
      </c>
      <c r="IW42">
        <f t="shared" si="14"/>
        <v>178</v>
      </c>
      <c r="IX42" t="str">
        <f t="shared" si="14"/>
        <v xml:space="preserve"> </v>
      </c>
      <c r="IY42" t="str">
        <f t="shared" si="11"/>
        <v xml:space="preserve"> </v>
      </c>
      <c r="IZ42" t="str">
        <f t="shared" si="11"/>
        <v xml:space="preserve"> </v>
      </c>
      <c r="JA42" t="str">
        <f t="shared" si="11"/>
        <v xml:space="preserve"> </v>
      </c>
      <c r="JB42" t="str">
        <f t="shared" si="11"/>
        <v xml:space="preserve"> </v>
      </c>
      <c r="JC42" t="str">
        <f t="shared" si="11"/>
        <v xml:space="preserve"> </v>
      </c>
      <c r="JD42" t="str">
        <f t="shared" si="11"/>
        <v xml:space="preserve"> </v>
      </c>
      <c r="JE42" t="str">
        <f t="shared" si="11"/>
        <v>3,72</v>
      </c>
      <c r="JF42" t="str">
        <f t="shared" si="11"/>
        <v xml:space="preserve"> </v>
      </c>
      <c r="JG42">
        <f t="shared" si="11"/>
        <v>65</v>
      </c>
      <c r="JH42" t="str">
        <f t="shared" si="11"/>
        <v xml:space="preserve"> </v>
      </c>
      <c r="JI42" t="str">
        <f t="shared" si="11"/>
        <v xml:space="preserve"> </v>
      </c>
      <c r="JJ42" t="str">
        <f t="shared" si="11"/>
        <v>4,5</v>
      </c>
      <c r="JK42" t="str">
        <f t="shared" si="11"/>
        <v>7,29</v>
      </c>
      <c r="JL42" t="str">
        <f t="shared" si="11"/>
        <v xml:space="preserve"> </v>
      </c>
      <c r="JM42" t="str">
        <f t="shared" si="11"/>
        <v xml:space="preserve"> </v>
      </c>
      <c r="JN42" t="str">
        <f t="shared" si="11"/>
        <v xml:space="preserve"> </v>
      </c>
      <c r="JO42">
        <f t="shared" si="11"/>
        <v>84</v>
      </c>
      <c r="JP42" t="str">
        <f t="shared" si="11"/>
        <v>35,46</v>
      </c>
      <c r="JQ42" t="str">
        <f t="shared" si="11"/>
        <v xml:space="preserve"> </v>
      </c>
      <c r="JR42" t="str">
        <f t="shared" si="11"/>
        <v xml:space="preserve"> </v>
      </c>
      <c r="JS42" t="str">
        <f t="shared" si="11"/>
        <v xml:space="preserve"> </v>
      </c>
      <c r="JT42" t="str">
        <f t="shared" si="11"/>
        <v xml:space="preserve"> </v>
      </c>
      <c r="JU42" t="str">
        <f t="shared" si="11"/>
        <v xml:space="preserve"> </v>
      </c>
      <c r="JV42" t="str">
        <f t="shared" si="11"/>
        <v xml:space="preserve"> </v>
      </c>
      <c r="JW42" t="str">
        <f t="shared" si="11"/>
        <v xml:space="preserve"> </v>
      </c>
      <c r="JX42" t="str">
        <f t="shared" si="11"/>
        <v>15,74</v>
      </c>
      <c r="JY42" t="str">
        <f t="shared" si="11"/>
        <v xml:space="preserve"> </v>
      </c>
      <c r="JZ42" t="str">
        <f t="shared" si="11"/>
        <v xml:space="preserve"> </v>
      </c>
      <c r="KA42" t="str">
        <f t="shared" si="11"/>
        <v>11561,45</v>
      </c>
      <c r="KB42" t="str">
        <f t="shared" si="11"/>
        <v xml:space="preserve"> </v>
      </c>
      <c r="KC42" t="str">
        <f t="shared" si="11"/>
        <v xml:space="preserve"> </v>
      </c>
      <c r="KD42" t="str">
        <f t="shared" si="11"/>
        <v xml:space="preserve"> </v>
      </c>
      <c r="KE42" t="str">
        <f t="shared" si="11"/>
        <v xml:space="preserve"> </v>
      </c>
      <c r="KF42" t="str">
        <f t="shared" si="11"/>
        <v>14,12</v>
      </c>
      <c r="KG42" t="str">
        <f t="shared" si="11"/>
        <v xml:space="preserve"> </v>
      </c>
      <c r="KH42" t="str">
        <f t="shared" si="11"/>
        <v xml:space="preserve"> </v>
      </c>
      <c r="KI42" t="str">
        <f t="shared" si="11"/>
        <v xml:space="preserve"> </v>
      </c>
      <c r="KJ42" t="str">
        <f t="shared" si="11"/>
        <v xml:space="preserve"> </v>
      </c>
      <c r="KK42" t="str">
        <f t="shared" si="11"/>
        <v xml:space="preserve"> </v>
      </c>
      <c r="KL42" t="str">
        <f t="shared" si="11"/>
        <v xml:space="preserve"> </v>
      </c>
      <c r="KM42" t="str">
        <f t="shared" si="11"/>
        <v xml:space="preserve"> </v>
      </c>
      <c r="KN42" t="str">
        <f t="shared" si="11"/>
        <v xml:space="preserve"> </v>
      </c>
      <c r="KO42" t="str">
        <f t="shared" si="11"/>
        <v>6,81</v>
      </c>
      <c r="KP42" t="str">
        <f t="shared" si="11"/>
        <v xml:space="preserve"> </v>
      </c>
      <c r="KQ42" t="str">
        <f t="shared" si="11"/>
        <v>5,75</v>
      </c>
      <c r="KR42" t="str">
        <f t="shared" si="11"/>
        <v xml:space="preserve"> </v>
      </c>
      <c r="KS42" t="str">
        <f t="shared" si="11"/>
        <v xml:space="preserve"> </v>
      </c>
      <c r="KT42" t="str">
        <f t="shared" si="11"/>
        <v xml:space="preserve"> </v>
      </c>
      <c r="KU42" t="str">
        <f t="shared" si="11"/>
        <v xml:space="preserve"> </v>
      </c>
      <c r="KV42" t="str">
        <f t="shared" si="11"/>
        <v xml:space="preserve"> </v>
      </c>
      <c r="KW42" t="str">
        <f t="shared" si="11"/>
        <v xml:space="preserve"> </v>
      </c>
      <c r="KX42" t="str">
        <f t="shared" si="11"/>
        <v xml:space="preserve"> </v>
      </c>
      <c r="KY42" t="str">
        <f t="shared" si="11"/>
        <v xml:space="preserve"> </v>
      </c>
      <c r="KZ42" t="str">
        <f t="shared" si="11"/>
        <v xml:space="preserve"> </v>
      </c>
      <c r="LA42" t="str">
        <f t="shared" si="11"/>
        <v xml:space="preserve"> </v>
      </c>
      <c r="LB42" t="str">
        <f t="shared" si="11"/>
        <v xml:space="preserve"> </v>
      </c>
      <c r="LC42" t="str">
        <f t="shared" si="11"/>
        <v xml:space="preserve"> </v>
      </c>
      <c r="LD42" t="str">
        <f t="shared" si="11"/>
        <v xml:space="preserve"> </v>
      </c>
      <c r="LE42" t="str">
        <f t="shared" si="11"/>
        <v xml:space="preserve"> </v>
      </c>
      <c r="LF42" t="str">
        <f t="shared" si="11"/>
        <v xml:space="preserve"> </v>
      </c>
      <c r="LG42" t="str">
        <f t="shared" si="11"/>
        <v>132,5</v>
      </c>
      <c r="LH42" t="str">
        <f t="shared" si="11"/>
        <v xml:space="preserve"> </v>
      </c>
      <c r="LI42">
        <f t="shared" si="11"/>
        <v>125</v>
      </c>
      <c r="LJ42" t="str">
        <f t="shared" si="4"/>
        <v xml:space="preserve"> </v>
      </c>
      <c r="LK42" t="str">
        <f t="shared" ref="LK42:NV46" si="15">IFERROR(LK11," ")</f>
        <v xml:space="preserve"> </v>
      </c>
      <c r="LL42" t="str">
        <f t="shared" si="15"/>
        <v xml:space="preserve"> </v>
      </c>
      <c r="LM42" t="str">
        <f t="shared" si="15"/>
        <v xml:space="preserve"> </v>
      </c>
      <c r="LN42" t="str">
        <f t="shared" si="15"/>
        <v xml:space="preserve"> </v>
      </c>
      <c r="LO42" t="str">
        <f t="shared" si="15"/>
        <v xml:space="preserve"> </v>
      </c>
      <c r="LP42" t="str">
        <f t="shared" si="15"/>
        <v xml:space="preserve"> </v>
      </c>
      <c r="LQ42" t="str">
        <f t="shared" si="15"/>
        <v xml:space="preserve"> </v>
      </c>
      <c r="LR42" t="str">
        <f t="shared" si="15"/>
        <v xml:space="preserve"> </v>
      </c>
      <c r="LS42" t="str">
        <f t="shared" si="15"/>
        <v xml:space="preserve"> </v>
      </c>
      <c r="LT42" t="str">
        <f t="shared" si="15"/>
        <v xml:space="preserve"> </v>
      </c>
      <c r="LU42">
        <f t="shared" si="15"/>
        <v>56</v>
      </c>
      <c r="LV42" t="str">
        <f t="shared" si="15"/>
        <v xml:space="preserve"> </v>
      </c>
      <c r="LW42" t="str">
        <f t="shared" si="15"/>
        <v>1218,87</v>
      </c>
      <c r="LX42" t="str">
        <f t="shared" si="15"/>
        <v xml:space="preserve"> </v>
      </c>
      <c r="LY42" t="str">
        <f t="shared" si="15"/>
        <v xml:space="preserve"> </v>
      </c>
      <c r="LZ42" t="str">
        <f t="shared" si="15"/>
        <v xml:space="preserve"> </v>
      </c>
      <c r="MA42" t="str">
        <f t="shared" si="15"/>
        <v xml:space="preserve"> </v>
      </c>
      <c r="MB42" t="str">
        <f t="shared" si="15"/>
        <v xml:space="preserve"> </v>
      </c>
      <c r="MC42" t="str">
        <f t="shared" si="15"/>
        <v xml:space="preserve"> </v>
      </c>
      <c r="MD42" t="str">
        <f t="shared" si="15"/>
        <v xml:space="preserve"> </v>
      </c>
      <c r="ME42" t="str">
        <f t="shared" si="15"/>
        <v xml:space="preserve"> </v>
      </c>
      <c r="MF42" t="str">
        <f t="shared" si="15"/>
        <v xml:space="preserve"> </v>
      </c>
      <c r="MG42" t="str">
        <f t="shared" si="15"/>
        <v>20,32</v>
      </c>
      <c r="MH42" t="str">
        <f t="shared" si="15"/>
        <v xml:space="preserve"> </v>
      </c>
      <c r="MI42" t="str">
        <f t="shared" si="15"/>
        <v xml:space="preserve"> </v>
      </c>
      <c r="MJ42" t="str">
        <f t="shared" si="15"/>
        <v xml:space="preserve"> </v>
      </c>
      <c r="MK42" t="str">
        <f t="shared" si="15"/>
        <v>71,16</v>
      </c>
      <c r="ML42" t="str">
        <f t="shared" si="15"/>
        <v xml:space="preserve"> </v>
      </c>
      <c r="MM42">
        <f t="shared" si="15"/>
        <v>92</v>
      </c>
      <c r="MN42">
        <f t="shared" si="15"/>
        <v>50</v>
      </c>
      <c r="MO42" t="str">
        <f t="shared" si="15"/>
        <v xml:space="preserve"> </v>
      </c>
      <c r="MP42" t="str">
        <f t="shared" si="15"/>
        <v xml:space="preserve"> </v>
      </c>
      <c r="MQ42" t="str">
        <f t="shared" si="15"/>
        <v xml:space="preserve"> </v>
      </c>
      <c r="MR42" t="str">
        <f t="shared" si="15"/>
        <v>82,06</v>
      </c>
      <c r="MS42" t="str">
        <f t="shared" si="15"/>
        <v>22,35</v>
      </c>
      <c r="MT42" t="str">
        <f t="shared" si="15"/>
        <v xml:space="preserve"> </v>
      </c>
      <c r="MU42" t="str">
        <f t="shared" si="15"/>
        <v xml:space="preserve"> </v>
      </c>
      <c r="MV42" t="str">
        <f t="shared" si="15"/>
        <v xml:space="preserve"> </v>
      </c>
      <c r="MW42" t="str">
        <f t="shared" si="15"/>
        <v xml:space="preserve"> </v>
      </c>
      <c r="MX42" t="str">
        <f t="shared" si="15"/>
        <v xml:space="preserve"> </v>
      </c>
      <c r="MY42" t="str">
        <f t="shared" si="15"/>
        <v xml:space="preserve"> </v>
      </c>
      <c r="MZ42" t="str">
        <f t="shared" si="15"/>
        <v xml:space="preserve"> </v>
      </c>
      <c r="NA42" t="str">
        <f t="shared" si="15"/>
        <v xml:space="preserve"> </v>
      </c>
      <c r="NB42" t="str">
        <f t="shared" si="15"/>
        <v xml:space="preserve"> </v>
      </c>
      <c r="NC42" t="str">
        <f t="shared" si="15"/>
        <v xml:space="preserve"> </v>
      </c>
      <c r="ND42" t="str">
        <f t="shared" si="15"/>
        <v xml:space="preserve"> </v>
      </c>
      <c r="NE42" t="str">
        <f t="shared" si="15"/>
        <v xml:space="preserve"> </v>
      </c>
      <c r="NF42" t="str">
        <f t="shared" si="15"/>
        <v xml:space="preserve"> </v>
      </c>
      <c r="NG42" t="str">
        <f t="shared" si="15"/>
        <v xml:space="preserve"> </v>
      </c>
      <c r="NH42" t="str">
        <f t="shared" si="15"/>
        <v xml:space="preserve"> </v>
      </c>
      <c r="NI42" t="str">
        <f t="shared" si="15"/>
        <v xml:space="preserve"> </v>
      </c>
      <c r="NJ42" t="str">
        <f t="shared" si="15"/>
        <v xml:space="preserve"> </v>
      </c>
      <c r="NK42" t="str">
        <f t="shared" si="15"/>
        <v xml:space="preserve"> </v>
      </c>
      <c r="NL42" t="str">
        <f t="shared" si="15"/>
        <v xml:space="preserve"> </v>
      </c>
      <c r="NM42" t="str">
        <f t="shared" si="15"/>
        <v xml:space="preserve"> </v>
      </c>
      <c r="NN42" t="str">
        <f t="shared" si="15"/>
        <v xml:space="preserve"> </v>
      </c>
      <c r="NO42" t="str">
        <f t="shared" si="15"/>
        <v>106,95</v>
      </c>
      <c r="NP42" t="str">
        <f t="shared" si="15"/>
        <v xml:space="preserve"> </v>
      </c>
      <c r="NQ42" t="str">
        <f t="shared" si="15"/>
        <v xml:space="preserve"> </v>
      </c>
      <c r="NR42" t="str">
        <f t="shared" si="15"/>
        <v xml:space="preserve"> </v>
      </c>
      <c r="NS42" t="str">
        <f t="shared" si="15"/>
        <v xml:space="preserve"> </v>
      </c>
      <c r="NT42">
        <f t="shared" si="15"/>
        <v>10</v>
      </c>
      <c r="NU42" t="str">
        <f t="shared" si="15"/>
        <v xml:space="preserve"> </v>
      </c>
      <c r="NV42" t="str">
        <f t="shared" si="15"/>
        <v xml:space="preserve"> </v>
      </c>
      <c r="NW42" t="str">
        <f t="shared" si="12"/>
        <v xml:space="preserve"> </v>
      </c>
      <c r="NX42" t="str">
        <f t="shared" si="12"/>
        <v xml:space="preserve"> </v>
      </c>
      <c r="NY42" t="str">
        <f t="shared" si="12"/>
        <v xml:space="preserve"> </v>
      </c>
      <c r="NZ42" t="str">
        <f t="shared" si="12"/>
        <v>3,2</v>
      </c>
      <c r="OA42" t="str">
        <f t="shared" si="12"/>
        <v xml:space="preserve"> </v>
      </c>
      <c r="OB42" t="str">
        <f t="shared" si="12"/>
        <v>21,75</v>
      </c>
      <c r="OC42" t="str">
        <f t="shared" si="12"/>
        <v xml:space="preserve"> </v>
      </c>
      <c r="OD42" t="str">
        <f t="shared" si="12"/>
        <v>37,16</v>
      </c>
      <c r="OE42" t="str">
        <f t="shared" si="12"/>
        <v xml:space="preserve"> </v>
      </c>
      <c r="OF42" t="str">
        <f t="shared" si="12"/>
        <v xml:space="preserve"> </v>
      </c>
      <c r="OG42">
        <f t="shared" si="12"/>
        <v>16</v>
      </c>
      <c r="OH42" t="str">
        <f t="shared" si="12"/>
        <v xml:space="preserve"> </v>
      </c>
      <c r="OI42" t="str">
        <f t="shared" si="12"/>
        <v xml:space="preserve"> </v>
      </c>
      <c r="OJ42" t="str">
        <f t="shared" si="12"/>
        <v xml:space="preserve"> </v>
      </c>
      <c r="OK42" t="str">
        <f t="shared" si="12"/>
        <v xml:space="preserve"> </v>
      </c>
      <c r="OL42" t="str">
        <f t="shared" si="12"/>
        <v xml:space="preserve"> </v>
      </c>
      <c r="OM42" t="str">
        <f t="shared" si="12"/>
        <v xml:space="preserve"> </v>
      </c>
      <c r="ON42" t="str">
        <f t="shared" si="12"/>
        <v xml:space="preserve"> </v>
      </c>
      <c r="OO42" t="str">
        <f t="shared" si="12"/>
        <v xml:space="preserve"> </v>
      </c>
      <c r="OP42" t="str">
        <f t="shared" si="12"/>
        <v xml:space="preserve"> </v>
      </c>
      <c r="OQ42" t="str">
        <f t="shared" si="12"/>
        <v xml:space="preserve"> </v>
      </c>
      <c r="OR42" t="str">
        <f t="shared" si="12"/>
        <v xml:space="preserve"> </v>
      </c>
      <c r="OS42" t="str">
        <f t="shared" si="12"/>
        <v xml:space="preserve"> </v>
      </c>
      <c r="OT42" t="str">
        <f t="shared" si="12"/>
        <v xml:space="preserve"> </v>
      </c>
      <c r="OU42" t="str">
        <f t="shared" si="12"/>
        <v xml:space="preserve"> </v>
      </c>
      <c r="OV42" t="str">
        <f t="shared" si="12"/>
        <v>37,53</v>
      </c>
      <c r="OW42" t="str">
        <f t="shared" si="12"/>
        <v xml:space="preserve"> </v>
      </c>
      <c r="OX42" t="str">
        <f t="shared" si="12"/>
        <v xml:space="preserve"> </v>
      </c>
      <c r="OY42" t="str">
        <f t="shared" si="12"/>
        <v xml:space="preserve"> </v>
      </c>
      <c r="OZ42" t="str">
        <f t="shared" si="12"/>
        <v xml:space="preserve"> </v>
      </c>
      <c r="PA42" t="str">
        <f t="shared" si="12"/>
        <v xml:space="preserve"> </v>
      </c>
      <c r="PB42" t="str">
        <f t="shared" si="12"/>
        <v xml:space="preserve"> </v>
      </c>
      <c r="PC42" t="str">
        <f t="shared" si="12"/>
        <v xml:space="preserve"> </v>
      </c>
      <c r="PD42" t="str">
        <f t="shared" si="12"/>
        <v>0,57</v>
      </c>
      <c r="PE42" t="str">
        <f t="shared" si="12"/>
        <v xml:space="preserve"> </v>
      </c>
      <c r="PF42" t="str">
        <f t="shared" si="12"/>
        <v xml:space="preserve"> </v>
      </c>
      <c r="PG42" t="str">
        <f t="shared" si="12"/>
        <v xml:space="preserve"> </v>
      </c>
      <c r="PH42" t="str">
        <f t="shared" si="12"/>
        <v>40,97</v>
      </c>
      <c r="PI42" t="str">
        <f t="shared" si="12"/>
        <v xml:space="preserve"> </v>
      </c>
      <c r="PJ42" t="str">
        <f t="shared" si="12"/>
        <v xml:space="preserve"> </v>
      </c>
      <c r="PK42" t="str">
        <f t="shared" si="12"/>
        <v xml:space="preserve"> </v>
      </c>
      <c r="PL42" t="str">
        <f t="shared" si="12"/>
        <v xml:space="preserve"> </v>
      </c>
      <c r="PM42" t="str">
        <f t="shared" si="12"/>
        <v xml:space="preserve"> </v>
      </c>
      <c r="PN42" t="str">
        <f t="shared" si="12"/>
        <v>0,37</v>
      </c>
      <c r="PO42">
        <f t="shared" si="12"/>
        <v>10</v>
      </c>
      <c r="PP42" t="str">
        <f t="shared" si="12"/>
        <v>4,86</v>
      </c>
      <c r="PQ42" t="str">
        <f t="shared" si="12"/>
        <v xml:space="preserve"> </v>
      </c>
      <c r="PR42" t="str">
        <f t="shared" si="12"/>
        <v xml:space="preserve"> </v>
      </c>
      <c r="PS42" t="str">
        <f t="shared" si="12"/>
        <v xml:space="preserve"> </v>
      </c>
      <c r="PT42" t="str">
        <f t="shared" si="12"/>
        <v xml:space="preserve"> </v>
      </c>
      <c r="PU42" t="str">
        <f t="shared" si="12"/>
        <v xml:space="preserve"> </v>
      </c>
      <c r="PV42" t="str">
        <f t="shared" si="12"/>
        <v xml:space="preserve"> </v>
      </c>
      <c r="PW42" t="str">
        <f t="shared" si="12"/>
        <v xml:space="preserve"> </v>
      </c>
      <c r="PX42" t="str">
        <f t="shared" si="12"/>
        <v>58,5</v>
      </c>
      <c r="PY42" t="str">
        <f t="shared" si="12"/>
        <v xml:space="preserve"> </v>
      </c>
      <c r="PZ42" t="str">
        <f t="shared" si="12"/>
        <v xml:space="preserve"> </v>
      </c>
      <c r="QA42" t="str">
        <f t="shared" si="12"/>
        <v xml:space="preserve"> </v>
      </c>
      <c r="QB42" t="str">
        <f t="shared" si="12"/>
        <v xml:space="preserve"> </v>
      </c>
      <c r="QC42" t="str">
        <f t="shared" si="12"/>
        <v xml:space="preserve"> </v>
      </c>
      <c r="QD42" t="str">
        <f t="shared" si="12"/>
        <v xml:space="preserve"> </v>
      </c>
      <c r="QE42" t="str">
        <f t="shared" si="12"/>
        <v xml:space="preserve"> </v>
      </c>
      <c r="QF42" t="str">
        <f t="shared" si="12"/>
        <v>4,41</v>
      </c>
      <c r="QG42" t="str">
        <f t="shared" si="12"/>
        <v xml:space="preserve"> </v>
      </c>
      <c r="QH42" t="str">
        <f t="shared" si="6"/>
        <v xml:space="preserve"> </v>
      </c>
      <c r="QI42" t="str">
        <f t="shared" si="7"/>
        <v xml:space="preserve"> </v>
      </c>
      <c r="QJ42" t="str">
        <f t="shared" si="7"/>
        <v xml:space="preserve"> </v>
      </c>
      <c r="QK42">
        <f t="shared" si="7"/>
        <v>40</v>
      </c>
      <c r="QL42" t="str">
        <f t="shared" si="7"/>
        <v xml:space="preserve"> </v>
      </c>
      <c r="QM42" t="str">
        <f t="shared" si="7"/>
        <v xml:space="preserve"> </v>
      </c>
      <c r="QN42" t="str">
        <f t="shared" si="7"/>
        <v xml:space="preserve"> </v>
      </c>
      <c r="QO42" t="str">
        <f t="shared" si="7"/>
        <v xml:space="preserve"> </v>
      </c>
      <c r="QP42" t="str">
        <f t="shared" si="7"/>
        <v xml:space="preserve"> </v>
      </c>
      <c r="QQ42" t="str">
        <f t="shared" si="7"/>
        <v xml:space="preserve"> </v>
      </c>
      <c r="QR42" t="str">
        <f t="shared" si="7"/>
        <v xml:space="preserve"> </v>
      </c>
      <c r="QS42">
        <f t="shared" si="7"/>
        <v>87</v>
      </c>
      <c r="QT42" t="str">
        <f t="shared" si="7"/>
        <v xml:space="preserve"> </v>
      </c>
      <c r="QU42" t="str">
        <f t="shared" si="7"/>
        <v>4,81</v>
      </c>
      <c r="QV42" t="str">
        <f t="shared" si="7"/>
        <v xml:space="preserve"> </v>
      </c>
      <c r="QW42" t="str">
        <f t="shared" si="7"/>
        <v>197,5</v>
      </c>
      <c r="QX42" t="str">
        <f t="shared" si="7"/>
        <v>47,64</v>
      </c>
      <c r="QY42">
        <f t="shared" si="7"/>
        <v>350</v>
      </c>
      <c r="QZ42" t="str">
        <f t="shared" si="7"/>
        <v xml:space="preserve"> </v>
      </c>
      <c r="RA42" t="str">
        <f t="shared" si="7"/>
        <v xml:space="preserve"> </v>
      </c>
      <c r="RB42" t="str">
        <f t="shared" si="7"/>
        <v xml:space="preserve"> </v>
      </c>
      <c r="RC42" t="str">
        <f t="shared" si="7"/>
        <v xml:space="preserve"> </v>
      </c>
      <c r="RD42" t="str">
        <f t="shared" si="7"/>
        <v xml:space="preserve"> </v>
      </c>
      <c r="RE42" t="str">
        <f t="shared" si="7"/>
        <v xml:space="preserve"> </v>
      </c>
      <c r="RF42" t="str">
        <f t="shared" si="7"/>
        <v xml:space="preserve"> </v>
      </c>
      <c r="RG42" t="str">
        <f t="shared" si="7"/>
        <v xml:space="preserve"> </v>
      </c>
      <c r="RH42" t="str">
        <f t="shared" si="7"/>
        <v xml:space="preserve"> </v>
      </c>
      <c r="RI42" t="str">
        <f t="shared" si="7"/>
        <v xml:space="preserve"> </v>
      </c>
      <c r="RJ42">
        <f t="shared" si="7"/>
        <v>31</v>
      </c>
      <c r="RK42" t="str">
        <f t="shared" si="7"/>
        <v xml:space="preserve"> </v>
      </c>
      <c r="RL42" t="str">
        <f t="shared" si="7"/>
        <v xml:space="preserve"> </v>
      </c>
      <c r="RM42">
        <f t="shared" si="7"/>
        <v>20</v>
      </c>
      <c r="RN42" t="str">
        <f t="shared" si="7"/>
        <v xml:space="preserve"> </v>
      </c>
      <c r="RO42" t="str">
        <f t="shared" si="7"/>
        <v>39,75</v>
      </c>
      <c r="RP42" t="str">
        <f t="shared" si="7"/>
        <v xml:space="preserve"> </v>
      </c>
      <c r="RQ42" t="str">
        <f t="shared" si="7"/>
        <v xml:space="preserve"> </v>
      </c>
      <c r="RR42" t="str">
        <f t="shared" si="7"/>
        <v xml:space="preserve"> </v>
      </c>
      <c r="RS42" t="str">
        <f t="shared" si="7"/>
        <v xml:space="preserve"> </v>
      </c>
      <c r="RT42" t="str">
        <f t="shared" si="7"/>
        <v xml:space="preserve"> </v>
      </c>
      <c r="RU42" t="str">
        <f t="shared" si="7"/>
        <v xml:space="preserve"> </v>
      </c>
      <c r="RV42" t="str">
        <f t="shared" si="7"/>
        <v xml:space="preserve"> </v>
      </c>
      <c r="RW42" t="str">
        <f t="shared" si="7"/>
        <v xml:space="preserve"> </v>
      </c>
      <c r="RX42" t="str">
        <f t="shared" si="7"/>
        <v xml:space="preserve"> </v>
      </c>
      <c r="RY42" t="str">
        <f t="shared" si="7"/>
        <v xml:space="preserve"> </v>
      </c>
      <c r="RZ42" t="str">
        <f t="shared" si="7"/>
        <v xml:space="preserve"> </v>
      </c>
      <c r="SA42" t="str">
        <f t="shared" si="7"/>
        <v xml:space="preserve"> </v>
      </c>
    </row>
    <row r="43" spans="1:495">
      <c r="A43">
        <v>1992</v>
      </c>
      <c r="B43" t="str">
        <f t="shared" si="8"/>
        <v xml:space="preserve"> </v>
      </c>
      <c r="C43" t="str">
        <f t="shared" si="9"/>
        <v>0,73</v>
      </c>
      <c r="D43" t="str">
        <f t="shared" si="9"/>
        <v xml:space="preserve"> </v>
      </c>
      <c r="E43" t="str">
        <f t="shared" si="9"/>
        <v>59,5</v>
      </c>
      <c r="F43">
        <f t="shared" si="9"/>
        <v>105</v>
      </c>
      <c r="G43" t="str">
        <f t="shared" si="9"/>
        <v xml:space="preserve"> </v>
      </c>
      <c r="H43" t="str">
        <f t="shared" si="9"/>
        <v xml:space="preserve"> </v>
      </c>
      <c r="I43" t="str">
        <f t="shared" si="9"/>
        <v xml:space="preserve"> </v>
      </c>
      <c r="J43" t="str">
        <f t="shared" si="9"/>
        <v xml:space="preserve"> </v>
      </c>
      <c r="K43" t="str">
        <f t="shared" si="9"/>
        <v xml:space="preserve"> </v>
      </c>
      <c r="L43" t="str">
        <f t="shared" si="9"/>
        <v xml:space="preserve"> </v>
      </c>
      <c r="M43" t="str">
        <f t="shared" si="9"/>
        <v xml:space="preserve"> </v>
      </c>
      <c r="N43" t="str">
        <f t="shared" si="9"/>
        <v xml:space="preserve"> </v>
      </c>
      <c r="O43" t="str">
        <f t="shared" si="9"/>
        <v>31,67</v>
      </c>
      <c r="P43">
        <f t="shared" si="9"/>
        <v>130</v>
      </c>
      <c r="Q43" t="str">
        <f t="shared" si="9"/>
        <v xml:space="preserve"> </v>
      </c>
      <c r="R43" t="str">
        <f t="shared" si="9"/>
        <v xml:space="preserve"> </v>
      </c>
      <c r="S43" t="str">
        <f t="shared" si="9"/>
        <v xml:space="preserve"> </v>
      </c>
      <c r="T43" t="str">
        <f t="shared" si="9"/>
        <v>33,35</v>
      </c>
      <c r="U43" t="str">
        <f t="shared" si="9"/>
        <v xml:space="preserve"> </v>
      </c>
      <c r="V43" t="str">
        <f t="shared" si="9"/>
        <v xml:space="preserve"> </v>
      </c>
      <c r="W43" t="str">
        <f t="shared" si="9"/>
        <v xml:space="preserve"> </v>
      </c>
      <c r="X43" t="str">
        <f t="shared" si="9"/>
        <v xml:space="preserve"> </v>
      </c>
      <c r="Y43" t="str">
        <f t="shared" si="9"/>
        <v xml:space="preserve"> </v>
      </c>
      <c r="Z43" t="str">
        <f t="shared" si="9"/>
        <v>0,8</v>
      </c>
      <c r="AA43">
        <f t="shared" si="9"/>
        <v>240</v>
      </c>
      <c r="AB43" t="str">
        <f t="shared" si="9"/>
        <v xml:space="preserve"> </v>
      </c>
      <c r="AC43" t="str">
        <f t="shared" si="9"/>
        <v>15,22</v>
      </c>
      <c r="AD43" t="str">
        <f t="shared" si="9"/>
        <v xml:space="preserve"> </v>
      </c>
      <c r="AE43" t="str">
        <f t="shared" si="9"/>
        <v xml:space="preserve"> </v>
      </c>
      <c r="AF43" t="str">
        <f t="shared" si="9"/>
        <v xml:space="preserve"> </v>
      </c>
      <c r="AG43" t="str">
        <f t="shared" si="9"/>
        <v xml:space="preserve"> </v>
      </c>
      <c r="AH43" t="str">
        <f t="shared" si="9"/>
        <v xml:space="preserve"> </v>
      </c>
      <c r="AI43" t="str">
        <f t="shared" si="9"/>
        <v xml:space="preserve"> </v>
      </c>
      <c r="AJ43" t="str">
        <f t="shared" si="9"/>
        <v>39,5</v>
      </c>
      <c r="AK43" t="str">
        <f t="shared" si="9"/>
        <v xml:space="preserve"> </v>
      </c>
      <c r="AL43" t="str">
        <f t="shared" si="9"/>
        <v xml:space="preserve"> </v>
      </c>
      <c r="AM43" t="str">
        <f t="shared" si="9"/>
        <v>1,76</v>
      </c>
      <c r="AN43" t="str">
        <f t="shared" si="9"/>
        <v>3,1</v>
      </c>
      <c r="AO43" t="str">
        <f t="shared" si="9"/>
        <v xml:space="preserve"> </v>
      </c>
      <c r="AP43" t="str">
        <f t="shared" si="9"/>
        <v xml:space="preserve"> </v>
      </c>
      <c r="AQ43" t="str">
        <f t="shared" si="9"/>
        <v xml:space="preserve"> </v>
      </c>
      <c r="AR43" t="str">
        <f t="shared" si="9"/>
        <v xml:space="preserve"> </v>
      </c>
      <c r="AS43" t="str">
        <f t="shared" si="9"/>
        <v xml:space="preserve"> </v>
      </c>
      <c r="AT43">
        <f t="shared" si="9"/>
        <v>13</v>
      </c>
      <c r="AU43" t="str">
        <f t="shared" si="9"/>
        <v>32,9</v>
      </c>
      <c r="AV43" t="str">
        <f t="shared" si="9"/>
        <v>15,03</v>
      </c>
      <c r="AW43" t="str">
        <f t="shared" si="9"/>
        <v xml:space="preserve"> </v>
      </c>
      <c r="AX43" t="str">
        <f t="shared" si="9"/>
        <v xml:space="preserve"> </v>
      </c>
      <c r="AY43" t="str">
        <f t="shared" si="9"/>
        <v>12,41</v>
      </c>
      <c r="AZ43">
        <f t="shared" si="9"/>
        <v>92</v>
      </c>
      <c r="BA43">
        <f t="shared" si="9"/>
        <v>9</v>
      </c>
      <c r="BB43">
        <f t="shared" si="9"/>
        <v>90</v>
      </c>
      <c r="BC43" t="str">
        <f t="shared" si="9"/>
        <v xml:space="preserve"> </v>
      </c>
      <c r="BD43" t="str">
        <f t="shared" si="9"/>
        <v xml:space="preserve"> </v>
      </c>
      <c r="BE43">
        <f t="shared" si="9"/>
        <v>40</v>
      </c>
      <c r="BF43" t="str">
        <f t="shared" si="9"/>
        <v xml:space="preserve"> </v>
      </c>
      <c r="BG43" t="str">
        <f t="shared" si="9"/>
        <v xml:space="preserve"> </v>
      </c>
      <c r="BH43" t="str">
        <f t="shared" si="9"/>
        <v xml:space="preserve"> </v>
      </c>
      <c r="BI43" t="str">
        <f t="shared" si="9"/>
        <v>18,88</v>
      </c>
      <c r="BJ43" t="str">
        <f t="shared" si="9"/>
        <v>24,35</v>
      </c>
      <c r="BK43" t="str">
        <f t="shared" si="9"/>
        <v xml:space="preserve"> </v>
      </c>
      <c r="BL43" t="str">
        <f t="shared" si="9"/>
        <v xml:space="preserve"> </v>
      </c>
      <c r="BM43" t="str">
        <f t="shared" si="9"/>
        <v xml:space="preserve"> </v>
      </c>
      <c r="BN43" t="str">
        <f t="shared" ref="BN43:DY46" si="16">IFERROR(BN12," ")</f>
        <v xml:space="preserve"> </v>
      </c>
      <c r="BO43">
        <f t="shared" si="16"/>
        <v>420</v>
      </c>
      <c r="BP43" t="str">
        <f t="shared" si="16"/>
        <v xml:space="preserve"> </v>
      </c>
      <c r="BQ43" t="str">
        <f t="shared" si="16"/>
        <v xml:space="preserve"> </v>
      </c>
      <c r="BR43" t="str">
        <f t="shared" si="16"/>
        <v xml:space="preserve"> </v>
      </c>
      <c r="BS43" t="str">
        <f t="shared" si="16"/>
        <v xml:space="preserve"> </v>
      </c>
      <c r="BT43" t="str">
        <f t="shared" si="16"/>
        <v xml:space="preserve"> </v>
      </c>
      <c r="BU43" t="str">
        <f t="shared" si="16"/>
        <v xml:space="preserve"> </v>
      </c>
      <c r="BV43" t="str">
        <f t="shared" si="16"/>
        <v xml:space="preserve"> </v>
      </c>
      <c r="BW43" t="str">
        <f t="shared" si="16"/>
        <v xml:space="preserve"> </v>
      </c>
      <c r="BX43" t="str">
        <f t="shared" si="16"/>
        <v xml:space="preserve"> </v>
      </c>
      <c r="BY43" t="str">
        <f t="shared" si="16"/>
        <v xml:space="preserve"> </v>
      </c>
      <c r="BZ43" t="str">
        <f t="shared" si="16"/>
        <v xml:space="preserve"> </v>
      </c>
      <c r="CA43" t="str">
        <f t="shared" si="16"/>
        <v xml:space="preserve"> </v>
      </c>
      <c r="CB43" t="str">
        <f t="shared" si="16"/>
        <v xml:space="preserve"> </v>
      </c>
      <c r="CC43" t="str">
        <f t="shared" si="16"/>
        <v xml:space="preserve"> </v>
      </c>
      <c r="CD43" t="str">
        <f t="shared" si="16"/>
        <v xml:space="preserve"> </v>
      </c>
      <c r="CE43" t="str">
        <f t="shared" si="16"/>
        <v xml:space="preserve"> </v>
      </c>
      <c r="CF43" t="str">
        <f t="shared" si="16"/>
        <v>24,36</v>
      </c>
      <c r="CG43" t="str">
        <f t="shared" si="16"/>
        <v xml:space="preserve"> </v>
      </c>
      <c r="CH43" t="str">
        <f t="shared" si="16"/>
        <v xml:space="preserve"> </v>
      </c>
      <c r="CI43" t="str">
        <f t="shared" si="16"/>
        <v xml:space="preserve"> </v>
      </c>
      <c r="CJ43" t="str">
        <f t="shared" si="16"/>
        <v xml:space="preserve"> </v>
      </c>
      <c r="CK43" t="str">
        <f t="shared" si="16"/>
        <v xml:space="preserve"> </v>
      </c>
      <c r="CL43" t="str">
        <f t="shared" si="16"/>
        <v xml:space="preserve"> </v>
      </c>
      <c r="CM43" t="str">
        <f t="shared" si="16"/>
        <v xml:space="preserve"> </v>
      </c>
      <c r="CN43" t="str">
        <f t="shared" si="16"/>
        <v xml:space="preserve"> </v>
      </c>
      <c r="CO43" t="str">
        <f t="shared" si="16"/>
        <v>8,6</v>
      </c>
      <c r="CP43" t="str">
        <f t="shared" si="16"/>
        <v xml:space="preserve"> </v>
      </c>
      <c r="CQ43" t="str">
        <f t="shared" si="16"/>
        <v xml:space="preserve"> </v>
      </c>
      <c r="CR43" t="str">
        <f t="shared" si="16"/>
        <v>3,8</v>
      </c>
      <c r="CS43" t="str">
        <f t="shared" si="16"/>
        <v xml:space="preserve"> </v>
      </c>
      <c r="CT43" t="str">
        <f t="shared" si="16"/>
        <v xml:space="preserve"> </v>
      </c>
      <c r="CU43" t="str">
        <f t="shared" si="16"/>
        <v>0,36</v>
      </c>
      <c r="CV43" t="str">
        <f t="shared" si="16"/>
        <v xml:space="preserve"> </v>
      </c>
      <c r="CW43" t="str">
        <f t="shared" si="16"/>
        <v xml:space="preserve"> </v>
      </c>
      <c r="CX43" t="str">
        <f t="shared" si="16"/>
        <v>7,19</v>
      </c>
      <c r="CY43">
        <f t="shared" si="16"/>
        <v>12</v>
      </c>
      <c r="CZ43">
        <f t="shared" si="16"/>
        <v>85</v>
      </c>
      <c r="DA43" t="str">
        <f t="shared" si="16"/>
        <v xml:space="preserve"> </v>
      </c>
      <c r="DB43" t="str">
        <f t="shared" si="16"/>
        <v xml:space="preserve"> </v>
      </c>
      <c r="DC43" t="str">
        <f t="shared" si="16"/>
        <v xml:space="preserve"> </v>
      </c>
      <c r="DD43" t="str">
        <f t="shared" si="16"/>
        <v>22,5</v>
      </c>
      <c r="DE43" t="str">
        <f t="shared" si="16"/>
        <v xml:space="preserve"> </v>
      </c>
      <c r="DF43" t="str">
        <f t="shared" si="16"/>
        <v xml:space="preserve"> </v>
      </c>
      <c r="DG43" t="str">
        <f t="shared" si="16"/>
        <v xml:space="preserve"> </v>
      </c>
      <c r="DH43" t="str">
        <f t="shared" si="16"/>
        <v xml:space="preserve"> </v>
      </c>
      <c r="DI43" t="str">
        <f t="shared" si="16"/>
        <v xml:space="preserve"> </v>
      </c>
      <c r="DJ43" t="str">
        <f t="shared" si="16"/>
        <v xml:space="preserve"> </v>
      </c>
      <c r="DK43" t="str">
        <f t="shared" si="16"/>
        <v xml:space="preserve"> </v>
      </c>
      <c r="DL43" t="str">
        <f t="shared" si="16"/>
        <v xml:space="preserve"> </v>
      </c>
      <c r="DM43" t="str">
        <f t="shared" si="16"/>
        <v xml:space="preserve"> </v>
      </c>
      <c r="DN43" t="str">
        <f t="shared" si="16"/>
        <v xml:space="preserve"> </v>
      </c>
      <c r="DO43" t="str">
        <f t="shared" si="16"/>
        <v xml:space="preserve"> </v>
      </c>
      <c r="DP43" t="str">
        <f t="shared" si="16"/>
        <v xml:space="preserve"> </v>
      </c>
      <c r="DQ43" t="str">
        <f t="shared" si="16"/>
        <v xml:space="preserve"> </v>
      </c>
      <c r="DR43" t="str">
        <f t="shared" si="16"/>
        <v xml:space="preserve"> </v>
      </c>
      <c r="DS43" t="str">
        <f t="shared" si="16"/>
        <v xml:space="preserve"> </v>
      </c>
      <c r="DT43" t="str">
        <f t="shared" si="16"/>
        <v xml:space="preserve"> </v>
      </c>
      <c r="DU43" t="str">
        <f t="shared" si="16"/>
        <v>3,8</v>
      </c>
      <c r="DV43" t="str">
        <f t="shared" si="16"/>
        <v xml:space="preserve"> </v>
      </c>
      <c r="DW43" t="str">
        <f t="shared" si="16"/>
        <v xml:space="preserve"> </v>
      </c>
      <c r="DX43" t="str">
        <f t="shared" si="16"/>
        <v xml:space="preserve"> </v>
      </c>
      <c r="DY43" t="str">
        <f t="shared" si="16"/>
        <v>9,88</v>
      </c>
      <c r="DZ43" t="str">
        <f t="shared" si="13"/>
        <v xml:space="preserve"> </v>
      </c>
      <c r="EA43" t="str">
        <f t="shared" si="10"/>
        <v xml:space="preserve"> </v>
      </c>
      <c r="EB43" t="str">
        <f t="shared" si="10"/>
        <v xml:space="preserve"> </v>
      </c>
      <c r="EC43">
        <f t="shared" si="10"/>
        <v>147</v>
      </c>
      <c r="ED43" t="str">
        <f t="shared" si="10"/>
        <v xml:space="preserve"> </v>
      </c>
      <c r="EE43" t="str">
        <f t="shared" si="10"/>
        <v>36,27</v>
      </c>
      <c r="EF43">
        <f t="shared" si="10"/>
        <v>437</v>
      </c>
      <c r="EG43" t="str">
        <f t="shared" si="10"/>
        <v xml:space="preserve"> </v>
      </c>
      <c r="EH43" t="str">
        <f t="shared" si="10"/>
        <v xml:space="preserve"> </v>
      </c>
      <c r="EI43" t="str">
        <f t="shared" si="10"/>
        <v xml:space="preserve"> </v>
      </c>
      <c r="EJ43">
        <f t="shared" si="10"/>
        <v>15</v>
      </c>
      <c r="EK43" t="str">
        <f t="shared" si="10"/>
        <v xml:space="preserve"> </v>
      </c>
      <c r="EL43" t="str">
        <f t="shared" si="10"/>
        <v>29,98</v>
      </c>
      <c r="EM43" t="str">
        <f t="shared" si="10"/>
        <v xml:space="preserve"> </v>
      </c>
      <c r="EN43" t="str">
        <f t="shared" si="10"/>
        <v xml:space="preserve"> </v>
      </c>
      <c r="EO43" t="str">
        <f t="shared" si="10"/>
        <v>19,5</v>
      </c>
      <c r="EP43" t="str">
        <f t="shared" si="10"/>
        <v xml:space="preserve"> </v>
      </c>
      <c r="EQ43" t="str">
        <f t="shared" si="10"/>
        <v>339,68</v>
      </c>
      <c r="ER43">
        <f t="shared" si="10"/>
        <v>35</v>
      </c>
      <c r="ES43" t="str">
        <f t="shared" si="10"/>
        <v xml:space="preserve"> </v>
      </c>
      <c r="ET43" t="str">
        <f t="shared" si="10"/>
        <v xml:space="preserve"> </v>
      </c>
      <c r="EU43" t="str">
        <f t="shared" si="10"/>
        <v xml:space="preserve"> </v>
      </c>
      <c r="EV43" t="str">
        <f t="shared" si="10"/>
        <v xml:space="preserve"> </v>
      </c>
      <c r="EW43" t="str">
        <f t="shared" si="10"/>
        <v>100,5</v>
      </c>
      <c r="EX43" t="str">
        <f t="shared" si="10"/>
        <v xml:space="preserve"> </v>
      </c>
      <c r="EY43" t="str">
        <f t="shared" si="10"/>
        <v>44,77</v>
      </c>
      <c r="EZ43" t="str">
        <f t="shared" si="10"/>
        <v>7,78</v>
      </c>
      <c r="FA43" t="str">
        <f t="shared" si="10"/>
        <v xml:space="preserve"> </v>
      </c>
      <c r="FB43" t="str">
        <f t="shared" si="10"/>
        <v xml:space="preserve"> </v>
      </c>
      <c r="FC43" t="str">
        <f t="shared" si="10"/>
        <v xml:space="preserve"> </v>
      </c>
      <c r="FD43" t="str">
        <f t="shared" si="10"/>
        <v xml:space="preserve"> </v>
      </c>
      <c r="FE43" t="str">
        <f t="shared" si="10"/>
        <v xml:space="preserve"> </v>
      </c>
      <c r="FF43" t="str">
        <f t="shared" si="10"/>
        <v xml:space="preserve"> </v>
      </c>
      <c r="FG43">
        <f t="shared" si="10"/>
        <v>64</v>
      </c>
      <c r="FH43" t="str">
        <f t="shared" si="10"/>
        <v xml:space="preserve"> </v>
      </c>
      <c r="FI43" t="str">
        <f t="shared" si="10"/>
        <v xml:space="preserve"> </v>
      </c>
      <c r="FJ43" t="str">
        <f t="shared" si="10"/>
        <v xml:space="preserve"> </v>
      </c>
      <c r="FK43" t="str">
        <f t="shared" si="10"/>
        <v xml:space="preserve"> </v>
      </c>
      <c r="FL43" t="str">
        <f t="shared" si="10"/>
        <v xml:space="preserve"> </v>
      </c>
      <c r="FM43" t="str">
        <f t="shared" si="10"/>
        <v xml:space="preserve"> </v>
      </c>
      <c r="FN43" t="str">
        <f t="shared" si="10"/>
        <v xml:space="preserve"> </v>
      </c>
      <c r="FO43" t="str">
        <f t="shared" si="10"/>
        <v xml:space="preserve"> </v>
      </c>
      <c r="FP43" t="str">
        <f t="shared" si="10"/>
        <v>16,38</v>
      </c>
      <c r="FQ43" t="str">
        <f t="shared" si="10"/>
        <v xml:space="preserve"> </v>
      </c>
      <c r="FR43" t="str">
        <f t="shared" si="10"/>
        <v xml:space="preserve"> </v>
      </c>
      <c r="FS43" t="str">
        <f t="shared" si="10"/>
        <v xml:space="preserve"> </v>
      </c>
      <c r="FT43" t="str">
        <f t="shared" si="10"/>
        <v xml:space="preserve"> </v>
      </c>
      <c r="FU43" t="str">
        <f t="shared" si="10"/>
        <v xml:space="preserve"> </v>
      </c>
      <c r="FV43" t="str">
        <f t="shared" si="10"/>
        <v xml:space="preserve"> </v>
      </c>
      <c r="FW43" t="str">
        <f t="shared" si="10"/>
        <v xml:space="preserve"> </v>
      </c>
      <c r="FX43" t="str">
        <f t="shared" si="10"/>
        <v xml:space="preserve"> </v>
      </c>
      <c r="FY43" t="str">
        <f t="shared" si="10"/>
        <v xml:space="preserve"> </v>
      </c>
      <c r="FZ43" t="str">
        <f t="shared" si="10"/>
        <v xml:space="preserve"> </v>
      </c>
      <c r="GA43" t="str">
        <f t="shared" si="10"/>
        <v xml:space="preserve"> </v>
      </c>
      <c r="GB43" t="str">
        <f t="shared" si="10"/>
        <v xml:space="preserve"> </v>
      </c>
      <c r="GC43" t="str">
        <f t="shared" si="10"/>
        <v xml:space="preserve"> </v>
      </c>
      <c r="GD43" t="str">
        <f t="shared" si="10"/>
        <v xml:space="preserve"> </v>
      </c>
      <c r="GE43">
        <f t="shared" si="10"/>
        <v>239</v>
      </c>
      <c r="GF43" t="str">
        <f t="shared" si="10"/>
        <v xml:space="preserve"> </v>
      </c>
      <c r="GG43" t="str">
        <f t="shared" si="10"/>
        <v xml:space="preserve"> </v>
      </c>
      <c r="GH43" t="str">
        <f t="shared" si="10"/>
        <v xml:space="preserve"> </v>
      </c>
      <c r="GI43" t="str">
        <f t="shared" si="10"/>
        <v xml:space="preserve"> </v>
      </c>
      <c r="GJ43" t="str">
        <f t="shared" si="10"/>
        <v xml:space="preserve"> </v>
      </c>
      <c r="GK43" t="str">
        <f t="shared" si="10"/>
        <v xml:space="preserve"> </v>
      </c>
      <c r="GL43" t="str">
        <f t="shared" si="2"/>
        <v xml:space="preserve"> </v>
      </c>
      <c r="GM43" t="str">
        <f t="shared" si="14"/>
        <v xml:space="preserve"> </v>
      </c>
      <c r="GN43" t="str">
        <f t="shared" si="14"/>
        <v xml:space="preserve"> </v>
      </c>
      <c r="GO43" t="str">
        <f t="shared" si="14"/>
        <v xml:space="preserve"> </v>
      </c>
      <c r="GP43">
        <f t="shared" si="14"/>
        <v>150</v>
      </c>
      <c r="GQ43" t="str">
        <f t="shared" si="14"/>
        <v xml:space="preserve"> </v>
      </c>
      <c r="GR43" t="str">
        <f t="shared" si="14"/>
        <v xml:space="preserve"> </v>
      </c>
      <c r="GS43">
        <f t="shared" si="14"/>
        <v>30</v>
      </c>
      <c r="GT43" t="str">
        <f t="shared" si="14"/>
        <v xml:space="preserve"> </v>
      </c>
      <c r="GU43" t="str">
        <f t="shared" si="14"/>
        <v xml:space="preserve"> </v>
      </c>
      <c r="GV43" t="str">
        <f t="shared" si="14"/>
        <v xml:space="preserve"> </v>
      </c>
      <c r="GW43" t="str">
        <f t="shared" si="14"/>
        <v xml:space="preserve"> </v>
      </c>
      <c r="GX43" t="str">
        <f t="shared" si="14"/>
        <v xml:space="preserve"> </v>
      </c>
      <c r="GY43" t="str">
        <f t="shared" si="14"/>
        <v xml:space="preserve"> </v>
      </c>
      <c r="GZ43" t="str">
        <f t="shared" si="14"/>
        <v xml:space="preserve"> </v>
      </c>
      <c r="HA43" t="str">
        <f t="shared" si="14"/>
        <v xml:space="preserve"> </v>
      </c>
      <c r="HB43" t="str">
        <f t="shared" si="14"/>
        <v>708,88</v>
      </c>
      <c r="HC43" t="str">
        <f t="shared" si="14"/>
        <v xml:space="preserve"> </v>
      </c>
      <c r="HD43" t="str">
        <f t="shared" si="14"/>
        <v xml:space="preserve"> </v>
      </c>
      <c r="HE43" t="str">
        <f t="shared" si="14"/>
        <v>60,5</v>
      </c>
      <c r="HF43" t="str">
        <f t="shared" si="14"/>
        <v xml:space="preserve"> </v>
      </c>
      <c r="HG43" t="str">
        <f t="shared" si="14"/>
        <v>2,42</v>
      </c>
      <c r="HH43">
        <f t="shared" si="14"/>
        <v>92</v>
      </c>
      <c r="HI43" t="str">
        <f t="shared" si="14"/>
        <v xml:space="preserve"> </v>
      </c>
      <c r="HJ43" t="str">
        <f t="shared" si="14"/>
        <v>66,84</v>
      </c>
      <c r="HK43" t="str">
        <f t="shared" si="14"/>
        <v xml:space="preserve"> </v>
      </c>
      <c r="HL43" t="str">
        <f t="shared" si="14"/>
        <v xml:space="preserve"> </v>
      </c>
      <c r="HM43" t="str">
        <f t="shared" si="14"/>
        <v xml:space="preserve"> </v>
      </c>
      <c r="HN43" t="str">
        <f t="shared" si="14"/>
        <v xml:space="preserve"> </v>
      </c>
      <c r="HO43" t="str">
        <f t="shared" si="14"/>
        <v>50,21</v>
      </c>
      <c r="HP43" t="str">
        <f t="shared" si="14"/>
        <v xml:space="preserve"> </v>
      </c>
      <c r="HQ43" t="str">
        <f t="shared" si="14"/>
        <v xml:space="preserve"> </v>
      </c>
      <c r="HR43">
        <f t="shared" si="14"/>
        <v>12</v>
      </c>
      <c r="HS43" t="str">
        <f t="shared" si="14"/>
        <v xml:space="preserve"> </v>
      </c>
      <c r="HT43" t="str">
        <f t="shared" si="14"/>
        <v xml:space="preserve"> </v>
      </c>
      <c r="HU43" t="str">
        <f t="shared" si="14"/>
        <v xml:space="preserve"> </v>
      </c>
      <c r="HV43">
        <f t="shared" si="14"/>
        <v>47</v>
      </c>
      <c r="HW43" t="str">
        <f t="shared" si="14"/>
        <v xml:space="preserve"> </v>
      </c>
      <c r="HX43" t="str">
        <f t="shared" si="14"/>
        <v xml:space="preserve"> </v>
      </c>
      <c r="HY43" t="str">
        <f t="shared" si="14"/>
        <v>3,45</v>
      </c>
      <c r="HZ43" t="str">
        <f t="shared" si="14"/>
        <v xml:space="preserve"> </v>
      </c>
      <c r="IA43" t="str">
        <f t="shared" si="14"/>
        <v xml:space="preserve"> </v>
      </c>
      <c r="IB43" t="str">
        <f t="shared" si="14"/>
        <v xml:space="preserve"> </v>
      </c>
      <c r="IC43" t="str">
        <f t="shared" si="14"/>
        <v xml:space="preserve"> </v>
      </c>
      <c r="ID43" t="str">
        <f t="shared" si="14"/>
        <v xml:space="preserve"> </v>
      </c>
      <c r="IE43" t="str">
        <f t="shared" si="14"/>
        <v xml:space="preserve"> </v>
      </c>
      <c r="IF43" t="str">
        <f t="shared" si="14"/>
        <v xml:space="preserve"> </v>
      </c>
      <c r="IG43" t="str">
        <f t="shared" si="14"/>
        <v xml:space="preserve"> </v>
      </c>
      <c r="IH43" t="str">
        <f t="shared" si="14"/>
        <v xml:space="preserve"> </v>
      </c>
      <c r="II43" t="str">
        <f t="shared" si="14"/>
        <v xml:space="preserve"> </v>
      </c>
      <c r="IJ43" t="str">
        <f t="shared" si="14"/>
        <v xml:space="preserve"> </v>
      </c>
      <c r="IK43" t="str">
        <f t="shared" si="14"/>
        <v xml:space="preserve"> </v>
      </c>
      <c r="IL43" t="str">
        <f t="shared" si="14"/>
        <v>29,39</v>
      </c>
      <c r="IM43" t="str">
        <f t="shared" si="14"/>
        <v xml:space="preserve"> </v>
      </c>
      <c r="IN43" t="str">
        <f t="shared" si="14"/>
        <v xml:space="preserve"> </v>
      </c>
      <c r="IO43" t="str">
        <f t="shared" si="14"/>
        <v xml:space="preserve"> </v>
      </c>
      <c r="IP43" t="str">
        <f t="shared" si="14"/>
        <v xml:space="preserve"> </v>
      </c>
      <c r="IQ43" t="str">
        <f t="shared" si="14"/>
        <v xml:space="preserve"> </v>
      </c>
      <c r="IR43" t="str">
        <f t="shared" si="14"/>
        <v xml:space="preserve"> </v>
      </c>
      <c r="IS43" t="str">
        <f t="shared" si="14"/>
        <v xml:space="preserve"> </v>
      </c>
      <c r="IT43" t="str">
        <f t="shared" si="14"/>
        <v xml:space="preserve"> </v>
      </c>
      <c r="IU43">
        <f t="shared" si="14"/>
        <v>70</v>
      </c>
      <c r="IV43">
        <f t="shared" si="14"/>
        <v>25</v>
      </c>
      <c r="IW43">
        <f t="shared" si="14"/>
        <v>178</v>
      </c>
      <c r="IX43" t="str">
        <f t="shared" si="14"/>
        <v xml:space="preserve"> </v>
      </c>
      <c r="IY43" t="str">
        <f t="shared" si="11"/>
        <v xml:space="preserve"> </v>
      </c>
      <c r="IZ43" t="str">
        <f t="shared" si="11"/>
        <v xml:space="preserve"> </v>
      </c>
      <c r="JA43" t="str">
        <f t="shared" si="11"/>
        <v xml:space="preserve"> </v>
      </c>
      <c r="JB43" t="str">
        <f t="shared" si="11"/>
        <v xml:space="preserve"> </v>
      </c>
      <c r="JC43" t="str">
        <f t="shared" si="11"/>
        <v xml:space="preserve"> </v>
      </c>
      <c r="JD43" t="str">
        <f t="shared" si="11"/>
        <v xml:space="preserve"> </v>
      </c>
      <c r="JE43" t="str">
        <f t="shared" si="11"/>
        <v>3,66</v>
      </c>
      <c r="JF43" t="str">
        <f t="shared" si="11"/>
        <v xml:space="preserve"> </v>
      </c>
      <c r="JG43">
        <f t="shared" si="11"/>
        <v>28</v>
      </c>
      <c r="JH43" t="str">
        <f t="shared" si="11"/>
        <v xml:space="preserve"> </v>
      </c>
      <c r="JI43" t="str">
        <f t="shared" si="11"/>
        <v xml:space="preserve"> </v>
      </c>
      <c r="JJ43" t="str">
        <f t="shared" si="11"/>
        <v>0,7</v>
      </c>
      <c r="JK43" t="str">
        <f t="shared" si="11"/>
        <v>8,06</v>
      </c>
      <c r="JL43" t="str">
        <f t="shared" si="11"/>
        <v xml:space="preserve"> </v>
      </c>
      <c r="JM43" t="str">
        <f t="shared" si="11"/>
        <v xml:space="preserve"> </v>
      </c>
      <c r="JN43" t="str">
        <f t="shared" si="11"/>
        <v xml:space="preserve"> </v>
      </c>
      <c r="JO43">
        <f t="shared" si="11"/>
        <v>84</v>
      </c>
      <c r="JP43" t="str">
        <f t="shared" si="11"/>
        <v>27,64</v>
      </c>
      <c r="JQ43" t="str">
        <f t="shared" si="11"/>
        <v xml:space="preserve"> </v>
      </c>
      <c r="JR43" t="str">
        <f t="shared" si="11"/>
        <v xml:space="preserve"> </v>
      </c>
      <c r="JS43" t="str">
        <f t="shared" si="11"/>
        <v xml:space="preserve"> </v>
      </c>
      <c r="JT43" t="str">
        <f t="shared" si="11"/>
        <v xml:space="preserve"> </v>
      </c>
      <c r="JU43" t="str">
        <f t="shared" si="11"/>
        <v xml:space="preserve"> </v>
      </c>
      <c r="JV43" t="str">
        <f t="shared" si="11"/>
        <v xml:space="preserve"> </v>
      </c>
      <c r="JW43" t="str">
        <f t="shared" si="11"/>
        <v xml:space="preserve"> </v>
      </c>
      <c r="JX43" t="str">
        <f t="shared" si="11"/>
        <v>11,33</v>
      </c>
      <c r="JY43" t="str">
        <f t="shared" si="11"/>
        <v xml:space="preserve"> </v>
      </c>
      <c r="JZ43" t="str">
        <f t="shared" si="11"/>
        <v xml:space="preserve"> </v>
      </c>
      <c r="KA43" t="str">
        <f t="shared" si="11"/>
        <v>15711,71</v>
      </c>
      <c r="KB43" t="str">
        <f t="shared" si="11"/>
        <v>0,7</v>
      </c>
      <c r="KC43" t="str">
        <f t="shared" si="11"/>
        <v xml:space="preserve"> </v>
      </c>
      <c r="KD43" t="str">
        <f t="shared" si="11"/>
        <v xml:space="preserve"> </v>
      </c>
      <c r="KE43" t="str">
        <f t="shared" si="11"/>
        <v xml:space="preserve"> </v>
      </c>
      <c r="KF43" t="str">
        <f t="shared" si="11"/>
        <v>10,62</v>
      </c>
      <c r="KG43" t="str">
        <f t="shared" si="11"/>
        <v xml:space="preserve"> </v>
      </c>
      <c r="KH43" t="str">
        <f t="shared" si="11"/>
        <v xml:space="preserve"> </v>
      </c>
      <c r="KI43" t="str">
        <f t="shared" si="11"/>
        <v xml:space="preserve"> </v>
      </c>
      <c r="KJ43" t="str">
        <f t="shared" si="11"/>
        <v xml:space="preserve"> </v>
      </c>
      <c r="KK43" t="str">
        <f t="shared" si="11"/>
        <v xml:space="preserve"> </v>
      </c>
      <c r="KL43" t="str">
        <f t="shared" si="11"/>
        <v xml:space="preserve"> </v>
      </c>
      <c r="KM43" t="str">
        <f t="shared" si="11"/>
        <v xml:space="preserve"> </v>
      </c>
      <c r="KN43" t="str">
        <f t="shared" si="11"/>
        <v xml:space="preserve"> </v>
      </c>
      <c r="KO43" t="str">
        <f t="shared" si="11"/>
        <v>7,36</v>
      </c>
      <c r="KP43" t="str">
        <f t="shared" si="11"/>
        <v xml:space="preserve"> </v>
      </c>
      <c r="KQ43" t="str">
        <f t="shared" si="11"/>
        <v>4,5</v>
      </c>
      <c r="KR43" t="str">
        <f t="shared" si="11"/>
        <v xml:space="preserve"> </v>
      </c>
      <c r="KS43" t="str">
        <f t="shared" si="11"/>
        <v xml:space="preserve"> </v>
      </c>
      <c r="KT43" t="str">
        <f t="shared" si="11"/>
        <v xml:space="preserve"> </v>
      </c>
      <c r="KU43" t="str">
        <f t="shared" si="11"/>
        <v xml:space="preserve"> </v>
      </c>
      <c r="KV43" t="str">
        <f t="shared" si="11"/>
        <v xml:space="preserve"> </v>
      </c>
      <c r="KW43" t="str">
        <f t="shared" si="11"/>
        <v xml:space="preserve"> </v>
      </c>
      <c r="KX43" t="str">
        <f t="shared" si="11"/>
        <v xml:space="preserve"> </v>
      </c>
      <c r="KY43" t="str">
        <f t="shared" si="11"/>
        <v>69,26</v>
      </c>
      <c r="KZ43" t="str">
        <f t="shared" si="11"/>
        <v xml:space="preserve"> </v>
      </c>
      <c r="LA43" t="str">
        <f t="shared" si="11"/>
        <v xml:space="preserve"> </v>
      </c>
      <c r="LB43" t="str">
        <f t="shared" si="11"/>
        <v xml:space="preserve"> </v>
      </c>
      <c r="LC43" t="str">
        <f t="shared" si="11"/>
        <v xml:space="preserve"> </v>
      </c>
      <c r="LD43" t="str">
        <f t="shared" si="11"/>
        <v xml:space="preserve"> </v>
      </c>
      <c r="LE43" t="str">
        <f t="shared" si="11"/>
        <v xml:space="preserve"> </v>
      </c>
      <c r="LF43" t="str">
        <f t="shared" si="11"/>
        <v xml:space="preserve"> </v>
      </c>
      <c r="LG43">
        <f t="shared" si="11"/>
        <v>190</v>
      </c>
      <c r="LH43" t="str">
        <f t="shared" si="11"/>
        <v xml:space="preserve"> </v>
      </c>
      <c r="LI43">
        <f t="shared" si="11"/>
        <v>100</v>
      </c>
      <c r="LJ43" t="str">
        <f t="shared" si="4"/>
        <v xml:space="preserve"> </v>
      </c>
      <c r="LK43" t="str">
        <f t="shared" si="15"/>
        <v xml:space="preserve"> </v>
      </c>
      <c r="LL43" t="str">
        <f t="shared" si="15"/>
        <v xml:space="preserve"> </v>
      </c>
      <c r="LM43" t="str">
        <f t="shared" si="15"/>
        <v xml:space="preserve"> </v>
      </c>
      <c r="LN43" t="str">
        <f t="shared" si="15"/>
        <v xml:space="preserve"> </v>
      </c>
      <c r="LO43" t="str">
        <f t="shared" si="15"/>
        <v xml:space="preserve"> </v>
      </c>
      <c r="LP43" t="str">
        <f t="shared" si="15"/>
        <v xml:space="preserve"> </v>
      </c>
      <c r="LQ43" t="str">
        <f t="shared" si="15"/>
        <v xml:space="preserve"> </v>
      </c>
      <c r="LR43" t="str">
        <f t="shared" si="15"/>
        <v xml:space="preserve"> </v>
      </c>
      <c r="LS43" t="str">
        <f t="shared" si="15"/>
        <v xml:space="preserve"> </v>
      </c>
      <c r="LT43" t="str">
        <f t="shared" si="15"/>
        <v xml:space="preserve"> </v>
      </c>
      <c r="LU43" t="str">
        <f t="shared" si="15"/>
        <v>28,5</v>
      </c>
      <c r="LV43" t="str">
        <f t="shared" si="15"/>
        <v xml:space="preserve"> </v>
      </c>
      <c r="LW43" t="str">
        <f t="shared" si="15"/>
        <v>406,29</v>
      </c>
      <c r="LX43" t="str">
        <f t="shared" si="15"/>
        <v xml:space="preserve"> </v>
      </c>
      <c r="LY43" t="str">
        <f t="shared" si="15"/>
        <v xml:space="preserve"> </v>
      </c>
      <c r="LZ43" t="str">
        <f t="shared" si="15"/>
        <v xml:space="preserve"> </v>
      </c>
      <c r="MA43" t="str">
        <f t="shared" si="15"/>
        <v xml:space="preserve"> </v>
      </c>
      <c r="MB43" t="str">
        <f t="shared" si="15"/>
        <v xml:space="preserve"> </v>
      </c>
      <c r="MC43" t="str">
        <f t="shared" si="15"/>
        <v xml:space="preserve"> </v>
      </c>
      <c r="MD43" t="str">
        <f t="shared" si="15"/>
        <v xml:space="preserve"> </v>
      </c>
      <c r="ME43" t="str">
        <f t="shared" si="15"/>
        <v xml:space="preserve"> </v>
      </c>
      <c r="MF43" t="str">
        <f t="shared" si="15"/>
        <v xml:space="preserve"> </v>
      </c>
      <c r="MG43" t="str">
        <f t="shared" si="15"/>
        <v>24,83</v>
      </c>
      <c r="MH43" t="str">
        <f t="shared" si="15"/>
        <v xml:space="preserve"> </v>
      </c>
      <c r="MI43" t="str">
        <f t="shared" si="15"/>
        <v xml:space="preserve"> </v>
      </c>
      <c r="MJ43" t="str">
        <f t="shared" si="15"/>
        <v xml:space="preserve"> </v>
      </c>
      <c r="MK43" t="str">
        <f t="shared" si="15"/>
        <v>61,98</v>
      </c>
      <c r="ML43" t="str">
        <f t="shared" si="15"/>
        <v xml:space="preserve"> </v>
      </c>
      <c r="MM43">
        <f t="shared" si="15"/>
        <v>14</v>
      </c>
      <c r="MN43">
        <f t="shared" si="15"/>
        <v>20</v>
      </c>
      <c r="MO43" t="str">
        <f t="shared" si="15"/>
        <v xml:space="preserve"> </v>
      </c>
      <c r="MP43" t="str">
        <f t="shared" si="15"/>
        <v xml:space="preserve"> </v>
      </c>
      <c r="MQ43" t="str">
        <f t="shared" si="15"/>
        <v xml:space="preserve"> </v>
      </c>
      <c r="MR43" t="str">
        <f t="shared" si="15"/>
        <v>86,57</v>
      </c>
      <c r="MS43" t="str">
        <f t="shared" si="15"/>
        <v>14,72</v>
      </c>
      <c r="MT43" t="str">
        <f t="shared" si="15"/>
        <v xml:space="preserve"> </v>
      </c>
      <c r="MU43" t="str">
        <f t="shared" si="15"/>
        <v xml:space="preserve"> </v>
      </c>
      <c r="MV43" t="str">
        <f t="shared" si="15"/>
        <v xml:space="preserve"> </v>
      </c>
      <c r="MW43" t="str">
        <f t="shared" si="15"/>
        <v xml:space="preserve"> </v>
      </c>
      <c r="MX43" t="str">
        <f t="shared" si="15"/>
        <v xml:space="preserve"> </v>
      </c>
      <c r="MY43" t="str">
        <f t="shared" si="15"/>
        <v xml:space="preserve"> </v>
      </c>
      <c r="MZ43" t="str">
        <f t="shared" si="15"/>
        <v>14,75</v>
      </c>
      <c r="NA43" t="str">
        <f t="shared" si="15"/>
        <v xml:space="preserve"> </v>
      </c>
      <c r="NB43" t="str">
        <f t="shared" si="15"/>
        <v xml:space="preserve"> </v>
      </c>
      <c r="NC43" t="str">
        <f t="shared" si="15"/>
        <v xml:space="preserve"> </v>
      </c>
      <c r="ND43" t="str">
        <f t="shared" si="15"/>
        <v xml:space="preserve"> </v>
      </c>
      <c r="NE43" t="str">
        <f t="shared" si="15"/>
        <v xml:space="preserve"> </v>
      </c>
      <c r="NF43" t="str">
        <f t="shared" si="15"/>
        <v xml:space="preserve"> </v>
      </c>
      <c r="NG43" t="str">
        <f t="shared" si="15"/>
        <v xml:space="preserve"> </v>
      </c>
      <c r="NH43" t="str">
        <f t="shared" si="15"/>
        <v xml:space="preserve"> </v>
      </c>
      <c r="NI43" t="str">
        <f t="shared" si="15"/>
        <v xml:space="preserve"> </v>
      </c>
      <c r="NJ43" t="str">
        <f t="shared" si="15"/>
        <v xml:space="preserve"> </v>
      </c>
      <c r="NK43" t="str">
        <f t="shared" si="15"/>
        <v xml:space="preserve"> </v>
      </c>
      <c r="NL43" t="str">
        <f t="shared" si="15"/>
        <v xml:space="preserve"> </v>
      </c>
      <c r="NM43" t="str">
        <f t="shared" si="15"/>
        <v xml:space="preserve"> </v>
      </c>
      <c r="NN43" t="str">
        <f t="shared" si="15"/>
        <v xml:space="preserve"> </v>
      </c>
      <c r="NO43" t="str">
        <f t="shared" si="15"/>
        <v>68,06</v>
      </c>
      <c r="NP43" t="str">
        <f t="shared" si="15"/>
        <v xml:space="preserve"> </v>
      </c>
      <c r="NQ43" t="str">
        <f t="shared" si="15"/>
        <v xml:space="preserve"> </v>
      </c>
      <c r="NR43" t="str">
        <f t="shared" si="15"/>
        <v xml:space="preserve"> </v>
      </c>
      <c r="NS43" t="str">
        <f t="shared" si="15"/>
        <v xml:space="preserve"> </v>
      </c>
      <c r="NT43">
        <f t="shared" si="15"/>
        <v>6</v>
      </c>
      <c r="NU43" t="str">
        <f t="shared" si="15"/>
        <v xml:space="preserve"> </v>
      </c>
      <c r="NV43" t="str">
        <f t="shared" si="15"/>
        <v xml:space="preserve"> </v>
      </c>
      <c r="NW43" t="str">
        <f t="shared" si="12"/>
        <v xml:space="preserve"> </v>
      </c>
      <c r="NX43" t="str">
        <f t="shared" si="12"/>
        <v xml:space="preserve"> </v>
      </c>
      <c r="NY43" t="str">
        <f t="shared" si="12"/>
        <v xml:space="preserve"> </v>
      </c>
      <c r="NZ43" t="str">
        <f t="shared" si="12"/>
        <v>1,35</v>
      </c>
      <c r="OA43" t="str">
        <f t="shared" si="12"/>
        <v xml:space="preserve"> </v>
      </c>
      <c r="OB43" t="str">
        <f t="shared" si="12"/>
        <v>11,47</v>
      </c>
      <c r="OC43" t="str">
        <f t="shared" si="12"/>
        <v xml:space="preserve"> </v>
      </c>
      <c r="OD43" t="str">
        <f t="shared" si="12"/>
        <v>25,83</v>
      </c>
      <c r="OE43" t="str">
        <f t="shared" si="12"/>
        <v xml:space="preserve"> </v>
      </c>
      <c r="OF43" t="str">
        <f t="shared" si="12"/>
        <v xml:space="preserve"> </v>
      </c>
      <c r="OG43">
        <f t="shared" si="12"/>
        <v>7</v>
      </c>
      <c r="OH43" t="str">
        <f t="shared" si="12"/>
        <v xml:space="preserve"> </v>
      </c>
      <c r="OI43" t="str">
        <f t="shared" si="12"/>
        <v xml:space="preserve"> </v>
      </c>
      <c r="OJ43" t="str">
        <f t="shared" si="12"/>
        <v xml:space="preserve"> </v>
      </c>
      <c r="OK43" t="str">
        <f t="shared" si="12"/>
        <v xml:space="preserve"> </v>
      </c>
      <c r="OL43" t="str">
        <f t="shared" si="12"/>
        <v xml:space="preserve"> </v>
      </c>
      <c r="OM43" t="str">
        <f t="shared" si="12"/>
        <v xml:space="preserve"> </v>
      </c>
      <c r="ON43" t="str">
        <f t="shared" si="12"/>
        <v xml:space="preserve"> </v>
      </c>
      <c r="OO43" t="str">
        <f t="shared" si="12"/>
        <v xml:space="preserve"> </v>
      </c>
      <c r="OP43" t="str">
        <f t="shared" si="12"/>
        <v xml:space="preserve"> </v>
      </c>
      <c r="OQ43" t="str">
        <f t="shared" si="12"/>
        <v xml:space="preserve"> </v>
      </c>
      <c r="OR43" t="str">
        <f t="shared" si="12"/>
        <v xml:space="preserve"> </v>
      </c>
      <c r="OS43" t="str">
        <f t="shared" si="12"/>
        <v xml:space="preserve"> </v>
      </c>
      <c r="OT43" t="str">
        <f t="shared" si="12"/>
        <v xml:space="preserve"> </v>
      </c>
      <c r="OU43" t="str">
        <f t="shared" si="12"/>
        <v xml:space="preserve"> </v>
      </c>
      <c r="OV43" t="str">
        <f t="shared" si="12"/>
        <v>29,11</v>
      </c>
      <c r="OW43" t="str">
        <f t="shared" si="12"/>
        <v xml:space="preserve"> </v>
      </c>
      <c r="OX43" t="str">
        <f t="shared" si="12"/>
        <v xml:space="preserve"> </v>
      </c>
      <c r="OY43" t="str">
        <f t="shared" si="12"/>
        <v xml:space="preserve"> </v>
      </c>
      <c r="OZ43" t="str">
        <f t="shared" si="12"/>
        <v xml:space="preserve"> </v>
      </c>
      <c r="PA43" t="str">
        <f t="shared" si="12"/>
        <v xml:space="preserve"> </v>
      </c>
      <c r="PB43" t="str">
        <f t="shared" si="12"/>
        <v xml:space="preserve"> </v>
      </c>
      <c r="PC43" t="str">
        <f t="shared" si="12"/>
        <v xml:space="preserve"> </v>
      </c>
      <c r="PD43" t="str">
        <f t="shared" si="12"/>
        <v>0,34</v>
      </c>
      <c r="PE43" t="str">
        <f t="shared" si="12"/>
        <v xml:space="preserve"> </v>
      </c>
      <c r="PF43" t="str">
        <f t="shared" si="12"/>
        <v xml:space="preserve"> </v>
      </c>
      <c r="PG43" t="str">
        <f t="shared" si="12"/>
        <v xml:space="preserve"> </v>
      </c>
      <c r="PH43" t="str">
        <f t="shared" si="12"/>
        <v>11,01</v>
      </c>
      <c r="PI43" t="str">
        <f t="shared" si="12"/>
        <v xml:space="preserve"> </v>
      </c>
      <c r="PJ43" t="str">
        <f t="shared" si="12"/>
        <v xml:space="preserve"> </v>
      </c>
      <c r="PK43" t="str">
        <f t="shared" si="12"/>
        <v xml:space="preserve"> </v>
      </c>
      <c r="PL43" t="str">
        <f t="shared" si="12"/>
        <v xml:space="preserve"> </v>
      </c>
      <c r="PM43" t="str">
        <f t="shared" si="12"/>
        <v xml:space="preserve"> </v>
      </c>
      <c r="PN43" t="str">
        <f t="shared" si="12"/>
        <v>1,35</v>
      </c>
      <c r="PO43">
        <f t="shared" si="12"/>
        <v>4</v>
      </c>
      <c r="PP43" t="str">
        <f t="shared" si="12"/>
        <v>3,99</v>
      </c>
      <c r="PQ43" t="str">
        <f t="shared" si="12"/>
        <v xml:space="preserve"> </v>
      </c>
      <c r="PR43" t="str">
        <f t="shared" si="12"/>
        <v xml:space="preserve"> </v>
      </c>
      <c r="PS43" t="str">
        <f t="shared" si="12"/>
        <v xml:space="preserve"> </v>
      </c>
      <c r="PT43" t="str">
        <f t="shared" si="12"/>
        <v xml:space="preserve"> </v>
      </c>
      <c r="PU43" t="str">
        <f t="shared" si="12"/>
        <v xml:space="preserve"> </v>
      </c>
      <c r="PV43" t="str">
        <f t="shared" si="12"/>
        <v xml:space="preserve"> </v>
      </c>
      <c r="PW43" t="str">
        <f t="shared" si="12"/>
        <v xml:space="preserve"> </v>
      </c>
      <c r="PX43">
        <f t="shared" si="12"/>
        <v>39</v>
      </c>
      <c r="PY43" t="str">
        <f t="shared" si="12"/>
        <v xml:space="preserve"> </v>
      </c>
      <c r="PZ43" t="str">
        <f t="shared" si="12"/>
        <v xml:space="preserve"> </v>
      </c>
      <c r="QA43" t="str">
        <f t="shared" si="12"/>
        <v xml:space="preserve"> </v>
      </c>
      <c r="QB43" t="str">
        <f t="shared" si="12"/>
        <v xml:space="preserve"> </v>
      </c>
      <c r="QC43" t="str">
        <f t="shared" si="12"/>
        <v xml:space="preserve"> </v>
      </c>
      <c r="QD43" t="str">
        <f t="shared" si="12"/>
        <v xml:space="preserve"> </v>
      </c>
      <c r="QE43" t="str">
        <f t="shared" si="12"/>
        <v xml:space="preserve"> </v>
      </c>
      <c r="QF43" t="str">
        <f t="shared" si="12"/>
        <v>2,8</v>
      </c>
      <c r="QG43" t="str">
        <f t="shared" si="12"/>
        <v>4,75</v>
      </c>
      <c r="QH43" t="str">
        <f t="shared" si="6"/>
        <v xml:space="preserve"> </v>
      </c>
      <c r="QI43" t="str">
        <f t="shared" si="7"/>
        <v xml:space="preserve"> </v>
      </c>
      <c r="QJ43" t="str">
        <f t="shared" si="7"/>
        <v xml:space="preserve"> </v>
      </c>
      <c r="QK43">
        <f t="shared" si="7"/>
        <v>18</v>
      </c>
      <c r="QL43" t="str">
        <f t="shared" si="7"/>
        <v xml:space="preserve"> </v>
      </c>
      <c r="QM43" t="str">
        <f t="shared" si="7"/>
        <v xml:space="preserve"> </v>
      </c>
      <c r="QN43" t="str">
        <f t="shared" si="7"/>
        <v xml:space="preserve"> </v>
      </c>
      <c r="QO43" t="str">
        <f t="shared" si="7"/>
        <v xml:space="preserve"> </v>
      </c>
      <c r="QP43" t="str">
        <f t="shared" si="7"/>
        <v xml:space="preserve"> </v>
      </c>
      <c r="QQ43" t="str">
        <f t="shared" si="7"/>
        <v xml:space="preserve"> </v>
      </c>
      <c r="QR43" t="str">
        <f t="shared" si="7"/>
        <v xml:space="preserve"> </v>
      </c>
      <c r="QS43" t="str">
        <f t="shared" si="7"/>
        <v>59,5</v>
      </c>
      <c r="QT43" t="str">
        <f t="shared" si="7"/>
        <v xml:space="preserve"> </v>
      </c>
      <c r="QU43" t="str">
        <f t="shared" si="7"/>
        <v>3,12</v>
      </c>
      <c r="QV43" t="str">
        <f t="shared" si="7"/>
        <v xml:space="preserve"> </v>
      </c>
      <c r="QW43" t="str">
        <f t="shared" si="7"/>
        <v>197,5</v>
      </c>
      <c r="QX43" t="str">
        <f t="shared" si="7"/>
        <v>42,35</v>
      </c>
      <c r="QY43">
        <f t="shared" si="7"/>
        <v>350</v>
      </c>
      <c r="QZ43" t="str">
        <f t="shared" si="7"/>
        <v xml:space="preserve"> </v>
      </c>
      <c r="RA43" t="str">
        <f t="shared" si="7"/>
        <v xml:space="preserve"> </v>
      </c>
      <c r="RB43" t="str">
        <f t="shared" si="7"/>
        <v xml:space="preserve"> </v>
      </c>
      <c r="RC43" t="str">
        <f t="shared" si="7"/>
        <v xml:space="preserve"> </v>
      </c>
      <c r="RD43" t="str">
        <f t="shared" si="7"/>
        <v>8,25</v>
      </c>
      <c r="RE43" t="str">
        <f t="shared" si="7"/>
        <v xml:space="preserve"> </v>
      </c>
      <c r="RF43" t="str">
        <f t="shared" si="7"/>
        <v xml:space="preserve"> </v>
      </c>
      <c r="RG43" t="str">
        <f t="shared" si="7"/>
        <v xml:space="preserve"> </v>
      </c>
      <c r="RH43" t="str">
        <f t="shared" si="7"/>
        <v xml:space="preserve"> </v>
      </c>
      <c r="RI43" t="str">
        <f t="shared" si="7"/>
        <v xml:space="preserve"> </v>
      </c>
      <c r="RJ43">
        <f t="shared" si="7"/>
        <v>13</v>
      </c>
      <c r="RK43" t="str">
        <f t="shared" si="7"/>
        <v xml:space="preserve"> </v>
      </c>
      <c r="RL43" t="str">
        <f t="shared" si="7"/>
        <v xml:space="preserve"> </v>
      </c>
      <c r="RM43" t="str">
        <f t="shared" ref="RM43:SA43" si="17">IFERROR(RM12," ")</f>
        <v>18,5</v>
      </c>
      <c r="RN43" t="str">
        <f t="shared" si="17"/>
        <v xml:space="preserve"> </v>
      </c>
      <c r="RO43" t="str">
        <f t="shared" si="17"/>
        <v>30,92</v>
      </c>
      <c r="RP43" t="str">
        <f t="shared" si="17"/>
        <v xml:space="preserve"> </v>
      </c>
      <c r="RQ43" t="str">
        <f t="shared" si="17"/>
        <v xml:space="preserve"> </v>
      </c>
      <c r="RR43" t="str">
        <f t="shared" si="17"/>
        <v xml:space="preserve"> </v>
      </c>
      <c r="RS43" t="str">
        <f t="shared" si="17"/>
        <v xml:space="preserve"> </v>
      </c>
      <c r="RT43" t="str">
        <f t="shared" si="17"/>
        <v xml:space="preserve"> </v>
      </c>
      <c r="RU43" t="str">
        <f t="shared" si="17"/>
        <v>63,5</v>
      </c>
      <c r="RV43" t="str">
        <f t="shared" si="17"/>
        <v xml:space="preserve"> </v>
      </c>
      <c r="RW43" t="str">
        <f t="shared" si="17"/>
        <v xml:space="preserve"> </v>
      </c>
      <c r="RX43" t="str">
        <f t="shared" si="17"/>
        <v xml:space="preserve"> </v>
      </c>
      <c r="RY43" t="str">
        <f t="shared" si="17"/>
        <v xml:space="preserve"> </v>
      </c>
      <c r="RZ43" t="str">
        <f t="shared" si="17"/>
        <v xml:space="preserve"> </v>
      </c>
      <c r="SA43" t="str">
        <f t="shared" si="17"/>
        <v xml:space="preserve"> </v>
      </c>
    </row>
    <row r="44" spans="1:495">
      <c r="A44">
        <v>1993</v>
      </c>
      <c r="B44" t="str">
        <f t="shared" si="8"/>
        <v xml:space="preserve"> </v>
      </c>
      <c r="C44" t="str">
        <f t="shared" ref="C44:BN47" si="18">IFERROR(C13," ")</f>
        <v>5,65</v>
      </c>
      <c r="D44" t="str">
        <f t="shared" si="18"/>
        <v xml:space="preserve"> </v>
      </c>
      <c r="E44">
        <f t="shared" si="18"/>
        <v>133</v>
      </c>
      <c r="F44">
        <f t="shared" si="18"/>
        <v>250</v>
      </c>
      <c r="G44" t="str">
        <f t="shared" si="18"/>
        <v xml:space="preserve"> </v>
      </c>
      <c r="H44" t="str">
        <f t="shared" si="18"/>
        <v xml:space="preserve"> </v>
      </c>
      <c r="I44" t="str">
        <f t="shared" si="18"/>
        <v xml:space="preserve"> </v>
      </c>
      <c r="J44" t="str">
        <f t="shared" si="18"/>
        <v xml:space="preserve"> </v>
      </c>
      <c r="K44" t="str">
        <f t="shared" si="18"/>
        <v xml:space="preserve"> </v>
      </c>
      <c r="L44" t="str">
        <f t="shared" si="18"/>
        <v xml:space="preserve"> </v>
      </c>
      <c r="M44" t="str">
        <f t="shared" si="18"/>
        <v xml:space="preserve"> </v>
      </c>
      <c r="N44" t="str">
        <f t="shared" si="18"/>
        <v xml:space="preserve"> </v>
      </c>
      <c r="O44" t="str">
        <f t="shared" si="18"/>
        <v>74,17</v>
      </c>
      <c r="P44">
        <f t="shared" si="18"/>
        <v>240</v>
      </c>
      <c r="Q44" t="str">
        <f t="shared" si="18"/>
        <v xml:space="preserve"> </v>
      </c>
      <c r="R44" t="str">
        <f t="shared" si="18"/>
        <v xml:space="preserve"> </v>
      </c>
      <c r="S44" t="str">
        <f t="shared" si="18"/>
        <v xml:space="preserve"> </v>
      </c>
      <c r="T44" t="str">
        <f t="shared" si="18"/>
        <v>103,09</v>
      </c>
      <c r="U44" t="str">
        <f t="shared" si="18"/>
        <v xml:space="preserve"> </v>
      </c>
      <c r="V44" t="str">
        <f t="shared" si="18"/>
        <v xml:space="preserve"> </v>
      </c>
      <c r="W44" t="str">
        <f t="shared" si="18"/>
        <v xml:space="preserve"> </v>
      </c>
      <c r="X44" t="str">
        <f t="shared" si="18"/>
        <v xml:space="preserve"> </v>
      </c>
      <c r="Y44" t="str">
        <f t="shared" si="18"/>
        <v xml:space="preserve"> </v>
      </c>
      <c r="Z44" t="str">
        <f t="shared" si="18"/>
        <v>1,6</v>
      </c>
      <c r="AA44">
        <f t="shared" si="18"/>
        <v>400</v>
      </c>
      <c r="AB44" t="str">
        <f t="shared" si="18"/>
        <v xml:space="preserve"> </v>
      </c>
      <c r="AC44" t="str">
        <f t="shared" si="18"/>
        <v>48,69</v>
      </c>
      <c r="AD44" t="str">
        <f t="shared" si="18"/>
        <v xml:space="preserve"> </v>
      </c>
      <c r="AE44" t="str">
        <f t="shared" si="18"/>
        <v xml:space="preserve"> </v>
      </c>
      <c r="AF44" t="str">
        <f t="shared" si="18"/>
        <v xml:space="preserve"> </v>
      </c>
      <c r="AG44" t="str">
        <f t="shared" si="18"/>
        <v xml:space="preserve"> </v>
      </c>
      <c r="AH44" t="str">
        <f t="shared" si="18"/>
        <v xml:space="preserve"> </v>
      </c>
      <c r="AI44" t="str">
        <f t="shared" si="18"/>
        <v xml:space="preserve"> </v>
      </c>
      <c r="AJ44">
        <f t="shared" si="18"/>
        <v>89</v>
      </c>
      <c r="AK44" t="str">
        <f t="shared" si="18"/>
        <v>19,11</v>
      </c>
      <c r="AL44" t="str">
        <f t="shared" si="18"/>
        <v xml:space="preserve"> </v>
      </c>
      <c r="AM44" t="str">
        <f t="shared" si="18"/>
        <v>8,83</v>
      </c>
      <c r="AN44" t="str">
        <f t="shared" si="18"/>
        <v>38,25</v>
      </c>
      <c r="AO44" t="str">
        <f t="shared" si="18"/>
        <v xml:space="preserve"> </v>
      </c>
      <c r="AP44" t="str">
        <f t="shared" si="18"/>
        <v xml:space="preserve"> </v>
      </c>
      <c r="AQ44" t="str">
        <f t="shared" si="18"/>
        <v xml:space="preserve"> </v>
      </c>
      <c r="AR44" t="str">
        <f t="shared" si="18"/>
        <v xml:space="preserve"> </v>
      </c>
      <c r="AS44" t="str">
        <f t="shared" si="18"/>
        <v xml:space="preserve"> </v>
      </c>
      <c r="AT44" t="str">
        <f t="shared" si="18"/>
        <v>37,5</v>
      </c>
      <c r="AU44" t="str">
        <f t="shared" si="18"/>
        <v>40,6</v>
      </c>
      <c r="AV44" t="str">
        <f t="shared" si="18"/>
        <v>22,55</v>
      </c>
      <c r="AW44" t="str">
        <f t="shared" si="18"/>
        <v xml:space="preserve"> </v>
      </c>
      <c r="AX44" t="str">
        <f t="shared" si="18"/>
        <v xml:space="preserve"> </v>
      </c>
      <c r="AY44" t="str">
        <f t="shared" si="18"/>
        <v>38,92</v>
      </c>
      <c r="AZ44">
        <f t="shared" si="18"/>
        <v>144</v>
      </c>
      <c r="BA44">
        <f t="shared" si="18"/>
        <v>9</v>
      </c>
      <c r="BB44">
        <f t="shared" si="18"/>
        <v>154</v>
      </c>
      <c r="BC44" t="str">
        <f t="shared" si="18"/>
        <v xml:space="preserve"> </v>
      </c>
      <c r="BD44" t="str">
        <f t="shared" si="18"/>
        <v xml:space="preserve"> </v>
      </c>
      <c r="BE44">
        <f t="shared" si="18"/>
        <v>100</v>
      </c>
      <c r="BF44" t="str">
        <f t="shared" si="18"/>
        <v xml:space="preserve"> </v>
      </c>
      <c r="BG44" t="str">
        <f t="shared" si="18"/>
        <v xml:space="preserve"> </v>
      </c>
      <c r="BH44">
        <f t="shared" si="18"/>
        <v>99</v>
      </c>
      <c r="BI44">
        <f t="shared" si="18"/>
        <v>31</v>
      </c>
      <c r="BJ44" t="str">
        <f t="shared" si="18"/>
        <v>45,16</v>
      </c>
      <c r="BK44" t="str">
        <f t="shared" si="18"/>
        <v xml:space="preserve"> </v>
      </c>
      <c r="BL44" t="str">
        <f t="shared" si="18"/>
        <v xml:space="preserve"> </v>
      </c>
      <c r="BM44" t="str">
        <f t="shared" si="18"/>
        <v xml:space="preserve"> </v>
      </c>
      <c r="BN44" t="str">
        <f t="shared" si="18"/>
        <v xml:space="preserve"> </v>
      </c>
      <c r="BO44">
        <f t="shared" si="16"/>
        <v>420</v>
      </c>
      <c r="BP44" t="str">
        <f t="shared" si="16"/>
        <v xml:space="preserve"> </v>
      </c>
      <c r="BQ44" t="str">
        <f t="shared" si="16"/>
        <v xml:space="preserve"> </v>
      </c>
      <c r="BR44" t="str">
        <f t="shared" si="16"/>
        <v xml:space="preserve"> </v>
      </c>
      <c r="BS44" t="str">
        <f t="shared" si="16"/>
        <v xml:space="preserve"> </v>
      </c>
      <c r="BT44" t="str">
        <f t="shared" si="16"/>
        <v xml:space="preserve"> </v>
      </c>
      <c r="BU44" t="str">
        <f t="shared" si="16"/>
        <v xml:space="preserve"> </v>
      </c>
      <c r="BV44" t="str">
        <f t="shared" si="16"/>
        <v xml:space="preserve"> </v>
      </c>
      <c r="BW44" t="str">
        <f t="shared" si="16"/>
        <v xml:space="preserve"> </v>
      </c>
      <c r="BX44" t="str">
        <f t="shared" si="16"/>
        <v xml:space="preserve"> </v>
      </c>
      <c r="BY44" t="str">
        <f t="shared" si="16"/>
        <v xml:space="preserve"> </v>
      </c>
      <c r="BZ44" t="str">
        <f t="shared" si="16"/>
        <v>13,85</v>
      </c>
      <c r="CA44" t="str">
        <f t="shared" si="16"/>
        <v xml:space="preserve"> </v>
      </c>
      <c r="CB44" t="str">
        <f t="shared" si="16"/>
        <v xml:space="preserve"> </v>
      </c>
      <c r="CC44" t="str">
        <f t="shared" si="16"/>
        <v xml:space="preserve"> </v>
      </c>
      <c r="CD44" t="str">
        <f t="shared" si="16"/>
        <v xml:space="preserve"> </v>
      </c>
      <c r="CE44" t="str">
        <f t="shared" si="16"/>
        <v xml:space="preserve"> </v>
      </c>
      <c r="CF44">
        <f t="shared" si="16"/>
        <v>25</v>
      </c>
      <c r="CG44" t="str">
        <f t="shared" si="16"/>
        <v xml:space="preserve"> </v>
      </c>
      <c r="CH44" t="str">
        <f t="shared" si="16"/>
        <v xml:space="preserve"> </v>
      </c>
      <c r="CI44" t="str">
        <f t="shared" si="16"/>
        <v xml:space="preserve"> </v>
      </c>
      <c r="CJ44" t="str">
        <f t="shared" si="16"/>
        <v xml:space="preserve"> </v>
      </c>
      <c r="CK44" t="str">
        <f t="shared" si="16"/>
        <v xml:space="preserve"> </v>
      </c>
      <c r="CL44" t="str">
        <f t="shared" si="16"/>
        <v xml:space="preserve"> </v>
      </c>
      <c r="CM44" t="str">
        <f t="shared" si="16"/>
        <v xml:space="preserve"> </v>
      </c>
      <c r="CN44" t="str">
        <f t="shared" si="16"/>
        <v xml:space="preserve"> </v>
      </c>
      <c r="CO44">
        <f t="shared" si="16"/>
        <v>10</v>
      </c>
      <c r="CP44" t="str">
        <f t="shared" si="16"/>
        <v xml:space="preserve"> </v>
      </c>
      <c r="CQ44" t="str">
        <f t="shared" si="16"/>
        <v xml:space="preserve"> </v>
      </c>
      <c r="CR44" t="str">
        <f t="shared" si="16"/>
        <v>16,05</v>
      </c>
      <c r="CS44" t="str">
        <f t="shared" si="16"/>
        <v xml:space="preserve"> </v>
      </c>
      <c r="CT44" t="str">
        <f t="shared" si="16"/>
        <v xml:space="preserve"> </v>
      </c>
      <c r="CU44" t="str">
        <f t="shared" si="16"/>
        <v>0,4</v>
      </c>
      <c r="CV44" t="str">
        <f t="shared" si="16"/>
        <v xml:space="preserve"> </v>
      </c>
      <c r="CW44" t="str">
        <f t="shared" si="16"/>
        <v xml:space="preserve"> </v>
      </c>
      <c r="CX44" t="str">
        <f t="shared" si="16"/>
        <v>8,67</v>
      </c>
      <c r="CY44">
        <f t="shared" si="16"/>
        <v>45</v>
      </c>
      <c r="CZ44">
        <f t="shared" si="16"/>
        <v>125</v>
      </c>
      <c r="DA44" t="str">
        <f t="shared" si="16"/>
        <v xml:space="preserve"> </v>
      </c>
      <c r="DB44" t="str">
        <f t="shared" si="16"/>
        <v xml:space="preserve"> </v>
      </c>
      <c r="DC44" t="str">
        <f t="shared" si="16"/>
        <v xml:space="preserve"> </v>
      </c>
      <c r="DD44">
        <f t="shared" si="16"/>
        <v>87</v>
      </c>
      <c r="DE44" t="str">
        <f t="shared" si="16"/>
        <v xml:space="preserve"> </v>
      </c>
      <c r="DF44" t="str">
        <f t="shared" si="16"/>
        <v xml:space="preserve"> </v>
      </c>
      <c r="DG44" t="str">
        <f t="shared" si="16"/>
        <v xml:space="preserve"> </v>
      </c>
      <c r="DH44" t="str">
        <f t="shared" si="16"/>
        <v xml:space="preserve"> </v>
      </c>
      <c r="DI44" t="str">
        <f t="shared" si="16"/>
        <v xml:space="preserve"> </v>
      </c>
      <c r="DJ44" t="str">
        <f t="shared" si="16"/>
        <v xml:space="preserve"> </v>
      </c>
      <c r="DK44" t="str">
        <f t="shared" si="16"/>
        <v>6,77</v>
      </c>
      <c r="DL44" t="str">
        <f t="shared" si="16"/>
        <v xml:space="preserve"> </v>
      </c>
      <c r="DM44" t="str">
        <f t="shared" si="16"/>
        <v xml:space="preserve"> </v>
      </c>
      <c r="DN44" t="str">
        <f t="shared" si="16"/>
        <v xml:space="preserve"> </v>
      </c>
      <c r="DO44" t="str">
        <f t="shared" si="16"/>
        <v xml:space="preserve"> </v>
      </c>
      <c r="DP44" t="str">
        <f t="shared" si="16"/>
        <v xml:space="preserve"> </v>
      </c>
      <c r="DQ44" t="str">
        <f t="shared" si="16"/>
        <v xml:space="preserve"> </v>
      </c>
      <c r="DR44" t="str">
        <f t="shared" si="16"/>
        <v xml:space="preserve"> </v>
      </c>
      <c r="DS44" t="str">
        <f t="shared" si="16"/>
        <v xml:space="preserve"> </v>
      </c>
      <c r="DT44" t="str">
        <f t="shared" si="16"/>
        <v xml:space="preserve"> </v>
      </c>
      <c r="DU44" t="str">
        <f t="shared" si="16"/>
        <v>11,25</v>
      </c>
      <c r="DV44" t="str">
        <f t="shared" si="16"/>
        <v xml:space="preserve"> </v>
      </c>
      <c r="DW44" t="str">
        <f t="shared" si="16"/>
        <v xml:space="preserve"> </v>
      </c>
      <c r="DX44">
        <f t="shared" si="16"/>
        <v>62</v>
      </c>
      <c r="DY44" t="str">
        <f t="shared" si="16"/>
        <v>21,73</v>
      </c>
      <c r="DZ44" t="str">
        <f t="shared" si="13"/>
        <v xml:space="preserve"> </v>
      </c>
      <c r="EA44" t="str">
        <f t="shared" si="10"/>
        <v xml:space="preserve"> </v>
      </c>
      <c r="EB44" t="str">
        <f t="shared" si="10"/>
        <v xml:space="preserve"> </v>
      </c>
      <c r="EC44">
        <f t="shared" si="10"/>
        <v>147</v>
      </c>
      <c r="ED44" t="str">
        <f t="shared" si="10"/>
        <v xml:space="preserve"> </v>
      </c>
      <c r="EE44" t="str">
        <f t="shared" si="10"/>
        <v>65,29</v>
      </c>
      <c r="EF44">
        <f t="shared" si="10"/>
        <v>437</v>
      </c>
      <c r="EG44" t="str">
        <f t="shared" si="10"/>
        <v xml:space="preserve"> </v>
      </c>
      <c r="EH44" t="str">
        <f t="shared" si="10"/>
        <v xml:space="preserve"> </v>
      </c>
      <c r="EI44" t="str">
        <f t="shared" si="10"/>
        <v xml:space="preserve"> </v>
      </c>
      <c r="EJ44">
        <f t="shared" si="10"/>
        <v>15</v>
      </c>
      <c r="EK44" t="str">
        <f t="shared" si="10"/>
        <v xml:space="preserve"> </v>
      </c>
      <c r="EL44" t="str">
        <f t="shared" si="10"/>
        <v>123,16</v>
      </c>
      <c r="EM44" t="str">
        <f t="shared" si="10"/>
        <v xml:space="preserve"> </v>
      </c>
      <c r="EN44" t="str">
        <f t="shared" si="10"/>
        <v xml:space="preserve"> </v>
      </c>
      <c r="EO44" t="str">
        <f t="shared" si="10"/>
        <v>30,62</v>
      </c>
      <c r="EP44" t="str">
        <f t="shared" si="10"/>
        <v xml:space="preserve"> </v>
      </c>
      <c r="EQ44" t="str">
        <f t="shared" si="10"/>
        <v>509,52</v>
      </c>
      <c r="ER44">
        <f t="shared" si="10"/>
        <v>109</v>
      </c>
      <c r="ES44" t="str">
        <f t="shared" si="10"/>
        <v xml:space="preserve"> </v>
      </c>
      <c r="ET44" t="str">
        <f t="shared" si="10"/>
        <v xml:space="preserve"> </v>
      </c>
      <c r="EU44" t="str">
        <f t="shared" si="10"/>
        <v xml:space="preserve"> </v>
      </c>
      <c r="EV44" t="str">
        <f t="shared" si="10"/>
        <v xml:space="preserve"> </v>
      </c>
      <c r="EW44">
        <f t="shared" si="10"/>
        <v>250</v>
      </c>
      <c r="EX44" t="str">
        <f t="shared" si="10"/>
        <v xml:space="preserve"> </v>
      </c>
      <c r="EY44" t="str">
        <f t="shared" si="10"/>
        <v>39,92</v>
      </c>
      <c r="EZ44">
        <f t="shared" si="10"/>
        <v>10</v>
      </c>
      <c r="FA44" t="str">
        <f t="shared" si="10"/>
        <v xml:space="preserve"> </v>
      </c>
      <c r="FB44" t="str">
        <f t="shared" si="10"/>
        <v xml:space="preserve"> </v>
      </c>
      <c r="FC44" t="str">
        <f t="shared" si="10"/>
        <v xml:space="preserve"> </v>
      </c>
      <c r="FD44" t="str">
        <f t="shared" si="10"/>
        <v xml:space="preserve"> </v>
      </c>
      <c r="FE44" t="str">
        <f t="shared" si="10"/>
        <v xml:space="preserve"> </v>
      </c>
      <c r="FF44" t="str">
        <f t="shared" si="10"/>
        <v xml:space="preserve"> </v>
      </c>
      <c r="FG44">
        <f t="shared" si="10"/>
        <v>102</v>
      </c>
      <c r="FH44" t="str">
        <f t="shared" si="10"/>
        <v xml:space="preserve"> </v>
      </c>
      <c r="FI44" t="str">
        <f t="shared" si="10"/>
        <v xml:space="preserve"> </v>
      </c>
      <c r="FJ44" t="str">
        <f t="shared" si="10"/>
        <v xml:space="preserve"> </v>
      </c>
      <c r="FK44" t="str">
        <f t="shared" si="10"/>
        <v xml:space="preserve"> </v>
      </c>
      <c r="FL44" t="str">
        <f t="shared" si="10"/>
        <v xml:space="preserve"> </v>
      </c>
      <c r="FM44" t="str">
        <f t="shared" si="10"/>
        <v xml:space="preserve"> </v>
      </c>
      <c r="FN44" t="str">
        <f t="shared" si="10"/>
        <v xml:space="preserve"> </v>
      </c>
      <c r="FO44" t="str">
        <f t="shared" si="10"/>
        <v xml:space="preserve"> </v>
      </c>
      <c r="FP44" t="str">
        <f t="shared" si="10"/>
        <v>46,67</v>
      </c>
      <c r="FQ44" t="str">
        <f t="shared" si="10"/>
        <v xml:space="preserve"> </v>
      </c>
      <c r="FR44" t="str">
        <f t="shared" si="10"/>
        <v xml:space="preserve"> </v>
      </c>
      <c r="FS44" t="str">
        <f t="shared" si="10"/>
        <v xml:space="preserve"> </v>
      </c>
      <c r="FT44" t="str">
        <f t="shared" si="10"/>
        <v xml:space="preserve"> </v>
      </c>
      <c r="FU44" t="str">
        <f t="shared" si="10"/>
        <v xml:space="preserve"> </v>
      </c>
      <c r="FV44" t="str">
        <f t="shared" si="10"/>
        <v xml:space="preserve"> </v>
      </c>
      <c r="FW44" t="str">
        <f t="shared" si="10"/>
        <v xml:space="preserve"> </v>
      </c>
      <c r="FX44" t="str">
        <f t="shared" si="10"/>
        <v xml:space="preserve"> </v>
      </c>
      <c r="FY44" t="str">
        <f t="shared" si="10"/>
        <v xml:space="preserve"> </v>
      </c>
      <c r="FZ44" t="str">
        <f t="shared" si="10"/>
        <v xml:space="preserve"> </v>
      </c>
      <c r="GA44" t="str">
        <f t="shared" si="10"/>
        <v xml:space="preserve"> </v>
      </c>
      <c r="GB44" t="str">
        <f t="shared" si="10"/>
        <v xml:space="preserve"> </v>
      </c>
      <c r="GC44" t="str">
        <f t="shared" si="10"/>
        <v xml:space="preserve"> </v>
      </c>
      <c r="GD44" t="str">
        <f t="shared" si="10"/>
        <v xml:space="preserve"> </v>
      </c>
      <c r="GE44">
        <f t="shared" si="10"/>
        <v>239</v>
      </c>
      <c r="GF44" t="str">
        <f t="shared" si="10"/>
        <v xml:space="preserve"> </v>
      </c>
      <c r="GG44" t="str">
        <f t="shared" si="10"/>
        <v xml:space="preserve"> </v>
      </c>
      <c r="GH44" t="str">
        <f t="shared" si="10"/>
        <v xml:space="preserve"> </v>
      </c>
      <c r="GI44" t="str">
        <f t="shared" si="10"/>
        <v xml:space="preserve"> </v>
      </c>
      <c r="GJ44" t="str">
        <f t="shared" si="10"/>
        <v xml:space="preserve"> </v>
      </c>
      <c r="GK44" t="str">
        <f t="shared" si="10"/>
        <v xml:space="preserve"> </v>
      </c>
      <c r="GL44" t="str">
        <f t="shared" si="2"/>
        <v xml:space="preserve"> </v>
      </c>
      <c r="GM44" t="str">
        <f t="shared" si="14"/>
        <v xml:space="preserve"> </v>
      </c>
      <c r="GN44" t="str">
        <f t="shared" si="14"/>
        <v xml:space="preserve"> </v>
      </c>
      <c r="GO44" t="str">
        <f t="shared" si="14"/>
        <v xml:space="preserve"> </v>
      </c>
      <c r="GP44">
        <f t="shared" si="14"/>
        <v>150</v>
      </c>
      <c r="GQ44" t="str">
        <f t="shared" si="14"/>
        <v xml:space="preserve"> </v>
      </c>
      <c r="GR44" t="str">
        <f t="shared" si="14"/>
        <v xml:space="preserve"> </v>
      </c>
      <c r="GS44">
        <f t="shared" si="14"/>
        <v>23</v>
      </c>
      <c r="GT44" t="str">
        <f t="shared" si="14"/>
        <v xml:space="preserve"> </v>
      </c>
      <c r="GU44" t="str">
        <f t="shared" si="14"/>
        <v xml:space="preserve"> </v>
      </c>
      <c r="GV44" t="str">
        <f t="shared" si="14"/>
        <v xml:space="preserve"> </v>
      </c>
      <c r="GW44" t="str">
        <f t="shared" si="14"/>
        <v xml:space="preserve"> </v>
      </c>
      <c r="GX44" t="str">
        <f t="shared" si="14"/>
        <v>7,77</v>
      </c>
      <c r="GY44" t="str">
        <f t="shared" si="14"/>
        <v xml:space="preserve"> </v>
      </c>
      <c r="GZ44" t="str">
        <f t="shared" si="14"/>
        <v xml:space="preserve"> </v>
      </c>
      <c r="HA44" t="str">
        <f t="shared" si="14"/>
        <v xml:space="preserve"> </v>
      </c>
      <c r="HB44" t="str">
        <f t="shared" si="14"/>
        <v>1612,82</v>
      </c>
      <c r="HC44">
        <f t="shared" si="14"/>
        <v>140</v>
      </c>
      <c r="HD44" t="str">
        <f t="shared" si="14"/>
        <v xml:space="preserve"> </v>
      </c>
      <c r="HE44" t="str">
        <f t="shared" si="14"/>
        <v>60,5</v>
      </c>
      <c r="HF44" t="str">
        <f t="shared" si="14"/>
        <v xml:space="preserve"> </v>
      </c>
      <c r="HG44" t="str">
        <f t="shared" si="14"/>
        <v>5,06</v>
      </c>
      <c r="HH44">
        <f t="shared" si="14"/>
        <v>92</v>
      </c>
      <c r="HI44" t="str">
        <f t="shared" si="14"/>
        <v xml:space="preserve"> </v>
      </c>
      <c r="HJ44" t="str">
        <f t="shared" si="14"/>
        <v>98,85</v>
      </c>
      <c r="HK44" t="str">
        <f t="shared" si="14"/>
        <v xml:space="preserve"> </v>
      </c>
      <c r="HL44" t="str">
        <f t="shared" si="14"/>
        <v xml:space="preserve"> </v>
      </c>
      <c r="HM44" t="str">
        <f t="shared" si="14"/>
        <v xml:space="preserve"> </v>
      </c>
      <c r="HN44" t="str">
        <f t="shared" si="14"/>
        <v xml:space="preserve"> </v>
      </c>
      <c r="HO44">
        <f t="shared" si="14"/>
        <v>34</v>
      </c>
      <c r="HP44" t="str">
        <f t="shared" si="14"/>
        <v xml:space="preserve"> </v>
      </c>
      <c r="HQ44" t="str">
        <f t="shared" si="14"/>
        <v xml:space="preserve"> </v>
      </c>
      <c r="HR44">
        <f t="shared" si="14"/>
        <v>19</v>
      </c>
      <c r="HS44" t="str">
        <f t="shared" si="14"/>
        <v xml:space="preserve"> </v>
      </c>
      <c r="HT44" t="str">
        <f t="shared" si="14"/>
        <v xml:space="preserve"> </v>
      </c>
      <c r="HU44" t="str">
        <f t="shared" si="14"/>
        <v xml:space="preserve"> </v>
      </c>
      <c r="HV44">
        <f t="shared" si="14"/>
        <v>68</v>
      </c>
      <c r="HW44" t="str">
        <f t="shared" si="14"/>
        <v xml:space="preserve"> </v>
      </c>
      <c r="HX44" t="str">
        <f t="shared" si="14"/>
        <v xml:space="preserve"> </v>
      </c>
      <c r="HY44" t="str">
        <f t="shared" si="14"/>
        <v>9,11</v>
      </c>
      <c r="HZ44" t="str">
        <f t="shared" si="14"/>
        <v>6,5</v>
      </c>
      <c r="IA44" t="str">
        <f t="shared" si="14"/>
        <v xml:space="preserve"> </v>
      </c>
      <c r="IB44" t="str">
        <f t="shared" si="14"/>
        <v xml:space="preserve"> </v>
      </c>
      <c r="IC44" t="str">
        <f t="shared" si="14"/>
        <v xml:space="preserve"> </v>
      </c>
      <c r="ID44" t="str">
        <f t="shared" si="14"/>
        <v xml:space="preserve"> </v>
      </c>
      <c r="IE44" t="str">
        <f t="shared" si="14"/>
        <v xml:space="preserve"> </v>
      </c>
      <c r="IF44" t="str">
        <f t="shared" si="14"/>
        <v xml:space="preserve"> </v>
      </c>
      <c r="IG44" t="str">
        <f t="shared" si="14"/>
        <v xml:space="preserve"> </v>
      </c>
      <c r="IH44">
        <f t="shared" si="14"/>
        <v>19</v>
      </c>
      <c r="II44" t="str">
        <f t="shared" si="14"/>
        <v xml:space="preserve"> </v>
      </c>
      <c r="IJ44" t="str">
        <f t="shared" si="14"/>
        <v xml:space="preserve"> </v>
      </c>
      <c r="IK44" t="str">
        <f t="shared" si="14"/>
        <v xml:space="preserve"> </v>
      </c>
      <c r="IL44" t="str">
        <f t="shared" si="14"/>
        <v>53,35</v>
      </c>
      <c r="IM44" t="str">
        <f t="shared" si="14"/>
        <v xml:space="preserve"> </v>
      </c>
      <c r="IN44" t="str">
        <f t="shared" si="14"/>
        <v xml:space="preserve"> </v>
      </c>
      <c r="IO44" t="str">
        <f t="shared" si="14"/>
        <v xml:space="preserve"> </v>
      </c>
      <c r="IP44" t="str">
        <f t="shared" si="14"/>
        <v xml:space="preserve"> </v>
      </c>
      <c r="IQ44" t="str">
        <f t="shared" si="14"/>
        <v xml:space="preserve"> </v>
      </c>
      <c r="IR44" t="str">
        <f t="shared" si="14"/>
        <v xml:space="preserve"> </v>
      </c>
      <c r="IS44" t="str">
        <f t="shared" si="14"/>
        <v xml:space="preserve"> </v>
      </c>
      <c r="IT44" t="str">
        <f t="shared" si="14"/>
        <v xml:space="preserve"> </v>
      </c>
      <c r="IU44">
        <f t="shared" si="14"/>
        <v>170</v>
      </c>
      <c r="IV44">
        <f t="shared" si="14"/>
        <v>25</v>
      </c>
      <c r="IW44">
        <f t="shared" si="14"/>
        <v>178</v>
      </c>
      <c r="IX44" t="str">
        <f t="shared" si="14"/>
        <v xml:space="preserve"> </v>
      </c>
      <c r="IY44" t="str">
        <f t="shared" si="11"/>
        <v xml:space="preserve"> </v>
      </c>
      <c r="IZ44" t="str">
        <f t="shared" si="11"/>
        <v xml:space="preserve"> </v>
      </c>
      <c r="JA44" t="str">
        <f t="shared" si="11"/>
        <v xml:space="preserve"> </v>
      </c>
      <c r="JB44" t="str">
        <f t="shared" si="11"/>
        <v xml:space="preserve"> </v>
      </c>
      <c r="JC44" t="str">
        <f t="shared" si="11"/>
        <v xml:space="preserve"> </v>
      </c>
      <c r="JD44" t="str">
        <f t="shared" si="11"/>
        <v xml:space="preserve"> </v>
      </c>
      <c r="JE44" t="str">
        <f t="shared" si="11"/>
        <v>18,61</v>
      </c>
      <c r="JF44" t="str">
        <f t="shared" si="11"/>
        <v xml:space="preserve"> </v>
      </c>
      <c r="JG44">
        <f t="shared" si="11"/>
        <v>18</v>
      </c>
      <c r="JH44" t="str">
        <f t="shared" si="11"/>
        <v xml:space="preserve"> </v>
      </c>
      <c r="JI44" t="str">
        <f t="shared" si="11"/>
        <v xml:space="preserve"> </v>
      </c>
      <c r="JJ44" t="str">
        <f t="shared" si="11"/>
        <v>1,1</v>
      </c>
      <c r="JK44" t="str">
        <f t="shared" si="11"/>
        <v>11,5</v>
      </c>
      <c r="JL44" t="str">
        <f t="shared" si="11"/>
        <v xml:space="preserve"> </v>
      </c>
      <c r="JM44" t="str">
        <f t="shared" si="11"/>
        <v xml:space="preserve"> </v>
      </c>
      <c r="JN44" t="str">
        <f t="shared" si="11"/>
        <v xml:space="preserve"> </v>
      </c>
      <c r="JO44">
        <f t="shared" si="11"/>
        <v>84</v>
      </c>
      <c r="JP44" t="str">
        <f t="shared" si="11"/>
        <v>64,37</v>
      </c>
      <c r="JQ44" t="str">
        <f t="shared" si="11"/>
        <v xml:space="preserve"> </v>
      </c>
      <c r="JR44" t="str">
        <f t="shared" si="11"/>
        <v xml:space="preserve"> </v>
      </c>
      <c r="JS44" t="str">
        <f t="shared" si="11"/>
        <v xml:space="preserve"> </v>
      </c>
      <c r="JT44" t="str">
        <f t="shared" si="11"/>
        <v xml:space="preserve"> </v>
      </c>
      <c r="JU44" t="str">
        <f t="shared" si="11"/>
        <v xml:space="preserve"> </v>
      </c>
      <c r="JV44" t="str">
        <f t="shared" si="11"/>
        <v xml:space="preserve"> </v>
      </c>
      <c r="JW44" t="str">
        <f t="shared" si="11"/>
        <v xml:space="preserve"> </v>
      </c>
      <c r="JX44" t="str">
        <f t="shared" si="11"/>
        <v>11,33</v>
      </c>
      <c r="JY44" t="str">
        <f t="shared" si="11"/>
        <v xml:space="preserve"> </v>
      </c>
      <c r="JZ44" t="str">
        <f t="shared" si="11"/>
        <v xml:space="preserve"> </v>
      </c>
      <c r="KA44" t="str">
        <f t="shared" si="11"/>
        <v>50396,07</v>
      </c>
      <c r="KB44" t="str">
        <f t="shared" si="11"/>
        <v>0,84</v>
      </c>
      <c r="KC44" t="str">
        <f t="shared" si="11"/>
        <v xml:space="preserve"> </v>
      </c>
      <c r="KD44" t="str">
        <f t="shared" si="11"/>
        <v xml:space="preserve"> </v>
      </c>
      <c r="KE44" t="str">
        <f t="shared" si="11"/>
        <v xml:space="preserve"> </v>
      </c>
      <c r="KF44">
        <f t="shared" si="11"/>
        <v>22</v>
      </c>
      <c r="KG44" t="str">
        <f t="shared" si="11"/>
        <v xml:space="preserve"> </v>
      </c>
      <c r="KH44" t="str">
        <f t="shared" si="11"/>
        <v xml:space="preserve"> </v>
      </c>
      <c r="KI44" t="str">
        <f t="shared" si="11"/>
        <v xml:space="preserve"> </v>
      </c>
      <c r="KJ44" t="str">
        <f t="shared" si="11"/>
        <v xml:space="preserve"> </v>
      </c>
      <c r="KK44" t="str">
        <f t="shared" si="11"/>
        <v xml:space="preserve"> </v>
      </c>
      <c r="KL44" t="str">
        <f t="shared" si="11"/>
        <v xml:space="preserve"> </v>
      </c>
      <c r="KM44" t="str">
        <f t="shared" si="11"/>
        <v xml:space="preserve"> </v>
      </c>
      <c r="KN44" t="str">
        <f t="shared" si="11"/>
        <v xml:space="preserve"> </v>
      </c>
      <c r="KO44" t="str">
        <f t="shared" si="11"/>
        <v>12,43</v>
      </c>
      <c r="KP44" t="str">
        <f t="shared" si="11"/>
        <v xml:space="preserve"> </v>
      </c>
      <c r="KQ44" t="str">
        <f t="shared" si="11"/>
        <v>11,6</v>
      </c>
      <c r="KR44" t="str">
        <f t="shared" si="11"/>
        <v xml:space="preserve"> </v>
      </c>
      <c r="KS44" t="str">
        <f t="shared" si="11"/>
        <v xml:space="preserve"> </v>
      </c>
      <c r="KT44" t="str">
        <f t="shared" si="11"/>
        <v xml:space="preserve"> </v>
      </c>
      <c r="KU44" t="str">
        <f t="shared" si="11"/>
        <v xml:space="preserve"> </v>
      </c>
      <c r="KV44" t="str">
        <f t="shared" si="11"/>
        <v xml:space="preserve"> </v>
      </c>
      <c r="KW44" t="str">
        <f t="shared" si="11"/>
        <v xml:space="preserve"> </v>
      </c>
      <c r="KX44" t="str">
        <f t="shared" si="11"/>
        <v xml:space="preserve"> </v>
      </c>
      <c r="KY44" t="str">
        <f t="shared" si="11"/>
        <v>171,85</v>
      </c>
      <c r="KZ44" t="str">
        <f t="shared" si="11"/>
        <v xml:space="preserve"> </v>
      </c>
      <c r="LA44" t="str">
        <f t="shared" si="11"/>
        <v xml:space="preserve"> </v>
      </c>
      <c r="LB44" t="str">
        <f t="shared" si="11"/>
        <v xml:space="preserve"> </v>
      </c>
      <c r="LC44" t="str">
        <f t="shared" si="11"/>
        <v xml:space="preserve"> </v>
      </c>
      <c r="LD44" t="str">
        <f t="shared" si="11"/>
        <v xml:space="preserve"> </v>
      </c>
      <c r="LE44" t="str">
        <f t="shared" si="11"/>
        <v xml:space="preserve"> </v>
      </c>
      <c r="LF44" t="str">
        <f t="shared" si="11"/>
        <v xml:space="preserve"> </v>
      </c>
      <c r="LG44">
        <f t="shared" si="11"/>
        <v>159</v>
      </c>
      <c r="LH44" t="str">
        <f t="shared" si="11"/>
        <v xml:space="preserve"> </v>
      </c>
      <c r="LI44">
        <f t="shared" si="11"/>
        <v>235</v>
      </c>
      <c r="LJ44" t="str">
        <f t="shared" si="4"/>
        <v xml:space="preserve"> </v>
      </c>
      <c r="LK44" t="str">
        <f t="shared" si="15"/>
        <v xml:space="preserve"> </v>
      </c>
      <c r="LL44" t="str">
        <f t="shared" si="15"/>
        <v xml:space="preserve"> </v>
      </c>
      <c r="LM44" t="str">
        <f t="shared" si="15"/>
        <v xml:space="preserve"> </v>
      </c>
      <c r="LN44" t="str">
        <f t="shared" si="15"/>
        <v xml:space="preserve"> </v>
      </c>
      <c r="LO44" t="str">
        <f t="shared" si="15"/>
        <v xml:space="preserve"> </v>
      </c>
      <c r="LP44" t="str">
        <f t="shared" si="15"/>
        <v xml:space="preserve"> </v>
      </c>
      <c r="LQ44" t="str">
        <f t="shared" si="15"/>
        <v xml:space="preserve"> </v>
      </c>
      <c r="LR44" t="str">
        <f t="shared" si="15"/>
        <v xml:space="preserve"> </v>
      </c>
      <c r="LS44" t="str">
        <f t="shared" si="15"/>
        <v xml:space="preserve"> </v>
      </c>
      <c r="LT44" t="str">
        <f t="shared" si="15"/>
        <v xml:space="preserve"> </v>
      </c>
      <c r="LU44">
        <f t="shared" si="15"/>
        <v>87</v>
      </c>
      <c r="LV44" t="str">
        <f t="shared" si="15"/>
        <v xml:space="preserve"> </v>
      </c>
      <c r="LW44" t="str">
        <f t="shared" si="15"/>
        <v>1102,79</v>
      </c>
      <c r="LX44" t="str">
        <f t="shared" si="15"/>
        <v xml:space="preserve"> </v>
      </c>
      <c r="LY44" t="str">
        <f t="shared" si="15"/>
        <v xml:space="preserve"> </v>
      </c>
      <c r="LZ44" t="str">
        <f t="shared" si="15"/>
        <v xml:space="preserve"> </v>
      </c>
      <c r="MA44" t="str">
        <f t="shared" si="15"/>
        <v xml:space="preserve"> </v>
      </c>
      <c r="MB44" t="str">
        <f t="shared" si="15"/>
        <v xml:space="preserve"> </v>
      </c>
      <c r="MC44" t="str">
        <f t="shared" si="15"/>
        <v xml:space="preserve"> </v>
      </c>
      <c r="MD44" t="str">
        <f t="shared" si="15"/>
        <v xml:space="preserve"> </v>
      </c>
      <c r="ME44" t="str">
        <f t="shared" si="15"/>
        <v xml:space="preserve"> </v>
      </c>
      <c r="MF44" t="str">
        <f t="shared" si="15"/>
        <v xml:space="preserve"> </v>
      </c>
      <c r="MG44" t="str">
        <f t="shared" si="15"/>
        <v>47,8</v>
      </c>
      <c r="MH44" t="str">
        <f t="shared" si="15"/>
        <v xml:space="preserve"> </v>
      </c>
      <c r="MI44" t="str">
        <f t="shared" si="15"/>
        <v xml:space="preserve"> </v>
      </c>
      <c r="MJ44" t="str">
        <f t="shared" si="15"/>
        <v xml:space="preserve"> </v>
      </c>
      <c r="MK44" t="str">
        <f t="shared" si="15"/>
        <v>65,65</v>
      </c>
      <c r="ML44" t="str">
        <f t="shared" si="15"/>
        <v xml:space="preserve"> </v>
      </c>
      <c r="MM44">
        <f t="shared" si="15"/>
        <v>55</v>
      </c>
      <c r="MN44">
        <f t="shared" si="15"/>
        <v>20</v>
      </c>
      <c r="MO44" t="str">
        <f t="shared" si="15"/>
        <v xml:space="preserve"> </v>
      </c>
      <c r="MP44" t="str">
        <f t="shared" si="15"/>
        <v xml:space="preserve"> </v>
      </c>
      <c r="MQ44" t="str">
        <f t="shared" si="15"/>
        <v xml:space="preserve"> </v>
      </c>
      <c r="MR44" t="str">
        <f t="shared" si="15"/>
        <v>88,29</v>
      </c>
      <c r="MS44" t="str">
        <f t="shared" si="15"/>
        <v>26,37</v>
      </c>
      <c r="MT44" t="str">
        <f t="shared" si="15"/>
        <v xml:space="preserve"> </v>
      </c>
      <c r="MU44" t="str">
        <f t="shared" si="15"/>
        <v xml:space="preserve"> </v>
      </c>
      <c r="MV44" t="str">
        <f t="shared" si="15"/>
        <v xml:space="preserve"> </v>
      </c>
      <c r="MW44" t="str">
        <f t="shared" si="15"/>
        <v xml:space="preserve"> </v>
      </c>
      <c r="MX44" t="str">
        <f t="shared" si="15"/>
        <v xml:space="preserve"> </v>
      </c>
      <c r="MY44" t="str">
        <f t="shared" si="15"/>
        <v xml:space="preserve"> </v>
      </c>
      <c r="MZ44" t="str">
        <f t="shared" si="15"/>
        <v>28,3</v>
      </c>
      <c r="NA44" t="str">
        <f t="shared" si="15"/>
        <v xml:space="preserve"> </v>
      </c>
      <c r="NB44" t="str">
        <f t="shared" si="15"/>
        <v xml:space="preserve"> </v>
      </c>
      <c r="NC44" t="str">
        <f t="shared" si="15"/>
        <v xml:space="preserve"> </v>
      </c>
      <c r="ND44" t="str">
        <f t="shared" si="15"/>
        <v xml:space="preserve"> </v>
      </c>
      <c r="NE44" t="str">
        <f t="shared" si="15"/>
        <v xml:space="preserve"> </v>
      </c>
      <c r="NF44" t="str">
        <f t="shared" si="15"/>
        <v xml:space="preserve"> </v>
      </c>
      <c r="NG44" t="str">
        <f t="shared" si="15"/>
        <v xml:space="preserve"> </v>
      </c>
      <c r="NH44" t="str">
        <f t="shared" si="15"/>
        <v xml:space="preserve"> </v>
      </c>
      <c r="NI44" t="str">
        <f t="shared" si="15"/>
        <v xml:space="preserve"> </v>
      </c>
      <c r="NJ44" t="str">
        <f t="shared" si="15"/>
        <v>37,47</v>
      </c>
      <c r="NK44" t="str">
        <f t="shared" si="15"/>
        <v xml:space="preserve"> </v>
      </c>
      <c r="NL44" t="str">
        <f t="shared" si="15"/>
        <v xml:space="preserve"> </v>
      </c>
      <c r="NM44" t="str">
        <f t="shared" si="15"/>
        <v xml:space="preserve"> </v>
      </c>
      <c r="NN44" t="str">
        <f t="shared" si="15"/>
        <v xml:space="preserve"> </v>
      </c>
      <c r="NO44">
        <f t="shared" si="15"/>
        <v>120</v>
      </c>
      <c r="NP44" t="str">
        <f t="shared" si="15"/>
        <v xml:space="preserve"> </v>
      </c>
      <c r="NQ44" t="str">
        <f t="shared" si="15"/>
        <v xml:space="preserve"> </v>
      </c>
      <c r="NR44" t="str">
        <f t="shared" si="15"/>
        <v xml:space="preserve"> </v>
      </c>
      <c r="NS44" t="str">
        <f t="shared" si="15"/>
        <v xml:space="preserve"> </v>
      </c>
      <c r="NT44" t="str">
        <f t="shared" si="15"/>
        <v>42,5</v>
      </c>
      <c r="NU44" t="str">
        <f t="shared" si="15"/>
        <v xml:space="preserve"> </v>
      </c>
      <c r="NV44" t="str">
        <f t="shared" si="15"/>
        <v xml:space="preserve"> </v>
      </c>
      <c r="NW44" t="str">
        <f t="shared" si="12"/>
        <v xml:space="preserve"> </v>
      </c>
      <c r="NX44" t="str">
        <f t="shared" si="12"/>
        <v xml:space="preserve"> </v>
      </c>
      <c r="NY44" t="str">
        <f t="shared" si="12"/>
        <v xml:space="preserve"> </v>
      </c>
      <c r="NZ44" t="str">
        <f t="shared" si="12"/>
        <v>3,65</v>
      </c>
      <c r="OA44" t="str">
        <f t="shared" si="12"/>
        <v xml:space="preserve"> </v>
      </c>
      <c r="OB44" t="str">
        <f t="shared" si="12"/>
        <v>29,65</v>
      </c>
      <c r="OC44" t="str">
        <f t="shared" si="12"/>
        <v xml:space="preserve"> </v>
      </c>
      <c r="OD44" t="str">
        <f t="shared" si="12"/>
        <v>30,83</v>
      </c>
      <c r="OE44" t="str">
        <f t="shared" si="12"/>
        <v xml:space="preserve"> </v>
      </c>
      <c r="OF44" t="str">
        <f t="shared" si="12"/>
        <v xml:space="preserve"> </v>
      </c>
      <c r="OG44" t="str">
        <f t="shared" si="12"/>
        <v>13,5</v>
      </c>
      <c r="OH44" t="str">
        <f t="shared" si="12"/>
        <v xml:space="preserve"> </v>
      </c>
      <c r="OI44" t="str">
        <f t="shared" si="12"/>
        <v xml:space="preserve"> </v>
      </c>
      <c r="OJ44" t="str">
        <f t="shared" si="12"/>
        <v xml:space="preserve"> </v>
      </c>
      <c r="OK44" t="str">
        <f t="shared" si="12"/>
        <v xml:space="preserve"> </v>
      </c>
      <c r="OL44" t="str">
        <f t="shared" si="12"/>
        <v xml:space="preserve"> </v>
      </c>
      <c r="OM44" t="str">
        <f t="shared" si="12"/>
        <v xml:space="preserve"> </v>
      </c>
      <c r="ON44" t="str">
        <f t="shared" si="12"/>
        <v xml:space="preserve"> </v>
      </c>
      <c r="OO44" t="str">
        <f t="shared" si="12"/>
        <v xml:space="preserve"> </v>
      </c>
      <c r="OP44" t="str">
        <f t="shared" si="12"/>
        <v xml:space="preserve"> </v>
      </c>
      <c r="OQ44" t="str">
        <f t="shared" si="12"/>
        <v xml:space="preserve"> </v>
      </c>
      <c r="OR44" t="str">
        <f t="shared" si="12"/>
        <v xml:space="preserve"> </v>
      </c>
      <c r="OS44" t="str">
        <f t="shared" si="12"/>
        <v xml:space="preserve"> </v>
      </c>
      <c r="OT44" t="str">
        <f t="shared" si="12"/>
        <v xml:space="preserve"> </v>
      </c>
      <c r="OU44" t="str">
        <f t="shared" si="12"/>
        <v xml:space="preserve"> </v>
      </c>
      <c r="OV44" t="str">
        <f t="shared" si="12"/>
        <v>43,07</v>
      </c>
      <c r="OW44" t="str">
        <f t="shared" si="12"/>
        <v xml:space="preserve"> </v>
      </c>
      <c r="OX44" t="str">
        <f t="shared" si="12"/>
        <v xml:space="preserve"> </v>
      </c>
      <c r="OY44" t="str">
        <f t="shared" si="12"/>
        <v xml:space="preserve"> </v>
      </c>
      <c r="OZ44" t="str">
        <f t="shared" si="12"/>
        <v xml:space="preserve"> </v>
      </c>
      <c r="PA44">
        <f t="shared" si="12"/>
        <v>500</v>
      </c>
      <c r="PB44" t="str">
        <f t="shared" si="12"/>
        <v xml:space="preserve"> </v>
      </c>
      <c r="PC44" t="str">
        <f t="shared" si="12"/>
        <v xml:space="preserve"> </v>
      </c>
      <c r="PD44" t="str">
        <f t="shared" si="12"/>
        <v>0,69</v>
      </c>
      <c r="PE44" t="str">
        <f t="shared" si="12"/>
        <v xml:space="preserve"> </v>
      </c>
      <c r="PF44" t="str">
        <f t="shared" si="12"/>
        <v xml:space="preserve"> </v>
      </c>
      <c r="PG44" t="str">
        <f t="shared" si="12"/>
        <v xml:space="preserve"> </v>
      </c>
      <c r="PH44" t="str">
        <f t="shared" si="12"/>
        <v>15,85</v>
      </c>
      <c r="PI44" t="str">
        <f t="shared" si="12"/>
        <v xml:space="preserve"> </v>
      </c>
      <c r="PJ44" t="str">
        <f t="shared" si="12"/>
        <v xml:space="preserve"> </v>
      </c>
      <c r="PK44" t="str">
        <f t="shared" si="12"/>
        <v xml:space="preserve"> </v>
      </c>
      <c r="PL44" t="str">
        <f t="shared" si="12"/>
        <v xml:space="preserve"> </v>
      </c>
      <c r="PM44" t="str">
        <f t="shared" si="12"/>
        <v xml:space="preserve"> </v>
      </c>
      <c r="PN44" t="str">
        <f t="shared" si="12"/>
        <v>1,95</v>
      </c>
      <c r="PO44">
        <f t="shared" si="12"/>
        <v>5</v>
      </c>
      <c r="PP44" t="str">
        <f t="shared" si="12"/>
        <v>14,72</v>
      </c>
      <c r="PQ44" t="str">
        <f t="shared" si="12"/>
        <v xml:space="preserve"> </v>
      </c>
      <c r="PR44" t="str">
        <f t="shared" si="12"/>
        <v xml:space="preserve"> </v>
      </c>
      <c r="PS44" t="str">
        <f t="shared" si="12"/>
        <v xml:space="preserve"> </v>
      </c>
      <c r="PT44" t="str">
        <f t="shared" si="12"/>
        <v xml:space="preserve"> </v>
      </c>
      <c r="PU44" t="str">
        <f t="shared" si="12"/>
        <v xml:space="preserve"> </v>
      </c>
      <c r="PV44" t="str">
        <f t="shared" si="12"/>
        <v xml:space="preserve"> </v>
      </c>
      <c r="PW44" t="str">
        <f t="shared" si="12"/>
        <v xml:space="preserve"> </v>
      </c>
      <c r="PX44" t="str">
        <f t="shared" si="12"/>
        <v>20,72</v>
      </c>
      <c r="PY44" t="str">
        <f t="shared" si="12"/>
        <v xml:space="preserve"> </v>
      </c>
      <c r="PZ44" t="str">
        <f t="shared" si="12"/>
        <v xml:space="preserve"> </v>
      </c>
      <c r="QA44" t="str">
        <f t="shared" si="12"/>
        <v xml:space="preserve"> </v>
      </c>
      <c r="QB44" t="str">
        <f t="shared" si="12"/>
        <v xml:space="preserve"> </v>
      </c>
      <c r="QC44" t="str">
        <f t="shared" si="12"/>
        <v xml:space="preserve"> </v>
      </c>
      <c r="QD44" t="str">
        <f t="shared" si="12"/>
        <v xml:space="preserve"> </v>
      </c>
      <c r="QE44" t="str">
        <f t="shared" si="12"/>
        <v xml:space="preserve"> </v>
      </c>
      <c r="QF44">
        <f t="shared" si="12"/>
        <v>4</v>
      </c>
      <c r="QG44">
        <f t="shared" si="12"/>
        <v>6</v>
      </c>
      <c r="QH44" t="str">
        <f t="shared" si="6"/>
        <v xml:space="preserve"> </v>
      </c>
      <c r="QI44" t="str">
        <f t="shared" ref="QI44:SA49" si="19">IFERROR(QI13," ")</f>
        <v xml:space="preserve"> </v>
      </c>
      <c r="QJ44" t="str">
        <f t="shared" si="19"/>
        <v xml:space="preserve"> </v>
      </c>
      <c r="QK44">
        <f t="shared" si="19"/>
        <v>46</v>
      </c>
      <c r="QL44" t="str">
        <f t="shared" si="19"/>
        <v xml:space="preserve"> </v>
      </c>
      <c r="QM44" t="str">
        <f t="shared" si="19"/>
        <v xml:space="preserve"> </v>
      </c>
      <c r="QN44" t="str">
        <f t="shared" si="19"/>
        <v xml:space="preserve"> </v>
      </c>
      <c r="QO44" t="str">
        <f t="shared" si="19"/>
        <v xml:space="preserve"> </v>
      </c>
      <c r="QP44" t="str">
        <f t="shared" si="19"/>
        <v xml:space="preserve"> </v>
      </c>
      <c r="QQ44" t="str">
        <f t="shared" si="19"/>
        <v xml:space="preserve"> </v>
      </c>
      <c r="QR44" t="str">
        <f t="shared" si="19"/>
        <v xml:space="preserve"> </v>
      </c>
      <c r="QS44">
        <f t="shared" si="19"/>
        <v>127</v>
      </c>
      <c r="QT44" t="str">
        <f t="shared" si="19"/>
        <v xml:space="preserve"> </v>
      </c>
      <c r="QU44" t="str">
        <f t="shared" si="19"/>
        <v>7,84</v>
      </c>
      <c r="QV44" t="str">
        <f t="shared" si="19"/>
        <v xml:space="preserve"> </v>
      </c>
      <c r="QW44" t="str">
        <f t="shared" si="19"/>
        <v>197,5</v>
      </c>
      <c r="QX44">
        <f t="shared" si="19"/>
        <v>130</v>
      </c>
      <c r="QY44">
        <f t="shared" si="19"/>
        <v>350</v>
      </c>
      <c r="QZ44" t="str">
        <f t="shared" si="19"/>
        <v xml:space="preserve"> </v>
      </c>
      <c r="RA44" t="str">
        <f t="shared" si="19"/>
        <v xml:space="preserve"> </v>
      </c>
      <c r="RB44" t="str">
        <f t="shared" si="19"/>
        <v xml:space="preserve"> </v>
      </c>
      <c r="RC44" t="str">
        <f t="shared" si="19"/>
        <v xml:space="preserve"> </v>
      </c>
      <c r="RD44">
        <f t="shared" si="19"/>
        <v>30</v>
      </c>
      <c r="RE44" t="str">
        <f t="shared" si="19"/>
        <v>1413,04</v>
      </c>
      <c r="RF44" t="str">
        <f t="shared" si="19"/>
        <v xml:space="preserve"> </v>
      </c>
      <c r="RG44" t="str">
        <f t="shared" si="19"/>
        <v xml:space="preserve"> </v>
      </c>
      <c r="RH44" t="str">
        <f t="shared" si="19"/>
        <v xml:space="preserve"> </v>
      </c>
      <c r="RI44" t="str">
        <f t="shared" si="19"/>
        <v>38,09</v>
      </c>
      <c r="RJ44">
        <f t="shared" si="19"/>
        <v>37</v>
      </c>
      <c r="RK44" t="str">
        <f t="shared" si="19"/>
        <v xml:space="preserve"> </v>
      </c>
      <c r="RL44" t="str">
        <f t="shared" si="19"/>
        <v xml:space="preserve"> </v>
      </c>
      <c r="RM44" t="str">
        <f t="shared" si="19"/>
        <v>35,25</v>
      </c>
      <c r="RN44" t="str">
        <f t="shared" si="19"/>
        <v xml:space="preserve"> </v>
      </c>
      <c r="RO44" t="str">
        <f t="shared" si="19"/>
        <v>53,44</v>
      </c>
      <c r="RP44" t="str">
        <f t="shared" si="19"/>
        <v xml:space="preserve"> </v>
      </c>
      <c r="RQ44" t="str">
        <f t="shared" si="19"/>
        <v xml:space="preserve"> </v>
      </c>
      <c r="RR44" t="str">
        <f t="shared" si="19"/>
        <v xml:space="preserve"> </v>
      </c>
      <c r="RS44" t="str">
        <f t="shared" si="19"/>
        <v xml:space="preserve"> </v>
      </c>
      <c r="RT44" t="str">
        <f t="shared" si="19"/>
        <v xml:space="preserve"> </v>
      </c>
      <c r="RU44">
        <f t="shared" si="19"/>
        <v>130</v>
      </c>
      <c r="RV44" t="str">
        <f t="shared" si="19"/>
        <v xml:space="preserve"> </v>
      </c>
      <c r="RW44" t="str">
        <f t="shared" si="19"/>
        <v xml:space="preserve"> </v>
      </c>
      <c r="RX44" t="str">
        <f t="shared" si="19"/>
        <v xml:space="preserve"> </v>
      </c>
      <c r="RY44" t="str">
        <f t="shared" si="19"/>
        <v xml:space="preserve"> </v>
      </c>
      <c r="RZ44" t="str">
        <f t="shared" si="19"/>
        <v xml:space="preserve"> </v>
      </c>
      <c r="SA44" t="str">
        <f t="shared" si="19"/>
        <v xml:space="preserve"> </v>
      </c>
    </row>
    <row r="45" spans="1:495">
      <c r="A45">
        <v>1994</v>
      </c>
      <c r="B45" t="str">
        <f t="shared" si="8"/>
        <v xml:space="preserve"> </v>
      </c>
      <c r="C45" t="str">
        <f t="shared" si="18"/>
        <v>3,63</v>
      </c>
      <c r="D45" t="str">
        <f t="shared" si="18"/>
        <v xml:space="preserve"> </v>
      </c>
      <c r="E45">
        <f t="shared" si="18"/>
        <v>120</v>
      </c>
      <c r="F45">
        <f t="shared" si="18"/>
        <v>220</v>
      </c>
      <c r="G45" t="str">
        <f t="shared" si="18"/>
        <v xml:space="preserve"> </v>
      </c>
      <c r="H45" t="str">
        <f t="shared" si="18"/>
        <v xml:space="preserve"> </v>
      </c>
      <c r="I45" t="str">
        <f t="shared" si="18"/>
        <v xml:space="preserve"> </v>
      </c>
      <c r="J45" t="str">
        <f t="shared" si="18"/>
        <v xml:space="preserve"> </v>
      </c>
      <c r="K45" t="str">
        <f t="shared" si="18"/>
        <v xml:space="preserve"> </v>
      </c>
      <c r="L45" t="str">
        <f t="shared" si="18"/>
        <v xml:space="preserve"> </v>
      </c>
      <c r="M45" t="str">
        <f t="shared" si="18"/>
        <v xml:space="preserve"> </v>
      </c>
      <c r="N45" t="str">
        <f t="shared" si="18"/>
        <v xml:space="preserve"> </v>
      </c>
      <c r="O45" t="str">
        <f t="shared" si="18"/>
        <v>67,92</v>
      </c>
      <c r="P45">
        <f t="shared" si="18"/>
        <v>185</v>
      </c>
      <c r="Q45" t="str">
        <f t="shared" si="18"/>
        <v xml:space="preserve"> </v>
      </c>
      <c r="R45" t="str">
        <f t="shared" si="18"/>
        <v xml:space="preserve"> </v>
      </c>
      <c r="S45" t="str">
        <f t="shared" si="18"/>
        <v xml:space="preserve"> </v>
      </c>
      <c r="T45" t="str">
        <f t="shared" si="18"/>
        <v>112,19</v>
      </c>
      <c r="U45" t="str">
        <f t="shared" si="18"/>
        <v xml:space="preserve"> </v>
      </c>
      <c r="V45" t="str">
        <f t="shared" si="18"/>
        <v xml:space="preserve"> </v>
      </c>
      <c r="W45" t="str">
        <f t="shared" si="18"/>
        <v xml:space="preserve"> </v>
      </c>
      <c r="X45" t="str">
        <f t="shared" si="18"/>
        <v xml:space="preserve"> </v>
      </c>
      <c r="Y45" t="str">
        <f t="shared" si="18"/>
        <v xml:space="preserve"> </v>
      </c>
      <c r="Z45" t="str">
        <f t="shared" si="18"/>
        <v>1,8</v>
      </c>
      <c r="AA45">
        <f t="shared" si="18"/>
        <v>430</v>
      </c>
      <c r="AB45" t="str">
        <f t="shared" si="18"/>
        <v xml:space="preserve"> </v>
      </c>
      <c r="AC45" t="str">
        <f t="shared" si="18"/>
        <v>57,82</v>
      </c>
      <c r="AD45" t="str">
        <f t="shared" si="18"/>
        <v xml:space="preserve"> </v>
      </c>
      <c r="AE45" t="str">
        <f t="shared" si="18"/>
        <v xml:space="preserve"> </v>
      </c>
      <c r="AF45" t="str">
        <f t="shared" si="18"/>
        <v xml:space="preserve"> </v>
      </c>
      <c r="AG45" t="str">
        <f t="shared" si="18"/>
        <v xml:space="preserve"> </v>
      </c>
      <c r="AH45" t="str">
        <f t="shared" si="18"/>
        <v xml:space="preserve"> </v>
      </c>
      <c r="AI45" t="str">
        <f t="shared" si="18"/>
        <v xml:space="preserve"> </v>
      </c>
      <c r="AJ45">
        <f t="shared" si="18"/>
        <v>89</v>
      </c>
      <c r="AK45" t="str">
        <f t="shared" si="18"/>
        <v>31,16</v>
      </c>
      <c r="AL45" t="str">
        <f t="shared" si="18"/>
        <v xml:space="preserve"> </v>
      </c>
      <c r="AM45" t="str">
        <f t="shared" si="18"/>
        <v>12,52</v>
      </c>
      <c r="AN45" t="str">
        <f t="shared" si="18"/>
        <v>29,98</v>
      </c>
      <c r="AO45" t="str">
        <f t="shared" si="18"/>
        <v xml:space="preserve"> </v>
      </c>
      <c r="AP45" t="str">
        <f t="shared" si="18"/>
        <v xml:space="preserve"> </v>
      </c>
      <c r="AQ45" t="str">
        <f t="shared" si="18"/>
        <v>5,66</v>
      </c>
      <c r="AR45" t="str">
        <f t="shared" si="18"/>
        <v xml:space="preserve"> </v>
      </c>
      <c r="AS45" t="str">
        <f t="shared" si="18"/>
        <v xml:space="preserve"> </v>
      </c>
      <c r="AT45">
        <f t="shared" si="18"/>
        <v>34</v>
      </c>
      <c r="AU45" t="str">
        <f t="shared" si="18"/>
        <v>38,5</v>
      </c>
      <c r="AV45" t="str">
        <f t="shared" si="18"/>
        <v>19,54</v>
      </c>
      <c r="AW45" t="str">
        <f t="shared" si="18"/>
        <v xml:space="preserve"> </v>
      </c>
      <c r="AX45" t="str">
        <f t="shared" si="18"/>
        <v xml:space="preserve"> </v>
      </c>
      <c r="AY45" t="str">
        <f t="shared" si="18"/>
        <v>43,25</v>
      </c>
      <c r="AZ45" t="str">
        <f t="shared" si="18"/>
        <v>162,5</v>
      </c>
      <c r="BA45">
        <f t="shared" si="18"/>
        <v>9</v>
      </c>
      <c r="BB45" t="str">
        <f t="shared" si="18"/>
        <v>135,5</v>
      </c>
      <c r="BC45" t="str">
        <f t="shared" si="18"/>
        <v xml:space="preserve"> </v>
      </c>
      <c r="BD45" t="str">
        <f t="shared" si="18"/>
        <v xml:space="preserve"> </v>
      </c>
      <c r="BE45">
        <f t="shared" si="18"/>
        <v>75</v>
      </c>
      <c r="BF45" t="str">
        <f t="shared" si="18"/>
        <v xml:space="preserve"> </v>
      </c>
      <c r="BG45" t="str">
        <f t="shared" si="18"/>
        <v xml:space="preserve"> </v>
      </c>
      <c r="BH45" t="str">
        <f t="shared" si="18"/>
        <v>97,5</v>
      </c>
      <c r="BI45" t="str">
        <f t="shared" si="18"/>
        <v>25,25</v>
      </c>
      <c r="BJ45" t="str">
        <f t="shared" si="18"/>
        <v>45,78</v>
      </c>
      <c r="BK45" t="str">
        <f t="shared" si="18"/>
        <v xml:space="preserve"> </v>
      </c>
      <c r="BL45" t="str">
        <f t="shared" si="18"/>
        <v xml:space="preserve"> </v>
      </c>
      <c r="BM45" t="str">
        <f t="shared" si="18"/>
        <v xml:space="preserve"> </v>
      </c>
      <c r="BN45">
        <f t="shared" si="18"/>
        <v>52</v>
      </c>
      <c r="BO45">
        <f t="shared" si="16"/>
        <v>420</v>
      </c>
      <c r="BP45" t="str">
        <f t="shared" si="16"/>
        <v xml:space="preserve"> </v>
      </c>
      <c r="BQ45" t="str">
        <f t="shared" si="16"/>
        <v xml:space="preserve"> </v>
      </c>
      <c r="BR45" t="str">
        <f t="shared" si="16"/>
        <v xml:space="preserve"> </v>
      </c>
      <c r="BS45" t="str">
        <f t="shared" si="16"/>
        <v xml:space="preserve"> </v>
      </c>
      <c r="BT45" t="str">
        <f t="shared" si="16"/>
        <v xml:space="preserve"> </v>
      </c>
      <c r="BU45" t="str">
        <f t="shared" si="16"/>
        <v xml:space="preserve"> </v>
      </c>
      <c r="BV45" t="str">
        <f t="shared" si="16"/>
        <v xml:space="preserve"> </v>
      </c>
      <c r="BW45" t="str">
        <f t="shared" si="16"/>
        <v xml:space="preserve"> </v>
      </c>
      <c r="BX45" t="str">
        <f t="shared" si="16"/>
        <v xml:space="preserve"> </v>
      </c>
      <c r="BY45" t="str">
        <f t="shared" si="16"/>
        <v xml:space="preserve"> </v>
      </c>
      <c r="BZ45" t="str">
        <f t="shared" si="16"/>
        <v>14,2</v>
      </c>
      <c r="CA45" t="str">
        <f t="shared" si="16"/>
        <v xml:space="preserve"> </v>
      </c>
      <c r="CB45" t="str">
        <f t="shared" si="16"/>
        <v xml:space="preserve"> </v>
      </c>
      <c r="CC45" t="str">
        <f t="shared" si="16"/>
        <v xml:space="preserve"> </v>
      </c>
      <c r="CD45" t="str">
        <f t="shared" si="16"/>
        <v xml:space="preserve"> </v>
      </c>
      <c r="CE45" t="str">
        <f t="shared" si="16"/>
        <v xml:space="preserve"> </v>
      </c>
      <c r="CF45" t="str">
        <f t="shared" si="16"/>
        <v>24,7</v>
      </c>
      <c r="CG45" t="str">
        <f t="shared" si="16"/>
        <v xml:space="preserve"> </v>
      </c>
      <c r="CH45" t="str">
        <f t="shared" si="16"/>
        <v xml:space="preserve"> </v>
      </c>
      <c r="CI45" t="str">
        <f t="shared" si="16"/>
        <v xml:space="preserve"> </v>
      </c>
      <c r="CJ45" t="str">
        <f t="shared" si="16"/>
        <v xml:space="preserve"> </v>
      </c>
      <c r="CK45" t="str">
        <f t="shared" si="16"/>
        <v xml:space="preserve"> </v>
      </c>
      <c r="CL45" t="str">
        <f t="shared" si="16"/>
        <v xml:space="preserve"> </v>
      </c>
      <c r="CM45" t="str">
        <f t="shared" si="16"/>
        <v xml:space="preserve"> </v>
      </c>
      <c r="CN45" t="str">
        <f t="shared" si="16"/>
        <v xml:space="preserve"> </v>
      </c>
      <c r="CO45" t="str">
        <f t="shared" si="16"/>
        <v>9,8</v>
      </c>
      <c r="CP45" t="str">
        <f t="shared" si="16"/>
        <v xml:space="preserve"> </v>
      </c>
      <c r="CQ45" t="str">
        <f t="shared" si="16"/>
        <v xml:space="preserve"> </v>
      </c>
      <c r="CR45" t="str">
        <f t="shared" si="16"/>
        <v>17,95</v>
      </c>
      <c r="CS45" t="str">
        <f t="shared" si="16"/>
        <v xml:space="preserve"> </v>
      </c>
      <c r="CT45" t="str">
        <f t="shared" si="16"/>
        <v xml:space="preserve"> </v>
      </c>
      <c r="CU45" t="str">
        <f t="shared" si="16"/>
        <v>0,31</v>
      </c>
      <c r="CV45" t="str">
        <f t="shared" si="16"/>
        <v xml:space="preserve"> </v>
      </c>
      <c r="CW45" t="str">
        <f t="shared" si="16"/>
        <v xml:space="preserve"> </v>
      </c>
      <c r="CX45" t="str">
        <f t="shared" si="16"/>
        <v>8,8</v>
      </c>
      <c r="CY45">
        <f t="shared" si="16"/>
        <v>45</v>
      </c>
      <c r="CZ45" t="str">
        <f t="shared" si="16"/>
        <v>196,5</v>
      </c>
      <c r="DA45" t="str">
        <f t="shared" si="16"/>
        <v xml:space="preserve"> </v>
      </c>
      <c r="DB45" t="str">
        <f t="shared" si="16"/>
        <v xml:space="preserve"> </v>
      </c>
      <c r="DC45" t="str">
        <f t="shared" si="16"/>
        <v xml:space="preserve"> </v>
      </c>
      <c r="DD45">
        <f t="shared" si="16"/>
        <v>87</v>
      </c>
      <c r="DE45" t="str">
        <f t="shared" si="16"/>
        <v xml:space="preserve"> </v>
      </c>
      <c r="DF45" t="str">
        <f t="shared" si="16"/>
        <v xml:space="preserve"> </v>
      </c>
      <c r="DG45" t="str">
        <f t="shared" si="16"/>
        <v xml:space="preserve"> </v>
      </c>
      <c r="DH45" t="str">
        <f t="shared" si="16"/>
        <v xml:space="preserve"> </v>
      </c>
      <c r="DI45" t="str">
        <f t="shared" si="16"/>
        <v xml:space="preserve"> </v>
      </c>
      <c r="DJ45" t="str">
        <f t="shared" si="16"/>
        <v xml:space="preserve"> </v>
      </c>
      <c r="DK45" t="str">
        <f t="shared" si="16"/>
        <v>22,11</v>
      </c>
      <c r="DL45" t="str">
        <f t="shared" si="16"/>
        <v xml:space="preserve"> </v>
      </c>
      <c r="DM45" t="str">
        <f t="shared" si="16"/>
        <v xml:space="preserve"> </v>
      </c>
      <c r="DN45" t="str">
        <f t="shared" si="16"/>
        <v xml:space="preserve"> </v>
      </c>
      <c r="DO45" t="str">
        <f t="shared" si="16"/>
        <v xml:space="preserve"> </v>
      </c>
      <c r="DP45" t="str">
        <f t="shared" si="16"/>
        <v xml:space="preserve"> </v>
      </c>
      <c r="DQ45" t="str">
        <f t="shared" si="16"/>
        <v xml:space="preserve"> </v>
      </c>
      <c r="DR45" t="str">
        <f t="shared" si="16"/>
        <v xml:space="preserve"> </v>
      </c>
      <c r="DS45" t="str">
        <f t="shared" si="16"/>
        <v xml:space="preserve"> </v>
      </c>
      <c r="DT45" t="str">
        <f t="shared" si="16"/>
        <v xml:space="preserve"> </v>
      </c>
      <c r="DU45">
        <f t="shared" si="16"/>
        <v>13</v>
      </c>
      <c r="DV45" t="str">
        <f t="shared" si="16"/>
        <v xml:space="preserve"> </v>
      </c>
      <c r="DW45" t="str">
        <f t="shared" si="16"/>
        <v xml:space="preserve"> </v>
      </c>
      <c r="DX45">
        <f t="shared" si="16"/>
        <v>49</v>
      </c>
      <c r="DY45" t="str">
        <f t="shared" si="16"/>
        <v>16,79</v>
      </c>
      <c r="DZ45" t="str">
        <f t="shared" si="13"/>
        <v xml:space="preserve"> </v>
      </c>
      <c r="EA45" t="str">
        <f t="shared" si="10"/>
        <v xml:space="preserve"> </v>
      </c>
      <c r="EB45" t="str">
        <f t="shared" si="10"/>
        <v xml:space="preserve"> </v>
      </c>
      <c r="EC45">
        <f t="shared" ref="EC45:GN48" si="20">IFERROR(EC14," ")</f>
        <v>147</v>
      </c>
      <c r="ED45" t="str">
        <f t="shared" si="20"/>
        <v xml:space="preserve"> </v>
      </c>
      <c r="EE45" t="str">
        <f t="shared" si="20"/>
        <v>72,55</v>
      </c>
      <c r="EF45">
        <f t="shared" si="20"/>
        <v>437</v>
      </c>
      <c r="EG45" t="str">
        <f t="shared" si="20"/>
        <v xml:space="preserve"> </v>
      </c>
      <c r="EH45" t="str">
        <f t="shared" si="20"/>
        <v xml:space="preserve"> </v>
      </c>
      <c r="EI45" t="str">
        <f t="shared" si="20"/>
        <v xml:space="preserve"> </v>
      </c>
      <c r="EJ45">
        <f t="shared" si="20"/>
        <v>15</v>
      </c>
      <c r="EK45" t="str">
        <f t="shared" si="20"/>
        <v xml:space="preserve"> </v>
      </c>
      <c r="EL45" t="str">
        <f t="shared" si="20"/>
        <v>108,57</v>
      </c>
      <c r="EM45" t="str">
        <f t="shared" si="20"/>
        <v xml:space="preserve"> </v>
      </c>
      <c r="EN45" t="str">
        <f t="shared" si="20"/>
        <v xml:space="preserve"> </v>
      </c>
      <c r="EO45">
        <f t="shared" si="20"/>
        <v>25</v>
      </c>
      <c r="EP45" t="str">
        <f t="shared" si="20"/>
        <v xml:space="preserve"> </v>
      </c>
      <c r="EQ45" t="str">
        <f t="shared" si="20"/>
        <v>663,92</v>
      </c>
      <c r="ER45">
        <f t="shared" si="20"/>
        <v>115</v>
      </c>
      <c r="ES45">
        <f t="shared" si="20"/>
        <v>80</v>
      </c>
      <c r="ET45" t="str">
        <f t="shared" si="20"/>
        <v xml:space="preserve"> </v>
      </c>
      <c r="EU45" t="str">
        <f t="shared" si="20"/>
        <v xml:space="preserve"> </v>
      </c>
      <c r="EV45" t="str">
        <f t="shared" si="20"/>
        <v xml:space="preserve"> </v>
      </c>
      <c r="EW45">
        <f t="shared" si="20"/>
        <v>310</v>
      </c>
      <c r="EX45" t="str">
        <f t="shared" si="20"/>
        <v xml:space="preserve"> </v>
      </c>
      <c r="EY45" t="str">
        <f t="shared" si="20"/>
        <v>46,55</v>
      </c>
      <c r="EZ45" t="str">
        <f t="shared" si="20"/>
        <v>18,56</v>
      </c>
      <c r="FA45" t="str">
        <f t="shared" si="20"/>
        <v xml:space="preserve"> </v>
      </c>
      <c r="FB45" t="str">
        <f t="shared" si="20"/>
        <v xml:space="preserve"> </v>
      </c>
      <c r="FC45" t="str">
        <f t="shared" si="20"/>
        <v xml:space="preserve"> </v>
      </c>
      <c r="FD45" t="str">
        <f t="shared" si="20"/>
        <v xml:space="preserve"> </v>
      </c>
      <c r="FE45" t="str">
        <f t="shared" si="20"/>
        <v xml:space="preserve"> </v>
      </c>
      <c r="FF45" t="str">
        <f t="shared" si="20"/>
        <v xml:space="preserve"> </v>
      </c>
      <c r="FG45">
        <f t="shared" si="20"/>
        <v>80</v>
      </c>
      <c r="FH45" t="str">
        <f t="shared" si="20"/>
        <v xml:space="preserve"> </v>
      </c>
      <c r="FI45" t="str">
        <f t="shared" si="20"/>
        <v>5,63</v>
      </c>
      <c r="FJ45" t="str">
        <f t="shared" si="20"/>
        <v xml:space="preserve"> </v>
      </c>
      <c r="FK45" t="str">
        <f t="shared" si="20"/>
        <v xml:space="preserve"> </v>
      </c>
      <c r="FL45" t="str">
        <f t="shared" si="20"/>
        <v xml:space="preserve"> </v>
      </c>
      <c r="FM45" t="str">
        <f t="shared" si="20"/>
        <v xml:space="preserve"> </v>
      </c>
      <c r="FN45" t="str">
        <f t="shared" si="20"/>
        <v xml:space="preserve"> </v>
      </c>
      <c r="FO45" t="str">
        <f t="shared" si="20"/>
        <v xml:space="preserve"> </v>
      </c>
      <c r="FP45" t="str">
        <f t="shared" si="20"/>
        <v>52,33</v>
      </c>
      <c r="FQ45" t="str">
        <f t="shared" si="20"/>
        <v xml:space="preserve"> </v>
      </c>
      <c r="FR45" t="str">
        <f t="shared" si="20"/>
        <v xml:space="preserve"> </v>
      </c>
      <c r="FS45" t="str">
        <f t="shared" si="20"/>
        <v xml:space="preserve"> </v>
      </c>
      <c r="FT45" t="str">
        <f t="shared" si="20"/>
        <v xml:space="preserve"> </v>
      </c>
      <c r="FU45" t="str">
        <f t="shared" si="20"/>
        <v xml:space="preserve"> </v>
      </c>
      <c r="FV45" t="str">
        <f t="shared" si="20"/>
        <v xml:space="preserve"> </v>
      </c>
      <c r="FW45" t="str">
        <f t="shared" si="20"/>
        <v xml:space="preserve"> </v>
      </c>
      <c r="FX45" t="str">
        <f t="shared" si="20"/>
        <v xml:space="preserve"> </v>
      </c>
      <c r="FY45" t="str">
        <f t="shared" si="20"/>
        <v xml:space="preserve"> </v>
      </c>
      <c r="FZ45" t="str">
        <f t="shared" si="20"/>
        <v xml:space="preserve"> </v>
      </c>
      <c r="GA45" t="str">
        <f t="shared" si="20"/>
        <v xml:space="preserve"> </v>
      </c>
      <c r="GB45" t="str">
        <f t="shared" si="20"/>
        <v xml:space="preserve"> </v>
      </c>
      <c r="GC45" t="str">
        <f t="shared" si="20"/>
        <v xml:space="preserve"> </v>
      </c>
      <c r="GD45" t="str">
        <f t="shared" si="20"/>
        <v xml:space="preserve"> </v>
      </c>
      <c r="GE45">
        <f t="shared" si="20"/>
        <v>239</v>
      </c>
      <c r="GF45" t="str">
        <f t="shared" si="20"/>
        <v xml:space="preserve"> </v>
      </c>
      <c r="GG45" t="str">
        <f t="shared" si="20"/>
        <v xml:space="preserve"> </v>
      </c>
      <c r="GH45" t="str">
        <f t="shared" si="20"/>
        <v xml:space="preserve"> </v>
      </c>
      <c r="GI45" t="str">
        <f t="shared" si="20"/>
        <v xml:space="preserve"> </v>
      </c>
      <c r="GJ45" t="str">
        <f t="shared" si="20"/>
        <v xml:space="preserve"> </v>
      </c>
      <c r="GK45" t="str">
        <f t="shared" si="20"/>
        <v xml:space="preserve"> </v>
      </c>
      <c r="GL45" t="str">
        <f t="shared" si="20"/>
        <v xml:space="preserve"> </v>
      </c>
      <c r="GM45" t="str">
        <f t="shared" si="20"/>
        <v xml:space="preserve"> </v>
      </c>
      <c r="GN45" t="str">
        <f t="shared" si="20"/>
        <v xml:space="preserve"> </v>
      </c>
      <c r="GO45" t="str">
        <f t="shared" si="14"/>
        <v xml:space="preserve"> </v>
      </c>
      <c r="GP45">
        <f t="shared" si="14"/>
        <v>150</v>
      </c>
      <c r="GQ45" t="str">
        <f t="shared" si="14"/>
        <v>4,28</v>
      </c>
      <c r="GR45" t="str">
        <f t="shared" si="14"/>
        <v xml:space="preserve"> </v>
      </c>
      <c r="GS45">
        <f t="shared" si="14"/>
        <v>23</v>
      </c>
      <c r="GT45">
        <f t="shared" si="14"/>
        <v>56</v>
      </c>
      <c r="GU45" t="str">
        <f t="shared" si="14"/>
        <v xml:space="preserve"> </v>
      </c>
      <c r="GV45" t="str">
        <f t="shared" si="14"/>
        <v xml:space="preserve"> </v>
      </c>
      <c r="GW45" t="str">
        <f t="shared" si="14"/>
        <v xml:space="preserve"> </v>
      </c>
      <c r="GX45" t="str">
        <f t="shared" si="14"/>
        <v>8,35</v>
      </c>
      <c r="GY45" t="str">
        <f t="shared" si="14"/>
        <v xml:space="preserve"> </v>
      </c>
      <c r="GZ45" t="str">
        <f t="shared" si="14"/>
        <v xml:space="preserve"> </v>
      </c>
      <c r="HA45" t="str">
        <f t="shared" si="14"/>
        <v xml:space="preserve"> </v>
      </c>
      <c r="HB45" t="str">
        <f t="shared" si="14"/>
        <v>1543,84</v>
      </c>
      <c r="HC45">
        <f t="shared" si="14"/>
        <v>130</v>
      </c>
      <c r="HD45" t="str">
        <f t="shared" si="14"/>
        <v xml:space="preserve"> </v>
      </c>
      <c r="HE45" t="str">
        <f t="shared" si="14"/>
        <v>60,5</v>
      </c>
      <c r="HF45" t="str">
        <f t="shared" si="14"/>
        <v xml:space="preserve"> </v>
      </c>
      <c r="HG45" t="str">
        <f t="shared" si="14"/>
        <v>8,88</v>
      </c>
      <c r="HH45">
        <f t="shared" si="14"/>
        <v>92</v>
      </c>
      <c r="HI45" t="str">
        <f t="shared" si="14"/>
        <v xml:space="preserve"> </v>
      </c>
      <c r="HJ45" t="str">
        <f t="shared" si="14"/>
        <v>84,73</v>
      </c>
      <c r="HK45" t="str">
        <f t="shared" si="14"/>
        <v xml:space="preserve"> </v>
      </c>
      <c r="HL45" t="str">
        <f t="shared" si="14"/>
        <v xml:space="preserve"> </v>
      </c>
      <c r="HM45" t="str">
        <f t="shared" si="14"/>
        <v xml:space="preserve"> </v>
      </c>
      <c r="HN45" t="str">
        <f t="shared" si="14"/>
        <v xml:space="preserve"> </v>
      </c>
      <c r="HO45" t="str">
        <f t="shared" si="14"/>
        <v>23,5</v>
      </c>
      <c r="HP45" t="str">
        <f t="shared" si="14"/>
        <v xml:space="preserve"> </v>
      </c>
      <c r="HQ45" t="str">
        <f t="shared" si="14"/>
        <v xml:space="preserve"> </v>
      </c>
      <c r="HR45">
        <f t="shared" si="14"/>
        <v>23</v>
      </c>
      <c r="HS45" t="str">
        <f t="shared" si="14"/>
        <v xml:space="preserve"> </v>
      </c>
      <c r="HT45" t="str">
        <f t="shared" si="14"/>
        <v xml:space="preserve"> </v>
      </c>
      <c r="HU45" t="str">
        <f t="shared" si="14"/>
        <v xml:space="preserve"> </v>
      </c>
      <c r="HV45" t="str">
        <f t="shared" si="14"/>
        <v>72,5</v>
      </c>
      <c r="HW45" t="str">
        <f t="shared" si="14"/>
        <v xml:space="preserve"> </v>
      </c>
      <c r="HX45" t="str">
        <f t="shared" si="14"/>
        <v xml:space="preserve"> </v>
      </c>
      <c r="HY45" t="str">
        <f t="shared" si="14"/>
        <v>9,55</v>
      </c>
      <c r="HZ45" t="str">
        <f t="shared" si="14"/>
        <v>6,5</v>
      </c>
      <c r="IA45" t="str">
        <f t="shared" si="14"/>
        <v xml:space="preserve"> </v>
      </c>
      <c r="IB45" t="str">
        <f t="shared" si="14"/>
        <v xml:space="preserve"> </v>
      </c>
      <c r="IC45" t="str">
        <f t="shared" si="14"/>
        <v xml:space="preserve"> </v>
      </c>
      <c r="ID45" t="str">
        <f t="shared" si="14"/>
        <v xml:space="preserve"> </v>
      </c>
      <c r="IE45" t="str">
        <f t="shared" si="14"/>
        <v xml:space="preserve"> </v>
      </c>
      <c r="IF45" t="str">
        <f t="shared" si="14"/>
        <v xml:space="preserve"> </v>
      </c>
      <c r="IG45" t="str">
        <f t="shared" si="14"/>
        <v xml:space="preserve"> </v>
      </c>
      <c r="IH45">
        <f t="shared" si="14"/>
        <v>14</v>
      </c>
      <c r="II45" t="str">
        <f t="shared" si="14"/>
        <v xml:space="preserve"> </v>
      </c>
      <c r="IJ45" t="str">
        <f t="shared" si="14"/>
        <v xml:space="preserve"> </v>
      </c>
      <c r="IK45" t="str">
        <f t="shared" si="14"/>
        <v xml:space="preserve"> </v>
      </c>
      <c r="IL45" t="str">
        <f t="shared" si="14"/>
        <v>14,47</v>
      </c>
      <c r="IM45" t="str">
        <f t="shared" si="14"/>
        <v xml:space="preserve"> </v>
      </c>
      <c r="IN45" t="str">
        <f t="shared" si="14"/>
        <v xml:space="preserve"> </v>
      </c>
      <c r="IO45" t="str">
        <f t="shared" si="14"/>
        <v xml:space="preserve"> </v>
      </c>
      <c r="IP45" t="str">
        <f t="shared" si="14"/>
        <v xml:space="preserve"> </v>
      </c>
      <c r="IQ45" t="str">
        <f t="shared" si="14"/>
        <v xml:space="preserve"> </v>
      </c>
      <c r="IR45" t="str">
        <f t="shared" si="14"/>
        <v xml:space="preserve"> </v>
      </c>
      <c r="IS45" t="str">
        <f t="shared" si="14"/>
        <v xml:space="preserve"> </v>
      </c>
      <c r="IT45" t="str">
        <f t="shared" si="14"/>
        <v xml:space="preserve"> </v>
      </c>
      <c r="IU45">
        <f t="shared" si="14"/>
        <v>140</v>
      </c>
      <c r="IV45">
        <f t="shared" si="14"/>
        <v>25</v>
      </c>
      <c r="IW45">
        <f t="shared" si="14"/>
        <v>178</v>
      </c>
      <c r="IX45" t="str">
        <f t="shared" si="14"/>
        <v xml:space="preserve"> </v>
      </c>
      <c r="IY45" t="str">
        <f t="shared" si="11"/>
        <v xml:space="preserve"> </v>
      </c>
      <c r="IZ45" t="str">
        <f t="shared" si="11"/>
        <v xml:space="preserve"> </v>
      </c>
      <c r="JA45" t="str">
        <f t="shared" ref="JA45:LL49" si="21">IFERROR(JA14," ")</f>
        <v xml:space="preserve"> </v>
      </c>
      <c r="JB45" t="str">
        <f t="shared" si="21"/>
        <v xml:space="preserve"> </v>
      </c>
      <c r="JC45" t="str">
        <f t="shared" si="21"/>
        <v xml:space="preserve"> </v>
      </c>
      <c r="JD45" t="str">
        <f t="shared" si="21"/>
        <v xml:space="preserve"> </v>
      </c>
      <c r="JE45" t="str">
        <f t="shared" si="21"/>
        <v>18,62</v>
      </c>
      <c r="JF45" t="str">
        <f t="shared" si="21"/>
        <v xml:space="preserve"> </v>
      </c>
      <c r="JG45">
        <f t="shared" si="21"/>
        <v>30</v>
      </c>
      <c r="JH45" t="str">
        <f t="shared" si="21"/>
        <v xml:space="preserve"> </v>
      </c>
      <c r="JI45" t="str">
        <f t="shared" si="21"/>
        <v xml:space="preserve"> </v>
      </c>
      <c r="JJ45" t="str">
        <f t="shared" si="21"/>
        <v>1,1</v>
      </c>
      <c r="JK45" t="str">
        <f t="shared" si="21"/>
        <v>14,61</v>
      </c>
      <c r="JL45" t="str">
        <f t="shared" si="21"/>
        <v xml:space="preserve"> </v>
      </c>
      <c r="JM45" t="str">
        <f t="shared" si="21"/>
        <v xml:space="preserve"> </v>
      </c>
      <c r="JN45" t="str">
        <f t="shared" si="21"/>
        <v xml:space="preserve"> </v>
      </c>
      <c r="JO45">
        <f t="shared" si="21"/>
        <v>84</v>
      </c>
      <c r="JP45" t="str">
        <f t="shared" si="21"/>
        <v>69,79</v>
      </c>
      <c r="JQ45" t="str">
        <f t="shared" si="21"/>
        <v xml:space="preserve"> </v>
      </c>
      <c r="JR45" t="str">
        <f t="shared" si="21"/>
        <v xml:space="preserve"> </v>
      </c>
      <c r="JS45" t="str">
        <f t="shared" si="21"/>
        <v xml:space="preserve"> </v>
      </c>
      <c r="JT45" t="str">
        <f t="shared" si="21"/>
        <v xml:space="preserve"> </v>
      </c>
      <c r="JU45" t="str">
        <f t="shared" si="21"/>
        <v xml:space="preserve"> </v>
      </c>
      <c r="JV45" t="str">
        <f t="shared" si="21"/>
        <v xml:space="preserve"> </v>
      </c>
      <c r="JW45" t="str">
        <f t="shared" si="21"/>
        <v xml:space="preserve"> </v>
      </c>
      <c r="JX45" t="str">
        <f t="shared" si="21"/>
        <v>11,65</v>
      </c>
      <c r="JY45" t="str">
        <f t="shared" si="21"/>
        <v xml:space="preserve"> </v>
      </c>
      <c r="JZ45" t="str">
        <f t="shared" si="21"/>
        <v xml:space="preserve"> </v>
      </c>
      <c r="KA45" t="str">
        <f t="shared" si="21"/>
        <v>29051,85</v>
      </c>
      <c r="KB45" t="str">
        <f t="shared" si="21"/>
        <v>0,88</v>
      </c>
      <c r="KC45" t="str">
        <f t="shared" si="21"/>
        <v xml:space="preserve"> </v>
      </c>
      <c r="KD45" t="str">
        <f t="shared" si="21"/>
        <v xml:space="preserve"> </v>
      </c>
      <c r="KE45" t="str">
        <f t="shared" si="21"/>
        <v xml:space="preserve"> </v>
      </c>
      <c r="KF45" t="str">
        <f t="shared" si="21"/>
        <v>29,5</v>
      </c>
      <c r="KG45" t="str">
        <f t="shared" si="21"/>
        <v xml:space="preserve"> </v>
      </c>
      <c r="KH45" t="str">
        <f t="shared" si="21"/>
        <v xml:space="preserve"> </v>
      </c>
      <c r="KI45" t="str">
        <f t="shared" si="21"/>
        <v xml:space="preserve"> </v>
      </c>
      <c r="KJ45" t="str">
        <f t="shared" si="21"/>
        <v xml:space="preserve"> </v>
      </c>
      <c r="KK45" t="str">
        <f t="shared" si="21"/>
        <v xml:space="preserve"> </v>
      </c>
      <c r="KL45" t="str">
        <f t="shared" si="21"/>
        <v xml:space="preserve"> </v>
      </c>
      <c r="KM45" t="str">
        <f t="shared" si="21"/>
        <v xml:space="preserve"> </v>
      </c>
      <c r="KN45" t="str">
        <f t="shared" si="21"/>
        <v xml:space="preserve"> </v>
      </c>
      <c r="KO45" t="str">
        <f t="shared" si="21"/>
        <v>11,02</v>
      </c>
      <c r="KP45" t="str">
        <f t="shared" si="21"/>
        <v xml:space="preserve"> </v>
      </c>
      <c r="KQ45" t="str">
        <f t="shared" si="21"/>
        <v>8,7</v>
      </c>
      <c r="KR45" t="str">
        <f t="shared" si="21"/>
        <v xml:space="preserve"> </v>
      </c>
      <c r="KS45" t="str">
        <f t="shared" si="21"/>
        <v xml:space="preserve"> </v>
      </c>
      <c r="KT45" t="str">
        <f t="shared" si="21"/>
        <v xml:space="preserve"> </v>
      </c>
      <c r="KU45" t="str">
        <f t="shared" si="21"/>
        <v xml:space="preserve"> </v>
      </c>
      <c r="KV45" t="str">
        <f t="shared" si="21"/>
        <v xml:space="preserve"> </v>
      </c>
      <c r="KW45" t="str">
        <f t="shared" si="21"/>
        <v xml:space="preserve"> </v>
      </c>
      <c r="KX45" t="str">
        <f t="shared" si="21"/>
        <v xml:space="preserve"> </v>
      </c>
      <c r="KY45" t="str">
        <f t="shared" si="21"/>
        <v>179,56</v>
      </c>
      <c r="KZ45" t="str">
        <f t="shared" si="21"/>
        <v xml:space="preserve"> </v>
      </c>
      <c r="LA45" t="str">
        <f t="shared" si="21"/>
        <v xml:space="preserve"> </v>
      </c>
      <c r="LB45" t="str">
        <f t="shared" si="21"/>
        <v xml:space="preserve"> </v>
      </c>
      <c r="LC45" t="str">
        <f t="shared" si="21"/>
        <v xml:space="preserve"> </v>
      </c>
      <c r="LD45" t="str">
        <f t="shared" si="21"/>
        <v xml:space="preserve"> </v>
      </c>
      <c r="LE45" t="str">
        <f t="shared" si="21"/>
        <v xml:space="preserve"> </v>
      </c>
      <c r="LF45" t="str">
        <f t="shared" si="21"/>
        <v xml:space="preserve"> </v>
      </c>
      <c r="LG45">
        <f t="shared" si="21"/>
        <v>100</v>
      </c>
      <c r="LH45" t="str">
        <f t="shared" si="21"/>
        <v xml:space="preserve"> </v>
      </c>
      <c r="LI45">
        <f t="shared" si="21"/>
        <v>260</v>
      </c>
      <c r="LJ45" t="str">
        <f t="shared" si="21"/>
        <v xml:space="preserve"> </v>
      </c>
      <c r="LK45" t="str">
        <f t="shared" si="21"/>
        <v xml:space="preserve"> </v>
      </c>
      <c r="LL45" t="str">
        <f t="shared" si="21"/>
        <v xml:space="preserve"> </v>
      </c>
      <c r="LM45" t="str">
        <f t="shared" si="15"/>
        <v xml:space="preserve"> </v>
      </c>
      <c r="LN45" t="str">
        <f t="shared" si="15"/>
        <v xml:space="preserve"> </v>
      </c>
      <c r="LO45" t="str">
        <f t="shared" si="15"/>
        <v xml:space="preserve"> </v>
      </c>
      <c r="LP45" t="str">
        <f t="shared" si="15"/>
        <v xml:space="preserve"> </v>
      </c>
      <c r="LQ45" t="str">
        <f t="shared" si="15"/>
        <v xml:space="preserve"> </v>
      </c>
      <c r="LR45" t="str">
        <f t="shared" si="15"/>
        <v xml:space="preserve"> </v>
      </c>
      <c r="LS45" t="str">
        <f t="shared" si="15"/>
        <v xml:space="preserve"> </v>
      </c>
      <c r="LT45" t="str">
        <f t="shared" si="15"/>
        <v xml:space="preserve"> </v>
      </c>
      <c r="LU45">
        <f t="shared" si="15"/>
        <v>107</v>
      </c>
      <c r="LV45" t="str">
        <f t="shared" si="15"/>
        <v xml:space="preserve"> </v>
      </c>
      <c r="LW45" t="str">
        <f t="shared" si="15"/>
        <v>1334,96</v>
      </c>
      <c r="LX45" t="str">
        <f t="shared" si="15"/>
        <v xml:space="preserve"> </v>
      </c>
      <c r="LY45" t="str">
        <f t="shared" si="15"/>
        <v xml:space="preserve"> </v>
      </c>
      <c r="LZ45" t="str">
        <f t="shared" si="15"/>
        <v xml:space="preserve"> </v>
      </c>
      <c r="MA45" t="str">
        <f t="shared" si="15"/>
        <v xml:space="preserve"> </v>
      </c>
      <c r="MB45" t="str">
        <f t="shared" si="15"/>
        <v xml:space="preserve"> </v>
      </c>
      <c r="MC45" t="str">
        <f t="shared" si="15"/>
        <v xml:space="preserve"> </v>
      </c>
      <c r="MD45" t="str">
        <f t="shared" si="15"/>
        <v xml:space="preserve"> </v>
      </c>
      <c r="ME45" t="str">
        <f t="shared" si="15"/>
        <v xml:space="preserve"> </v>
      </c>
      <c r="MF45">
        <f t="shared" si="15"/>
        <v>25</v>
      </c>
      <c r="MG45" t="str">
        <f t="shared" si="15"/>
        <v>47,13</v>
      </c>
      <c r="MH45" t="str">
        <f t="shared" si="15"/>
        <v xml:space="preserve"> </v>
      </c>
      <c r="MI45" t="str">
        <f t="shared" si="15"/>
        <v xml:space="preserve"> </v>
      </c>
      <c r="MJ45" t="str">
        <f t="shared" si="15"/>
        <v xml:space="preserve"> </v>
      </c>
      <c r="MK45" t="str">
        <f t="shared" si="15"/>
        <v>68,86</v>
      </c>
      <c r="ML45" t="str">
        <f t="shared" si="15"/>
        <v xml:space="preserve"> </v>
      </c>
      <c r="MM45">
        <f t="shared" si="15"/>
        <v>46</v>
      </c>
      <c r="MN45">
        <f t="shared" si="15"/>
        <v>20</v>
      </c>
      <c r="MO45" t="str">
        <f t="shared" si="15"/>
        <v xml:space="preserve"> </v>
      </c>
      <c r="MP45" t="str">
        <f t="shared" si="15"/>
        <v xml:space="preserve"> </v>
      </c>
      <c r="MQ45" t="str">
        <f t="shared" si="15"/>
        <v xml:space="preserve"> </v>
      </c>
      <c r="MR45" t="str">
        <f t="shared" si="15"/>
        <v>111,43</v>
      </c>
      <c r="MS45" t="str">
        <f t="shared" si="15"/>
        <v>57,55</v>
      </c>
      <c r="MT45" t="str">
        <f t="shared" si="15"/>
        <v xml:space="preserve"> </v>
      </c>
      <c r="MU45" t="str">
        <f t="shared" si="15"/>
        <v xml:space="preserve"> </v>
      </c>
      <c r="MV45" t="str">
        <f t="shared" si="15"/>
        <v xml:space="preserve"> </v>
      </c>
      <c r="MW45" t="str">
        <f t="shared" si="15"/>
        <v xml:space="preserve"> </v>
      </c>
      <c r="MX45" t="str">
        <f t="shared" si="15"/>
        <v xml:space="preserve"> </v>
      </c>
      <c r="MY45" t="str">
        <f t="shared" si="15"/>
        <v xml:space="preserve"> </v>
      </c>
      <c r="MZ45" t="str">
        <f t="shared" si="15"/>
        <v>31,09</v>
      </c>
      <c r="NA45" t="str">
        <f t="shared" si="15"/>
        <v xml:space="preserve"> </v>
      </c>
      <c r="NB45" t="str">
        <f t="shared" si="15"/>
        <v xml:space="preserve"> </v>
      </c>
      <c r="NC45" t="str">
        <f t="shared" si="15"/>
        <v xml:space="preserve"> </v>
      </c>
      <c r="ND45">
        <f t="shared" si="15"/>
        <v>95</v>
      </c>
      <c r="NE45" t="str">
        <f t="shared" si="15"/>
        <v xml:space="preserve"> </v>
      </c>
      <c r="NF45" t="str">
        <f t="shared" si="15"/>
        <v xml:space="preserve"> </v>
      </c>
      <c r="NG45" t="str">
        <f t="shared" si="15"/>
        <v xml:space="preserve"> </v>
      </c>
      <c r="NH45" t="str">
        <f t="shared" si="15"/>
        <v xml:space="preserve"> </v>
      </c>
      <c r="NI45" t="str">
        <f t="shared" si="15"/>
        <v xml:space="preserve"> </v>
      </c>
      <c r="NJ45" t="str">
        <f t="shared" si="15"/>
        <v>34,92</v>
      </c>
      <c r="NK45" t="str">
        <f t="shared" si="15"/>
        <v xml:space="preserve"> </v>
      </c>
      <c r="NL45" t="str">
        <f t="shared" si="15"/>
        <v xml:space="preserve"> </v>
      </c>
      <c r="NM45" t="str">
        <f t="shared" si="15"/>
        <v xml:space="preserve"> </v>
      </c>
      <c r="NN45" t="str">
        <f t="shared" si="15"/>
        <v xml:space="preserve"> </v>
      </c>
      <c r="NO45">
        <f t="shared" si="15"/>
        <v>73</v>
      </c>
      <c r="NP45" t="str">
        <f t="shared" si="15"/>
        <v xml:space="preserve"> </v>
      </c>
      <c r="NQ45" t="str">
        <f t="shared" si="15"/>
        <v xml:space="preserve"> </v>
      </c>
      <c r="NR45" t="str">
        <f t="shared" si="15"/>
        <v xml:space="preserve"> </v>
      </c>
      <c r="NS45" t="str">
        <f t="shared" si="15"/>
        <v xml:space="preserve"> </v>
      </c>
      <c r="NT45">
        <f t="shared" si="15"/>
        <v>33</v>
      </c>
      <c r="NU45" t="str">
        <f t="shared" si="15"/>
        <v xml:space="preserve"> </v>
      </c>
      <c r="NV45" t="str">
        <f t="shared" si="15"/>
        <v xml:space="preserve"> </v>
      </c>
      <c r="NW45" t="str">
        <f t="shared" si="12"/>
        <v xml:space="preserve"> </v>
      </c>
      <c r="NX45" t="str">
        <f t="shared" si="12"/>
        <v xml:space="preserve"> </v>
      </c>
      <c r="NY45" t="str">
        <f t="shared" ref="NY45:QJ49" si="22">IFERROR(NY14," ")</f>
        <v xml:space="preserve"> </v>
      </c>
      <c r="NZ45" t="str">
        <f t="shared" si="22"/>
        <v>2,75</v>
      </c>
      <c r="OA45" t="str">
        <f t="shared" si="22"/>
        <v xml:space="preserve"> </v>
      </c>
      <c r="OB45" t="str">
        <f t="shared" si="22"/>
        <v>36,59</v>
      </c>
      <c r="OC45" t="str">
        <f t="shared" si="22"/>
        <v xml:space="preserve"> </v>
      </c>
      <c r="OD45" t="str">
        <f t="shared" si="22"/>
        <v>33,33</v>
      </c>
      <c r="OE45" t="str">
        <f t="shared" si="22"/>
        <v xml:space="preserve"> </v>
      </c>
      <c r="OF45" t="str">
        <f t="shared" si="22"/>
        <v xml:space="preserve"> </v>
      </c>
      <c r="OG45">
        <f t="shared" si="22"/>
        <v>16</v>
      </c>
      <c r="OH45" t="str">
        <f t="shared" si="22"/>
        <v xml:space="preserve"> </v>
      </c>
      <c r="OI45" t="str">
        <f t="shared" si="22"/>
        <v xml:space="preserve"> </v>
      </c>
      <c r="OJ45" t="str">
        <f t="shared" si="22"/>
        <v xml:space="preserve"> </v>
      </c>
      <c r="OK45" t="str">
        <f t="shared" si="22"/>
        <v>21,3</v>
      </c>
      <c r="OL45" t="str">
        <f t="shared" si="22"/>
        <v xml:space="preserve"> </v>
      </c>
      <c r="OM45" t="str">
        <f t="shared" si="22"/>
        <v xml:space="preserve"> </v>
      </c>
      <c r="ON45" t="str">
        <f t="shared" si="22"/>
        <v>96,16</v>
      </c>
      <c r="OO45" t="str">
        <f t="shared" si="22"/>
        <v xml:space="preserve"> </v>
      </c>
      <c r="OP45" t="str">
        <f t="shared" si="22"/>
        <v>13,15</v>
      </c>
      <c r="OQ45" t="str">
        <f t="shared" si="22"/>
        <v>10,87</v>
      </c>
      <c r="OR45" t="str">
        <f t="shared" si="22"/>
        <v xml:space="preserve"> </v>
      </c>
      <c r="OS45" t="str">
        <f t="shared" si="22"/>
        <v xml:space="preserve"> </v>
      </c>
      <c r="OT45" t="str">
        <f t="shared" si="22"/>
        <v xml:space="preserve"> </v>
      </c>
      <c r="OU45" t="str">
        <f t="shared" si="22"/>
        <v xml:space="preserve"> </v>
      </c>
      <c r="OV45" t="str">
        <f t="shared" si="22"/>
        <v>45,18</v>
      </c>
      <c r="OW45" t="str">
        <f t="shared" si="22"/>
        <v xml:space="preserve"> </v>
      </c>
      <c r="OX45" t="str">
        <f t="shared" si="22"/>
        <v xml:space="preserve"> </v>
      </c>
      <c r="OY45" t="str">
        <f t="shared" si="22"/>
        <v xml:space="preserve"> </v>
      </c>
      <c r="OZ45" t="str">
        <f t="shared" si="22"/>
        <v xml:space="preserve"> </v>
      </c>
      <c r="PA45">
        <f t="shared" si="22"/>
        <v>400</v>
      </c>
      <c r="PB45" t="str">
        <f t="shared" si="22"/>
        <v>44,06</v>
      </c>
      <c r="PC45" t="str">
        <f t="shared" si="22"/>
        <v>10,69</v>
      </c>
      <c r="PD45" t="str">
        <f t="shared" si="22"/>
        <v>0,45</v>
      </c>
      <c r="PE45" t="str">
        <f t="shared" si="22"/>
        <v xml:space="preserve"> </v>
      </c>
      <c r="PF45" t="str">
        <f t="shared" si="22"/>
        <v xml:space="preserve"> </v>
      </c>
      <c r="PG45" t="str">
        <f t="shared" si="22"/>
        <v xml:space="preserve"> </v>
      </c>
      <c r="PH45" t="str">
        <f t="shared" si="22"/>
        <v>17,64</v>
      </c>
      <c r="PI45" t="str">
        <f t="shared" si="22"/>
        <v xml:space="preserve"> </v>
      </c>
      <c r="PJ45" t="str">
        <f t="shared" si="22"/>
        <v xml:space="preserve"> </v>
      </c>
      <c r="PK45" t="str">
        <f t="shared" si="22"/>
        <v xml:space="preserve"> </v>
      </c>
      <c r="PL45" t="str">
        <f t="shared" si="22"/>
        <v xml:space="preserve"> </v>
      </c>
      <c r="PM45" t="str">
        <f t="shared" si="22"/>
        <v xml:space="preserve"> </v>
      </c>
      <c r="PN45" t="str">
        <f t="shared" si="22"/>
        <v>0,4</v>
      </c>
      <c r="PO45">
        <f t="shared" si="22"/>
        <v>45</v>
      </c>
      <c r="PP45" t="str">
        <f t="shared" si="22"/>
        <v>14,34</v>
      </c>
      <c r="PQ45" t="str">
        <f t="shared" si="22"/>
        <v xml:space="preserve"> </v>
      </c>
      <c r="PR45" t="str">
        <f t="shared" si="22"/>
        <v xml:space="preserve"> </v>
      </c>
      <c r="PS45" t="str">
        <f t="shared" si="22"/>
        <v xml:space="preserve"> </v>
      </c>
      <c r="PT45" t="str">
        <f t="shared" si="22"/>
        <v xml:space="preserve"> </v>
      </c>
      <c r="PU45" t="str">
        <f t="shared" si="22"/>
        <v xml:space="preserve"> </v>
      </c>
      <c r="PV45" t="str">
        <f t="shared" si="22"/>
        <v xml:space="preserve"> </v>
      </c>
      <c r="PW45" t="str">
        <f t="shared" si="22"/>
        <v xml:space="preserve"> </v>
      </c>
      <c r="PX45" t="str">
        <f t="shared" si="22"/>
        <v>29,25</v>
      </c>
      <c r="PY45" t="str">
        <f t="shared" si="22"/>
        <v xml:space="preserve"> </v>
      </c>
      <c r="PZ45" t="str">
        <f t="shared" si="22"/>
        <v xml:space="preserve"> </v>
      </c>
      <c r="QA45" t="str">
        <f t="shared" si="22"/>
        <v xml:space="preserve"> </v>
      </c>
      <c r="QB45" t="str">
        <f t="shared" si="22"/>
        <v xml:space="preserve"> </v>
      </c>
      <c r="QC45" t="str">
        <f t="shared" si="22"/>
        <v xml:space="preserve"> </v>
      </c>
      <c r="QD45" t="str">
        <f t="shared" si="22"/>
        <v xml:space="preserve"> </v>
      </c>
      <c r="QE45" t="str">
        <f t="shared" si="22"/>
        <v xml:space="preserve"> </v>
      </c>
      <c r="QF45" t="str">
        <f t="shared" si="22"/>
        <v>3,8</v>
      </c>
      <c r="QG45">
        <f t="shared" si="22"/>
        <v>8</v>
      </c>
      <c r="QH45" t="str">
        <f t="shared" si="22"/>
        <v xml:space="preserve"> </v>
      </c>
      <c r="QI45" t="str">
        <f t="shared" si="22"/>
        <v xml:space="preserve"> </v>
      </c>
      <c r="QJ45" t="str">
        <f t="shared" si="22"/>
        <v xml:space="preserve"> </v>
      </c>
      <c r="QK45">
        <f t="shared" si="19"/>
        <v>57</v>
      </c>
      <c r="QL45" t="str">
        <f t="shared" si="19"/>
        <v xml:space="preserve"> </v>
      </c>
      <c r="QM45" t="str">
        <f t="shared" si="19"/>
        <v xml:space="preserve"> </v>
      </c>
      <c r="QN45" t="str">
        <f t="shared" si="19"/>
        <v xml:space="preserve"> </v>
      </c>
      <c r="QO45">
        <f t="shared" si="19"/>
        <v>42</v>
      </c>
      <c r="QP45" t="str">
        <f t="shared" si="19"/>
        <v>72,69</v>
      </c>
      <c r="QQ45" t="str">
        <f t="shared" si="19"/>
        <v xml:space="preserve"> </v>
      </c>
      <c r="QR45" t="str">
        <f t="shared" si="19"/>
        <v xml:space="preserve"> </v>
      </c>
      <c r="QS45">
        <f t="shared" si="19"/>
        <v>113</v>
      </c>
      <c r="QT45" t="str">
        <f t="shared" si="19"/>
        <v xml:space="preserve"> </v>
      </c>
      <c r="QU45" t="str">
        <f t="shared" si="19"/>
        <v>5,36</v>
      </c>
      <c r="QV45" t="str">
        <f t="shared" si="19"/>
        <v xml:space="preserve"> </v>
      </c>
      <c r="QW45" t="str">
        <f t="shared" si="19"/>
        <v>197,5</v>
      </c>
      <c r="QX45">
        <f t="shared" si="19"/>
        <v>190</v>
      </c>
      <c r="QY45">
        <f t="shared" si="19"/>
        <v>350</v>
      </c>
      <c r="QZ45" t="str">
        <f t="shared" si="19"/>
        <v xml:space="preserve"> </v>
      </c>
      <c r="RA45" t="str">
        <f t="shared" si="19"/>
        <v xml:space="preserve"> </v>
      </c>
      <c r="RB45" t="str">
        <f t="shared" si="19"/>
        <v xml:space="preserve"> </v>
      </c>
      <c r="RC45" t="str">
        <f t="shared" si="19"/>
        <v xml:space="preserve"> </v>
      </c>
      <c r="RD45">
        <f t="shared" si="19"/>
        <v>26</v>
      </c>
      <c r="RE45" t="str">
        <f t="shared" si="19"/>
        <v>543,48</v>
      </c>
      <c r="RF45" t="str">
        <f t="shared" si="19"/>
        <v xml:space="preserve"> </v>
      </c>
      <c r="RG45" t="str">
        <f t="shared" si="19"/>
        <v xml:space="preserve"> </v>
      </c>
      <c r="RH45" t="str">
        <f t="shared" si="19"/>
        <v xml:space="preserve"> </v>
      </c>
      <c r="RI45" t="str">
        <f t="shared" si="19"/>
        <v>36,13</v>
      </c>
      <c r="RJ45">
        <f t="shared" si="19"/>
        <v>38</v>
      </c>
      <c r="RK45" t="str">
        <f t="shared" si="19"/>
        <v xml:space="preserve"> </v>
      </c>
      <c r="RL45" t="str">
        <f t="shared" si="19"/>
        <v xml:space="preserve"> </v>
      </c>
      <c r="RM45">
        <f t="shared" si="19"/>
        <v>40</v>
      </c>
      <c r="RN45" t="str">
        <f t="shared" si="19"/>
        <v xml:space="preserve"> </v>
      </c>
      <c r="RO45" t="str">
        <f t="shared" si="19"/>
        <v>80,17</v>
      </c>
      <c r="RP45" t="str">
        <f t="shared" si="19"/>
        <v xml:space="preserve"> </v>
      </c>
      <c r="RQ45" t="str">
        <f t="shared" si="19"/>
        <v xml:space="preserve"> </v>
      </c>
      <c r="RR45" t="str">
        <f t="shared" si="19"/>
        <v xml:space="preserve"> </v>
      </c>
      <c r="RS45" t="str">
        <f t="shared" si="19"/>
        <v xml:space="preserve"> </v>
      </c>
      <c r="RT45" t="str">
        <f t="shared" si="19"/>
        <v xml:space="preserve"> </v>
      </c>
      <c r="RU45">
        <f t="shared" si="19"/>
        <v>115</v>
      </c>
      <c r="RV45" t="str">
        <f t="shared" si="19"/>
        <v xml:space="preserve"> </v>
      </c>
      <c r="RW45" t="str">
        <f t="shared" si="19"/>
        <v xml:space="preserve"> </v>
      </c>
      <c r="RX45" t="str">
        <f t="shared" si="19"/>
        <v xml:space="preserve"> </v>
      </c>
      <c r="RY45" t="str">
        <f t="shared" si="19"/>
        <v xml:space="preserve"> </v>
      </c>
      <c r="RZ45" t="str">
        <f t="shared" si="19"/>
        <v xml:space="preserve"> </v>
      </c>
      <c r="SA45" t="str">
        <f t="shared" si="19"/>
        <v xml:space="preserve"> </v>
      </c>
    </row>
    <row r="46" spans="1:495">
      <c r="A46">
        <v>1995</v>
      </c>
      <c r="B46" t="str">
        <f t="shared" si="8"/>
        <v xml:space="preserve"> </v>
      </c>
      <c r="C46" t="str">
        <f t="shared" si="18"/>
        <v>1,98</v>
      </c>
      <c r="D46" t="str">
        <f t="shared" si="18"/>
        <v xml:space="preserve"> </v>
      </c>
      <c r="E46">
        <f t="shared" si="18"/>
        <v>149</v>
      </c>
      <c r="F46">
        <f t="shared" si="18"/>
        <v>200</v>
      </c>
      <c r="G46" t="str">
        <f t="shared" si="18"/>
        <v xml:space="preserve"> </v>
      </c>
      <c r="H46" t="str">
        <f t="shared" si="18"/>
        <v xml:space="preserve"> </v>
      </c>
      <c r="I46" t="str">
        <f t="shared" si="18"/>
        <v xml:space="preserve"> </v>
      </c>
      <c r="J46" t="str">
        <f t="shared" si="18"/>
        <v xml:space="preserve"> </v>
      </c>
      <c r="K46" t="str">
        <f t="shared" si="18"/>
        <v xml:space="preserve"> </v>
      </c>
      <c r="L46" t="str">
        <f t="shared" si="18"/>
        <v xml:space="preserve"> </v>
      </c>
      <c r="M46" t="str">
        <f t="shared" si="18"/>
        <v xml:space="preserve"> </v>
      </c>
      <c r="N46" t="str">
        <f t="shared" si="18"/>
        <v xml:space="preserve"> </v>
      </c>
      <c r="O46">
        <f t="shared" si="18"/>
        <v>70</v>
      </c>
      <c r="P46">
        <f t="shared" si="18"/>
        <v>360</v>
      </c>
      <c r="Q46" t="str">
        <f t="shared" si="18"/>
        <v xml:space="preserve"> </v>
      </c>
      <c r="R46" t="str">
        <f t="shared" si="18"/>
        <v xml:space="preserve"> </v>
      </c>
      <c r="S46" t="str">
        <f t="shared" si="18"/>
        <v xml:space="preserve"> </v>
      </c>
      <c r="T46" t="str">
        <f t="shared" si="18"/>
        <v>218,31</v>
      </c>
      <c r="U46" t="str">
        <f t="shared" si="18"/>
        <v xml:space="preserve"> </v>
      </c>
      <c r="V46" t="str">
        <f t="shared" si="18"/>
        <v xml:space="preserve"> </v>
      </c>
      <c r="W46" t="str">
        <f t="shared" si="18"/>
        <v xml:space="preserve"> </v>
      </c>
      <c r="X46" t="str">
        <f t="shared" si="18"/>
        <v xml:space="preserve"> </v>
      </c>
      <c r="Y46" t="str">
        <f t="shared" si="18"/>
        <v xml:space="preserve"> </v>
      </c>
      <c r="Z46" t="str">
        <f t="shared" si="18"/>
        <v>1,8</v>
      </c>
      <c r="AA46">
        <f t="shared" si="18"/>
        <v>500</v>
      </c>
      <c r="AB46" t="str">
        <f t="shared" si="18"/>
        <v xml:space="preserve"> </v>
      </c>
      <c r="AC46" t="str">
        <f t="shared" si="18"/>
        <v>108,03</v>
      </c>
      <c r="AD46" t="str">
        <f t="shared" si="18"/>
        <v xml:space="preserve"> </v>
      </c>
      <c r="AE46" t="str">
        <f t="shared" si="18"/>
        <v xml:space="preserve"> </v>
      </c>
      <c r="AF46" t="str">
        <f t="shared" si="18"/>
        <v xml:space="preserve"> </v>
      </c>
      <c r="AG46" t="str">
        <f t="shared" si="18"/>
        <v xml:space="preserve"> </v>
      </c>
      <c r="AH46" t="str">
        <f t="shared" si="18"/>
        <v xml:space="preserve"> </v>
      </c>
      <c r="AI46" t="str">
        <f t="shared" si="18"/>
        <v xml:space="preserve"> </v>
      </c>
      <c r="AJ46">
        <f t="shared" si="18"/>
        <v>89</v>
      </c>
      <c r="AK46" t="str">
        <f t="shared" si="18"/>
        <v>101,72</v>
      </c>
      <c r="AL46" t="str">
        <f t="shared" si="18"/>
        <v xml:space="preserve"> </v>
      </c>
      <c r="AM46" t="str">
        <f t="shared" si="18"/>
        <v>10,26</v>
      </c>
      <c r="AN46" t="str">
        <f t="shared" si="18"/>
        <v>44,98</v>
      </c>
      <c r="AO46" t="str">
        <f t="shared" si="18"/>
        <v xml:space="preserve"> </v>
      </c>
      <c r="AP46" t="str">
        <f t="shared" si="18"/>
        <v xml:space="preserve"> </v>
      </c>
      <c r="AQ46">
        <f t="shared" si="18"/>
        <v>37</v>
      </c>
      <c r="AR46" t="str">
        <f t="shared" si="18"/>
        <v xml:space="preserve"> </v>
      </c>
      <c r="AS46" t="str">
        <f t="shared" si="18"/>
        <v xml:space="preserve"> </v>
      </c>
      <c r="AT46">
        <f t="shared" si="18"/>
        <v>33</v>
      </c>
      <c r="AU46">
        <f t="shared" si="18"/>
        <v>70</v>
      </c>
      <c r="AV46" t="str">
        <f t="shared" si="18"/>
        <v>15,79</v>
      </c>
      <c r="AW46" t="str">
        <f t="shared" si="18"/>
        <v xml:space="preserve"> </v>
      </c>
      <c r="AX46" t="str">
        <f t="shared" si="18"/>
        <v xml:space="preserve"> </v>
      </c>
      <c r="AY46" t="str">
        <f t="shared" si="18"/>
        <v>45,65</v>
      </c>
      <c r="AZ46">
        <f t="shared" si="18"/>
        <v>124</v>
      </c>
      <c r="BA46">
        <f t="shared" si="18"/>
        <v>9</v>
      </c>
      <c r="BB46">
        <f t="shared" si="18"/>
        <v>150</v>
      </c>
      <c r="BC46" t="str">
        <f t="shared" si="18"/>
        <v xml:space="preserve"> </v>
      </c>
      <c r="BD46" t="str">
        <f t="shared" si="18"/>
        <v xml:space="preserve"> </v>
      </c>
      <c r="BE46">
        <f t="shared" si="18"/>
        <v>80</v>
      </c>
      <c r="BF46" t="str">
        <f t="shared" si="18"/>
        <v xml:space="preserve"> </v>
      </c>
      <c r="BG46" t="str">
        <f t="shared" si="18"/>
        <v xml:space="preserve"> </v>
      </c>
      <c r="BH46">
        <f t="shared" si="18"/>
        <v>96</v>
      </c>
      <c r="BI46" t="str">
        <f t="shared" si="18"/>
        <v>34,75</v>
      </c>
      <c r="BJ46" t="str">
        <f t="shared" si="18"/>
        <v>52,6</v>
      </c>
      <c r="BK46" t="str">
        <f t="shared" si="18"/>
        <v xml:space="preserve"> </v>
      </c>
      <c r="BL46" t="str">
        <f t="shared" si="18"/>
        <v xml:space="preserve"> </v>
      </c>
      <c r="BM46" t="str">
        <f t="shared" si="18"/>
        <v xml:space="preserve"> </v>
      </c>
      <c r="BN46">
        <f t="shared" si="18"/>
        <v>66</v>
      </c>
      <c r="BO46">
        <f t="shared" si="16"/>
        <v>420</v>
      </c>
      <c r="BP46" t="str">
        <f t="shared" si="16"/>
        <v xml:space="preserve"> </v>
      </c>
      <c r="BQ46" t="str">
        <f t="shared" si="16"/>
        <v xml:space="preserve"> </v>
      </c>
      <c r="BR46" t="str">
        <f t="shared" si="16"/>
        <v xml:space="preserve"> </v>
      </c>
      <c r="BS46" t="str">
        <f t="shared" si="16"/>
        <v xml:space="preserve"> </v>
      </c>
      <c r="BT46" t="str">
        <f t="shared" si="16"/>
        <v xml:space="preserve"> </v>
      </c>
      <c r="BU46" t="str">
        <f t="shared" si="16"/>
        <v xml:space="preserve"> </v>
      </c>
      <c r="BV46" t="str">
        <f t="shared" si="16"/>
        <v xml:space="preserve"> </v>
      </c>
      <c r="BW46" t="str">
        <f t="shared" si="16"/>
        <v xml:space="preserve"> </v>
      </c>
      <c r="BX46" t="str">
        <f t="shared" si="16"/>
        <v xml:space="preserve"> </v>
      </c>
      <c r="BY46" t="str">
        <f t="shared" si="16"/>
        <v xml:space="preserve"> </v>
      </c>
      <c r="BZ46" t="str">
        <f t="shared" si="16"/>
        <v>14,8</v>
      </c>
      <c r="CA46">
        <f t="shared" si="16"/>
        <v>75</v>
      </c>
      <c r="CB46" t="str">
        <f t="shared" si="16"/>
        <v xml:space="preserve"> </v>
      </c>
      <c r="CC46" t="str">
        <f t="shared" si="16"/>
        <v xml:space="preserve"> </v>
      </c>
      <c r="CD46" t="str">
        <f t="shared" si="16"/>
        <v xml:space="preserve"> </v>
      </c>
      <c r="CE46" t="str">
        <f t="shared" si="16"/>
        <v xml:space="preserve"> </v>
      </c>
      <c r="CF46" t="str">
        <f t="shared" si="16"/>
        <v>18,5</v>
      </c>
      <c r="CG46" t="str">
        <f t="shared" si="16"/>
        <v xml:space="preserve"> </v>
      </c>
      <c r="CH46" t="str">
        <f t="shared" si="16"/>
        <v xml:space="preserve"> </v>
      </c>
      <c r="CI46" t="str">
        <f t="shared" si="16"/>
        <v xml:space="preserve"> </v>
      </c>
      <c r="CJ46" t="str">
        <f t="shared" si="16"/>
        <v>2015,58</v>
      </c>
      <c r="CK46" t="str">
        <f t="shared" si="16"/>
        <v xml:space="preserve"> </v>
      </c>
      <c r="CL46" t="str">
        <f t="shared" si="16"/>
        <v xml:space="preserve"> </v>
      </c>
      <c r="CM46" t="str">
        <f t="shared" si="16"/>
        <v xml:space="preserve"> </v>
      </c>
      <c r="CN46" t="str">
        <f t="shared" si="16"/>
        <v xml:space="preserve"> </v>
      </c>
      <c r="CO46" t="str">
        <f t="shared" si="16"/>
        <v>12,9</v>
      </c>
      <c r="CP46" t="str">
        <f t="shared" si="16"/>
        <v xml:space="preserve"> </v>
      </c>
      <c r="CQ46" t="str">
        <f t="shared" si="16"/>
        <v xml:space="preserve"> </v>
      </c>
      <c r="CR46" t="str">
        <f t="shared" si="16"/>
        <v>15,76</v>
      </c>
      <c r="CS46" t="str">
        <f t="shared" si="16"/>
        <v xml:space="preserve"> </v>
      </c>
      <c r="CT46" t="str">
        <f t="shared" si="16"/>
        <v xml:space="preserve"> </v>
      </c>
      <c r="CU46" t="str">
        <f t="shared" si="16"/>
        <v>0,12</v>
      </c>
      <c r="CV46" t="str">
        <f t="shared" si="16"/>
        <v xml:space="preserve"> </v>
      </c>
      <c r="CW46" t="str">
        <f t="shared" si="16"/>
        <v xml:space="preserve"> </v>
      </c>
      <c r="CX46" t="str">
        <f t="shared" si="16"/>
        <v>9,67</v>
      </c>
      <c r="CY46">
        <f t="shared" si="16"/>
        <v>46</v>
      </c>
      <c r="CZ46">
        <f t="shared" si="16"/>
        <v>148</v>
      </c>
      <c r="DA46" t="str">
        <f t="shared" si="16"/>
        <v xml:space="preserve"> </v>
      </c>
      <c r="DB46" t="str">
        <f t="shared" si="16"/>
        <v xml:space="preserve"> </v>
      </c>
      <c r="DC46" t="str">
        <f t="shared" si="16"/>
        <v xml:space="preserve"> </v>
      </c>
      <c r="DD46" t="str">
        <f t="shared" si="16"/>
        <v>71,5</v>
      </c>
      <c r="DE46" t="str">
        <f t="shared" si="16"/>
        <v xml:space="preserve"> </v>
      </c>
      <c r="DF46" t="str">
        <f t="shared" si="16"/>
        <v>13,8</v>
      </c>
      <c r="DG46" t="str">
        <f t="shared" si="16"/>
        <v xml:space="preserve"> </v>
      </c>
      <c r="DH46" t="str">
        <f t="shared" si="16"/>
        <v xml:space="preserve"> </v>
      </c>
      <c r="DI46" t="str">
        <f t="shared" si="16"/>
        <v xml:space="preserve"> </v>
      </c>
      <c r="DJ46" t="str">
        <f t="shared" si="16"/>
        <v xml:space="preserve"> </v>
      </c>
      <c r="DK46" t="str">
        <f t="shared" si="16"/>
        <v>31,28</v>
      </c>
      <c r="DL46" t="str">
        <f t="shared" si="16"/>
        <v xml:space="preserve"> </v>
      </c>
      <c r="DM46" t="str">
        <f t="shared" si="16"/>
        <v xml:space="preserve"> </v>
      </c>
      <c r="DN46" t="str">
        <f t="shared" si="16"/>
        <v xml:space="preserve"> </v>
      </c>
      <c r="DO46" t="str">
        <f t="shared" si="16"/>
        <v xml:space="preserve"> </v>
      </c>
      <c r="DP46" t="str">
        <f t="shared" si="16"/>
        <v xml:space="preserve"> </v>
      </c>
      <c r="DQ46" t="str">
        <f t="shared" si="16"/>
        <v xml:space="preserve"> </v>
      </c>
      <c r="DR46" t="str">
        <f t="shared" si="16"/>
        <v xml:space="preserve"> </v>
      </c>
      <c r="DS46" t="str">
        <f t="shared" si="16"/>
        <v xml:space="preserve"> </v>
      </c>
      <c r="DT46" t="str">
        <f t="shared" si="16"/>
        <v xml:space="preserve"> </v>
      </c>
      <c r="DU46">
        <f t="shared" si="16"/>
        <v>15</v>
      </c>
      <c r="DV46" t="str">
        <f t="shared" si="16"/>
        <v xml:space="preserve"> </v>
      </c>
      <c r="DW46" t="str">
        <f t="shared" si="16"/>
        <v xml:space="preserve"> </v>
      </c>
      <c r="DX46">
        <f t="shared" si="16"/>
        <v>42</v>
      </c>
      <c r="DY46" t="str">
        <f t="shared" si="16"/>
        <v>18,37</v>
      </c>
      <c r="DZ46" t="str">
        <f t="shared" si="13"/>
        <v>59,5</v>
      </c>
      <c r="EA46" t="str">
        <f t="shared" ref="EA46:GL49" si="23">IFERROR(EA15," ")</f>
        <v xml:space="preserve"> </v>
      </c>
      <c r="EB46" t="str">
        <f t="shared" si="23"/>
        <v>34,15</v>
      </c>
      <c r="EC46">
        <f t="shared" si="23"/>
        <v>147</v>
      </c>
      <c r="ED46" t="str">
        <f t="shared" si="23"/>
        <v xml:space="preserve"> </v>
      </c>
      <c r="EE46" t="str">
        <f t="shared" si="23"/>
        <v>123,33</v>
      </c>
      <c r="EF46">
        <f t="shared" si="23"/>
        <v>437</v>
      </c>
      <c r="EG46" t="str">
        <f t="shared" si="23"/>
        <v xml:space="preserve"> </v>
      </c>
      <c r="EH46" t="str">
        <f t="shared" si="23"/>
        <v xml:space="preserve"> </v>
      </c>
      <c r="EI46" t="str">
        <f t="shared" si="23"/>
        <v xml:space="preserve"> </v>
      </c>
      <c r="EJ46">
        <f t="shared" si="23"/>
        <v>15</v>
      </c>
      <c r="EK46" t="str">
        <f t="shared" si="23"/>
        <v xml:space="preserve"> </v>
      </c>
      <c r="EL46" t="str">
        <f t="shared" si="23"/>
        <v>132,47</v>
      </c>
      <c r="EM46" t="str">
        <f t="shared" si="23"/>
        <v xml:space="preserve"> </v>
      </c>
      <c r="EN46" t="str">
        <f t="shared" si="23"/>
        <v xml:space="preserve"> </v>
      </c>
      <c r="EO46" t="str">
        <f t="shared" si="23"/>
        <v>35,75</v>
      </c>
      <c r="EP46" t="str">
        <f t="shared" si="23"/>
        <v xml:space="preserve"> </v>
      </c>
      <c r="EQ46" t="str">
        <f t="shared" si="23"/>
        <v>3520,31</v>
      </c>
      <c r="ER46">
        <f t="shared" si="23"/>
        <v>116</v>
      </c>
      <c r="ES46">
        <f t="shared" si="23"/>
        <v>96</v>
      </c>
      <c r="ET46" t="str">
        <f t="shared" si="23"/>
        <v xml:space="preserve"> </v>
      </c>
      <c r="EU46" t="str">
        <f t="shared" si="23"/>
        <v xml:space="preserve"> </v>
      </c>
      <c r="EV46" t="str">
        <f t="shared" si="23"/>
        <v xml:space="preserve"> </v>
      </c>
      <c r="EW46">
        <f t="shared" si="23"/>
        <v>340</v>
      </c>
      <c r="EX46" t="str">
        <f t="shared" si="23"/>
        <v xml:space="preserve"> </v>
      </c>
      <c r="EY46" t="str">
        <f t="shared" si="23"/>
        <v>53,49</v>
      </c>
      <c r="EZ46" t="str">
        <f t="shared" si="23"/>
        <v>35,67</v>
      </c>
      <c r="FA46" t="str">
        <f t="shared" si="23"/>
        <v xml:space="preserve"> </v>
      </c>
      <c r="FB46" t="str">
        <f t="shared" si="23"/>
        <v xml:space="preserve"> </v>
      </c>
      <c r="FC46" t="str">
        <f t="shared" si="23"/>
        <v xml:space="preserve"> </v>
      </c>
      <c r="FD46" t="str">
        <f t="shared" si="23"/>
        <v xml:space="preserve"> </v>
      </c>
      <c r="FE46" t="str">
        <f t="shared" si="23"/>
        <v xml:space="preserve"> </v>
      </c>
      <c r="FF46" t="str">
        <f t="shared" si="23"/>
        <v xml:space="preserve"> </v>
      </c>
      <c r="FG46">
        <f t="shared" si="23"/>
        <v>77</v>
      </c>
      <c r="FH46" t="str">
        <f t="shared" si="23"/>
        <v xml:space="preserve"> </v>
      </c>
      <c r="FI46" t="str">
        <f t="shared" si="23"/>
        <v>33,33</v>
      </c>
      <c r="FJ46" t="str">
        <f t="shared" si="23"/>
        <v xml:space="preserve"> </v>
      </c>
      <c r="FK46" t="str">
        <f t="shared" si="23"/>
        <v xml:space="preserve"> </v>
      </c>
      <c r="FL46" t="str">
        <f t="shared" si="23"/>
        <v xml:space="preserve"> </v>
      </c>
      <c r="FM46" t="str">
        <f t="shared" si="23"/>
        <v xml:space="preserve"> </v>
      </c>
      <c r="FN46" t="str">
        <f t="shared" si="23"/>
        <v xml:space="preserve"> </v>
      </c>
      <c r="FO46" t="str">
        <f t="shared" si="23"/>
        <v xml:space="preserve"> </v>
      </c>
      <c r="FP46" t="str">
        <f t="shared" si="23"/>
        <v>50,5</v>
      </c>
      <c r="FQ46" t="str">
        <f t="shared" si="23"/>
        <v xml:space="preserve"> </v>
      </c>
      <c r="FR46" t="str">
        <f t="shared" si="23"/>
        <v xml:space="preserve"> </v>
      </c>
      <c r="FS46" t="str">
        <f t="shared" si="23"/>
        <v>1,46</v>
      </c>
      <c r="FT46" t="str">
        <f t="shared" si="23"/>
        <v xml:space="preserve"> </v>
      </c>
      <c r="FU46" t="str">
        <f t="shared" si="23"/>
        <v xml:space="preserve"> </v>
      </c>
      <c r="FV46" t="str">
        <f t="shared" si="23"/>
        <v xml:space="preserve"> </v>
      </c>
      <c r="FW46" t="str">
        <f t="shared" si="23"/>
        <v xml:space="preserve"> </v>
      </c>
      <c r="FX46" t="str">
        <f t="shared" si="23"/>
        <v xml:space="preserve"> </v>
      </c>
      <c r="FY46" t="str">
        <f t="shared" si="23"/>
        <v xml:space="preserve"> </v>
      </c>
      <c r="FZ46" t="str">
        <f t="shared" si="23"/>
        <v xml:space="preserve"> </v>
      </c>
      <c r="GA46" t="str">
        <f t="shared" si="23"/>
        <v xml:space="preserve"> </v>
      </c>
      <c r="GB46" t="str">
        <f t="shared" si="23"/>
        <v xml:space="preserve"> </v>
      </c>
      <c r="GC46" t="str">
        <f t="shared" si="23"/>
        <v xml:space="preserve"> </v>
      </c>
      <c r="GD46" t="str">
        <f t="shared" si="23"/>
        <v xml:space="preserve"> </v>
      </c>
      <c r="GE46">
        <f t="shared" si="23"/>
        <v>239</v>
      </c>
      <c r="GF46" t="str">
        <f t="shared" si="23"/>
        <v xml:space="preserve"> </v>
      </c>
      <c r="GG46" t="str">
        <f t="shared" si="23"/>
        <v xml:space="preserve"> </v>
      </c>
      <c r="GH46" t="str">
        <f t="shared" si="23"/>
        <v xml:space="preserve"> </v>
      </c>
      <c r="GI46" t="str">
        <f t="shared" si="23"/>
        <v xml:space="preserve"> </v>
      </c>
      <c r="GJ46" t="str">
        <f t="shared" si="23"/>
        <v xml:space="preserve"> </v>
      </c>
      <c r="GK46" t="str">
        <f t="shared" si="23"/>
        <v>8,72</v>
      </c>
      <c r="GL46" t="str">
        <f t="shared" si="23"/>
        <v xml:space="preserve"> </v>
      </c>
      <c r="GM46" t="str">
        <f t="shared" si="20"/>
        <v xml:space="preserve"> </v>
      </c>
      <c r="GN46" t="str">
        <f t="shared" si="20"/>
        <v xml:space="preserve"> </v>
      </c>
      <c r="GO46" t="str">
        <f t="shared" si="14"/>
        <v xml:space="preserve"> </v>
      </c>
      <c r="GP46">
        <f t="shared" ref="GP46:JA59" si="24">IFERROR(GP15," ")</f>
        <v>150</v>
      </c>
      <c r="GQ46" t="str">
        <f t="shared" si="24"/>
        <v>5,65</v>
      </c>
      <c r="GR46" t="str">
        <f t="shared" si="24"/>
        <v xml:space="preserve"> </v>
      </c>
      <c r="GS46">
        <f t="shared" si="24"/>
        <v>23</v>
      </c>
      <c r="GT46">
        <f t="shared" si="24"/>
        <v>37</v>
      </c>
      <c r="GU46" t="str">
        <f t="shared" si="24"/>
        <v xml:space="preserve"> </v>
      </c>
      <c r="GV46" t="str">
        <f t="shared" si="24"/>
        <v xml:space="preserve"> </v>
      </c>
      <c r="GW46" t="str">
        <f t="shared" si="24"/>
        <v>0,16</v>
      </c>
      <c r="GX46">
        <f t="shared" si="24"/>
        <v>10</v>
      </c>
      <c r="GY46" t="str">
        <f t="shared" si="24"/>
        <v xml:space="preserve"> </v>
      </c>
      <c r="GZ46" t="str">
        <f t="shared" si="24"/>
        <v xml:space="preserve"> </v>
      </c>
      <c r="HA46" t="str">
        <f t="shared" si="24"/>
        <v xml:space="preserve"> </v>
      </c>
      <c r="HB46" t="str">
        <f t="shared" si="24"/>
        <v>1065,7</v>
      </c>
      <c r="HC46">
        <f t="shared" si="24"/>
        <v>82</v>
      </c>
      <c r="HD46" t="str">
        <f t="shared" si="24"/>
        <v xml:space="preserve"> </v>
      </c>
      <c r="HE46" t="str">
        <f t="shared" si="24"/>
        <v>60,5</v>
      </c>
      <c r="HF46" t="str">
        <f t="shared" si="24"/>
        <v xml:space="preserve"> </v>
      </c>
      <c r="HG46" t="str">
        <f t="shared" si="24"/>
        <v>11,91</v>
      </c>
      <c r="HH46">
        <f t="shared" si="24"/>
        <v>92</v>
      </c>
      <c r="HI46">
        <f t="shared" si="24"/>
        <v>36</v>
      </c>
      <c r="HJ46" t="str">
        <f t="shared" si="24"/>
        <v>88,49</v>
      </c>
      <c r="HK46" t="str">
        <f t="shared" si="24"/>
        <v xml:space="preserve"> </v>
      </c>
      <c r="HL46" t="str">
        <f t="shared" si="24"/>
        <v xml:space="preserve"> </v>
      </c>
      <c r="HM46" t="str">
        <f t="shared" si="24"/>
        <v xml:space="preserve"> </v>
      </c>
      <c r="HN46" t="str">
        <f t="shared" si="24"/>
        <v xml:space="preserve"> </v>
      </c>
      <c r="HO46" t="str">
        <f t="shared" si="24"/>
        <v>29,5</v>
      </c>
      <c r="HP46" t="str">
        <f t="shared" si="24"/>
        <v xml:space="preserve"> </v>
      </c>
      <c r="HQ46" t="str">
        <f t="shared" si="24"/>
        <v xml:space="preserve"> </v>
      </c>
      <c r="HR46">
        <f t="shared" si="24"/>
        <v>26</v>
      </c>
      <c r="HS46" t="str">
        <f t="shared" si="24"/>
        <v xml:space="preserve"> </v>
      </c>
      <c r="HT46" t="str">
        <f t="shared" si="24"/>
        <v xml:space="preserve"> </v>
      </c>
      <c r="HU46" t="str">
        <f t="shared" si="24"/>
        <v xml:space="preserve"> </v>
      </c>
      <c r="HV46">
        <f t="shared" si="24"/>
        <v>85</v>
      </c>
      <c r="HW46" t="str">
        <f t="shared" si="24"/>
        <v xml:space="preserve"> </v>
      </c>
      <c r="HX46" t="str">
        <f t="shared" si="24"/>
        <v xml:space="preserve"> </v>
      </c>
      <c r="HY46" t="str">
        <f t="shared" si="24"/>
        <v>6,45</v>
      </c>
      <c r="HZ46" t="str">
        <f t="shared" si="24"/>
        <v>2,5</v>
      </c>
      <c r="IA46" t="str">
        <f t="shared" si="24"/>
        <v xml:space="preserve"> </v>
      </c>
      <c r="IB46" t="str">
        <f t="shared" si="24"/>
        <v xml:space="preserve"> </v>
      </c>
      <c r="IC46" t="str">
        <f t="shared" si="24"/>
        <v xml:space="preserve"> </v>
      </c>
      <c r="ID46" t="str">
        <f t="shared" si="24"/>
        <v xml:space="preserve"> </v>
      </c>
      <c r="IE46" t="str">
        <f t="shared" si="24"/>
        <v>4,25</v>
      </c>
      <c r="IF46" t="str">
        <f t="shared" si="24"/>
        <v xml:space="preserve"> </v>
      </c>
      <c r="IG46" t="str">
        <f t="shared" si="24"/>
        <v xml:space="preserve"> </v>
      </c>
      <c r="IH46">
        <f t="shared" si="24"/>
        <v>28</v>
      </c>
      <c r="II46" t="str">
        <f t="shared" si="24"/>
        <v xml:space="preserve"> </v>
      </c>
      <c r="IJ46" t="str">
        <f t="shared" si="24"/>
        <v xml:space="preserve"> </v>
      </c>
      <c r="IK46" t="str">
        <f t="shared" si="24"/>
        <v xml:space="preserve"> </v>
      </c>
      <c r="IL46" t="str">
        <f t="shared" si="24"/>
        <v>4,99</v>
      </c>
      <c r="IM46" t="str">
        <f t="shared" si="24"/>
        <v xml:space="preserve"> </v>
      </c>
      <c r="IN46" t="str">
        <f t="shared" si="24"/>
        <v xml:space="preserve"> </v>
      </c>
      <c r="IO46" t="str">
        <f t="shared" si="24"/>
        <v>39,15</v>
      </c>
      <c r="IP46" t="str">
        <f t="shared" si="24"/>
        <v xml:space="preserve"> </v>
      </c>
      <c r="IQ46" t="str">
        <f t="shared" si="24"/>
        <v xml:space="preserve"> </v>
      </c>
      <c r="IR46" t="str">
        <f t="shared" si="24"/>
        <v xml:space="preserve"> </v>
      </c>
      <c r="IS46" t="str">
        <f t="shared" si="24"/>
        <v xml:space="preserve"> </v>
      </c>
      <c r="IT46" t="str">
        <f t="shared" si="24"/>
        <v xml:space="preserve"> </v>
      </c>
      <c r="IU46">
        <f t="shared" si="24"/>
        <v>187</v>
      </c>
      <c r="IV46">
        <f t="shared" si="24"/>
        <v>25</v>
      </c>
      <c r="IW46">
        <f t="shared" si="24"/>
        <v>178</v>
      </c>
      <c r="IX46" t="str">
        <f t="shared" si="24"/>
        <v xml:space="preserve"> </v>
      </c>
      <c r="IY46" t="str">
        <f t="shared" si="24"/>
        <v xml:space="preserve"> </v>
      </c>
      <c r="IZ46" t="str">
        <f t="shared" si="24"/>
        <v xml:space="preserve"> </v>
      </c>
      <c r="JA46" t="str">
        <f t="shared" si="24"/>
        <v xml:space="preserve"> </v>
      </c>
      <c r="JB46" t="str">
        <f t="shared" si="21"/>
        <v xml:space="preserve"> </v>
      </c>
      <c r="JC46" t="str">
        <f t="shared" si="21"/>
        <v xml:space="preserve"> </v>
      </c>
      <c r="JD46" t="str">
        <f t="shared" si="21"/>
        <v xml:space="preserve"> </v>
      </c>
      <c r="JE46" t="str">
        <f t="shared" si="21"/>
        <v>25,75</v>
      </c>
      <c r="JF46" t="str">
        <f t="shared" si="21"/>
        <v xml:space="preserve"> </v>
      </c>
      <c r="JG46">
        <f t="shared" si="21"/>
        <v>30</v>
      </c>
      <c r="JH46" t="str">
        <f t="shared" si="21"/>
        <v xml:space="preserve"> </v>
      </c>
      <c r="JI46" t="str">
        <f t="shared" si="21"/>
        <v xml:space="preserve"> </v>
      </c>
      <c r="JJ46" t="str">
        <f t="shared" si="21"/>
        <v>1,1</v>
      </c>
      <c r="JK46" t="str">
        <f t="shared" si="21"/>
        <v>14,45</v>
      </c>
      <c r="JL46" t="str">
        <f t="shared" si="21"/>
        <v xml:space="preserve"> </v>
      </c>
      <c r="JM46" t="str">
        <f t="shared" si="21"/>
        <v xml:space="preserve"> </v>
      </c>
      <c r="JN46" t="str">
        <f t="shared" si="21"/>
        <v>109,7</v>
      </c>
      <c r="JO46">
        <f t="shared" si="21"/>
        <v>84</v>
      </c>
      <c r="JP46" t="str">
        <f t="shared" si="21"/>
        <v>68,32</v>
      </c>
      <c r="JQ46" t="str">
        <f t="shared" si="21"/>
        <v xml:space="preserve"> </v>
      </c>
      <c r="JR46" t="str">
        <f t="shared" si="21"/>
        <v xml:space="preserve"> </v>
      </c>
      <c r="JS46" t="str">
        <f t="shared" si="21"/>
        <v xml:space="preserve"> </v>
      </c>
      <c r="JT46" t="str">
        <f t="shared" si="21"/>
        <v xml:space="preserve"> </v>
      </c>
      <c r="JU46" t="str">
        <f t="shared" si="21"/>
        <v xml:space="preserve"> </v>
      </c>
      <c r="JV46" t="str">
        <f t="shared" si="21"/>
        <v xml:space="preserve"> </v>
      </c>
      <c r="JW46" t="str">
        <f t="shared" si="21"/>
        <v xml:space="preserve"> </v>
      </c>
      <c r="JX46" t="str">
        <f t="shared" si="21"/>
        <v>11,96</v>
      </c>
      <c r="JY46" t="str">
        <f t="shared" si="21"/>
        <v xml:space="preserve"> </v>
      </c>
      <c r="JZ46" t="str">
        <f t="shared" si="21"/>
        <v xml:space="preserve"> </v>
      </c>
      <c r="KA46" t="str">
        <f t="shared" si="21"/>
        <v>60475,29</v>
      </c>
      <c r="KB46" t="str">
        <f t="shared" si="21"/>
        <v>1,18</v>
      </c>
      <c r="KC46" t="str">
        <f t="shared" si="21"/>
        <v xml:space="preserve"> </v>
      </c>
      <c r="KD46" t="str">
        <f t="shared" si="21"/>
        <v xml:space="preserve"> </v>
      </c>
      <c r="KE46" t="str">
        <f t="shared" si="21"/>
        <v xml:space="preserve"> </v>
      </c>
      <c r="KF46" t="str">
        <f t="shared" si="21"/>
        <v>23,75</v>
      </c>
      <c r="KG46" t="str">
        <f t="shared" si="21"/>
        <v xml:space="preserve"> </v>
      </c>
      <c r="KH46" t="str">
        <f t="shared" si="21"/>
        <v xml:space="preserve"> </v>
      </c>
      <c r="KI46" t="str">
        <f t="shared" si="21"/>
        <v xml:space="preserve"> </v>
      </c>
      <c r="KJ46" t="str">
        <f t="shared" si="21"/>
        <v xml:space="preserve"> </v>
      </c>
      <c r="KK46" t="str">
        <f t="shared" si="21"/>
        <v xml:space="preserve"> </v>
      </c>
      <c r="KL46" t="str">
        <f t="shared" si="21"/>
        <v xml:space="preserve"> </v>
      </c>
      <c r="KM46" t="str">
        <f t="shared" si="21"/>
        <v xml:space="preserve"> </v>
      </c>
      <c r="KN46" t="str">
        <f t="shared" si="21"/>
        <v xml:space="preserve"> </v>
      </c>
      <c r="KO46" t="str">
        <f t="shared" si="21"/>
        <v>13,89</v>
      </c>
      <c r="KP46" t="str">
        <f t="shared" si="21"/>
        <v xml:space="preserve"> </v>
      </c>
      <c r="KQ46" t="str">
        <f t="shared" si="21"/>
        <v>10,5</v>
      </c>
      <c r="KR46" t="str">
        <f t="shared" si="21"/>
        <v xml:space="preserve"> </v>
      </c>
      <c r="KS46">
        <f t="shared" si="21"/>
        <v>200</v>
      </c>
      <c r="KT46" t="str">
        <f t="shared" si="21"/>
        <v xml:space="preserve"> </v>
      </c>
      <c r="KU46" t="str">
        <f t="shared" si="21"/>
        <v xml:space="preserve"> </v>
      </c>
      <c r="KV46" t="str">
        <f t="shared" si="21"/>
        <v xml:space="preserve"> </v>
      </c>
      <c r="KW46" t="str">
        <f t="shared" si="21"/>
        <v xml:space="preserve"> </v>
      </c>
      <c r="KX46" t="str">
        <f t="shared" si="21"/>
        <v xml:space="preserve"> </v>
      </c>
      <c r="KY46" t="str">
        <f t="shared" si="21"/>
        <v>220,24</v>
      </c>
      <c r="KZ46" t="str">
        <f t="shared" si="21"/>
        <v xml:space="preserve"> </v>
      </c>
      <c r="LA46" t="str">
        <f t="shared" si="21"/>
        <v xml:space="preserve"> </v>
      </c>
      <c r="LB46" t="str">
        <f t="shared" si="21"/>
        <v xml:space="preserve"> </v>
      </c>
      <c r="LC46" t="str">
        <f t="shared" si="21"/>
        <v xml:space="preserve"> </v>
      </c>
      <c r="LD46" t="str">
        <f t="shared" si="21"/>
        <v xml:space="preserve"> </v>
      </c>
      <c r="LE46" t="str">
        <f t="shared" si="21"/>
        <v xml:space="preserve"> </v>
      </c>
      <c r="LF46" t="str">
        <f t="shared" si="21"/>
        <v xml:space="preserve"> </v>
      </c>
      <c r="LG46">
        <f t="shared" si="21"/>
        <v>169</v>
      </c>
      <c r="LH46" t="str">
        <f t="shared" si="21"/>
        <v xml:space="preserve"> </v>
      </c>
      <c r="LI46" t="str">
        <f t="shared" si="21"/>
        <v>182,5</v>
      </c>
      <c r="LJ46" t="str">
        <f t="shared" si="21"/>
        <v xml:space="preserve"> </v>
      </c>
      <c r="LK46" t="str">
        <f t="shared" si="21"/>
        <v xml:space="preserve"> </v>
      </c>
      <c r="LL46" t="str">
        <f t="shared" si="21"/>
        <v xml:space="preserve"> </v>
      </c>
      <c r="LM46" t="str">
        <f t="shared" si="15"/>
        <v xml:space="preserve"> </v>
      </c>
      <c r="LN46" t="str">
        <f t="shared" ref="LN46:NY50" si="25">IFERROR(LN15," ")</f>
        <v xml:space="preserve"> </v>
      </c>
      <c r="LO46" t="str">
        <f t="shared" si="25"/>
        <v xml:space="preserve"> </v>
      </c>
      <c r="LP46" t="str">
        <f t="shared" si="25"/>
        <v xml:space="preserve"> </v>
      </c>
      <c r="LQ46" t="str">
        <f t="shared" si="25"/>
        <v xml:space="preserve"> </v>
      </c>
      <c r="LR46" t="str">
        <f t="shared" si="25"/>
        <v xml:space="preserve"> </v>
      </c>
      <c r="LS46" t="str">
        <f t="shared" si="25"/>
        <v xml:space="preserve"> </v>
      </c>
      <c r="LT46" t="str">
        <f t="shared" si="25"/>
        <v xml:space="preserve"> </v>
      </c>
      <c r="LU46">
        <f t="shared" si="25"/>
        <v>118</v>
      </c>
      <c r="LV46" t="str">
        <f t="shared" si="25"/>
        <v xml:space="preserve"> </v>
      </c>
      <c r="LW46" t="str">
        <f t="shared" si="25"/>
        <v>1886,35</v>
      </c>
      <c r="LX46" t="str">
        <f t="shared" si="25"/>
        <v xml:space="preserve"> </v>
      </c>
      <c r="LY46" t="str">
        <f t="shared" si="25"/>
        <v xml:space="preserve"> </v>
      </c>
      <c r="LZ46" t="str">
        <f t="shared" si="25"/>
        <v xml:space="preserve"> </v>
      </c>
      <c r="MA46" t="str">
        <f t="shared" si="25"/>
        <v xml:space="preserve"> </v>
      </c>
      <c r="MB46" t="str">
        <f t="shared" si="25"/>
        <v xml:space="preserve"> </v>
      </c>
      <c r="MC46" t="str">
        <f t="shared" si="25"/>
        <v xml:space="preserve"> </v>
      </c>
      <c r="MD46" t="str">
        <f t="shared" si="25"/>
        <v xml:space="preserve"> </v>
      </c>
      <c r="ME46" t="str">
        <f t="shared" si="25"/>
        <v xml:space="preserve"> </v>
      </c>
      <c r="MF46" t="str">
        <f t="shared" si="25"/>
        <v>27,25</v>
      </c>
      <c r="MG46" t="str">
        <f t="shared" si="25"/>
        <v>41,96</v>
      </c>
      <c r="MH46" t="str">
        <f t="shared" si="25"/>
        <v xml:space="preserve"> </v>
      </c>
      <c r="MI46" t="str">
        <f t="shared" si="25"/>
        <v xml:space="preserve"> </v>
      </c>
      <c r="MJ46" t="str">
        <f t="shared" si="25"/>
        <v xml:space="preserve"> </v>
      </c>
      <c r="MK46" t="str">
        <f t="shared" si="25"/>
        <v>77,59</v>
      </c>
      <c r="ML46" t="str">
        <f t="shared" si="25"/>
        <v xml:space="preserve"> </v>
      </c>
      <c r="MM46">
        <f t="shared" si="25"/>
        <v>46</v>
      </c>
      <c r="MN46">
        <f t="shared" si="25"/>
        <v>20</v>
      </c>
      <c r="MO46" t="str">
        <f t="shared" si="25"/>
        <v xml:space="preserve"> </v>
      </c>
      <c r="MP46" t="str">
        <f t="shared" si="25"/>
        <v xml:space="preserve"> </v>
      </c>
      <c r="MQ46" t="str">
        <f t="shared" si="25"/>
        <v>83,63</v>
      </c>
      <c r="MR46" t="str">
        <f t="shared" si="25"/>
        <v>128,57</v>
      </c>
      <c r="MS46" t="str">
        <f t="shared" si="25"/>
        <v>74,69</v>
      </c>
      <c r="MT46" t="str">
        <f t="shared" si="25"/>
        <v>2361,29</v>
      </c>
      <c r="MU46" t="str">
        <f t="shared" si="25"/>
        <v xml:space="preserve"> </v>
      </c>
      <c r="MV46" t="str">
        <f t="shared" si="25"/>
        <v xml:space="preserve"> </v>
      </c>
      <c r="MW46" t="str">
        <f t="shared" si="25"/>
        <v xml:space="preserve"> </v>
      </c>
      <c r="MX46" t="str">
        <f t="shared" si="25"/>
        <v xml:space="preserve"> </v>
      </c>
      <c r="MY46" t="str">
        <f t="shared" si="25"/>
        <v xml:space="preserve"> </v>
      </c>
      <c r="MZ46" t="str">
        <f t="shared" si="25"/>
        <v>34,27</v>
      </c>
      <c r="NA46" t="str">
        <f t="shared" si="25"/>
        <v xml:space="preserve"> </v>
      </c>
      <c r="NB46" t="str">
        <f t="shared" si="25"/>
        <v xml:space="preserve"> </v>
      </c>
      <c r="NC46" t="str">
        <f t="shared" si="25"/>
        <v xml:space="preserve"> </v>
      </c>
      <c r="ND46">
        <f t="shared" si="25"/>
        <v>122</v>
      </c>
      <c r="NE46" t="str">
        <f t="shared" si="25"/>
        <v>33,75</v>
      </c>
      <c r="NF46" t="str">
        <f t="shared" si="25"/>
        <v xml:space="preserve"> </v>
      </c>
      <c r="NG46" t="str">
        <f t="shared" si="25"/>
        <v xml:space="preserve"> </v>
      </c>
      <c r="NH46" t="str">
        <f t="shared" si="25"/>
        <v xml:space="preserve"> </v>
      </c>
      <c r="NI46" t="str">
        <f t="shared" si="25"/>
        <v xml:space="preserve"> </v>
      </c>
      <c r="NJ46" t="str">
        <f t="shared" si="25"/>
        <v>43,44</v>
      </c>
      <c r="NK46" t="str">
        <f t="shared" si="25"/>
        <v xml:space="preserve"> </v>
      </c>
      <c r="NL46" t="str">
        <f t="shared" si="25"/>
        <v xml:space="preserve"> </v>
      </c>
      <c r="NM46" t="str">
        <f t="shared" si="25"/>
        <v xml:space="preserve"> </v>
      </c>
      <c r="NN46" t="str">
        <f t="shared" si="25"/>
        <v xml:space="preserve"> </v>
      </c>
      <c r="NO46" t="str">
        <f t="shared" si="25"/>
        <v>72,5</v>
      </c>
      <c r="NP46" t="str">
        <f t="shared" si="25"/>
        <v xml:space="preserve"> </v>
      </c>
      <c r="NQ46" t="str">
        <f t="shared" si="25"/>
        <v xml:space="preserve"> </v>
      </c>
      <c r="NR46" t="str">
        <f t="shared" si="25"/>
        <v xml:space="preserve"> </v>
      </c>
      <c r="NS46" t="str">
        <f t="shared" si="25"/>
        <v xml:space="preserve"> </v>
      </c>
      <c r="NT46">
        <f t="shared" si="25"/>
        <v>47</v>
      </c>
      <c r="NU46" t="str">
        <f t="shared" si="25"/>
        <v xml:space="preserve"> </v>
      </c>
      <c r="NV46" t="str">
        <f t="shared" si="25"/>
        <v xml:space="preserve"> </v>
      </c>
      <c r="NW46" t="str">
        <f t="shared" si="25"/>
        <v xml:space="preserve"> </v>
      </c>
      <c r="NX46" t="str">
        <f t="shared" si="25"/>
        <v xml:space="preserve"> </v>
      </c>
      <c r="NY46" t="str">
        <f t="shared" si="25"/>
        <v xml:space="preserve"> </v>
      </c>
      <c r="NZ46" t="str">
        <f t="shared" si="22"/>
        <v>1,75</v>
      </c>
      <c r="OA46" t="str">
        <f t="shared" si="22"/>
        <v xml:space="preserve"> </v>
      </c>
      <c r="OB46" t="str">
        <f t="shared" si="22"/>
        <v>51,47</v>
      </c>
      <c r="OC46" t="str">
        <f t="shared" si="22"/>
        <v xml:space="preserve"> </v>
      </c>
      <c r="OD46" t="str">
        <f t="shared" si="22"/>
        <v>36,66</v>
      </c>
      <c r="OE46" t="str">
        <f t="shared" si="22"/>
        <v xml:space="preserve"> </v>
      </c>
      <c r="OF46" t="str">
        <f t="shared" si="22"/>
        <v xml:space="preserve"> </v>
      </c>
      <c r="OG46">
        <f t="shared" si="22"/>
        <v>15</v>
      </c>
      <c r="OH46" t="str">
        <f t="shared" si="22"/>
        <v xml:space="preserve"> </v>
      </c>
      <c r="OI46" t="str">
        <f t="shared" si="22"/>
        <v>17,64</v>
      </c>
      <c r="OJ46" t="str">
        <f t="shared" si="22"/>
        <v xml:space="preserve"> </v>
      </c>
      <c r="OK46" t="str">
        <f t="shared" si="22"/>
        <v>18,98</v>
      </c>
      <c r="OL46" t="str">
        <f t="shared" si="22"/>
        <v xml:space="preserve"> </v>
      </c>
      <c r="OM46" t="str">
        <f t="shared" si="22"/>
        <v xml:space="preserve"> </v>
      </c>
      <c r="ON46" t="str">
        <f t="shared" si="22"/>
        <v>116,22</v>
      </c>
      <c r="OO46" t="str">
        <f t="shared" si="22"/>
        <v xml:space="preserve"> </v>
      </c>
      <c r="OP46" t="str">
        <f t="shared" si="22"/>
        <v>16,28</v>
      </c>
      <c r="OQ46" t="str">
        <f t="shared" si="22"/>
        <v>13,39</v>
      </c>
      <c r="OR46" t="str">
        <f t="shared" si="22"/>
        <v xml:space="preserve"> </v>
      </c>
      <c r="OS46" t="str">
        <f t="shared" si="22"/>
        <v xml:space="preserve"> </v>
      </c>
      <c r="OT46" t="str">
        <f t="shared" si="22"/>
        <v>56,22</v>
      </c>
      <c r="OU46">
        <f t="shared" si="22"/>
        <v>135</v>
      </c>
      <c r="OV46" t="str">
        <f t="shared" si="22"/>
        <v>48,01</v>
      </c>
      <c r="OW46" t="str">
        <f t="shared" si="22"/>
        <v xml:space="preserve"> </v>
      </c>
      <c r="OX46" t="str">
        <f t="shared" si="22"/>
        <v xml:space="preserve"> </v>
      </c>
      <c r="OY46" t="str">
        <f t="shared" si="22"/>
        <v xml:space="preserve"> </v>
      </c>
      <c r="OZ46" t="str">
        <f t="shared" si="22"/>
        <v xml:space="preserve"> </v>
      </c>
      <c r="PA46">
        <f t="shared" si="22"/>
        <v>500</v>
      </c>
      <c r="PB46" t="str">
        <f t="shared" si="22"/>
        <v>60,81</v>
      </c>
      <c r="PC46" t="str">
        <f t="shared" si="22"/>
        <v>24,68</v>
      </c>
      <c r="PD46" t="str">
        <f t="shared" si="22"/>
        <v>0,35</v>
      </c>
      <c r="PE46" t="str">
        <f t="shared" si="22"/>
        <v xml:space="preserve"> </v>
      </c>
      <c r="PF46" t="str">
        <f t="shared" si="22"/>
        <v xml:space="preserve"> </v>
      </c>
      <c r="PG46" t="str">
        <f t="shared" si="22"/>
        <v xml:space="preserve"> </v>
      </c>
      <c r="PH46" t="str">
        <f t="shared" si="22"/>
        <v>29,4</v>
      </c>
      <c r="PI46" t="str">
        <f t="shared" si="22"/>
        <v xml:space="preserve"> </v>
      </c>
      <c r="PJ46" t="str">
        <f t="shared" si="22"/>
        <v xml:space="preserve"> </v>
      </c>
      <c r="PK46" t="str">
        <f t="shared" si="22"/>
        <v xml:space="preserve"> </v>
      </c>
      <c r="PL46" t="str">
        <f t="shared" si="22"/>
        <v xml:space="preserve"> </v>
      </c>
      <c r="PM46" t="str">
        <f t="shared" si="22"/>
        <v xml:space="preserve"> </v>
      </c>
      <c r="PN46" t="str">
        <f t="shared" si="22"/>
        <v>1,87</v>
      </c>
      <c r="PO46">
        <f t="shared" si="22"/>
        <v>40</v>
      </c>
      <c r="PP46" t="str">
        <f t="shared" si="22"/>
        <v>23,7</v>
      </c>
      <c r="PQ46" t="str">
        <f t="shared" si="22"/>
        <v xml:space="preserve"> </v>
      </c>
      <c r="PR46" t="str">
        <f t="shared" si="22"/>
        <v xml:space="preserve"> </v>
      </c>
      <c r="PS46" t="str">
        <f t="shared" si="22"/>
        <v xml:space="preserve"> </v>
      </c>
      <c r="PT46" t="str">
        <f t="shared" si="22"/>
        <v xml:space="preserve"> </v>
      </c>
      <c r="PU46" t="str">
        <f t="shared" si="22"/>
        <v xml:space="preserve"> </v>
      </c>
      <c r="PV46" t="str">
        <f t="shared" si="22"/>
        <v xml:space="preserve"> </v>
      </c>
      <c r="PW46" t="str">
        <f t="shared" si="22"/>
        <v xml:space="preserve"> </v>
      </c>
      <c r="PX46" t="str">
        <f t="shared" si="22"/>
        <v>212,54</v>
      </c>
      <c r="PY46" t="str">
        <f t="shared" si="22"/>
        <v xml:space="preserve"> </v>
      </c>
      <c r="PZ46" t="str">
        <f t="shared" si="22"/>
        <v xml:space="preserve"> </v>
      </c>
      <c r="QA46" t="str">
        <f t="shared" si="22"/>
        <v xml:space="preserve"> </v>
      </c>
      <c r="QB46" t="str">
        <f t="shared" si="22"/>
        <v xml:space="preserve"> </v>
      </c>
      <c r="QC46" t="str">
        <f t="shared" si="22"/>
        <v xml:space="preserve"> </v>
      </c>
      <c r="QD46" t="str">
        <f t="shared" si="22"/>
        <v xml:space="preserve"> </v>
      </c>
      <c r="QE46" t="str">
        <f t="shared" si="22"/>
        <v xml:space="preserve"> </v>
      </c>
      <c r="QF46" t="str">
        <f t="shared" si="22"/>
        <v>12,5</v>
      </c>
      <c r="QG46" t="str">
        <f t="shared" si="22"/>
        <v>9,25</v>
      </c>
      <c r="QH46" t="str">
        <f t="shared" si="22"/>
        <v xml:space="preserve"> </v>
      </c>
      <c r="QI46" t="str">
        <f t="shared" si="22"/>
        <v xml:space="preserve"> </v>
      </c>
      <c r="QJ46" t="str">
        <f t="shared" si="22"/>
        <v>48,04</v>
      </c>
      <c r="QK46" t="str">
        <f t="shared" si="19"/>
        <v>109,5</v>
      </c>
      <c r="QL46" t="str">
        <f t="shared" si="19"/>
        <v xml:space="preserve"> </v>
      </c>
      <c r="QM46" t="str">
        <f t="shared" si="19"/>
        <v xml:space="preserve"> </v>
      </c>
      <c r="QN46" t="str">
        <f t="shared" si="19"/>
        <v xml:space="preserve"> </v>
      </c>
      <c r="QO46">
        <f t="shared" si="19"/>
        <v>38</v>
      </c>
      <c r="QP46" t="str">
        <f t="shared" si="19"/>
        <v>72,69</v>
      </c>
      <c r="QQ46" t="str">
        <f t="shared" si="19"/>
        <v>12,87</v>
      </c>
      <c r="QR46" t="str">
        <f t="shared" si="19"/>
        <v xml:space="preserve"> </v>
      </c>
      <c r="QS46">
        <f t="shared" si="19"/>
        <v>87</v>
      </c>
      <c r="QT46" t="str">
        <f t="shared" si="19"/>
        <v xml:space="preserve"> </v>
      </c>
      <c r="QU46" t="str">
        <f t="shared" si="19"/>
        <v>5,87</v>
      </c>
      <c r="QV46" t="str">
        <f t="shared" si="19"/>
        <v xml:space="preserve"> </v>
      </c>
      <c r="QW46" t="str">
        <f t="shared" si="19"/>
        <v>197,5</v>
      </c>
      <c r="QX46">
        <f t="shared" si="19"/>
        <v>190</v>
      </c>
      <c r="QY46">
        <f t="shared" si="19"/>
        <v>350</v>
      </c>
      <c r="QZ46" t="str">
        <f t="shared" si="19"/>
        <v xml:space="preserve"> </v>
      </c>
      <c r="RA46" t="str">
        <f t="shared" si="19"/>
        <v xml:space="preserve"> </v>
      </c>
      <c r="RB46" t="str">
        <f t="shared" si="19"/>
        <v xml:space="preserve"> </v>
      </c>
      <c r="RC46" t="str">
        <f t="shared" si="19"/>
        <v xml:space="preserve"> </v>
      </c>
      <c r="RD46">
        <f t="shared" si="19"/>
        <v>30</v>
      </c>
      <c r="RE46" t="str">
        <f t="shared" si="19"/>
        <v>1478,26</v>
      </c>
      <c r="RF46" t="str">
        <f t="shared" si="19"/>
        <v xml:space="preserve"> </v>
      </c>
      <c r="RG46" t="str">
        <f t="shared" si="19"/>
        <v xml:space="preserve"> </v>
      </c>
      <c r="RH46" t="str">
        <f t="shared" si="19"/>
        <v xml:space="preserve"> </v>
      </c>
      <c r="RI46" t="str">
        <f t="shared" si="19"/>
        <v>28,32</v>
      </c>
      <c r="RJ46">
        <f t="shared" si="19"/>
        <v>74</v>
      </c>
      <c r="RK46" t="str">
        <f t="shared" si="19"/>
        <v xml:space="preserve"> </v>
      </c>
      <c r="RL46" t="str">
        <f t="shared" si="19"/>
        <v xml:space="preserve"> </v>
      </c>
      <c r="RM46" t="str">
        <f t="shared" si="19"/>
        <v>31,5</v>
      </c>
      <c r="RN46" t="str">
        <f t="shared" si="19"/>
        <v xml:space="preserve"> </v>
      </c>
      <c r="RO46" t="str">
        <f t="shared" si="19"/>
        <v>19,43</v>
      </c>
      <c r="RP46" t="str">
        <f t="shared" si="19"/>
        <v xml:space="preserve"> </v>
      </c>
      <c r="RQ46" t="str">
        <f t="shared" si="19"/>
        <v xml:space="preserve"> </v>
      </c>
      <c r="RR46" t="str">
        <f t="shared" si="19"/>
        <v xml:space="preserve"> </v>
      </c>
      <c r="RS46" t="str">
        <f t="shared" si="19"/>
        <v xml:space="preserve"> </v>
      </c>
      <c r="RT46" t="str">
        <f t="shared" si="19"/>
        <v xml:space="preserve"> </v>
      </c>
      <c r="RU46" t="str">
        <f t="shared" si="19"/>
        <v>62,5</v>
      </c>
      <c r="RV46" t="str">
        <f t="shared" si="19"/>
        <v xml:space="preserve"> </v>
      </c>
      <c r="RW46" t="str">
        <f t="shared" si="19"/>
        <v xml:space="preserve"> </v>
      </c>
      <c r="RX46" t="str">
        <f t="shared" si="19"/>
        <v xml:space="preserve"> </v>
      </c>
      <c r="RY46" t="str">
        <f t="shared" si="19"/>
        <v xml:space="preserve"> </v>
      </c>
      <c r="RZ46" t="str">
        <f t="shared" si="19"/>
        <v xml:space="preserve"> </v>
      </c>
      <c r="SA46" t="str">
        <f t="shared" si="19"/>
        <v xml:space="preserve"> </v>
      </c>
    </row>
    <row r="47" spans="1:495">
      <c r="A47">
        <v>1996</v>
      </c>
      <c r="B47" t="str">
        <f t="shared" si="8"/>
        <v xml:space="preserve"> </v>
      </c>
      <c r="C47" t="str">
        <f t="shared" si="18"/>
        <v>1,73</v>
      </c>
      <c r="D47" t="str">
        <f t="shared" si="18"/>
        <v xml:space="preserve"> </v>
      </c>
      <c r="E47">
        <f t="shared" si="18"/>
        <v>175</v>
      </c>
      <c r="F47">
        <f t="shared" si="18"/>
        <v>365</v>
      </c>
      <c r="G47" t="str">
        <f t="shared" si="18"/>
        <v xml:space="preserve"> </v>
      </c>
      <c r="H47">
        <f t="shared" si="18"/>
        <v>24</v>
      </c>
      <c r="I47" t="str">
        <f t="shared" si="18"/>
        <v xml:space="preserve"> </v>
      </c>
      <c r="J47">
        <f t="shared" si="18"/>
        <v>24</v>
      </c>
      <c r="K47" t="str">
        <f t="shared" si="18"/>
        <v xml:space="preserve"> </v>
      </c>
      <c r="L47">
        <f t="shared" si="18"/>
        <v>87</v>
      </c>
      <c r="M47" t="str">
        <f t="shared" si="18"/>
        <v xml:space="preserve"> </v>
      </c>
      <c r="N47" t="str">
        <f t="shared" si="18"/>
        <v xml:space="preserve"> </v>
      </c>
      <c r="O47" t="str">
        <f t="shared" si="18"/>
        <v>118,33</v>
      </c>
      <c r="P47">
        <f t="shared" si="18"/>
        <v>470</v>
      </c>
      <c r="Q47" t="str">
        <f t="shared" si="18"/>
        <v xml:space="preserve"> </v>
      </c>
      <c r="R47" t="str">
        <f t="shared" si="18"/>
        <v>89,67</v>
      </c>
      <c r="S47" t="str">
        <f t="shared" si="18"/>
        <v xml:space="preserve"> </v>
      </c>
      <c r="T47" t="str">
        <f t="shared" si="18"/>
        <v>281,98</v>
      </c>
      <c r="U47" t="str">
        <f t="shared" si="18"/>
        <v xml:space="preserve"> </v>
      </c>
      <c r="V47" t="str">
        <f t="shared" si="18"/>
        <v xml:space="preserve"> </v>
      </c>
      <c r="W47" t="str">
        <f t="shared" si="18"/>
        <v>83,11</v>
      </c>
      <c r="X47" t="str">
        <f t="shared" si="18"/>
        <v xml:space="preserve"> </v>
      </c>
      <c r="Y47" t="str">
        <f t="shared" si="18"/>
        <v xml:space="preserve"> </v>
      </c>
      <c r="Z47" t="str">
        <f t="shared" si="18"/>
        <v>1,8</v>
      </c>
      <c r="AA47">
        <f t="shared" si="18"/>
        <v>570</v>
      </c>
      <c r="AB47" t="str">
        <f t="shared" si="18"/>
        <v xml:space="preserve"> </v>
      </c>
      <c r="AC47" t="str">
        <f t="shared" si="18"/>
        <v>178,03</v>
      </c>
      <c r="AD47" t="str">
        <f t="shared" si="18"/>
        <v xml:space="preserve"> </v>
      </c>
      <c r="AE47" t="str">
        <f t="shared" si="18"/>
        <v xml:space="preserve"> </v>
      </c>
      <c r="AF47" t="str">
        <f t="shared" si="18"/>
        <v xml:space="preserve"> </v>
      </c>
      <c r="AG47" t="str">
        <f t="shared" si="18"/>
        <v xml:space="preserve"> </v>
      </c>
      <c r="AH47" t="str">
        <f t="shared" si="18"/>
        <v xml:space="preserve"> </v>
      </c>
      <c r="AI47" t="str">
        <f t="shared" si="18"/>
        <v xml:space="preserve"> </v>
      </c>
      <c r="AJ47">
        <f t="shared" si="18"/>
        <v>89</v>
      </c>
      <c r="AK47" t="str">
        <f t="shared" si="18"/>
        <v>15,95</v>
      </c>
      <c r="AL47" t="str">
        <f t="shared" si="18"/>
        <v xml:space="preserve"> </v>
      </c>
      <c r="AM47" t="str">
        <f t="shared" si="18"/>
        <v>12,99</v>
      </c>
      <c r="AN47" t="str">
        <f t="shared" si="18"/>
        <v>57,9</v>
      </c>
      <c r="AO47" t="str">
        <f t="shared" si="18"/>
        <v xml:space="preserve"> </v>
      </c>
      <c r="AP47" t="str">
        <f t="shared" si="18"/>
        <v xml:space="preserve"> </v>
      </c>
      <c r="AQ47" t="str">
        <f t="shared" si="18"/>
        <v>43,4</v>
      </c>
      <c r="AR47" t="str">
        <f t="shared" si="18"/>
        <v xml:space="preserve"> </v>
      </c>
      <c r="AS47" t="str">
        <f t="shared" si="18"/>
        <v xml:space="preserve"> </v>
      </c>
      <c r="AT47">
        <f t="shared" si="18"/>
        <v>42</v>
      </c>
      <c r="AU47">
        <f t="shared" si="18"/>
        <v>90</v>
      </c>
      <c r="AV47" t="str">
        <f t="shared" si="18"/>
        <v>15,79</v>
      </c>
      <c r="AW47" t="str">
        <f t="shared" si="18"/>
        <v xml:space="preserve"> </v>
      </c>
      <c r="AX47" t="str">
        <f t="shared" si="18"/>
        <v xml:space="preserve"> </v>
      </c>
      <c r="AY47" t="str">
        <f t="shared" si="18"/>
        <v>62,47</v>
      </c>
      <c r="AZ47">
        <f t="shared" si="18"/>
        <v>152</v>
      </c>
      <c r="BA47">
        <f t="shared" si="18"/>
        <v>9</v>
      </c>
      <c r="BB47">
        <f t="shared" si="18"/>
        <v>152</v>
      </c>
      <c r="BC47" t="str">
        <f t="shared" si="18"/>
        <v xml:space="preserve"> </v>
      </c>
      <c r="BD47" t="str">
        <f t="shared" si="18"/>
        <v xml:space="preserve"> </v>
      </c>
      <c r="BE47">
        <f t="shared" si="18"/>
        <v>90</v>
      </c>
      <c r="BF47" t="str">
        <f t="shared" si="18"/>
        <v xml:space="preserve"> </v>
      </c>
      <c r="BG47" t="str">
        <f t="shared" si="18"/>
        <v xml:space="preserve"> </v>
      </c>
      <c r="BH47" t="str">
        <f t="shared" si="18"/>
        <v>113,99</v>
      </c>
      <c r="BI47">
        <f t="shared" si="18"/>
        <v>66</v>
      </c>
      <c r="BJ47" t="str">
        <f t="shared" si="18"/>
        <v>64,29</v>
      </c>
      <c r="BK47" t="str">
        <f t="shared" si="18"/>
        <v xml:space="preserve"> </v>
      </c>
      <c r="BL47" t="str">
        <f t="shared" si="18"/>
        <v xml:space="preserve"> </v>
      </c>
      <c r="BM47" t="str">
        <f t="shared" si="18"/>
        <v xml:space="preserve"> </v>
      </c>
      <c r="BN47">
        <f t="shared" ref="BN47:DY50" si="26">IFERROR(BN16," ")</f>
        <v>64</v>
      </c>
      <c r="BO47">
        <f t="shared" si="26"/>
        <v>420</v>
      </c>
      <c r="BP47" t="str">
        <f t="shared" si="26"/>
        <v xml:space="preserve"> </v>
      </c>
      <c r="BQ47" t="str">
        <f t="shared" si="26"/>
        <v xml:space="preserve"> </v>
      </c>
      <c r="BR47" t="str">
        <f t="shared" si="26"/>
        <v xml:space="preserve"> </v>
      </c>
      <c r="BS47" t="str">
        <f t="shared" si="26"/>
        <v xml:space="preserve"> </v>
      </c>
      <c r="BT47" t="str">
        <f t="shared" si="26"/>
        <v xml:space="preserve"> </v>
      </c>
      <c r="BU47" t="str">
        <f t="shared" si="26"/>
        <v xml:space="preserve"> </v>
      </c>
      <c r="BV47" t="str">
        <f t="shared" si="26"/>
        <v xml:space="preserve"> </v>
      </c>
      <c r="BW47" t="str">
        <f t="shared" si="26"/>
        <v xml:space="preserve"> </v>
      </c>
      <c r="BX47" t="str">
        <f t="shared" si="26"/>
        <v xml:space="preserve"> </v>
      </c>
      <c r="BY47" t="str">
        <f t="shared" si="26"/>
        <v xml:space="preserve"> </v>
      </c>
      <c r="BZ47" t="str">
        <f t="shared" si="26"/>
        <v>20,2</v>
      </c>
      <c r="CA47">
        <f t="shared" si="26"/>
        <v>90</v>
      </c>
      <c r="CB47" t="str">
        <f t="shared" si="26"/>
        <v xml:space="preserve"> </v>
      </c>
      <c r="CC47" t="str">
        <f t="shared" si="26"/>
        <v xml:space="preserve"> </v>
      </c>
      <c r="CD47" t="str">
        <f t="shared" si="26"/>
        <v xml:space="preserve"> </v>
      </c>
      <c r="CE47" t="str">
        <f t="shared" si="26"/>
        <v xml:space="preserve"> </v>
      </c>
      <c r="CF47">
        <f t="shared" si="26"/>
        <v>30</v>
      </c>
      <c r="CG47" t="str">
        <f t="shared" si="26"/>
        <v xml:space="preserve"> </v>
      </c>
      <c r="CH47" t="str">
        <f t="shared" si="26"/>
        <v xml:space="preserve"> </v>
      </c>
      <c r="CI47" t="str">
        <f t="shared" si="26"/>
        <v xml:space="preserve"> </v>
      </c>
      <c r="CJ47" t="str">
        <f t="shared" si="26"/>
        <v>2475,28</v>
      </c>
      <c r="CK47" t="str">
        <f t="shared" si="26"/>
        <v xml:space="preserve"> </v>
      </c>
      <c r="CL47" t="str">
        <f t="shared" si="26"/>
        <v xml:space="preserve"> </v>
      </c>
      <c r="CM47" t="str">
        <f t="shared" si="26"/>
        <v xml:space="preserve"> </v>
      </c>
      <c r="CN47" t="str">
        <f t="shared" si="26"/>
        <v xml:space="preserve"> </v>
      </c>
      <c r="CO47" t="str">
        <f t="shared" si="26"/>
        <v>12,9</v>
      </c>
      <c r="CP47" t="str">
        <f t="shared" si="26"/>
        <v xml:space="preserve"> </v>
      </c>
      <c r="CQ47" t="str">
        <f t="shared" si="26"/>
        <v xml:space="preserve"> </v>
      </c>
      <c r="CR47" t="str">
        <f t="shared" si="26"/>
        <v>23,17</v>
      </c>
      <c r="CS47" t="str">
        <f t="shared" si="26"/>
        <v xml:space="preserve"> </v>
      </c>
      <c r="CT47" t="str">
        <f t="shared" si="26"/>
        <v xml:space="preserve"> </v>
      </c>
      <c r="CU47" t="str">
        <f t="shared" si="26"/>
        <v>0,8</v>
      </c>
      <c r="CV47" t="str">
        <f t="shared" si="26"/>
        <v xml:space="preserve"> </v>
      </c>
      <c r="CW47" t="str">
        <f t="shared" si="26"/>
        <v xml:space="preserve"> </v>
      </c>
      <c r="CX47" t="str">
        <f t="shared" si="26"/>
        <v>37,66</v>
      </c>
      <c r="CY47" t="str">
        <f t="shared" si="26"/>
        <v>18,5</v>
      </c>
      <c r="CZ47">
        <f t="shared" si="26"/>
        <v>162</v>
      </c>
      <c r="DA47" t="str">
        <f t="shared" si="26"/>
        <v xml:space="preserve"> </v>
      </c>
      <c r="DB47" t="str">
        <f t="shared" si="26"/>
        <v xml:space="preserve"> </v>
      </c>
      <c r="DC47" t="str">
        <f t="shared" si="26"/>
        <v xml:space="preserve"> </v>
      </c>
      <c r="DD47" t="str">
        <f t="shared" si="26"/>
        <v>105,5</v>
      </c>
      <c r="DE47" t="str">
        <f t="shared" si="26"/>
        <v xml:space="preserve"> </v>
      </c>
      <c r="DF47" t="str">
        <f t="shared" si="26"/>
        <v>41,6</v>
      </c>
      <c r="DG47" t="str">
        <f t="shared" si="26"/>
        <v xml:space="preserve"> </v>
      </c>
      <c r="DH47" t="str">
        <f t="shared" si="26"/>
        <v xml:space="preserve"> </v>
      </c>
      <c r="DI47" t="str">
        <f t="shared" si="26"/>
        <v xml:space="preserve"> </v>
      </c>
      <c r="DJ47" t="str">
        <f t="shared" si="26"/>
        <v xml:space="preserve"> </v>
      </c>
      <c r="DK47" t="str">
        <f t="shared" si="26"/>
        <v>37,4</v>
      </c>
      <c r="DL47" t="str">
        <f t="shared" si="26"/>
        <v xml:space="preserve"> </v>
      </c>
      <c r="DM47" t="str">
        <f t="shared" si="26"/>
        <v xml:space="preserve"> </v>
      </c>
      <c r="DN47" t="str">
        <f t="shared" si="26"/>
        <v xml:space="preserve"> </v>
      </c>
      <c r="DO47" t="str">
        <f t="shared" si="26"/>
        <v xml:space="preserve"> </v>
      </c>
      <c r="DP47" t="str">
        <f t="shared" si="26"/>
        <v xml:space="preserve"> </v>
      </c>
      <c r="DQ47" t="str">
        <f t="shared" si="26"/>
        <v xml:space="preserve"> </v>
      </c>
      <c r="DR47" t="str">
        <f t="shared" si="26"/>
        <v xml:space="preserve"> </v>
      </c>
      <c r="DS47" t="str">
        <f t="shared" si="26"/>
        <v xml:space="preserve"> </v>
      </c>
      <c r="DT47" t="str">
        <f t="shared" si="26"/>
        <v xml:space="preserve"> </v>
      </c>
      <c r="DU47" t="str">
        <f t="shared" si="26"/>
        <v>24,5</v>
      </c>
      <c r="DV47" t="str">
        <f t="shared" si="26"/>
        <v xml:space="preserve"> </v>
      </c>
      <c r="DW47" t="str">
        <f t="shared" si="26"/>
        <v xml:space="preserve"> </v>
      </c>
      <c r="DX47">
        <f t="shared" si="26"/>
        <v>57</v>
      </c>
      <c r="DY47" t="str">
        <f t="shared" si="26"/>
        <v>22,23</v>
      </c>
      <c r="DZ47" t="str">
        <f t="shared" si="13"/>
        <v>82,5</v>
      </c>
      <c r="EA47" t="str">
        <f t="shared" si="23"/>
        <v xml:space="preserve"> </v>
      </c>
      <c r="EB47" t="str">
        <f t="shared" si="23"/>
        <v>43,83</v>
      </c>
      <c r="EC47">
        <f t="shared" si="23"/>
        <v>147</v>
      </c>
      <c r="ED47" t="str">
        <f t="shared" si="23"/>
        <v xml:space="preserve"> </v>
      </c>
      <c r="EE47">
        <f t="shared" si="23"/>
        <v>135</v>
      </c>
      <c r="EF47">
        <f t="shared" si="23"/>
        <v>437</v>
      </c>
      <c r="EG47" t="str">
        <f t="shared" si="23"/>
        <v xml:space="preserve"> </v>
      </c>
      <c r="EH47" t="str">
        <f t="shared" si="23"/>
        <v xml:space="preserve"> </v>
      </c>
      <c r="EI47" t="str">
        <f t="shared" si="23"/>
        <v xml:space="preserve"> </v>
      </c>
      <c r="EJ47">
        <f t="shared" si="23"/>
        <v>15</v>
      </c>
      <c r="EK47" t="str">
        <f t="shared" si="23"/>
        <v xml:space="preserve"> </v>
      </c>
      <c r="EL47" t="str">
        <f t="shared" si="23"/>
        <v>162,05</v>
      </c>
      <c r="EM47" t="str">
        <f t="shared" si="23"/>
        <v xml:space="preserve"> </v>
      </c>
      <c r="EN47" t="str">
        <f t="shared" si="23"/>
        <v xml:space="preserve"> </v>
      </c>
      <c r="EO47">
        <f t="shared" si="23"/>
        <v>66</v>
      </c>
      <c r="EP47" t="str">
        <f t="shared" si="23"/>
        <v xml:space="preserve"> </v>
      </c>
      <c r="EQ47" t="str">
        <f t="shared" si="23"/>
        <v>4276,93</v>
      </c>
      <c r="ER47">
        <f t="shared" si="23"/>
        <v>125</v>
      </c>
      <c r="ES47" t="str">
        <f t="shared" si="23"/>
        <v>102,5</v>
      </c>
      <c r="ET47" t="str">
        <f t="shared" si="23"/>
        <v xml:space="preserve"> </v>
      </c>
      <c r="EU47" t="str">
        <f t="shared" si="23"/>
        <v xml:space="preserve"> </v>
      </c>
      <c r="EV47" t="str">
        <f t="shared" si="23"/>
        <v xml:space="preserve"> </v>
      </c>
      <c r="EW47">
        <f t="shared" si="23"/>
        <v>300</v>
      </c>
      <c r="EX47" t="str">
        <f t="shared" si="23"/>
        <v xml:space="preserve"> </v>
      </c>
      <c r="EY47">
        <f t="shared" si="23"/>
        <v>47</v>
      </c>
      <c r="EZ47" t="str">
        <f t="shared" si="23"/>
        <v>66,67</v>
      </c>
      <c r="FA47" t="str">
        <f t="shared" si="23"/>
        <v xml:space="preserve"> </v>
      </c>
      <c r="FB47" t="str">
        <f t="shared" si="23"/>
        <v xml:space="preserve"> </v>
      </c>
      <c r="FC47" t="str">
        <f t="shared" si="23"/>
        <v xml:space="preserve"> </v>
      </c>
      <c r="FD47" t="str">
        <f t="shared" si="23"/>
        <v xml:space="preserve"> </v>
      </c>
      <c r="FE47" t="str">
        <f t="shared" si="23"/>
        <v xml:space="preserve"> </v>
      </c>
      <c r="FF47" t="str">
        <f t="shared" si="23"/>
        <v xml:space="preserve"> </v>
      </c>
      <c r="FG47">
        <f t="shared" si="23"/>
        <v>83</v>
      </c>
      <c r="FH47" t="str">
        <f t="shared" si="23"/>
        <v xml:space="preserve"> </v>
      </c>
      <c r="FI47" t="str">
        <f t="shared" si="23"/>
        <v>22,75</v>
      </c>
      <c r="FJ47" t="str">
        <f t="shared" si="23"/>
        <v xml:space="preserve"> </v>
      </c>
      <c r="FK47" t="str">
        <f t="shared" si="23"/>
        <v xml:space="preserve"> </v>
      </c>
      <c r="FL47" t="str">
        <f t="shared" si="23"/>
        <v xml:space="preserve"> </v>
      </c>
      <c r="FM47" t="str">
        <f t="shared" si="23"/>
        <v xml:space="preserve"> </v>
      </c>
      <c r="FN47" t="str">
        <f t="shared" si="23"/>
        <v xml:space="preserve"> </v>
      </c>
      <c r="FO47" t="str">
        <f t="shared" si="23"/>
        <v xml:space="preserve"> </v>
      </c>
      <c r="FP47">
        <f t="shared" si="23"/>
        <v>45</v>
      </c>
      <c r="FQ47" t="str">
        <f t="shared" si="23"/>
        <v xml:space="preserve"> </v>
      </c>
      <c r="FR47" t="str">
        <f t="shared" si="23"/>
        <v xml:space="preserve"> </v>
      </c>
      <c r="FS47" t="str">
        <f t="shared" si="23"/>
        <v>1,91</v>
      </c>
      <c r="FT47" t="str">
        <f t="shared" si="23"/>
        <v>22,25</v>
      </c>
      <c r="FU47" t="str">
        <f t="shared" si="23"/>
        <v xml:space="preserve"> </v>
      </c>
      <c r="FV47" t="str">
        <f t="shared" si="23"/>
        <v xml:space="preserve"> </v>
      </c>
      <c r="FW47" t="str">
        <f t="shared" si="23"/>
        <v xml:space="preserve"> </v>
      </c>
      <c r="FX47" t="str">
        <f t="shared" si="23"/>
        <v xml:space="preserve"> </v>
      </c>
      <c r="FY47" t="str">
        <f t="shared" si="23"/>
        <v xml:space="preserve"> </v>
      </c>
      <c r="FZ47" t="str">
        <f t="shared" si="23"/>
        <v xml:space="preserve"> </v>
      </c>
      <c r="GA47" t="str">
        <f t="shared" si="23"/>
        <v xml:space="preserve"> </v>
      </c>
      <c r="GB47" t="str">
        <f t="shared" si="23"/>
        <v xml:space="preserve"> </v>
      </c>
      <c r="GC47" t="str">
        <f t="shared" si="23"/>
        <v xml:space="preserve"> </v>
      </c>
      <c r="GD47" t="str">
        <f t="shared" si="23"/>
        <v xml:space="preserve"> </v>
      </c>
      <c r="GE47">
        <f t="shared" si="23"/>
        <v>239</v>
      </c>
      <c r="GF47" t="str">
        <f t="shared" si="23"/>
        <v xml:space="preserve"> </v>
      </c>
      <c r="GG47" t="str">
        <f t="shared" si="23"/>
        <v xml:space="preserve"> </v>
      </c>
      <c r="GH47" t="str">
        <f t="shared" si="23"/>
        <v xml:space="preserve"> </v>
      </c>
      <c r="GI47" t="str">
        <f t="shared" si="23"/>
        <v xml:space="preserve"> </v>
      </c>
      <c r="GJ47" t="str">
        <f t="shared" si="23"/>
        <v xml:space="preserve"> </v>
      </c>
      <c r="GK47" t="str">
        <f t="shared" si="23"/>
        <v>8,1</v>
      </c>
      <c r="GL47" t="str">
        <f t="shared" si="23"/>
        <v>13,11</v>
      </c>
      <c r="GM47" t="str">
        <f t="shared" si="20"/>
        <v xml:space="preserve"> </v>
      </c>
      <c r="GN47" t="str">
        <f t="shared" si="20"/>
        <v xml:space="preserve"> </v>
      </c>
      <c r="GO47" t="str">
        <f t="shared" ref="GO47:IZ59" si="27">IFERROR(GO16," ")</f>
        <v xml:space="preserve"> </v>
      </c>
      <c r="GP47">
        <f t="shared" si="27"/>
        <v>150</v>
      </c>
      <c r="GQ47" t="str">
        <f t="shared" si="27"/>
        <v>7,31</v>
      </c>
      <c r="GR47" t="str">
        <f t="shared" si="27"/>
        <v xml:space="preserve"> </v>
      </c>
      <c r="GS47">
        <f t="shared" si="27"/>
        <v>23</v>
      </c>
      <c r="GT47">
        <f t="shared" si="27"/>
        <v>78</v>
      </c>
      <c r="GU47" t="str">
        <f t="shared" si="27"/>
        <v xml:space="preserve"> </v>
      </c>
      <c r="GV47" t="str">
        <f t="shared" si="27"/>
        <v xml:space="preserve"> </v>
      </c>
      <c r="GW47" t="str">
        <f t="shared" si="27"/>
        <v>0,61</v>
      </c>
      <c r="GX47" t="str">
        <f t="shared" si="27"/>
        <v>14,08</v>
      </c>
      <c r="GY47" t="str">
        <f t="shared" si="27"/>
        <v xml:space="preserve"> </v>
      </c>
      <c r="GZ47" t="str">
        <f t="shared" si="27"/>
        <v>68,5</v>
      </c>
      <c r="HA47" t="str">
        <f t="shared" si="27"/>
        <v xml:space="preserve"> </v>
      </c>
      <c r="HB47" t="str">
        <f t="shared" si="27"/>
        <v>1477,23</v>
      </c>
      <c r="HC47">
        <f t="shared" si="27"/>
        <v>110</v>
      </c>
      <c r="HD47" t="str">
        <f t="shared" si="27"/>
        <v xml:space="preserve"> </v>
      </c>
      <c r="HE47" t="str">
        <f t="shared" si="27"/>
        <v>60,5</v>
      </c>
      <c r="HF47" t="str">
        <f t="shared" si="27"/>
        <v xml:space="preserve"> </v>
      </c>
      <c r="HG47" t="str">
        <f t="shared" si="27"/>
        <v>17,11</v>
      </c>
      <c r="HH47">
        <f t="shared" si="27"/>
        <v>92</v>
      </c>
      <c r="HI47">
        <f t="shared" si="27"/>
        <v>64</v>
      </c>
      <c r="HJ47" t="str">
        <f t="shared" si="27"/>
        <v>127,09</v>
      </c>
      <c r="HK47" t="str">
        <f t="shared" si="27"/>
        <v xml:space="preserve"> </v>
      </c>
      <c r="HL47" t="str">
        <f t="shared" si="27"/>
        <v xml:space="preserve"> </v>
      </c>
      <c r="HM47" t="str">
        <f t="shared" si="27"/>
        <v xml:space="preserve"> </v>
      </c>
      <c r="HN47" t="str">
        <f t="shared" si="27"/>
        <v xml:space="preserve"> </v>
      </c>
      <c r="HO47" t="str">
        <f t="shared" si="27"/>
        <v>36,5</v>
      </c>
      <c r="HP47" t="str">
        <f t="shared" si="27"/>
        <v xml:space="preserve"> </v>
      </c>
      <c r="HQ47" t="str">
        <f t="shared" si="27"/>
        <v xml:space="preserve"> </v>
      </c>
      <c r="HR47">
        <f t="shared" si="27"/>
        <v>31</v>
      </c>
      <c r="HS47" t="str">
        <f t="shared" si="27"/>
        <v xml:space="preserve"> </v>
      </c>
      <c r="HT47" t="str">
        <f t="shared" si="27"/>
        <v xml:space="preserve"> </v>
      </c>
      <c r="HU47" t="str">
        <f t="shared" si="27"/>
        <v xml:space="preserve"> </v>
      </c>
      <c r="HV47">
        <f t="shared" si="27"/>
        <v>241</v>
      </c>
      <c r="HW47" t="str">
        <f t="shared" si="27"/>
        <v xml:space="preserve"> </v>
      </c>
      <c r="HX47" t="str">
        <f t="shared" si="27"/>
        <v xml:space="preserve"> </v>
      </c>
      <c r="HY47" t="str">
        <f t="shared" si="27"/>
        <v>7,9</v>
      </c>
      <c r="HZ47">
        <f t="shared" si="27"/>
        <v>6</v>
      </c>
      <c r="IA47" t="str">
        <f t="shared" si="27"/>
        <v xml:space="preserve"> </v>
      </c>
      <c r="IB47" t="str">
        <f t="shared" si="27"/>
        <v>8,1</v>
      </c>
      <c r="IC47" t="str">
        <f t="shared" si="27"/>
        <v xml:space="preserve"> </v>
      </c>
      <c r="ID47" t="str">
        <f t="shared" si="27"/>
        <v xml:space="preserve"> </v>
      </c>
      <c r="IE47" t="str">
        <f t="shared" si="27"/>
        <v>8,65</v>
      </c>
      <c r="IF47" t="str">
        <f t="shared" si="27"/>
        <v xml:space="preserve"> </v>
      </c>
      <c r="IG47" t="str">
        <f t="shared" si="27"/>
        <v xml:space="preserve"> </v>
      </c>
      <c r="IH47" t="str">
        <f t="shared" si="27"/>
        <v>34,6</v>
      </c>
      <c r="II47" t="str">
        <f t="shared" si="27"/>
        <v xml:space="preserve"> </v>
      </c>
      <c r="IJ47" t="str">
        <f t="shared" si="27"/>
        <v xml:space="preserve"> </v>
      </c>
      <c r="IK47" t="str">
        <f t="shared" si="27"/>
        <v xml:space="preserve"> </v>
      </c>
      <c r="IL47" t="str">
        <f t="shared" si="27"/>
        <v>10,68</v>
      </c>
      <c r="IM47" t="str">
        <f t="shared" si="27"/>
        <v xml:space="preserve"> </v>
      </c>
      <c r="IN47" t="str">
        <f t="shared" si="27"/>
        <v xml:space="preserve"> </v>
      </c>
      <c r="IO47" t="str">
        <f t="shared" si="27"/>
        <v>52,45</v>
      </c>
      <c r="IP47">
        <f t="shared" si="27"/>
        <v>61</v>
      </c>
      <c r="IQ47" t="str">
        <f t="shared" si="27"/>
        <v xml:space="preserve"> </v>
      </c>
      <c r="IR47" t="str">
        <f t="shared" si="27"/>
        <v xml:space="preserve"> </v>
      </c>
      <c r="IS47" t="str">
        <f t="shared" si="27"/>
        <v xml:space="preserve"> </v>
      </c>
      <c r="IT47" t="str">
        <f t="shared" si="27"/>
        <v xml:space="preserve"> </v>
      </c>
      <c r="IU47">
        <f t="shared" si="27"/>
        <v>187</v>
      </c>
      <c r="IV47">
        <f t="shared" si="27"/>
        <v>25</v>
      </c>
      <c r="IW47">
        <f t="shared" si="27"/>
        <v>178</v>
      </c>
      <c r="IX47" t="str">
        <f t="shared" si="27"/>
        <v>20,63</v>
      </c>
      <c r="IY47" t="str">
        <f t="shared" si="27"/>
        <v xml:space="preserve"> </v>
      </c>
      <c r="IZ47" t="str">
        <f t="shared" si="27"/>
        <v xml:space="preserve"> </v>
      </c>
      <c r="JA47" t="str">
        <f t="shared" si="24"/>
        <v xml:space="preserve"> </v>
      </c>
      <c r="JB47" t="str">
        <f t="shared" si="21"/>
        <v>1,23</v>
      </c>
      <c r="JC47" t="str">
        <f t="shared" si="21"/>
        <v xml:space="preserve"> </v>
      </c>
      <c r="JD47" t="str">
        <f t="shared" si="21"/>
        <v xml:space="preserve"> </v>
      </c>
      <c r="JE47" t="str">
        <f t="shared" si="21"/>
        <v>33,75</v>
      </c>
      <c r="JF47" t="str">
        <f t="shared" si="21"/>
        <v xml:space="preserve"> </v>
      </c>
      <c r="JG47">
        <f t="shared" si="21"/>
        <v>30</v>
      </c>
      <c r="JH47" t="str">
        <f t="shared" si="21"/>
        <v xml:space="preserve"> </v>
      </c>
      <c r="JI47" t="str">
        <f t="shared" si="21"/>
        <v xml:space="preserve"> </v>
      </c>
      <c r="JJ47" t="str">
        <f t="shared" si="21"/>
        <v>1,1</v>
      </c>
      <c r="JK47" t="str">
        <f t="shared" si="21"/>
        <v>18,74</v>
      </c>
      <c r="JL47" t="str">
        <f t="shared" si="21"/>
        <v xml:space="preserve"> </v>
      </c>
      <c r="JM47" t="str">
        <f t="shared" si="21"/>
        <v xml:space="preserve"> </v>
      </c>
      <c r="JN47" t="str">
        <f t="shared" si="21"/>
        <v>165,49</v>
      </c>
      <c r="JO47">
        <f t="shared" si="21"/>
        <v>84</v>
      </c>
      <c r="JP47" t="str">
        <f t="shared" si="21"/>
        <v>78,24</v>
      </c>
      <c r="JQ47" t="str">
        <f t="shared" si="21"/>
        <v xml:space="preserve"> </v>
      </c>
      <c r="JR47" t="str">
        <f t="shared" si="21"/>
        <v xml:space="preserve"> </v>
      </c>
      <c r="JS47" t="str">
        <f t="shared" si="21"/>
        <v xml:space="preserve"> </v>
      </c>
      <c r="JT47" t="str">
        <f t="shared" si="21"/>
        <v xml:space="preserve"> </v>
      </c>
      <c r="JU47" t="str">
        <f t="shared" si="21"/>
        <v xml:space="preserve"> </v>
      </c>
      <c r="JV47" t="str">
        <f t="shared" si="21"/>
        <v xml:space="preserve"> </v>
      </c>
      <c r="JW47" t="str">
        <f t="shared" si="21"/>
        <v xml:space="preserve"> </v>
      </c>
      <c r="JX47" t="str">
        <f t="shared" si="21"/>
        <v>12,91</v>
      </c>
      <c r="JY47" t="str">
        <f t="shared" si="21"/>
        <v xml:space="preserve"> </v>
      </c>
      <c r="JZ47" t="str">
        <f t="shared" si="21"/>
        <v xml:space="preserve"> </v>
      </c>
      <c r="KA47" t="str">
        <f t="shared" si="21"/>
        <v>106424,6</v>
      </c>
      <c r="KB47" t="str">
        <f t="shared" si="21"/>
        <v>1,83</v>
      </c>
      <c r="KC47" t="str">
        <f t="shared" si="21"/>
        <v>97,5</v>
      </c>
      <c r="KD47" t="str">
        <f t="shared" si="21"/>
        <v xml:space="preserve"> </v>
      </c>
      <c r="KE47" t="str">
        <f t="shared" si="21"/>
        <v xml:space="preserve"> </v>
      </c>
      <c r="KF47">
        <f t="shared" si="21"/>
        <v>31</v>
      </c>
      <c r="KG47" t="str">
        <f t="shared" si="21"/>
        <v xml:space="preserve"> </v>
      </c>
      <c r="KH47" t="str">
        <f t="shared" si="21"/>
        <v xml:space="preserve"> </v>
      </c>
      <c r="KI47" t="str">
        <f t="shared" si="21"/>
        <v xml:space="preserve"> </v>
      </c>
      <c r="KJ47" t="str">
        <f t="shared" si="21"/>
        <v xml:space="preserve"> </v>
      </c>
      <c r="KK47" t="str">
        <f t="shared" si="21"/>
        <v xml:space="preserve"> </v>
      </c>
      <c r="KL47" t="str">
        <f t="shared" si="21"/>
        <v xml:space="preserve"> </v>
      </c>
      <c r="KM47" t="str">
        <f t="shared" si="21"/>
        <v xml:space="preserve"> </v>
      </c>
      <c r="KN47" t="str">
        <f t="shared" si="21"/>
        <v xml:space="preserve"> </v>
      </c>
      <c r="KO47" t="str">
        <f t="shared" si="21"/>
        <v>19,62</v>
      </c>
      <c r="KP47" t="str">
        <f t="shared" si="21"/>
        <v xml:space="preserve"> </v>
      </c>
      <c r="KQ47" t="str">
        <f t="shared" si="21"/>
        <v>15,4</v>
      </c>
      <c r="KR47" t="str">
        <f t="shared" si="21"/>
        <v xml:space="preserve"> </v>
      </c>
      <c r="KS47">
        <f t="shared" si="21"/>
        <v>194</v>
      </c>
      <c r="KT47" t="str">
        <f t="shared" si="21"/>
        <v xml:space="preserve"> </v>
      </c>
      <c r="KU47" t="str">
        <f t="shared" si="21"/>
        <v xml:space="preserve"> </v>
      </c>
      <c r="KV47" t="str">
        <f t="shared" si="21"/>
        <v xml:space="preserve"> </v>
      </c>
      <c r="KW47" t="str">
        <f t="shared" si="21"/>
        <v xml:space="preserve"> </v>
      </c>
      <c r="KX47" t="str">
        <f t="shared" si="21"/>
        <v xml:space="preserve"> </v>
      </c>
      <c r="KY47" t="str">
        <f t="shared" si="21"/>
        <v>349,3</v>
      </c>
      <c r="KZ47" t="str">
        <f t="shared" si="21"/>
        <v xml:space="preserve"> </v>
      </c>
      <c r="LA47" t="str">
        <f t="shared" si="21"/>
        <v xml:space="preserve"> </v>
      </c>
      <c r="LB47" t="str">
        <f t="shared" si="21"/>
        <v xml:space="preserve"> </v>
      </c>
      <c r="LC47" t="str">
        <f t="shared" si="21"/>
        <v xml:space="preserve"> </v>
      </c>
      <c r="LD47" t="str">
        <f t="shared" si="21"/>
        <v xml:space="preserve"> </v>
      </c>
      <c r="LE47" t="str">
        <f t="shared" si="21"/>
        <v xml:space="preserve"> </v>
      </c>
      <c r="LF47" t="str">
        <f t="shared" si="21"/>
        <v xml:space="preserve"> </v>
      </c>
      <c r="LG47">
        <f t="shared" si="21"/>
        <v>169</v>
      </c>
      <c r="LH47" t="str">
        <f t="shared" si="21"/>
        <v xml:space="preserve"> </v>
      </c>
      <c r="LI47">
        <f t="shared" si="21"/>
        <v>290</v>
      </c>
      <c r="LJ47" t="str">
        <f t="shared" si="21"/>
        <v xml:space="preserve"> </v>
      </c>
      <c r="LK47" t="str">
        <f t="shared" si="21"/>
        <v xml:space="preserve"> </v>
      </c>
      <c r="LL47" t="str">
        <f t="shared" si="21"/>
        <v xml:space="preserve"> </v>
      </c>
      <c r="LM47" t="str">
        <f t="shared" ref="LM47:NX51" si="28">IFERROR(LM16," ")</f>
        <v xml:space="preserve"> </v>
      </c>
      <c r="LN47" t="str">
        <f t="shared" si="28"/>
        <v xml:space="preserve"> </v>
      </c>
      <c r="LO47">
        <f t="shared" si="28"/>
        <v>29</v>
      </c>
      <c r="LP47" t="str">
        <f t="shared" si="28"/>
        <v xml:space="preserve"> </v>
      </c>
      <c r="LQ47" t="str">
        <f t="shared" si="28"/>
        <v>22,17</v>
      </c>
      <c r="LR47" t="str">
        <f t="shared" si="28"/>
        <v xml:space="preserve"> </v>
      </c>
      <c r="LS47" t="str">
        <f t="shared" si="28"/>
        <v>51,27</v>
      </c>
      <c r="LT47" t="str">
        <f t="shared" si="28"/>
        <v xml:space="preserve"> </v>
      </c>
      <c r="LU47">
        <f t="shared" si="28"/>
        <v>118</v>
      </c>
      <c r="LV47" t="str">
        <f t="shared" si="28"/>
        <v xml:space="preserve"> </v>
      </c>
      <c r="LW47" t="str">
        <f t="shared" si="28"/>
        <v>2365,19</v>
      </c>
      <c r="LX47" t="str">
        <f t="shared" si="28"/>
        <v xml:space="preserve"> </v>
      </c>
      <c r="LY47" t="str">
        <f t="shared" si="28"/>
        <v xml:space="preserve"> </v>
      </c>
      <c r="LZ47">
        <f t="shared" si="28"/>
        <v>38</v>
      </c>
      <c r="MA47" t="str">
        <f t="shared" si="28"/>
        <v xml:space="preserve"> </v>
      </c>
      <c r="MB47" t="str">
        <f t="shared" si="28"/>
        <v xml:space="preserve"> </v>
      </c>
      <c r="MC47" t="str">
        <f t="shared" si="28"/>
        <v xml:space="preserve"> </v>
      </c>
      <c r="MD47" t="str">
        <f t="shared" si="28"/>
        <v xml:space="preserve"> </v>
      </c>
      <c r="ME47" t="str">
        <f t="shared" si="28"/>
        <v xml:space="preserve"> </v>
      </c>
      <c r="MF47">
        <f t="shared" si="28"/>
        <v>40</v>
      </c>
      <c r="MG47" t="str">
        <f t="shared" si="28"/>
        <v>58,39</v>
      </c>
      <c r="MH47" t="str">
        <f t="shared" si="28"/>
        <v>129,07</v>
      </c>
      <c r="MI47" t="str">
        <f t="shared" si="28"/>
        <v xml:space="preserve"> </v>
      </c>
      <c r="MJ47" t="str">
        <f t="shared" si="28"/>
        <v xml:space="preserve"> </v>
      </c>
      <c r="MK47" t="str">
        <f t="shared" si="28"/>
        <v>97,79</v>
      </c>
      <c r="ML47" t="str">
        <f t="shared" si="28"/>
        <v xml:space="preserve"> </v>
      </c>
      <c r="MM47">
        <f t="shared" si="28"/>
        <v>46</v>
      </c>
      <c r="MN47">
        <f t="shared" si="28"/>
        <v>20</v>
      </c>
      <c r="MO47" t="str">
        <f t="shared" si="28"/>
        <v xml:space="preserve"> </v>
      </c>
      <c r="MP47" t="str">
        <f t="shared" si="28"/>
        <v xml:space="preserve"> </v>
      </c>
      <c r="MQ47" t="str">
        <f t="shared" si="28"/>
        <v>109,68</v>
      </c>
      <c r="MR47">
        <f t="shared" si="28"/>
        <v>150</v>
      </c>
      <c r="MS47">
        <f t="shared" si="28"/>
        <v>69</v>
      </c>
      <c r="MT47" t="str">
        <f t="shared" si="28"/>
        <v>3716,13</v>
      </c>
      <c r="MU47" t="str">
        <f t="shared" si="28"/>
        <v xml:space="preserve"> </v>
      </c>
      <c r="MV47" t="str">
        <f t="shared" si="28"/>
        <v xml:space="preserve"> </v>
      </c>
      <c r="MW47" t="str">
        <f t="shared" si="28"/>
        <v xml:space="preserve"> </v>
      </c>
      <c r="MX47" t="str">
        <f t="shared" si="28"/>
        <v xml:space="preserve"> </v>
      </c>
      <c r="MY47" t="str">
        <f t="shared" si="28"/>
        <v xml:space="preserve"> </v>
      </c>
      <c r="MZ47" t="str">
        <f t="shared" si="28"/>
        <v>46,83</v>
      </c>
      <c r="NA47" t="str">
        <f t="shared" si="28"/>
        <v xml:space="preserve"> </v>
      </c>
      <c r="NB47" t="str">
        <f t="shared" si="28"/>
        <v xml:space="preserve"> </v>
      </c>
      <c r="NC47" t="str">
        <f t="shared" si="28"/>
        <v xml:space="preserve"> </v>
      </c>
      <c r="ND47">
        <f t="shared" si="28"/>
        <v>98</v>
      </c>
      <c r="NE47" t="str">
        <f t="shared" si="28"/>
        <v>55,75</v>
      </c>
      <c r="NF47" t="str">
        <f t="shared" si="28"/>
        <v xml:space="preserve"> </v>
      </c>
      <c r="NG47" t="str">
        <f t="shared" si="28"/>
        <v xml:space="preserve"> </v>
      </c>
      <c r="NH47" t="str">
        <f t="shared" si="28"/>
        <v xml:space="preserve"> </v>
      </c>
      <c r="NI47" t="str">
        <f t="shared" si="28"/>
        <v xml:space="preserve"> </v>
      </c>
      <c r="NJ47" t="str">
        <f t="shared" si="28"/>
        <v>50,25</v>
      </c>
      <c r="NK47" t="str">
        <f t="shared" si="28"/>
        <v xml:space="preserve"> </v>
      </c>
      <c r="NL47" t="str">
        <f t="shared" si="28"/>
        <v xml:space="preserve"> </v>
      </c>
      <c r="NM47" t="str">
        <f t="shared" si="28"/>
        <v xml:space="preserve"> </v>
      </c>
      <c r="NN47" t="str">
        <f t="shared" si="28"/>
        <v xml:space="preserve"> </v>
      </c>
      <c r="NO47">
        <f t="shared" si="28"/>
        <v>120</v>
      </c>
      <c r="NP47" t="str">
        <f t="shared" si="28"/>
        <v xml:space="preserve"> </v>
      </c>
      <c r="NQ47" t="str">
        <f t="shared" si="28"/>
        <v xml:space="preserve"> </v>
      </c>
      <c r="NR47" t="str">
        <f t="shared" si="28"/>
        <v xml:space="preserve"> </v>
      </c>
      <c r="NS47" t="str">
        <f t="shared" si="28"/>
        <v xml:space="preserve"> </v>
      </c>
      <c r="NT47" t="str">
        <f t="shared" si="28"/>
        <v>48,5</v>
      </c>
      <c r="NU47" t="str">
        <f t="shared" si="28"/>
        <v xml:space="preserve"> </v>
      </c>
      <c r="NV47" t="str">
        <f t="shared" si="28"/>
        <v xml:space="preserve"> </v>
      </c>
      <c r="NW47" t="str">
        <f t="shared" si="28"/>
        <v xml:space="preserve"> </v>
      </c>
      <c r="NX47" t="str">
        <f t="shared" si="28"/>
        <v xml:space="preserve"> </v>
      </c>
      <c r="NY47" t="str">
        <f t="shared" si="25"/>
        <v xml:space="preserve"> </v>
      </c>
      <c r="NZ47" t="str">
        <f t="shared" si="22"/>
        <v>1,98</v>
      </c>
      <c r="OA47" t="str">
        <f t="shared" si="22"/>
        <v xml:space="preserve"> </v>
      </c>
      <c r="OB47">
        <f t="shared" si="22"/>
        <v>70</v>
      </c>
      <c r="OC47" t="str">
        <f t="shared" si="22"/>
        <v xml:space="preserve"> </v>
      </c>
      <c r="OD47" t="str">
        <f t="shared" si="22"/>
        <v>41,66</v>
      </c>
      <c r="OE47" t="str">
        <f t="shared" si="22"/>
        <v xml:space="preserve"> </v>
      </c>
      <c r="OF47" t="str">
        <f t="shared" si="22"/>
        <v xml:space="preserve"> </v>
      </c>
      <c r="OG47">
        <f t="shared" si="22"/>
        <v>14</v>
      </c>
      <c r="OH47" t="str">
        <f t="shared" si="22"/>
        <v xml:space="preserve"> </v>
      </c>
      <c r="OI47" t="str">
        <f t="shared" si="22"/>
        <v>21,5</v>
      </c>
      <c r="OJ47" t="str">
        <f t="shared" si="22"/>
        <v xml:space="preserve"> </v>
      </c>
      <c r="OK47" t="str">
        <f t="shared" si="22"/>
        <v>27,69</v>
      </c>
      <c r="OL47" t="str">
        <f t="shared" si="22"/>
        <v xml:space="preserve"> </v>
      </c>
      <c r="OM47" t="str">
        <f t="shared" si="22"/>
        <v xml:space="preserve"> </v>
      </c>
      <c r="ON47" t="str">
        <f t="shared" si="22"/>
        <v>130,99</v>
      </c>
      <c r="OO47">
        <f t="shared" si="22"/>
        <v>173</v>
      </c>
      <c r="OP47" t="str">
        <f t="shared" si="22"/>
        <v>19,11</v>
      </c>
      <c r="OQ47" t="str">
        <f t="shared" si="22"/>
        <v>15,91</v>
      </c>
      <c r="OR47" t="str">
        <f t="shared" si="22"/>
        <v xml:space="preserve"> </v>
      </c>
      <c r="OS47">
        <f t="shared" si="22"/>
        <v>17</v>
      </c>
      <c r="OT47" t="str">
        <f t="shared" si="22"/>
        <v>68,21</v>
      </c>
      <c r="OU47" t="str">
        <f t="shared" si="22"/>
        <v>154,5</v>
      </c>
      <c r="OV47" t="str">
        <f t="shared" si="22"/>
        <v>61,32</v>
      </c>
      <c r="OW47" t="str">
        <f t="shared" si="22"/>
        <v xml:space="preserve"> </v>
      </c>
      <c r="OX47" t="str">
        <f t="shared" si="22"/>
        <v xml:space="preserve"> </v>
      </c>
      <c r="OY47" t="str">
        <f t="shared" si="22"/>
        <v xml:space="preserve"> </v>
      </c>
      <c r="OZ47" t="str">
        <f t="shared" si="22"/>
        <v xml:space="preserve"> </v>
      </c>
      <c r="PA47">
        <f t="shared" si="22"/>
        <v>700</v>
      </c>
      <c r="PB47" t="str">
        <f t="shared" si="22"/>
        <v>89,14</v>
      </c>
      <c r="PC47" t="str">
        <f t="shared" si="22"/>
        <v>36,92</v>
      </c>
      <c r="PD47" t="str">
        <f t="shared" si="22"/>
        <v>0,39</v>
      </c>
      <c r="PE47" t="str">
        <f t="shared" si="22"/>
        <v xml:space="preserve"> </v>
      </c>
      <c r="PF47" t="str">
        <f t="shared" si="22"/>
        <v xml:space="preserve"> </v>
      </c>
      <c r="PG47" t="str">
        <f t="shared" si="22"/>
        <v xml:space="preserve"> </v>
      </c>
      <c r="PH47" t="str">
        <f t="shared" si="22"/>
        <v>31,08</v>
      </c>
      <c r="PI47" t="str">
        <f t="shared" si="22"/>
        <v xml:space="preserve"> </v>
      </c>
      <c r="PJ47" t="str">
        <f t="shared" si="22"/>
        <v xml:space="preserve"> </v>
      </c>
      <c r="PK47" t="str">
        <f t="shared" si="22"/>
        <v xml:space="preserve"> </v>
      </c>
      <c r="PL47" t="str">
        <f t="shared" si="22"/>
        <v xml:space="preserve"> </v>
      </c>
      <c r="PM47" t="str">
        <f t="shared" si="22"/>
        <v xml:space="preserve"> </v>
      </c>
      <c r="PN47" t="str">
        <f t="shared" si="22"/>
        <v>4,97</v>
      </c>
      <c r="PO47">
        <f t="shared" si="22"/>
        <v>30</v>
      </c>
      <c r="PP47" t="str">
        <f t="shared" si="22"/>
        <v>83,16</v>
      </c>
      <c r="PQ47" t="str">
        <f t="shared" si="22"/>
        <v xml:space="preserve"> </v>
      </c>
      <c r="PR47" t="str">
        <f t="shared" si="22"/>
        <v xml:space="preserve"> </v>
      </c>
      <c r="PS47" t="str">
        <f t="shared" si="22"/>
        <v xml:space="preserve"> </v>
      </c>
      <c r="PT47" t="str">
        <f t="shared" si="22"/>
        <v xml:space="preserve"> </v>
      </c>
      <c r="PU47" t="str">
        <f t="shared" si="22"/>
        <v xml:space="preserve"> </v>
      </c>
      <c r="PV47" t="str">
        <f t="shared" si="22"/>
        <v xml:space="preserve"> </v>
      </c>
      <c r="PW47" t="str">
        <f t="shared" si="22"/>
        <v xml:space="preserve"> </v>
      </c>
      <c r="PX47" t="str">
        <f t="shared" si="22"/>
        <v>188,17</v>
      </c>
      <c r="PY47" t="str">
        <f t="shared" si="22"/>
        <v xml:space="preserve"> </v>
      </c>
      <c r="PZ47" t="str">
        <f t="shared" si="22"/>
        <v xml:space="preserve"> </v>
      </c>
      <c r="QA47" t="str">
        <f t="shared" si="22"/>
        <v xml:space="preserve"> </v>
      </c>
      <c r="QB47" t="str">
        <f t="shared" si="22"/>
        <v xml:space="preserve"> </v>
      </c>
      <c r="QC47" t="str">
        <f t="shared" si="22"/>
        <v xml:space="preserve"> </v>
      </c>
      <c r="QD47" t="str">
        <f t="shared" si="22"/>
        <v xml:space="preserve"> </v>
      </c>
      <c r="QE47" t="str">
        <f t="shared" si="22"/>
        <v xml:space="preserve"> </v>
      </c>
      <c r="QF47" t="str">
        <f t="shared" si="22"/>
        <v>24,88</v>
      </c>
      <c r="QG47" t="str">
        <f t="shared" si="22"/>
        <v>11,5</v>
      </c>
      <c r="QH47" t="str">
        <f t="shared" si="22"/>
        <v xml:space="preserve"> </v>
      </c>
      <c r="QI47" t="str">
        <f t="shared" si="22"/>
        <v xml:space="preserve"> </v>
      </c>
      <c r="QJ47" t="str">
        <f t="shared" si="22"/>
        <v>63,89</v>
      </c>
      <c r="QK47">
        <f t="shared" si="19"/>
        <v>180</v>
      </c>
      <c r="QL47" t="str">
        <f t="shared" si="19"/>
        <v xml:space="preserve"> </v>
      </c>
      <c r="QM47" t="str">
        <f t="shared" si="19"/>
        <v xml:space="preserve"> </v>
      </c>
      <c r="QN47" t="str">
        <f t="shared" si="19"/>
        <v xml:space="preserve"> </v>
      </c>
      <c r="QO47">
        <f t="shared" si="19"/>
        <v>55</v>
      </c>
      <c r="QP47" t="str">
        <f t="shared" si="19"/>
        <v>93,14</v>
      </c>
      <c r="QQ47" t="str">
        <f t="shared" si="19"/>
        <v>14,92</v>
      </c>
      <c r="QR47" t="str">
        <f t="shared" si="19"/>
        <v xml:space="preserve"> </v>
      </c>
      <c r="QS47">
        <f t="shared" si="19"/>
        <v>82</v>
      </c>
      <c r="QT47" t="str">
        <f t="shared" si="19"/>
        <v xml:space="preserve"> </v>
      </c>
      <c r="QU47" t="str">
        <f t="shared" si="19"/>
        <v>9,39</v>
      </c>
      <c r="QV47" t="str">
        <f t="shared" si="19"/>
        <v xml:space="preserve"> </v>
      </c>
      <c r="QW47" t="str">
        <f t="shared" si="19"/>
        <v>197,5</v>
      </c>
      <c r="QX47">
        <f t="shared" si="19"/>
        <v>190</v>
      </c>
      <c r="QY47">
        <f t="shared" si="19"/>
        <v>350</v>
      </c>
      <c r="QZ47" t="str">
        <f t="shared" si="19"/>
        <v xml:space="preserve"> </v>
      </c>
      <c r="RA47" t="str">
        <f t="shared" si="19"/>
        <v xml:space="preserve"> </v>
      </c>
      <c r="RB47" t="str">
        <f t="shared" si="19"/>
        <v>99,4</v>
      </c>
      <c r="RC47" t="str">
        <f t="shared" si="19"/>
        <v xml:space="preserve"> </v>
      </c>
      <c r="RD47" t="str">
        <f t="shared" si="19"/>
        <v>34,75</v>
      </c>
      <c r="RE47" t="str">
        <f t="shared" si="19"/>
        <v>1586,96</v>
      </c>
      <c r="RF47" t="str">
        <f t="shared" si="19"/>
        <v xml:space="preserve"> </v>
      </c>
      <c r="RG47" t="str">
        <f t="shared" si="19"/>
        <v xml:space="preserve"> </v>
      </c>
      <c r="RH47" t="str">
        <f t="shared" si="19"/>
        <v xml:space="preserve"> </v>
      </c>
      <c r="RI47" t="str">
        <f t="shared" si="19"/>
        <v>29,79</v>
      </c>
      <c r="RJ47">
        <f t="shared" si="19"/>
        <v>74</v>
      </c>
      <c r="RK47" t="str">
        <f t="shared" si="19"/>
        <v xml:space="preserve"> </v>
      </c>
      <c r="RL47">
        <f t="shared" si="19"/>
        <v>36</v>
      </c>
      <c r="RM47" t="str">
        <f t="shared" si="19"/>
        <v>44,25</v>
      </c>
      <c r="RN47" t="str">
        <f t="shared" si="19"/>
        <v xml:space="preserve"> </v>
      </c>
      <c r="RO47" t="str">
        <f t="shared" si="19"/>
        <v>28,18</v>
      </c>
      <c r="RP47" t="str">
        <f t="shared" si="19"/>
        <v xml:space="preserve"> </v>
      </c>
      <c r="RQ47" t="str">
        <f t="shared" si="19"/>
        <v xml:space="preserve"> </v>
      </c>
      <c r="RR47" t="str">
        <f t="shared" si="19"/>
        <v xml:space="preserve"> </v>
      </c>
      <c r="RS47" t="str">
        <f t="shared" si="19"/>
        <v xml:space="preserve"> </v>
      </c>
      <c r="RT47" t="str">
        <f t="shared" si="19"/>
        <v xml:space="preserve"> </v>
      </c>
      <c r="RU47">
        <f t="shared" si="19"/>
        <v>142</v>
      </c>
      <c r="RV47" t="str">
        <f t="shared" si="19"/>
        <v xml:space="preserve"> </v>
      </c>
      <c r="RW47" t="str">
        <f t="shared" si="19"/>
        <v xml:space="preserve"> </v>
      </c>
      <c r="RX47" t="str">
        <f t="shared" si="19"/>
        <v xml:space="preserve"> </v>
      </c>
      <c r="RY47" t="str">
        <f t="shared" si="19"/>
        <v xml:space="preserve"> </v>
      </c>
      <c r="RZ47" t="str">
        <f t="shared" si="19"/>
        <v xml:space="preserve"> </v>
      </c>
      <c r="SA47">
        <f t="shared" si="19"/>
        <v>118</v>
      </c>
    </row>
    <row r="48" spans="1:495">
      <c r="A48">
        <v>1997</v>
      </c>
      <c r="B48" t="str">
        <f t="shared" si="8"/>
        <v xml:space="preserve"> </v>
      </c>
      <c r="C48" t="str">
        <f t="shared" ref="C48:BN51" si="29">IFERROR(C17," ")</f>
        <v>1,57</v>
      </c>
      <c r="D48" t="str">
        <f t="shared" si="29"/>
        <v xml:space="preserve"> </v>
      </c>
      <c r="E48">
        <f t="shared" si="29"/>
        <v>217</v>
      </c>
      <c r="F48">
        <f t="shared" si="29"/>
        <v>550</v>
      </c>
      <c r="G48" t="str">
        <f t="shared" si="29"/>
        <v>5,55</v>
      </c>
      <c r="H48" t="str">
        <f t="shared" si="29"/>
        <v>25,5</v>
      </c>
      <c r="I48" t="str">
        <f t="shared" si="29"/>
        <v xml:space="preserve"> </v>
      </c>
      <c r="J48" t="str">
        <f t="shared" si="29"/>
        <v>25,5</v>
      </c>
      <c r="K48" t="str">
        <f t="shared" si="29"/>
        <v xml:space="preserve"> </v>
      </c>
      <c r="L48">
        <f t="shared" si="29"/>
        <v>157</v>
      </c>
      <c r="M48" t="str">
        <f t="shared" si="29"/>
        <v>8,5</v>
      </c>
      <c r="N48" t="str">
        <f t="shared" si="29"/>
        <v xml:space="preserve"> </v>
      </c>
      <c r="O48">
        <f t="shared" si="29"/>
        <v>133</v>
      </c>
      <c r="P48">
        <f t="shared" si="29"/>
        <v>350</v>
      </c>
      <c r="Q48" t="str">
        <f t="shared" si="29"/>
        <v xml:space="preserve"> </v>
      </c>
      <c r="R48" t="str">
        <f t="shared" si="29"/>
        <v>57,52</v>
      </c>
      <c r="S48" t="str">
        <f t="shared" si="29"/>
        <v xml:space="preserve"> </v>
      </c>
      <c r="T48" t="str">
        <f t="shared" si="29"/>
        <v>140,08</v>
      </c>
      <c r="U48" t="str">
        <f t="shared" si="29"/>
        <v xml:space="preserve"> </v>
      </c>
      <c r="V48" t="str">
        <f t="shared" si="29"/>
        <v xml:space="preserve"> </v>
      </c>
      <c r="W48" t="str">
        <f t="shared" si="29"/>
        <v>16,5</v>
      </c>
      <c r="X48" t="str">
        <f t="shared" si="29"/>
        <v xml:space="preserve"> </v>
      </c>
      <c r="Y48" t="str">
        <f t="shared" si="29"/>
        <v xml:space="preserve"> </v>
      </c>
      <c r="Z48" t="str">
        <f t="shared" si="29"/>
        <v>1,8</v>
      </c>
      <c r="AA48">
        <f t="shared" si="29"/>
        <v>575</v>
      </c>
      <c r="AB48" t="str">
        <f t="shared" si="29"/>
        <v xml:space="preserve"> </v>
      </c>
      <c r="AC48" t="str">
        <f t="shared" si="29"/>
        <v>386,49</v>
      </c>
      <c r="AD48" t="str">
        <f t="shared" si="29"/>
        <v xml:space="preserve"> </v>
      </c>
      <c r="AE48" t="str">
        <f t="shared" si="29"/>
        <v xml:space="preserve"> </v>
      </c>
      <c r="AF48" t="str">
        <f t="shared" si="29"/>
        <v xml:space="preserve"> </v>
      </c>
      <c r="AG48" t="str">
        <f t="shared" si="29"/>
        <v xml:space="preserve"> </v>
      </c>
      <c r="AH48" t="str">
        <f t="shared" si="29"/>
        <v xml:space="preserve"> </v>
      </c>
      <c r="AI48" t="str">
        <f t="shared" si="29"/>
        <v xml:space="preserve"> </v>
      </c>
      <c r="AJ48">
        <f t="shared" si="29"/>
        <v>89</v>
      </c>
      <c r="AK48" t="str">
        <f t="shared" si="29"/>
        <v>14,3</v>
      </c>
      <c r="AL48" t="str">
        <f t="shared" si="29"/>
        <v xml:space="preserve"> </v>
      </c>
      <c r="AM48" t="str">
        <f t="shared" si="29"/>
        <v>15,31</v>
      </c>
      <c r="AN48" t="str">
        <f t="shared" si="29"/>
        <v>75,48</v>
      </c>
      <c r="AO48" t="str">
        <f t="shared" si="29"/>
        <v xml:space="preserve"> </v>
      </c>
      <c r="AP48" t="str">
        <f t="shared" si="29"/>
        <v xml:space="preserve"> </v>
      </c>
      <c r="AQ48">
        <f t="shared" si="29"/>
        <v>53</v>
      </c>
      <c r="AR48" t="str">
        <f t="shared" si="29"/>
        <v xml:space="preserve"> </v>
      </c>
      <c r="AS48" t="str">
        <f t="shared" si="29"/>
        <v xml:space="preserve"> </v>
      </c>
      <c r="AT48" t="str">
        <f t="shared" si="29"/>
        <v>54,5</v>
      </c>
      <c r="AU48">
        <f t="shared" si="29"/>
        <v>122</v>
      </c>
      <c r="AV48" t="str">
        <f t="shared" si="29"/>
        <v>11,58</v>
      </c>
      <c r="AW48" t="str">
        <f t="shared" si="29"/>
        <v xml:space="preserve"> </v>
      </c>
      <c r="AX48" t="str">
        <f t="shared" si="29"/>
        <v xml:space="preserve"> </v>
      </c>
      <c r="AY48">
        <f t="shared" si="29"/>
        <v>81</v>
      </c>
      <c r="AZ48">
        <f t="shared" si="29"/>
        <v>172</v>
      </c>
      <c r="BA48">
        <f t="shared" si="29"/>
        <v>9</v>
      </c>
      <c r="BB48">
        <f t="shared" si="29"/>
        <v>204</v>
      </c>
      <c r="BC48" t="str">
        <f t="shared" si="29"/>
        <v xml:space="preserve"> </v>
      </c>
      <c r="BD48" t="str">
        <f t="shared" si="29"/>
        <v xml:space="preserve"> </v>
      </c>
      <c r="BE48">
        <f t="shared" si="29"/>
        <v>82</v>
      </c>
      <c r="BF48" t="str">
        <f t="shared" si="29"/>
        <v xml:space="preserve"> </v>
      </c>
      <c r="BG48" t="str">
        <f t="shared" si="29"/>
        <v xml:space="preserve"> </v>
      </c>
      <c r="BH48" t="str">
        <f t="shared" si="29"/>
        <v>112,49</v>
      </c>
      <c r="BI48">
        <f t="shared" si="29"/>
        <v>105</v>
      </c>
      <c r="BJ48" t="str">
        <f t="shared" si="29"/>
        <v>95,46</v>
      </c>
      <c r="BK48" t="str">
        <f t="shared" si="29"/>
        <v xml:space="preserve"> </v>
      </c>
      <c r="BL48" t="str">
        <f t="shared" si="29"/>
        <v xml:space="preserve"> </v>
      </c>
      <c r="BM48" t="str">
        <f t="shared" si="29"/>
        <v xml:space="preserve"> </v>
      </c>
      <c r="BN48">
        <f t="shared" si="29"/>
        <v>74</v>
      </c>
      <c r="BO48">
        <f t="shared" si="26"/>
        <v>420</v>
      </c>
      <c r="BP48" t="str">
        <f t="shared" si="26"/>
        <v xml:space="preserve"> </v>
      </c>
      <c r="BQ48" t="str">
        <f t="shared" si="26"/>
        <v xml:space="preserve"> </v>
      </c>
      <c r="BR48" t="str">
        <f t="shared" si="26"/>
        <v>6,05</v>
      </c>
      <c r="BS48" t="str">
        <f t="shared" si="26"/>
        <v xml:space="preserve"> </v>
      </c>
      <c r="BT48" t="str">
        <f t="shared" si="26"/>
        <v xml:space="preserve"> </v>
      </c>
      <c r="BU48" t="str">
        <f t="shared" si="26"/>
        <v xml:space="preserve"> </v>
      </c>
      <c r="BV48" t="str">
        <f t="shared" si="26"/>
        <v xml:space="preserve"> </v>
      </c>
      <c r="BW48" t="str">
        <f t="shared" si="26"/>
        <v xml:space="preserve"> </v>
      </c>
      <c r="BX48" t="str">
        <f t="shared" si="26"/>
        <v xml:space="preserve"> </v>
      </c>
      <c r="BY48" t="str">
        <f t="shared" si="26"/>
        <v>16,94</v>
      </c>
      <c r="BZ48" t="str">
        <f t="shared" si="26"/>
        <v>29,8</v>
      </c>
      <c r="CA48">
        <f t="shared" si="26"/>
        <v>90</v>
      </c>
      <c r="CB48" t="str">
        <f t="shared" si="26"/>
        <v xml:space="preserve"> </v>
      </c>
      <c r="CC48" t="str">
        <f t="shared" si="26"/>
        <v xml:space="preserve"> </v>
      </c>
      <c r="CD48" t="str">
        <f t="shared" si="26"/>
        <v xml:space="preserve"> </v>
      </c>
      <c r="CE48" t="str">
        <f t="shared" si="26"/>
        <v xml:space="preserve"> </v>
      </c>
      <c r="CF48" t="str">
        <f t="shared" si="26"/>
        <v>28,5</v>
      </c>
      <c r="CG48" t="str">
        <f t="shared" si="26"/>
        <v xml:space="preserve"> </v>
      </c>
      <c r="CH48" t="str">
        <f t="shared" si="26"/>
        <v xml:space="preserve"> </v>
      </c>
      <c r="CI48" t="str">
        <f t="shared" si="26"/>
        <v xml:space="preserve"> </v>
      </c>
      <c r="CJ48" t="str">
        <f t="shared" si="26"/>
        <v>2864,39</v>
      </c>
      <c r="CK48" t="str">
        <f t="shared" si="26"/>
        <v xml:space="preserve"> </v>
      </c>
      <c r="CL48">
        <f t="shared" si="26"/>
        <v>17</v>
      </c>
      <c r="CM48" t="str">
        <f t="shared" si="26"/>
        <v xml:space="preserve"> </v>
      </c>
      <c r="CN48" t="str">
        <f t="shared" si="26"/>
        <v xml:space="preserve"> </v>
      </c>
      <c r="CO48" t="str">
        <f t="shared" si="26"/>
        <v>12,9</v>
      </c>
      <c r="CP48" t="str">
        <f t="shared" si="26"/>
        <v xml:space="preserve"> </v>
      </c>
      <c r="CQ48" t="str">
        <f t="shared" si="26"/>
        <v>10,6</v>
      </c>
      <c r="CR48" t="str">
        <f t="shared" si="26"/>
        <v>33,05</v>
      </c>
      <c r="CS48" t="str">
        <f t="shared" si="26"/>
        <v xml:space="preserve"> </v>
      </c>
      <c r="CT48" t="str">
        <f t="shared" si="26"/>
        <v xml:space="preserve"> </v>
      </c>
      <c r="CU48" t="str">
        <f t="shared" si="26"/>
        <v>1,52</v>
      </c>
      <c r="CV48" t="str">
        <f t="shared" si="26"/>
        <v xml:space="preserve"> </v>
      </c>
      <c r="CW48" t="str">
        <f t="shared" si="26"/>
        <v xml:space="preserve"> </v>
      </c>
      <c r="CX48" t="str">
        <f t="shared" si="26"/>
        <v>148,92</v>
      </c>
      <c r="CY48" t="str">
        <f t="shared" si="26"/>
        <v>19,2</v>
      </c>
      <c r="CZ48">
        <f t="shared" si="26"/>
        <v>142</v>
      </c>
      <c r="DA48" t="str">
        <f t="shared" si="26"/>
        <v xml:space="preserve"> </v>
      </c>
      <c r="DB48" t="str">
        <f t="shared" si="26"/>
        <v xml:space="preserve"> </v>
      </c>
      <c r="DC48" t="str">
        <f t="shared" si="26"/>
        <v xml:space="preserve"> </v>
      </c>
      <c r="DD48">
        <f t="shared" si="26"/>
        <v>98</v>
      </c>
      <c r="DE48" t="str">
        <f t="shared" si="26"/>
        <v xml:space="preserve"> </v>
      </c>
      <c r="DF48" t="str">
        <f t="shared" si="26"/>
        <v>60,5</v>
      </c>
      <c r="DG48" t="str">
        <f t="shared" si="26"/>
        <v xml:space="preserve"> </v>
      </c>
      <c r="DH48" t="str">
        <f t="shared" si="26"/>
        <v xml:space="preserve"> </v>
      </c>
      <c r="DI48" t="str">
        <f t="shared" si="26"/>
        <v xml:space="preserve"> </v>
      </c>
      <c r="DJ48" t="str">
        <f t="shared" si="26"/>
        <v>7037,99</v>
      </c>
      <c r="DK48">
        <f t="shared" si="26"/>
        <v>55</v>
      </c>
      <c r="DL48" t="str">
        <f t="shared" si="26"/>
        <v xml:space="preserve"> </v>
      </c>
      <c r="DM48" t="str">
        <f t="shared" si="26"/>
        <v xml:space="preserve"> </v>
      </c>
      <c r="DN48" t="str">
        <f t="shared" si="26"/>
        <v xml:space="preserve"> </v>
      </c>
      <c r="DO48" t="str">
        <f t="shared" si="26"/>
        <v>21,16</v>
      </c>
      <c r="DP48" t="str">
        <f t="shared" si="26"/>
        <v xml:space="preserve"> </v>
      </c>
      <c r="DQ48" t="str">
        <f t="shared" si="26"/>
        <v xml:space="preserve"> </v>
      </c>
      <c r="DR48" t="str">
        <f t="shared" si="26"/>
        <v xml:space="preserve"> </v>
      </c>
      <c r="DS48" t="str">
        <f t="shared" si="26"/>
        <v xml:space="preserve"> </v>
      </c>
      <c r="DT48" t="str">
        <f t="shared" si="26"/>
        <v xml:space="preserve"> </v>
      </c>
      <c r="DU48" t="str">
        <f t="shared" si="26"/>
        <v>40,5</v>
      </c>
      <c r="DV48" t="str">
        <f t="shared" si="26"/>
        <v xml:space="preserve"> </v>
      </c>
      <c r="DW48" t="str">
        <f t="shared" si="26"/>
        <v xml:space="preserve"> </v>
      </c>
      <c r="DX48">
        <f t="shared" si="26"/>
        <v>64</v>
      </c>
      <c r="DY48">
        <f t="shared" si="26"/>
        <v>31</v>
      </c>
      <c r="DZ48">
        <f t="shared" si="13"/>
        <v>82</v>
      </c>
      <c r="EA48" t="str">
        <f t="shared" si="23"/>
        <v xml:space="preserve"> </v>
      </c>
      <c r="EB48" t="str">
        <f t="shared" si="23"/>
        <v>68,39</v>
      </c>
      <c r="EC48">
        <f t="shared" si="23"/>
        <v>147</v>
      </c>
      <c r="ED48" t="str">
        <f t="shared" si="23"/>
        <v xml:space="preserve"> </v>
      </c>
      <c r="EE48">
        <f t="shared" si="23"/>
        <v>170</v>
      </c>
      <c r="EF48">
        <f t="shared" si="23"/>
        <v>437</v>
      </c>
      <c r="EG48">
        <f t="shared" si="23"/>
        <v>153</v>
      </c>
      <c r="EH48" t="str">
        <f t="shared" si="23"/>
        <v xml:space="preserve"> </v>
      </c>
      <c r="EI48" t="str">
        <f t="shared" si="23"/>
        <v xml:space="preserve"> </v>
      </c>
      <c r="EJ48">
        <f t="shared" si="23"/>
        <v>15</v>
      </c>
      <c r="EK48" t="str">
        <f t="shared" si="23"/>
        <v xml:space="preserve"> </v>
      </c>
      <c r="EL48" t="str">
        <f t="shared" si="23"/>
        <v>213,09</v>
      </c>
      <c r="EM48" t="str">
        <f t="shared" si="23"/>
        <v xml:space="preserve"> </v>
      </c>
      <c r="EN48" t="str">
        <f t="shared" si="23"/>
        <v xml:space="preserve"> </v>
      </c>
      <c r="EO48">
        <f t="shared" si="23"/>
        <v>105</v>
      </c>
      <c r="EP48" t="str">
        <f t="shared" si="23"/>
        <v xml:space="preserve"> </v>
      </c>
      <c r="EQ48" t="str">
        <f t="shared" si="23"/>
        <v>2640,27</v>
      </c>
      <c r="ER48">
        <f t="shared" si="23"/>
        <v>125</v>
      </c>
      <c r="ES48">
        <f t="shared" si="23"/>
        <v>88</v>
      </c>
      <c r="ET48" t="str">
        <f t="shared" si="23"/>
        <v xml:space="preserve"> </v>
      </c>
      <c r="EU48" t="str">
        <f t="shared" si="23"/>
        <v xml:space="preserve"> </v>
      </c>
      <c r="EV48" t="str">
        <f t="shared" si="23"/>
        <v xml:space="preserve"> </v>
      </c>
      <c r="EW48">
        <f t="shared" si="23"/>
        <v>295</v>
      </c>
      <c r="EX48" t="str">
        <f t="shared" si="23"/>
        <v xml:space="preserve"> </v>
      </c>
      <c r="EY48">
        <f t="shared" si="23"/>
        <v>45</v>
      </c>
      <c r="EZ48">
        <f t="shared" si="23"/>
        <v>69</v>
      </c>
      <c r="FA48" t="str">
        <f t="shared" si="23"/>
        <v xml:space="preserve"> </v>
      </c>
      <c r="FB48" t="str">
        <f t="shared" si="23"/>
        <v xml:space="preserve"> </v>
      </c>
      <c r="FC48" t="str">
        <f t="shared" si="23"/>
        <v xml:space="preserve"> </v>
      </c>
      <c r="FD48" t="str">
        <f t="shared" si="23"/>
        <v xml:space="preserve"> </v>
      </c>
      <c r="FE48" t="str">
        <f t="shared" si="23"/>
        <v xml:space="preserve"> </v>
      </c>
      <c r="FF48" t="str">
        <f t="shared" si="23"/>
        <v xml:space="preserve"> </v>
      </c>
      <c r="FG48">
        <f t="shared" si="23"/>
        <v>90</v>
      </c>
      <c r="FH48" t="str">
        <f t="shared" si="23"/>
        <v>4,12</v>
      </c>
      <c r="FI48" t="str">
        <f t="shared" si="23"/>
        <v>40,5</v>
      </c>
      <c r="FJ48" t="str">
        <f t="shared" si="23"/>
        <v>48,34</v>
      </c>
      <c r="FK48" t="str">
        <f t="shared" si="23"/>
        <v xml:space="preserve"> </v>
      </c>
      <c r="FL48" t="str">
        <f t="shared" si="23"/>
        <v xml:space="preserve"> </v>
      </c>
      <c r="FM48" t="str">
        <f t="shared" si="23"/>
        <v xml:space="preserve"> </v>
      </c>
      <c r="FN48" t="str">
        <f t="shared" si="23"/>
        <v xml:space="preserve"> </v>
      </c>
      <c r="FO48" t="str">
        <f t="shared" si="23"/>
        <v xml:space="preserve"> </v>
      </c>
      <c r="FP48" t="str">
        <f t="shared" si="23"/>
        <v>21,5</v>
      </c>
      <c r="FQ48" t="str">
        <f t="shared" si="23"/>
        <v xml:space="preserve"> </v>
      </c>
      <c r="FR48" t="str">
        <f t="shared" si="23"/>
        <v xml:space="preserve"> </v>
      </c>
      <c r="FS48" t="str">
        <f t="shared" si="23"/>
        <v>2,1</v>
      </c>
      <c r="FT48">
        <f t="shared" si="23"/>
        <v>40</v>
      </c>
      <c r="FU48" t="str">
        <f t="shared" si="23"/>
        <v>564,89</v>
      </c>
      <c r="FV48" t="str">
        <f t="shared" si="23"/>
        <v xml:space="preserve"> </v>
      </c>
      <c r="FW48" t="str">
        <f t="shared" si="23"/>
        <v>16,13</v>
      </c>
      <c r="FX48" t="str">
        <f t="shared" si="23"/>
        <v xml:space="preserve"> </v>
      </c>
      <c r="FY48" t="str">
        <f t="shared" si="23"/>
        <v>170,02</v>
      </c>
      <c r="FZ48" t="str">
        <f t="shared" si="23"/>
        <v xml:space="preserve"> </v>
      </c>
      <c r="GA48" t="str">
        <f t="shared" si="23"/>
        <v xml:space="preserve"> </v>
      </c>
      <c r="GB48" t="str">
        <f t="shared" si="23"/>
        <v xml:space="preserve"> </v>
      </c>
      <c r="GC48" t="str">
        <f t="shared" si="23"/>
        <v xml:space="preserve"> </v>
      </c>
      <c r="GD48" t="str">
        <f t="shared" si="23"/>
        <v xml:space="preserve"> </v>
      </c>
      <c r="GE48">
        <f t="shared" si="23"/>
        <v>239</v>
      </c>
      <c r="GF48" t="str">
        <f t="shared" si="23"/>
        <v xml:space="preserve"> </v>
      </c>
      <c r="GG48" t="str">
        <f t="shared" si="23"/>
        <v xml:space="preserve"> </v>
      </c>
      <c r="GH48" t="str">
        <f t="shared" si="23"/>
        <v xml:space="preserve"> </v>
      </c>
      <c r="GI48" t="str">
        <f t="shared" si="23"/>
        <v xml:space="preserve"> </v>
      </c>
      <c r="GJ48" t="str">
        <f t="shared" si="23"/>
        <v xml:space="preserve"> </v>
      </c>
      <c r="GK48">
        <f t="shared" si="23"/>
        <v>10</v>
      </c>
      <c r="GL48" t="str">
        <f t="shared" si="23"/>
        <v>11,86</v>
      </c>
      <c r="GM48">
        <f t="shared" si="20"/>
        <v>48</v>
      </c>
      <c r="GN48" t="str">
        <f t="shared" si="20"/>
        <v xml:space="preserve"> </v>
      </c>
      <c r="GO48" t="str">
        <f t="shared" si="27"/>
        <v xml:space="preserve"> </v>
      </c>
      <c r="GP48">
        <f t="shared" si="27"/>
        <v>150</v>
      </c>
      <c r="GQ48" t="str">
        <f t="shared" si="27"/>
        <v>4,11</v>
      </c>
      <c r="GR48" t="str">
        <f t="shared" si="27"/>
        <v xml:space="preserve"> </v>
      </c>
      <c r="GS48">
        <f t="shared" si="27"/>
        <v>23</v>
      </c>
      <c r="GT48">
        <f t="shared" si="27"/>
        <v>103</v>
      </c>
      <c r="GU48">
        <f t="shared" si="27"/>
        <v>129</v>
      </c>
      <c r="GV48" t="str">
        <f t="shared" si="27"/>
        <v xml:space="preserve"> </v>
      </c>
      <c r="GW48" t="str">
        <f t="shared" si="27"/>
        <v>1,09</v>
      </c>
      <c r="GX48" t="str">
        <f t="shared" si="27"/>
        <v>18,53</v>
      </c>
      <c r="GY48" t="str">
        <f t="shared" si="27"/>
        <v xml:space="preserve"> </v>
      </c>
      <c r="GZ48">
        <f t="shared" si="27"/>
        <v>80</v>
      </c>
      <c r="HA48" t="str">
        <f t="shared" si="27"/>
        <v xml:space="preserve"> </v>
      </c>
      <c r="HB48" t="str">
        <f t="shared" si="27"/>
        <v>1788,85</v>
      </c>
      <c r="HC48">
        <f t="shared" si="27"/>
        <v>115</v>
      </c>
      <c r="HD48" t="str">
        <f t="shared" si="27"/>
        <v>14,41</v>
      </c>
      <c r="HE48" t="str">
        <f t="shared" si="27"/>
        <v>60,5</v>
      </c>
      <c r="HF48" t="str">
        <f t="shared" si="27"/>
        <v xml:space="preserve"> </v>
      </c>
      <c r="HG48" t="str">
        <f t="shared" si="27"/>
        <v>11,66</v>
      </c>
      <c r="HH48">
        <f t="shared" si="27"/>
        <v>92</v>
      </c>
      <c r="HI48">
        <f t="shared" si="27"/>
        <v>68</v>
      </c>
      <c r="HJ48" t="str">
        <f t="shared" si="27"/>
        <v>147,71</v>
      </c>
      <c r="HK48" t="str">
        <f t="shared" si="27"/>
        <v xml:space="preserve"> </v>
      </c>
      <c r="HL48" t="str">
        <f t="shared" si="27"/>
        <v xml:space="preserve"> </v>
      </c>
      <c r="HM48">
        <f t="shared" si="27"/>
        <v>68</v>
      </c>
      <c r="HN48" t="str">
        <f t="shared" si="27"/>
        <v xml:space="preserve"> </v>
      </c>
      <c r="HO48">
        <f t="shared" si="27"/>
        <v>57</v>
      </c>
      <c r="HP48" t="str">
        <f t="shared" si="27"/>
        <v xml:space="preserve"> </v>
      </c>
      <c r="HQ48" t="str">
        <f t="shared" si="27"/>
        <v xml:space="preserve"> </v>
      </c>
      <c r="HR48">
        <f t="shared" si="27"/>
        <v>33</v>
      </c>
      <c r="HS48" t="str">
        <f t="shared" si="27"/>
        <v xml:space="preserve"> </v>
      </c>
      <c r="HT48" t="str">
        <f t="shared" si="27"/>
        <v xml:space="preserve"> </v>
      </c>
      <c r="HU48" t="str">
        <f t="shared" si="27"/>
        <v>1932,37</v>
      </c>
      <c r="HV48">
        <f t="shared" si="27"/>
        <v>241</v>
      </c>
      <c r="HW48" t="str">
        <f t="shared" si="27"/>
        <v xml:space="preserve"> </v>
      </c>
      <c r="HX48" t="str">
        <f t="shared" si="27"/>
        <v xml:space="preserve"> </v>
      </c>
      <c r="HY48" t="str">
        <f t="shared" si="27"/>
        <v>6,8</v>
      </c>
      <c r="HZ48">
        <f t="shared" si="27"/>
        <v>4</v>
      </c>
      <c r="IA48" t="str">
        <f t="shared" si="27"/>
        <v xml:space="preserve"> </v>
      </c>
      <c r="IB48" t="str">
        <f t="shared" si="27"/>
        <v>4,9</v>
      </c>
      <c r="IC48" t="str">
        <f t="shared" si="27"/>
        <v xml:space="preserve"> </v>
      </c>
      <c r="ID48" t="str">
        <f t="shared" si="27"/>
        <v xml:space="preserve"> </v>
      </c>
      <c r="IE48" t="str">
        <f t="shared" si="27"/>
        <v>9,84</v>
      </c>
      <c r="IF48" t="str">
        <f t="shared" si="27"/>
        <v xml:space="preserve"> </v>
      </c>
      <c r="IG48" t="str">
        <f t="shared" si="27"/>
        <v xml:space="preserve"> </v>
      </c>
      <c r="IH48">
        <f t="shared" si="27"/>
        <v>26</v>
      </c>
      <c r="II48" t="str">
        <f t="shared" si="27"/>
        <v xml:space="preserve"> </v>
      </c>
      <c r="IJ48" t="str">
        <f t="shared" si="27"/>
        <v xml:space="preserve"> </v>
      </c>
      <c r="IK48">
        <f t="shared" si="27"/>
        <v>32</v>
      </c>
      <c r="IL48" t="str">
        <f t="shared" si="27"/>
        <v>26,4</v>
      </c>
      <c r="IM48" t="str">
        <f t="shared" si="27"/>
        <v xml:space="preserve"> </v>
      </c>
      <c r="IN48" t="str">
        <f t="shared" si="27"/>
        <v xml:space="preserve"> </v>
      </c>
      <c r="IO48" t="str">
        <f t="shared" si="27"/>
        <v>38,2</v>
      </c>
      <c r="IP48">
        <f t="shared" si="27"/>
        <v>179</v>
      </c>
      <c r="IQ48" t="str">
        <f t="shared" si="27"/>
        <v xml:space="preserve"> </v>
      </c>
      <c r="IR48" t="str">
        <f t="shared" si="27"/>
        <v xml:space="preserve"> </v>
      </c>
      <c r="IS48" t="str">
        <f t="shared" si="27"/>
        <v xml:space="preserve"> </v>
      </c>
      <c r="IT48" t="str">
        <f t="shared" si="27"/>
        <v xml:space="preserve"> </v>
      </c>
      <c r="IU48">
        <f t="shared" si="27"/>
        <v>187</v>
      </c>
      <c r="IV48">
        <f t="shared" si="27"/>
        <v>25</v>
      </c>
      <c r="IW48">
        <f t="shared" si="27"/>
        <v>178</v>
      </c>
      <c r="IX48" t="str">
        <f t="shared" si="27"/>
        <v>6,5</v>
      </c>
      <c r="IY48">
        <f t="shared" si="27"/>
        <v>55</v>
      </c>
      <c r="IZ48">
        <f t="shared" si="27"/>
        <v>110</v>
      </c>
      <c r="JA48" t="str">
        <f t="shared" si="24"/>
        <v xml:space="preserve"> </v>
      </c>
      <c r="JB48" t="str">
        <f t="shared" si="21"/>
        <v>1,88</v>
      </c>
      <c r="JC48" t="str">
        <f t="shared" si="21"/>
        <v xml:space="preserve"> </v>
      </c>
      <c r="JD48" t="str">
        <f t="shared" si="21"/>
        <v xml:space="preserve"> </v>
      </c>
      <c r="JE48">
        <f t="shared" si="21"/>
        <v>50</v>
      </c>
      <c r="JF48" t="str">
        <f t="shared" si="21"/>
        <v xml:space="preserve"> </v>
      </c>
      <c r="JG48">
        <f t="shared" si="21"/>
        <v>30</v>
      </c>
      <c r="JH48" t="str">
        <f t="shared" si="21"/>
        <v xml:space="preserve"> </v>
      </c>
      <c r="JI48" t="str">
        <f t="shared" si="21"/>
        <v>21,92</v>
      </c>
      <c r="JJ48" t="str">
        <f t="shared" si="21"/>
        <v>1,1</v>
      </c>
      <c r="JK48" t="str">
        <f t="shared" si="21"/>
        <v>19,52</v>
      </c>
      <c r="JL48" t="str">
        <f t="shared" si="21"/>
        <v xml:space="preserve"> </v>
      </c>
      <c r="JM48">
        <f t="shared" si="21"/>
        <v>30</v>
      </c>
      <c r="JN48" t="str">
        <f t="shared" si="21"/>
        <v>219,39</v>
      </c>
      <c r="JO48">
        <f t="shared" si="21"/>
        <v>84</v>
      </c>
      <c r="JP48" t="str">
        <f t="shared" si="21"/>
        <v>78,61</v>
      </c>
      <c r="JQ48" t="str">
        <f t="shared" si="21"/>
        <v xml:space="preserve"> </v>
      </c>
      <c r="JR48" t="str">
        <f t="shared" si="21"/>
        <v xml:space="preserve"> </v>
      </c>
      <c r="JS48" t="str">
        <f t="shared" si="21"/>
        <v xml:space="preserve"> </v>
      </c>
      <c r="JT48" t="str">
        <f t="shared" si="21"/>
        <v xml:space="preserve"> </v>
      </c>
      <c r="JU48" t="str">
        <f t="shared" si="21"/>
        <v xml:space="preserve"> </v>
      </c>
      <c r="JV48" t="str">
        <f t="shared" si="21"/>
        <v xml:space="preserve"> </v>
      </c>
      <c r="JW48" t="str">
        <f t="shared" si="21"/>
        <v xml:space="preserve"> </v>
      </c>
      <c r="JX48" t="str">
        <f t="shared" si="21"/>
        <v>16,68</v>
      </c>
      <c r="JY48">
        <f t="shared" si="21"/>
        <v>22</v>
      </c>
      <c r="JZ48" t="str">
        <f t="shared" si="21"/>
        <v xml:space="preserve"> </v>
      </c>
      <c r="KA48" t="str">
        <f t="shared" si="21"/>
        <v>99606,31</v>
      </c>
      <c r="KB48" t="str">
        <f t="shared" si="21"/>
        <v>5,2</v>
      </c>
      <c r="KC48">
        <f t="shared" si="21"/>
        <v>172</v>
      </c>
      <c r="KD48" t="str">
        <f t="shared" si="21"/>
        <v xml:space="preserve"> </v>
      </c>
      <c r="KE48" t="str">
        <f t="shared" si="21"/>
        <v xml:space="preserve"> </v>
      </c>
      <c r="KF48" t="str">
        <f t="shared" si="21"/>
        <v>32,25</v>
      </c>
      <c r="KG48" t="str">
        <f t="shared" si="21"/>
        <v xml:space="preserve"> </v>
      </c>
      <c r="KH48" t="str">
        <f t="shared" si="21"/>
        <v>1169,9</v>
      </c>
      <c r="KI48" t="str">
        <f t="shared" si="21"/>
        <v xml:space="preserve"> </v>
      </c>
      <c r="KJ48" t="str">
        <f t="shared" si="21"/>
        <v xml:space="preserve"> </v>
      </c>
      <c r="KK48" t="str">
        <f t="shared" si="21"/>
        <v xml:space="preserve"> </v>
      </c>
      <c r="KL48" t="str">
        <f t="shared" si="21"/>
        <v xml:space="preserve"> </v>
      </c>
      <c r="KM48" t="str">
        <f t="shared" si="21"/>
        <v xml:space="preserve"> </v>
      </c>
      <c r="KN48" t="str">
        <f t="shared" si="21"/>
        <v xml:space="preserve"> </v>
      </c>
      <c r="KO48">
        <f t="shared" si="21"/>
        <v>28</v>
      </c>
      <c r="KP48">
        <f t="shared" si="21"/>
        <v>130</v>
      </c>
      <c r="KQ48" t="str">
        <f t="shared" si="21"/>
        <v>23,8</v>
      </c>
      <c r="KR48" t="str">
        <f t="shared" si="21"/>
        <v xml:space="preserve"> </v>
      </c>
      <c r="KS48">
        <f t="shared" si="21"/>
        <v>315</v>
      </c>
      <c r="KT48" t="str">
        <f t="shared" si="21"/>
        <v xml:space="preserve"> </v>
      </c>
      <c r="KU48" t="str">
        <f t="shared" si="21"/>
        <v xml:space="preserve"> </v>
      </c>
      <c r="KV48" t="str">
        <f t="shared" si="21"/>
        <v xml:space="preserve"> </v>
      </c>
      <c r="KW48" t="str">
        <f t="shared" si="21"/>
        <v xml:space="preserve"> </v>
      </c>
      <c r="KX48" t="str">
        <f t="shared" si="21"/>
        <v xml:space="preserve"> </v>
      </c>
      <c r="KY48" t="str">
        <f t="shared" si="21"/>
        <v>652,31</v>
      </c>
      <c r="KZ48" t="str">
        <f t="shared" si="21"/>
        <v xml:space="preserve"> </v>
      </c>
      <c r="LA48" t="str">
        <f t="shared" si="21"/>
        <v xml:space="preserve"> </v>
      </c>
      <c r="LB48">
        <f t="shared" si="21"/>
        <v>167039</v>
      </c>
      <c r="LC48" t="str">
        <f t="shared" si="21"/>
        <v xml:space="preserve"> </v>
      </c>
      <c r="LD48" t="str">
        <f t="shared" si="21"/>
        <v xml:space="preserve"> </v>
      </c>
      <c r="LE48" t="str">
        <f t="shared" si="21"/>
        <v xml:space="preserve"> </v>
      </c>
      <c r="LF48" t="str">
        <f t="shared" si="21"/>
        <v xml:space="preserve"> </v>
      </c>
      <c r="LG48">
        <f t="shared" si="21"/>
        <v>169</v>
      </c>
      <c r="LH48" t="str">
        <f t="shared" si="21"/>
        <v xml:space="preserve"> </v>
      </c>
      <c r="LI48">
        <f t="shared" si="21"/>
        <v>290</v>
      </c>
      <c r="LJ48" t="str">
        <f t="shared" si="21"/>
        <v xml:space="preserve"> </v>
      </c>
      <c r="LK48" t="str">
        <f t="shared" si="21"/>
        <v xml:space="preserve"> </v>
      </c>
      <c r="LL48" t="str">
        <f t="shared" si="21"/>
        <v xml:space="preserve"> </v>
      </c>
      <c r="LM48" t="str">
        <f t="shared" si="28"/>
        <v>18,25</v>
      </c>
      <c r="LN48" t="str">
        <f t="shared" si="28"/>
        <v xml:space="preserve"> </v>
      </c>
      <c r="LO48" t="str">
        <f t="shared" si="28"/>
        <v>32,5</v>
      </c>
      <c r="LP48" t="str">
        <f t="shared" si="28"/>
        <v xml:space="preserve"> </v>
      </c>
      <c r="LQ48" t="str">
        <f t="shared" si="28"/>
        <v>65,5</v>
      </c>
      <c r="LR48" t="str">
        <f t="shared" si="28"/>
        <v xml:space="preserve"> </v>
      </c>
      <c r="LS48" t="str">
        <f t="shared" si="28"/>
        <v>87,63</v>
      </c>
      <c r="LT48" t="str">
        <f t="shared" si="28"/>
        <v xml:space="preserve"> </v>
      </c>
      <c r="LU48">
        <f t="shared" si="28"/>
        <v>115</v>
      </c>
      <c r="LV48">
        <f t="shared" si="28"/>
        <v>10</v>
      </c>
      <c r="LW48" t="str">
        <f t="shared" si="28"/>
        <v>1958,91</v>
      </c>
      <c r="LX48" t="str">
        <f t="shared" si="28"/>
        <v xml:space="preserve"> </v>
      </c>
      <c r="LY48" t="str">
        <f t="shared" si="28"/>
        <v xml:space="preserve"> </v>
      </c>
      <c r="LZ48" t="str">
        <f t="shared" si="28"/>
        <v>32,6</v>
      </c>
      <c r="MA48" t="str">
        <f t="shared" si="28"/>
        <v xml:space="preserve"> </v>
      </c>
      <c r="MB48" t="str">
        <f t="shared" si="28"/>
        <v xml:space="preserve"> </v>
      </c>
      <c r="MC48" t="str">
        <f t="shared" si="28"/>
        <v xml:space="preserve"> </v>
      </c>
      <c r="MD48" t="str">
        <f t="shared" si="28"/>
        <v xml:space="preserve"> </v>
      </c>
      <c r="ME48" t="str">
        <f t="shared" si="28"/>
        <v xml:space="preserve"> </v>
      </c>
      <c r="MF48">
        <f t="shared" si="28"/>
        <v>52</v>
      </c>
      <c r="MG48" t="str">
        <f t="shared" si="28"/>
        <v>66,9</v>
      </c>
      <c r="MH48" t="str">
        <f t="shared" si="28"/>
        <v>34,85</v>
      </c>
      <c r="MI48" t="str">
        <f t="shared" si="28"/>
        <v xml:space="preserve"> </v>
      </c>
      <c r="MJ48" t="str">
        <f t="shared" si="28"/>
        <v>33,51</v>
      </c>
      <c r="MK48" t="str">
        <f t="shared" si="28"/>
        <v>116,61</v>
      </c>
      <c r="ML48">
        <f t="shared" si="28"/>
        <v>53</v>
      </c>
      <c r="MM48">
        <f t="shared" si="28"/>
        <v>46</v>
      </c>
      <c r="MN48">
        <f t="shared" si="28"/>
        <v>20</v>
      </c>
      <c r="MO48" t="str">
        <f t="shared" si="28"/>
        <v xml:space="preserve"> </v>
      </c>
      <c r="MP48" t="str">
        <f t="shared" si="28"/>
        <v xml:space="preserve"> </v>
      </c>
      <c r="MQ48" t="str">
        <f t="shared" si="28"/>
        <v>155,07</v>
      </c>
      <c r="MR48" t="str">
        <f t="shared" si="28"/>
        <v>158,57</v>
      </c>
      <c r="MS48">
        <f t="shared" si="28"/>
        <v>103</v>
      </c>
      <c r="MT48" t="str">
        <f t="shared" si="28"/>
        <v>3019,35</v>
      </c>
      <c r="MU48" t="str">
        <f t="shared" si="28"/>
        <v xml:space="preserve"> </v>
      </c>
      <c r="MV48" t="str">
        <f t="shared" si="28"/>
        <v xml:space="preserve"> </v>
      </c>
      <c r="MW48" t="str">
        <f t="shared" si="28"/>
        <v xml:space="preserve"> </v>
      </c>
      <c r="MX48" t="str">
        <f t="shared" si="28"/>
        <v xml:space="preserve"> </v>
      </c>
      <c r="MY48" t="str">
        <f t="shared" si="28"/>
        <v xml:space="preserve"> </v>
      </c>
      <c r="MZ48" t="str">
        <f t="shared" si="28"/>
        <v>50,41</v>
      </c>
      <c r="NA48" t="str">
        <f t="shared" si="28"/>
        <v xml:space="preserve"> </v>
      </c>
      <c r="NB48">
        <f t="shared" si="28"/>
        <v>135</v>
      </c>
      <c r="NC48" t="str">
        <f t="shared" si="28"/>
        <v xml:space="preserve"> </v>
      </c>
      <c r="ND48">
        <f t="shared" si="28"/>
        <v>74</v>
      </c>
      <c r="NE48">
        <f t="shared" si="28"/>
        <v>71</v>
      </c>
      <c r="NF48" t="str">
        <f t="shared" si="28"/>
        <v xml:space="preserve"> </v>
      </c>
      <c r="NG48" t="str">
        <f t="shared" si="28"/>
        <v xml:space="preserve"> </v>
      </c>
      <c r="NH48" t="str">
        <f t="shared" si="28"/>
        <v xml:space="preserve"> </v>
      </c>
      <c r="NI48" t="str">
        <f t="shared" si="28"/>
        <v xml:space="preserve"> </v>
      </c>
      <c r="NJ48" t="str">
        <f t="shared" si="28"/>
        <v>19,16</v>
      </c>
      <c r="NK48" t="str">
        <f t="shared" si="28"/>
        <v xml:space="preserve"> </v>
      </c>
      <c r="NL48" t="str">
        <f t="shared" si="28"/>
        <v xml:space="preserve"> </v>
      </c>
      <c r="NM48">
        <f t="shared" si="28"/>
        <v>180</v>
      </c>
      <c r="NN48" t="str">
        <f t="shared" si="28"/>
        <v xml:space="preserve"> </v>
      </c>
      <c r="NO48">
        <f t="shared" si="28"/>
        <v>120</v>
      </c>
      <c r="NP48" t="str">
        <f t="shared" si="28"/>
        <v xml:space="preserve"> </v>
      </c>
      <c r="NQ48" t="str">
        <f t="shared" si="28"/>
        <v xml:space="preserve"> </v>
      </c>
      <c r="NR48" t="str">
        <f t="shared" si="28"/>
        <v xml:space="preserve"> </v>
      </c>
      <c r="NS48" t="str">
        <f t="shared" si="28"/>
        <v xml:space="preserve"> </v>
      </c>
      <c r="NT48">
        <f t="shared" si="28"/>
        <v>42</v>
      </c>
      <c r="NU48" t="str">
        <f t="shared" si="28"/>
        <v xml:space="preserve"> </v>
      </c>
      <c r="NV48" t="str">
        <f t="shared" si="28"/>
        <v>96,92</v>
      </c>
      <c r="NW48" t="str">
        <f t="shared" si="28"/>
        <v xml:space="preserve"> </v>
      </c>
      <c r="NX48" t="str">
        <f t="shared" si="28"/>
        <v xml:space="preserve"> </v>
      </c>
      <c r="NY48" t="str">
        <f t="shared" si="25"/>
        <v xml:space="preserve"> </v>
      </c>
      <c r="NZ48" t="str">
        <f t="shared" si="22"/>
        <v>2,08</v>
      </c>
      <c r="OA48" t="str">
        <f t="shared" si="22"/>
        <v xml:space="preserve"> </v>
      </c>
      <c r="OB48">
        <f t="shared" si="22"/>
        <v>78</v>
      </c>
      <c r="OC48" t="str">
        <f t="shared" si="22"/>
        <v xml:space="preserve"> </v>
      </c>
      <c r="OD48" t="str">
        <f t="shared" si="22"/>
        <v>48,33</v>
      </c>
      <c r="OE48" t="str">
        <f t="shared" si="22"/>
        <v xml:space="preserve"> </v>
      </c>
      <c r="OF48">
        <f t="shared" si="22"/>
        <v>40</v>
      </c>
      <c r="OG48">
        <f t="shared" si="22"/>
        <v>16</v>
      </c>
      <c r="OH48" t="str">
        <f t="shared" si="22"/>
        <v xml:space="preserve"> </v>
      </c>
      <c r="OI48" t="str">
        <f t="shared" si="22"/>
        <v>25,24</v>
      </c>
      <c r="OJ48" t="str">
        <f t="shared" si="22"/>
        <v xml:space="preserve"> </v>
      </c>
      <c r="OK48" t="str">
        <f t="shared" si="22"/>
        <v>36,31</v>
      </c>
      <c r="OL48" t="str">
        <f t="shared" si="22"/>
        <v xml:space="preserve"> </v>
      </c>
      <c r="OM48" t="str">
        <f t="shared" si="22"/>
        <v xml:space="preserve"> </v>
      </c>
      <c r="ON48" t="str">
        <f t="shared" si="22"/>
        <v>160,87</v>
      </c>
      <c r="OO48">
        <f t="shared" si="22"/>
        <v>175</v>
      </c>
      <c r="OP48" t="str">
        <f t="shared" si="22"/>
        <v>25,68</v>
      </c>
      <c r="OQ48" t="str">
        <f t="shared" si="22"/>
        <v>22,24</v>
      </c>
      <c r="OR48" t="str">
        <f t="shared" si="22"/>
        <v xml:space="preserve"> </v>
      </c>
      <c r="OS48">
        <f t="shared" si="22"/>
        <v>13</v>
      </c>
      <c r="OT48" t="str">
        <f t="shared" si="22"/>
        <v>90,03</v>
      </c>
      <c r="OU48">
        <f t="shared" si="22"/>
        <v>180</v>
      </c>
      <c r="OV48" t="str">
        <f t="shared" si="22"/>
        <v>70,49</v>
      </c>
      <c r="OW48" t="str">
        <f t="shared" si="22"/>
        <v xml:space="preserve"> </v>
      </c>
      <c r="OX48" t="str">
        <f t="shared" si="22"/>
        <v xml:space="preserve"> </v>
      </c>
      <c r="OY48" t="str">
        <f t="shared" si="22"/>
        <v xml:space="preserve"> </v>
      </c>
      <c r="OZ48" t="str">
        <f t="shared" si="22"/>
        <v xml:space="preserve"> </v>
      </c>
      <c r="PA48">
        <f t="shared" si="22"/>
        <v>1500</v>
      </c>
      <c r="PB48">
        <f t="shared" si="22"/>
        <v>100</v>
      </c>
      <c r="PC48" t="str">
        <f t="shared" si="22"/>
        <v>15,6</v>
      </c>
      <c r="PD48" t="str">
        <f t="shared" si="22"/>
        <v>0,36</v>
      </c>
      <c r="PE48" t="str">
        <f t="shared" si="22"/>
        <v xml:space="preserve"> </v>
      </c>
      <c r="PF48" t="str">
        <f t="shared" si="22"/>
        <v xml:space="preserve"> </v>
      </c>
      <c r="PG48" t="str">
        <f t="shared" si="22"/>
        <v xml:space="preserve"> </v>
      </c>
      <c r="PH48" t="str">
        <f t="shared" si="22"/>
        <v>43,69</v>
      </c>
      <c r="PI48" t="str">
        <f t="shared" si="22"/>
        <v xml:space="preserve"> </v>
      </c>
      <c r="PJ48" t="str">
        <f t="shared" si="22"/>
        <v>14,5</v>
      </c>
      <c r="PK48" t="str">
        <f t="shared" si="22"/>
        <v>17117,25</v>
      </c>
      <c r="PL48" t="str">
        <f t="shared" si="22"/>
        <v xml:space="preserve"> </v>
      </c>
      <c r="PM48" t="str">
        <f t="shared" si="22"/>
        <v xml:space="preserve"> </v>
      </c>
      <c r="PN48" t="str">
        <f t="shared" si="22"/>
        <v>19,75</v>
      </c>
      <c r="PO48">
        <f t="shared" si="22"/>
        <v>90</v>
      </c>
      <c r="PP48" t="str">
        <f t="shared" si="22"/>
        <v>268,42</v>
      </c>
      <c r="PQ48" t="str">
        <f t="shared" si="22"/>
        <v xml:space="preserve"> </v>
      </c>
      <c r="PR48">
        <f t="shared" si="22"/>
        <v>85</v>
      </c>
      <c r="PS48" t="str">
        <f t="shared" si="22"/>
        <v xml:space="preserve"> </v>
      </c>
      <c r="PT48" t="str">
        <f t="shared" si="22"/>
        <v xml:space="preserve"> </v>
      </c>
      <c r="PU48" t="str">
        <f t="shared" si="22"/>
        <v xml:space="preserve"> </v>
      </c>
      <c r="PV48" t="str">
        <f t="shared" si="22"/>
        <v>11,02</v>
      </c>
      <c r="PW48" t="str">
        <f t="shared" si="22"/>
        <v xml:space="preserve"> </v>
      </c>
      <c r="PX48" t="str">
        <f t="shared" si="22"/>
        <v>155,99</v>
      </c>
      <c r="PY48" t="str">
        <f t="shared" si="22"/>
        <v xml:space="preserve"> </v>
      </c>
      <c r="PZ48" t="str">
        <f t="shared" si="22"/>
        <v xml:space="preserve"> </v>
      </c>
      <c r="QA48" t="str">
        <f t="shared" si="22"/>
        <v xml:space="preserve"> </v>
      </c>
      <c r="QB48" t="str">
        <f t="shared" si="22"/>
        <v>17,5</v>
      </c>
      <c r="QC48" t="str">
        <f t="shared" si="22"/>
        <v xml:space="preserve"> </v>
      </c>
      <c r="QD48">
        <f t="shared" si="22"/>
        <v>17</v>
      </c>
      <c r="QE48" t="str">
        <f t="shared" si="22"/>
        <v xml:space="preserve"> </v>
      </c>
      <c r="QF48" t="str">
        <f t="shared" si="22"/>
        <v>41,25</v>
      </c>
      <c r="QG48">
        <f t="shared" si="22"/>
        <v>30</v>
      </c>
      <c r="QH48">
        <f t="shared" si="22"/>
        <v>24</v>
      </c>
      <c r="QI48" t="str">
        <f t="shared" si="22"/>
        <v xml:space="preserve"> </v>
      </c>
      <c r="QJ48" t="str">
        <f t="shared" si="22"/>
        <v>71,8</v>
      </c>
      <c r="QK48">
        <f t="shared" si="19"/>
        <v>180</v>
      </c>
      <c r="QL48" t="str">
        <f t="shared" si="19"/>
        <v xml:space="preserve"> </v>
      </c>
      <c r="QM48">
        <f t="shared" si="19"/>
        <v>114</v>
      </c>
      <c r="QN48">
        <f t="shared" si="19"/>
        <v>41</v>
      </c>
      <c r="QO48">
        <f t="shared" si="19"/>
        <v>70</v>
      </c>
      <c r="QP48" t="str">
        <f t="shared" si="19"/>
        <v>104,9</v>
      </c>
      <c r="QQ48" t="str">
        <f t="shared" si="19"/>
        <v>14,92</v>
      </c>
      <c r="QR48" t="str">
        <f t="shared" si="19"/>
        <v xml:space="preserve"> </v>
      </c>
      <c r="QS48">
        <f t="shared" si="19"/>
        <v>90</v>
      </c>
      <c r="QT48" t="str">
        <f t="shared" si="19"/>
        <v xml:space="preserve"> </v>
      </c>
      <c r="QU48" t="str">
        <f t="shared" si="19"/>
        <v>12,01</v>
      </c>
      <c r="QV48" t="str">
        <f t="shared" si="19"/>
        <v xml:space="preserve"> </v>
      </c>
      <c r="QW48" t="str">
        <f t="shared" si="19"/>
        <v>197,5</v>
      </c>
      <c r="QX48">
        <f t="shared" si="19"/>
        <v>190</v>
      </c>
      <c r="QY48">
        <f t="shared" si="19"/>
        <v>350</v>
      </c>
      <c r="QZ48">
        <f t="shared" si="19"/>
        <v>30</v>
      </c>
      <c r="RA48" t="str">
        <f t="shared" si="19"/>
        <v xml:space="preserve"> </v>
      </c>
      <c r="RB48">
        <f t="shared" si="19"/>
        <v>42</v>
      </c>
      <c r="RC48" t="str">
        <f t="shared" si="19"/>
        <v xml:space="preserve"> </v>
      </c>
      <c r="RD48">
        <f t="shared" si="19"/>
        <v>45</v>
      </c>
      <c r="RE48" t="str">
        <f t="shared" si="19"/>
        <v>1304,35</v>
      </c>
      <c r="RF48" t="str">
        <f t="shared" si="19"/>
        <v xml:space="preserve"> </v>
      </c>
      <c r="RG48" t="str">
        <f t="shared" si="19"/>
        <v xml:space="preserve"> </v>
      </c>
      <c r="RH48" t="str">
        <f t="shared" si="19"/>
        <v xml:space="preserve"> </v>
      </c>
      <c r="RI48" t="str">
        <f t="shared" si="19"/>
        <v>29,3</v>
      </c>
      <c r="RJ48">
        <f t="shared" si="19"/>
        <v>74</v>
      </c>
      <c r="RK48" t="str">
        <f t="shared" si="19"/>
        <v xml:space="preserve"> </v>
      </c>
      <c r="RL48" t="str">
        <f t="shared" si="19"/>
        <v>43,75</v>
      </c>
      <c r="RM48" t="str">
        <f t="shared" si="19"/>
        <v>77,5</v>
      </c>
      <c r="RN48" t="str">
        <f t="shared" si="19"/>
        <v xml:space="preserve"> </v>
      </c>
      <c r="RO48" t="str">
        <f t="shared" si="19"/>
        <v>45,67</v>
      </c>
      <c r="RP48" t="str">
        <f t="shared" si="19"/>
        <v xml:space="preserve"> </v>
      </c>
      <c r="RQ48" t="str">
        <f t="shared" si="19"/>
        <v xml:space="preserve"> </v>
      </c>
      <c r="RR48" t="str">
        <f t="shared" si="19"/>
        <v xml:space="preserve"> </v>
      </c>
      <c r="RS48" t="str">
        <f t="shared" si="19"/>
        <v xml:space="preserve"> </v>
      </c>
      <c r="RT48" t="str">
        <f t="shared" si="19"/>
        <v xml:space="preserve"> </v>
      </c>
      <c r="RU48">
        <f t="shared" si="19"/>
        <v>95</v>
      </c>
      <c r="RV48" t="str">
        <f t="shared" si="19"/>
        <v xml:space="preserve"> </v>
      </c>
      <c r="RW48" t="str">
        <f t="shared" si="19"/>
        <v xml:space="preserve"> </v>
      </c>
      <c r="RX48" t="str">
        <f t="shared" si="19"/>
        <v xml:space="preserve"> </v>
      </c>
      <c r="RY48" t="str">
        <f t="shared" si="19"/>
        <v xml:space="preserve"> </v>
      </c>
      <c r="RZ48" t="str">
        <f t="shared" si="19"/>
        <v xml:space="preserve"> </v>
      </c>
      <c r="SA48">
        <f t="shared" si="19"/>
        <v>165</v>
      </c>
    </row>
    <row r="49" spans="1:495">
      <c r="A49">
        <v>1998</v>
      </c>
      <c r="B49">
        <f t="shared" si="8"/>
        <v>103</v>
      </c>
      <c r="C49" t="str">
        <f t="shared" si="29"/>
        <v>0,82</v>
      </c>
      <c r="D49" t="str">
        <f t="shared" si="29"/>
        <v xml:space="preserve"> </v>
      </c>
      <c r="E49">
        <f t="shared" si="29"/>
        <v>190</v>
      </c>
      <c r="F49">
        <f t="shared" si="29"/>
        <v>360</v>
      </c>
      <c r="G49" t="str">
        <f t="shared" si="29"/>
        <v>6,08</v>
      </c>
      <c r="H49" t="str">
        <f t="shared" si="29"/>
        <v>32,5</v>
      </c>
      <c r="I49" t="str">
        <f t="shared" si="29"/>
        <v xml:space="preserve"> </v>
      </c>
      <c r="J49" t="str">
        <f t="shared" si="29"/>
        <v>32,5</v>
      </c>
      <c r="K49" t="str">
        <f t="shared" si="29"/>
        <v xml:space="preserve"> </v>
      </c>
      <c r="L49">
        <f t="shared" si="29"/>
        <v>56</v>
      </c>
      <c r="M49" t="str">
        <f t="shared" si="29"/>
        <v>8,8</v>
      </c>
      <c r="N49" t="str">
        <f t="shared" si="29"/>
        <v xml:space="preserve"> </v>
      </c>
      <c r="O49">
        <f t="shared" si="29"/>
        <v>80</v>
      </c>
      <c r="P49">
        <f t="shared" si="29"/>
        <v>290</v>
      </c>
      <c r="Q49" t="str">
        <f t="shared" si="29"/>
        <v xml:space="preserve"> </v>
      </c>
      <c r="R49" t="str">
        <f t="shared" si="29"/>
        <v>4,95</v>
      </c>
      <c r="S49" t="str">
        <f t="shared" si="29"/>
        <v xml:space="preserve"> </v>
      </c>
      <c r="T49" t="str">
        <f t="shared" si="29"/>
        <v>45,48</v>
      </c>
      <c r="U49" t="str">
        <f t="shared" si="29"/>
        <v xml:space="preserve"> </v>
      </c>
      <c r="V49" t="str">
        <f t="shared" si="29"/>
        <v xml:space="preserve"> </v>
      </c>
      <c r="W49">
        <f t="shared" si="29"/>
        <v>3</v>
      </c>
      <c r="X49" t="str">
        <f t="shared" si="29"/>
        <v xml:space="preserve"> </v>
      </c>
      <c r="Y49" t="str">
        <f t="shared" si="29"/>
        <v xml:space="preserve"> </v>
      </c>
      <c r="Z49" t="str">
        <f t="shared" si="29"/>
        <v>1,8</v>
      </c>
      <c r="AA49">
        <f t="shared" si="29"/>
        <v>330</v>
      </c>
      <c r="AB49" t="str">
        <f t="shared" si="29"/>
        <v xml:space="preserve"> </v>
      </c>
      <c r="AC49" t="str">
        <f t="shared" si="29"/>
        <v>570,6</v>
      </c>
      <c r="AD49" t="str">
        <f t="shared" si="29"/>
        <v>87,12</v>
      </c>
      <c r="AE49" t="str">
        <f t="shared" si="29"/>
        <v xml:space="preserve"> </v>
      </c>
      <c r="AF49" t="str">
        <f t="shared" si="29"/>
        <v xml:space="preserve"> </v>
      </c>
      <c r="AG49" t="str">
        <f t="shared" si="29"/>
        <v xml:space="preserve"> </v>
      </c>
      <c r="AH49" t="str">
        <f t="shared" si="29"/>
        <v xml:space="preserve"> </v>
      </c>
      <c r="AI49" t="str">
        <f t="shared" si="29"/>
        <v xml:space="preserve"> </v>
      </c>
      <c r="AJ49">
        <f t="shared" si="29"/>
        <v>89</v>
      </c>
      <c r="AK49">
        <f t="shared" si="29"/>
        <v>17</v>
      </c>
      <c r="AL49" t="str">
        <f t="shared" si="29"/>
        <v xml:space="preserve"> </v>
      </c>
      <c r="AM49" t="str">
        <f t="shared" si="29"/>
        <v>14,4</v>
      </c>
      <c r="AN49" t="str">
        <f t="shared" si="29"/>
        <v>41,87</v>
      </c>
      <c r="AO49" t="str">
        <f t="shared" si="29"/>
        <v xml:space="preserve"> </v>
      </c>
      <c r="AP49" t="str">
        <f t="shared" si="29"/>
        <v xml:space="preserve"> </v>
      </c>
      <c r="AQ49">
        <f t="shared" si="29"/>
        <v>43</v>
      </c>
      <c r="AR49" t="str">
        <f t="shared" si="29"/>
        <v xml:space="preserve"> </v>
      </c>
      <c r="AS49" t="str">
        <f t="shared" si="29"/>
        <v xml:space="preserve"> </v>
      </c>
      <c r="AT49">
        <f t="shared" si="29"/>
        <v>18</v>
      </c>
      <c r="AU49">
        <f t="shared" si="29"/>
        <v>135</v>
      </c>
      <c r="AV49" t="str">
        <f t="shared" si="29"/>
        <v>2,63</v>
      </c>
      <c r="AW49" t="str">
        <f t="shared" si="29"/>
        <v xml:space="preserve"> </v>
      </c>
      <c r="AX49" t="str">
        <f t="shared" si="29"/>
        <v xml:space="preserve"> </v>
      </c>
      <c r="AY49">
        <f t="shared" si="29"/>
        <v>53</v>
      </c>
      <c r="AZ49">
        <f t="shared" si="29"/>
        <v>88</v>
      </c>
      <c r="BA49">
        <f t="shared" si="29"/>
        <v>9</v>
      </c>
      <c r="BB49">
        <f t="shared" si="29"/>
        <v>183</v>
      </c>
      <c r="BC49" t="str">
        <f t="shared" si="29"/>
        <v xml:space="preserve"> </v>
      </c>
      <c r="BD49" t="str">
        <f t="shared" si="29"/>
        <v xml:space="preserve"> </v>
      </c>
      <c r="BE49">
        <f t="shared" si="29"/>
        <v>54</v>
      </c>
      <c r="BF49" t="str">
        <f t="shared" si="29"/>
        <v xml:space="preserve"> </v>
      </c>
      <c r="BG49" t="str">
        <f t="shared" si="29"/>
        <v xml:space="preserve"> </v>
      </c>
      <c r="BH49">
        <f t="shared" si="29"/>
        <v>23</v>
      </c>
      <c r="BI49">
        <f t="shared" si="29"/>
        <v>36</v>
      </c>
      <c r="BJ49" t="str">
        <f t="shared" si="29"/>
        <v>73,06</v>
      </c>
      <c r="BK49" t="str">
        <f t="shared" si="29"/>
        <v xml:space="preserve"> </v>
      </c>
      <c r="BL49" t="str">
        <f t="shared" si="29"/>
        <v xml:space="preserve"> </v>
      </c>
      <c r="BM49" t="str">
        <f t="shared" si="29"/>
        <v xml:space="preserve"> </v>
      </c>
      <c r="BN49" t="str">
        <f t="shared" si="29"/>
        <v>29,5</v>
      </c>
      <c r="BO49">
        <f t="shared" si="26"/>
        <v>420</v>
      </c>
      <c r="BP49" t="str">
        <f t="shared" si="26"/>
        <v xml:space="preserve"> </v>
      </c>
      <c r="BQ49" t="str">
        <f t="shared" si="26"/>
        <v xml:space="preserve"> </v>
      </c>
      <c r="BR49" t="str">
        <f t="shared" si="26"/>
        <v>5,18</v>
      </c>
      <c r="BS49" t="str">
        <f t="shared" si="26"/>
        <v xml:space="preserve"> </v>
      </c>
      <c r="BT49" t="str">
        <f t="shared" si="26"/>
        <v xml:space="preserve"> </v>
      </c>
      <c r="BU49" t="str">
        <f t="shared" si="26"/>
        <v xml:space="preserve"> </v>
      </c>
      <c r="BV49" t="str">
        <f t="shared" si="26"/>
        <v xml:space="preserve"> </v>
      </c>
      <c r="BW49" t="str">
        <f t="shared" si="26"/>
        <v xml:space="preserve"> </v>
      </c>
      <c r="BX49" t="str">
        <f t="shared" si="26"/>
        <v xml:space="preserve"> </v>
      </c>
      <c r="BY49" t="str">
        <f t="shared" si="26"/>
        <v>10,7</v>
      </c>
      <c r="BZ49" t="str">
        <f t="shared" si="26"/>
        <v>26,4</v>
      </c>
      <c r="CA49">
        <f t="shared" si="26"/>
        <v>90</v>
      </c>
      <c r="CB49" t="str">
        <f t="shared" si="26"/>
        <v xml:space="preserve"> </v>
      </c>
      <c r="CC49" t="str">
        <f t="shared" si="26"/>
        <v xml:space="preserve"> </v>
      </c>
      <c r="CD49" t="str">
        <f t="shared" si="26"/>
        <v xml:space="preserve"> </v>
      </c>
      <c r="CE49" t="str">
        <f t="shared" si="26"/>
        <v xml:space="preserve"> </v>
      </c>
      <c r="CF49">
        <f t="shared" si="26"/>
        <v>14</v>
      </c>
      <c r="CG49" t="str">
        <f t="shared" si="26"/>
        <v xml:space="preserve"> </v>
      </c>
      <c r="CH49">
        <f t="shared" si="26"/>
        <v>18</v>
      </c>
      <c r="CI49" t="str">
        <f t="shared" si="26"/>
        <v xml:space="preserve"> </v>
      </c>
      <c r="CJ49" t="str">
        <f t="shared" si="26"/>
        <v>1331,33</v>
      </c>
      <c r="CK49" t="str">
        <f t="shared" si="26"/>
        <v xml:space="preserve"> </v>
      </c>
      <c r="CL49" t="str">
        <f t="shared" si="26"/>
        <v>5,4</v>
      </c>
      <c r="CM49" t="str">
        <f t="shared" si="26"/>
        <v xml:space="preserve"> </v>
      </c>
      <c r="CN49" t="str">
        <f t="shared" si="26"/>
        <v xml:space="preserve"> </v>
      </c>
      <c r="CO49" t="str">
        <f t="shared" si="26"/>
        <v>12,9</v>
      </c>
      <c r="CP49" t="str">
        <f t="shared" si="26"/>
        <v xml:space="preserve"> </v>
      </c>
      <c r="CQ49">
        <f t="shared" si="26"/>
        <v>5</v>
      </c>
      <c r="CR49" t="str">
        <f t="shared" si="26"/>
        <v>24,97</v>
      </c>
      <c r="CS49" t="str">
        <f t="shared" si="26"/>
        <v xml:space="preserve"> </v>
      </c>
      <c r="CT49" t="str">
        <f t="shared" si="26"/>
        <v xml:space="preserve"> </v>
      </c>
      <c r="CU49" t="str">
        <f t="shared" si="26"/>
        <v>0,39</v>
      </c>
      <c r="CV49" t="str">
        <f t="shared" si="26"/>
        <v xml:space="preserve"> </v>
      </c>
      <c r="CW49" t="str">
        <f t="shared" si="26"/>
        <v xml:space="preserve"> </v>
      </c>
      <c r="CX49" t="str">
        <f t="shared" si="26"/>
        <v>58,02</v>
      </c>
      <c r="CY49" t="str">
        <f t="shared" si="26"/>
        <v>19,2</v>
      </c>
      <c r="CZ49">
        <f t="shared" si="26"/>
        <v>113</v>
      </c>
      <c r="DA49" t="str">
        <f t="shared" si="26"/>
        <v xml:space="preserve"> </v>
      </c>
      <c r="DB49" t="str">
        <f t="shared" si="26"/>
        <v xml:space="preserve"> </v>
      </c>
      <c r="DC49" t="str">
        <f t="shared" si="26"/>
        <v xml:space="preserve"> </v>
      </c>
      <c r="DD49">
        <f t="shared" si="26"/>
        <v>91</v>
      </c>
      <c r="DE49" t="str">
        <f t="shared" si="26"/>
        <v xml:space="preserve"> </v>
      </c>
      <c r="DF49">
        <f t="shared" si="26"/>
        <v>61</v>
      </c>
      <c r="DG49" t="str">
        <f t="shared" si="26"/>
        <v xml:space="preserve"> </v>
      </c>
      <c r="DH49" t="str">
        <f t="shared" si="26"/>
        <v xml:space="preserve"> </v>
      </c>
      <c r="DI49" t="str">
        <f t="shared" si="26"/>
        <v xml:space="preserve"> </v>
      </c>
      <c r="DJ49" t="str">
        <f t="shared" si="26"/>
        <v>1851,65</v>
      </c>
      <c r="DK49">
        <f t="shared" si="26"/>
        <v>56</v>
      </c>
      <c r="DL49" t="str">
        <f t="shared" si="26"/>
        <v>18,89</v>
      </c>
      <c r="DM49" t="str">
        <f t="shared" si="26"/>
        <v xml:space="preserve"> </v>
      </c>
      <c r="DN49" t="str">
        <f t="shared" si="26"/>
        <v xml:space="preserve"> </v>
      </c>
      <c r="DO49" t="str">
        <f t="shared" si="26"/>
        <v>21,16</v>
      </c>
      <c r="DP49" t="str">
        <f t="shared" si="26"/>
        <v xml:space="preserve"> </v>
      </c>
      <c r="DQ49" t="str">
        <f t="shared" si="26"/>
        <v xml:space="preserve"> </v>
      </c>
      <c r="DR49" t="str">
        <f t="shared" si="26"/>
        <v xml:space="preserve"> </v>
      </c>
      <c r="DS49" t="str">
        <f t="shared" si="26"/>
        <v xml:space="preserve"> </v>
      </c>
      <c r="DT49" t="str">
        <f t="shared" si="26"/>
        <v xml:space="preserve"> </v>
      </c>
      <c r="DU49">
        <f t="shared" si="26"/>
        <v>20</v>
      </c>
      <c r="DV49" t="str">
        <f t="shared" si="26"/>
        <v xml:space="preserve"> </v>
      </c>
      <c r="DW49" t="str">
        <f t="shared" si="26"/>
        <v xml:space="preserve"> </v>
      </c>
      <c r="DX49" t="str">
        <f t="shared" si="26"/>
        <v>39,5</v>
      </c>
      <c r="DY49" t="str">
        <f t="shared" si="26"/>
        <v>29,5</v>
      </c>
      <c r="DZ49">
        <f t="shared" si="13"/>
        <v>30</v>
      </c>
      <c r="EA49" t="str">
        <f t="shared" si="23"/>
        <v xml:space="preserve"> </v>
      </c>
      <c r="EB49">
        <f t="shared" si="23"/>
        <v>76</v>
      </c>
      <c r="EC49">
        <f t="shared" si="23"/>
        <v>147</v>
      </c>
      <c r="ED49" t="str">
        <f t="shared" si="23"/>
        <v xml:space="preserve"> </v>
      </c>
      <c r="EE49">
        <f t="shared" si="23"/>
        <v>210</v>
      </c>
      <c r="EF49">
        <f t="shared" si="23"/>
        <v>437</v>
      </c>
      <c r="EG49">
        <f t="shared" si="23"/>
        <v>47</v>
      </c>
      <c r="EH49" t="str">
        <f t="shared" si="23"/>
        <v xml:space="preserve"> </v>
      </c>
      <c r="EI49" t="str">
        <f t="shared" si="23"/>
        <v xml:space="preserve"> </v>
      </c>
      <c r="EJ49">
        <f t="shared" si="23"/>
        <v>15</v>
      </c>
      <c r="EK49" t="str">
        <f t="shared" si="23"/>
        <v xml:space="preserve"> </v>
      </c>
      <c r="EL49">
        <f t="shared" si="23"/>
        <v>148</v>
      </c>
      <c r="EM49" t="str">
        <f t="shared" si="23"/>
        <v xml:space="preserve"> </v>
      </c>
      <c r="EN49" t="str">
        <f t="shared" si="23"/>
        <v>2,96</v>
      </c>
      <c r="EO49">
        <f t="shared" si="23"/>
        <v>35</v>
      </c>
      <c r="EP49" t="str">
        <f t="shared" si="23"/>
        <v xml:space="preserve"> </v>
      </c>
      <c r="EQ49" t="str">
        <f t="shared" si="23"/>
        <v>1080,81</v>
      </c>
      <c r="ER49">
        <f t="shared" si="23"/>
        <v>125</v>
      </c>
      <c r="ES49">
        <f t="shared" si="23"/>
        <v>47</v>
      </c>
      <c r="ET49" t="str">
        <f t="shared" si="23"/>
        <v xml:space="preserve"> </v>
      </c>
      <c r="EU49" t="str">
        <f t="shared" si="23"/>
        <v xml:space="preserve"> </v>
      </c>
      <c r="EV49" t="str">
        <f t="shared" si="23"/>
        <v xml:space="preserve"> </v>
      </c>
      <c r="EW49">
        <f t="shared" si="23"/>
        <v>240</v>
      </c>
      <c r="EX49" t="str">
        <f t="shared" si="23"/>
        <v xml:space="preserve"> </v>
      </c>
      <c r="EY49">
        <f t="shared" si="23"/>
        <v>48</v>
      </c>
      <c r="EZ49">
        <f t="shared" si="23"/>
        <v>83</v>
      </c>
      <c r="FA49" t="str">
        <f t="shared" si="23"/>
        <v xml:space="preserve"> </v>
      </c>
      <c r="FB49" t="str">
        <f t="shared" si="23"/>
        <v xml:space="preserve"> </v>
      </c>
      <c r="FC49" t="str">
        <f t="shared" si="23"/>
        <v xml:space="preserve"> </v>
      </c>
      <c r="FD49" t="str">
        <f t="shared" si="23"/>
        <v xml:space="preserve"> </v>
      </c>
      <c r="FE49" t="str">
        <f t="shared" si="23"/>
        <v>4,29</v>
      </c>
      <c r="FF49" t="str">
        <f t="shared" si="23"/>
        <v xml:space="preserve"> </v>
      </c>
      <c r="FG49">
        <f t="shared" si="23"/>
        <v>36</v>
      </c>
      <c r="FH49" t="str">
        <f t="shared" si="23"/>
        <v>1,82</v>
      </c>
      <c r="FI49" t="str">
        <f t="shared" si="23"/>
        <v>10,2</v>
      </c>
      <c r="FJ49" t="str">
        <f t="shared" si="23"/>
        <v>22,91</v>
      </c>
      <c r="FK49">
        <f t="shared" si="23"/>
        <v>105</v>
      </c>
      <c r="FL49" t="str">
        <f t="shared" si="23"/>
        <v xml:space="preserve"> </v>
      </c>
      <c r="FM49" t="str">
        <f t="shared" si="23"/>
        <v xml:space="preserve"> </v>
      </c>
      <c r="FN49" t="str">
        <f t="shared" si="23"/>
        <v xml:space="preserve"> </v>
      </c>
      <c r="FO49" t="str">
        <f t="shared" si="23"/>
        <v xml:space="preserve"> </v>
      </c>
      <c r="FP49">
        <f t="shared" si="23"/>
        <v>29</v>
      </c>
      <c r="FQ49" t="str">
        <f t="shared" si="23"/>
        <v xml:space="preserve"> </v>
      </c>
      <c r="FR49" t="str">
        <f t="shared" si="23"/>
        <v xml:space="preserve"> </v>
      </c>
      <c r="FS49" t="str">
        <f t="shared" si="23"/>
        <v>1,5</v>
      </c>
      <c r="FT49">
        <f t="shared" si="23"/>
        <v>34</v>
      </c>
      <c r="FU49" t="str">
        <f t="shared" si="23"/>
        <v>156,25</v>
      </c>
      <c r="FV49" t="str">
        <f t="shared" si="23"/>
        <v xml:space="preserve"> </v>
      </c>
      <c r="FW49">
        <f t="shared" si="23"/>
        <v>6</v>
      </c>
      <c r="FX49" t="str">
        <f t="shared" si="23"/>
        <v xml:space="preserve"> </v>
      </c>
      <c r="FY49" t="str">
        <f t="shared" si="23"/>
        <v>118,62</v>
      </c>
      <c r="FZ49" t="str">
        <f t="shared" si="23"/>
        <v xml:space="preserve"> </v>
      </c>
      <c r="GA49">
        <f t="shared" si="23"/>
        <v>12</v>
      </c>
      <c r="GB49" t="str">
        <f t="shared" si="23"/>
        <v xml:space="preserve"> </v>
      </c>
      <c r="GC49" t="str">
        <f t="shared" si="23"/>
        <v xml:space="preserve"> </v>
      </c>
      <c r="GD49" t="str">
        <f t="shared" si="23"/>
        <v xml:space="preserve"> </v>
      </c>
      <c r="GE49">
        <f t="shared" si="23"/>
        <v>239</v>
      </c>
      <c r="GF49" t="str">
        <f t="shared" si="23"/>
        <v xml:space="preserve"> </v>
      </c>
      <c r="GG49" t="str">
        <f t="shared" si="23"/>
        <v xml:space="preserve"> </v>
      </c>
      <c r="GH49" t="str">
        <f t="shared" si="23"/>
        <v xml:space="preserve"> </v>
      </c>
      <c r="GI49" t="str">
        <f t="shared" si="23"/>
        <v xml:space="preserve"> </v>
      </c>
      <c r="GJ49" t="str">
        <f t="shared" si="23"/>
        <v xml:space="preserve"> </v>
      </c>
      <c r="GK49" t="str">
        <f t="shared" si="23"/>
        <v>8,67</v>
      </c>
      <c r="GL49" t="str">
        <f t="shared" ref="GL49:IW52" si="30">IFERROR(GL18," ")</f>
        <v>3,66</v>
      </c>
      <c r="GM49" t="str">
        <f t="shared" si="30"/>
        <v>33,5</v>
      </c>
      <c r="GN49" t="str">
        <f t="shared" si="30"/>
        <v xml:space="preserve"> </v>
      </c>
      <c r="GO49" t="str">
        <f t="shared" si="30"/>
        <v xml:space="preserve"> </v>
      </c>
      <c r="GP49">
        <f t="shared" si="30"/>
        <v>150</v>
      </c>
      <c r="GQ49" t="str">
        <f t="shared" si="30"/>
        <v>2,83</v>
      </c>
      <c r="GR49" t="str">
        <f t="shared" si="30"/>
        <v xml:space="preserve"> </v>
      </c>
      <c r="GS49">
        <f t="shared" si="30"/>
        <v>23</v>
      </c>
      <c r="GT49" t="str">
        <f t="shared" si="30"/>
        <v>61,5</v>
      </c>
      <c r="GU49">
        <f t="shared" si="30"/>
        <v>70</v>
      </c>
      <c r="GV49" t="str">
        <f t="shared" si="30"/>
        <v>9,13</v>
      </c>
      <c r="GW49" t="str">
        <f t="shared" si="30"/>
        <v>0,38</v>
      </c>
      <c r="GX49" t="str">
        <f t="shared" si="30"/>
        <v>18,53</v>
      </c>
      <c r="GY49" t="str">
        <f t="shared" si="30"/>
        <v xml:space="preserve"> </v>
      </c>
      <c r="GZ49">
        <f t="shared" si="30"/>
        <v>72</v>
      </c>
      <c r="HA49" t="str">
        <f t="shared" si="30"/>
        <v xml:space="preserve"> </v>
      </c>
      <c r="HB49" t="str">
        <f t="shared" si="30"/>
        <v>713,64</v>
      </c>
      <c r="HC49">
        <f t="shared" si="30"/>
        <v>105</v>
      </c>
      <c r="HD49" t="str">
        <f t="shared" si="30"/>
        <v>13,84</v>
      </c>
      <c r="HE49" t="str">
        <f t="shared" si="30"/>
        <v>60,5</v>
      </c>
      <c r="HF49" t="str">
        <f t="shared" si="30"/>
        <v xml:space="preserve"> </v>
      </c>
      <c r="HG49" t="str">
        <f t="shared" si="30"/>
        <v>18,18</v>
      </c>
      <c r="HH49">
        <f t="shared" si="30"/>
        <v>92</v>
      </c>
      <c r="HI49">
        <f t="shared" si="30"/>
        <v>50</v>
      </c>
      <c r="HJ49" t="str">
        <f t="shared" si="30"/>
        <v>87,64</v>
      </c>
      <c r="HK49" t="str">
        <f t="shared" si="30"/>
        <v xml:space="preserve"> </v>
      </c>
      <c r="HL49" t="str">
        <f t="shared" si="30"/>
        <v xml:space="preserve"> </v>
      </c>
      <c r="HM49">
        <f t="shared" si="30"/>
        <v>35</v>
      </c>
      <c r="HN49" t="str">
        <f t="shared" si="30"/>
        <v xml:space="preserve"> </v>
      </c>
      <c r="HO49">
        <f t="shared" si="30"/>
        <v>36</v>
      </c>
      <c r="HP49">
        <f t="shared" si="30"/>
        <v>38</v>
      </c>
      <c r="HQ49" t="str">
        <f t="shared" si="30"/>
        <v xml:space="preserve"> </v>
      </c>
      <c r="HR49">
        <f t="shared" si="30"/>
        <v>10</v>
      </c>
      <c r="HS49" t="str">
        <f t="shared" si="30"/>
        <v xml:space="preserve"> </v>
      </c>
      <c r="HT49" t="str">
        <f t="shared" si="30"/>
        <v xml:space="preserve"> </v>
      </c>
      <c r="HU49" t="str">
        <f t="shared" si="30"/>
        <v>837,36</v>
      </c>
      <c r="HV49">
        <f t="shared" si="30"/>
        <v>241</v>
      </c>
      <c r="HW49" t="str">
        <f t="shared" si="30"/>
        <v xml:space="preserve"> </v>
      </c>
      <c r="HX49" t="str">
        <f t="shared" si="30"/>
        <v>95,68</v>
      </c>
      <c r="HY49" t="str">
        <f t="shared" si="30"/>
        <v>4,7</v>
      </c>
      <c r="HZ49">
        <f t="shared" si="30"/>
        <v>4</v>
      </c>
      <c r="IA49" t="str">
        <f t="shared" si="30"/>
        <v xml:space="preserve"> </v>
      </c>
      <c r="IB49" t="str">
        <f t="shared" si="30"/>
        <v>6,55</v>
      </c>
      <c r="IC49" t="str">
        <f t="shared" si="30"/>
        <v xml:space="preserve"> </v>
      </c>
      <c r="ID49" t="str">
        <f t="shared" si="30"/>
        <v xml:space="preserve"> </v>
      </c>
      <c r="IE49" t="str">
        <f t="shared" si="30"/>
        <v>2,66</v>
      </c>
      <c r="IF49" t="str">
        <f t="shared" si="30"/>
        <v xml:space="preserve"> </v>
      </c>
      <c r="IG49" t="str">
        <f t="shared" si="30"/>
        <v xml:space="preserve"> </v>
      </c>
      <c r="IH49" t="str">
        <f t="shared" si="30"/>
        <v>16,7</v>
      </c>
      <c r="II49" t="str">
        <f t="shared" si="30"/>
        <v xml:space="preserve"> </v>
      </c>
      <c r="IJ49" t="str">
        <f t="shared" si="30"/>
        <v xml:space="preserve"> </v>
      </c>
      <c r="IK49" t="str">
        <f t="shared" si="30"/>
        <v>6,5</v>
      </c>
      <c r="IL49">
        <f t="shared" si="30"/>
        <v>18</v>
      </c>
      <c r="IM49" t="str">
        <f t="shared" si="30"/>
        <v xml:space="preserve"> </v>
      </c>
      <c r="IN49" t="str">
        <f t="shared" si="30"/>
        <v xml:space="preserve"> </v>
      </c>
      <c r="IO49" t="str">
        <f t="shared" si="30"/>
        <v>9,71</v>
      </c>
      <c r="IP49">
        <f t="shared" si="30"/>
        <v>198</v>
      </c>
      <c r="IQ49" t="str">
        <f t="shared" si="30"/>
        <v xml:space="preserve"> </v>
      </c>
      <c r="IR49" t="str">
        <f t="shared" si="30"/>
        <v xml:space="preserve"> </v>
      </c>
      <c r="IS49" t="str">
        <f t="shared" si="30"/>
        <v xml:space="preserve"> </v>
      </c>
      <c r="IT49" t="str">
        <f t="shared" si="30"/>
        <v xml:space="preserve"> </v>
      </c>
      <c r="IU49">
        <f t="shared" si="30"/>
        <v>187</v>
      </c>
      <c r="IV49">
        <f t="shared" si="30"/>
        <v>25</v>
      </c>
      <c r="IW49">
        <f t="shared" si="30"/>
        <v>178</v>
      </c>
      <c r="IX49" t="str">
        <f t="shared" si="27"/>
        <v>1,8</v>
      </c>
      <c r="IY49">
        <f t="shared" si="27"/>
        <v>40</v>
      </c>
      <c r="IZ49">
        <f t="shared" si="27"/>
        <v>95</v>
      </c>
      <c r="JA49" t="str">
        <f t="shared" si="24"/>
        <v xml:space="preserve"> </v>
      </c>
      <c r="JB49">
        <f t="shared" si="21"/>
        <v>2</v>
      </c>
      <c r="JC49" t="str">
        <f t="shared" si="21"/>
        <v xml:space="preserve"> </v>
      </c>
      <c r="JD49" t="str">
        <f t="shared" ref="JD49:LO52" si="31">IFERROR(JD18," ")</f>
        <v>17,5</v>
      </c>
      <c r="JE49" t="str">
        <f t="shared" si="31"/>
        <v>37,5</v>
      </c>
      <c r="JF49" t="str">
        <f t="shared" si="31"/>
        <v xml:space="preserve"> </v>
      </c>
      <c r="JG49">
        <f t="shared" si="31"/>
        <v>30</v>
      </c>
      <c r="JH49" t="str">
        <f t="shared" si="31"/>
        <v>5,46</v>
      </c>
      <c r="JI49" t="str">
        <f t="shared" si="31"/>
        <v>6,69</v>
      </c>
      <c r="JJ49" t="str">
        <f t="shared" si="31"/>
        <v>1,1</v>
      </c>
      <c r="JK49" t="str">
        <f t="shared" si="31"/>
        <v>13,96</v>
      </c>
      <c r="JL49">
        <f t="shared" si="31"/>
        <v>14</v>
      </c>
      <c r="JM49">
        <f t="shared" si="31"/>
        <v>20</v>
      </c>
      <c r="JN49" t="str">
        <f t="shared" si="31"/>
        <v>137,12</v>
      </c>
      <c r="JO49">
        <f t="shared" si="31"/>
        <v>84</v>
      </c>
      <c r="JP49" t="str">
        <f t="shared" si="31"/>
        <v>81,54</v>
      </c>
      <c r="JQ49" t="str">
        <f t="shared" si="31"/>
        <v xml:space="preserve"> </v>
      </c>
      <c r="JR49" t="str">
        <f t="shared" si="31"/>
        <v xml:space="preserve"> </v>
      </c>
      <c r="JS49" t="str">
        <f t="shared" si="31"/>
        <v xml:space="preserve"> </v>
      </c>
      <c r="JT49" t="str">
        <f t="shared" si="31"/>
        <v xml:space="preserve"> </v>
      </c>
      <c r="JU49" t="str">
        <f t="shared" si="31"/>
        <v xml:space="preserve"> </v>
      </c>
      <c r="JV49" t="str">
        <f t="shared" si="31"/>
        <v xml:space="preserve"> </v>
      </c>
      <c r="JW49" t="str">
        <f t="shared" si="31"/>
        <v xml:space="preserve"> </v>
      </c>
      <c r="JX49" t="str">
        <f t="shared" si="31"/>
        <v>12,59</v>
      </c>
      <c r="JY49" t="str">
        <f t="shared" si="31"/>
        <v>7,2</v>
      </c>
      <c r="JZ49" t="str">
        <f t="shared" si="31"/>
        <v xml:space="preserve"> </v>
      </c>
      <c r="KA49" t="str">
        <f t="shared" si="31"/>
        <v>44822,84</v>
      </c>
      <c r="KB49" t="str">
        <f t="shared" si="31"/>
        <v>4,01</v>
      </c>
      <c r="KC49">
        <f t="shared" si="31"/>
        <v>172</v>
      </c>
      <c r="KD49" t="str">
        <f t="shared" si="31"/>
        <v xml:space="preserve"> </v>
      </c>
      <c r="KE49" t="str">
        <f t="shared" si="31"/>
        <v xml:space="preserve"> </v>
      </c>
      <c r="KF49" t="str">
        <f t="shared" si="31"/>
        <v>14,5</v>
      </c>
      <c r="KG49" t="str">
        <f t="shared" si="31"/>
        <v xml:space="preserve"> </v>
      </c>
      <c r="KH49" t="str">
        <f t="shared" si="31"/>
        <v>311,97</v>
      </c>
      <c r="KI49" t="str">
        <f t="shared" si="31"/>
        <v xml:space="preserve"> </v>
      </c>
      <c r="KJ49" t="str">
        <f t="shared" si="31"/>
        <v xml:space="preserve"> </v>
      </c>
      <c r="KK49" t="str">
        <f t="shared" si="31"/>
        <v xml:space="preserve"> </v>
      </c>
      <c r="KL49" t="str">
        <f t="shared" si="31"/>
        <v xml:space="preserve"> </v>
      </c>
      <c r="KM49" t="str">
        <f t="shared" si="31"/>
        <v xml:space="preserve"> </v>
      </c>
      <c r="KN49" t="str">
        <f t="shared" si="31"/>
        <v xml:space="preserve"> </v>
      </c>
      <c r="KO49" t="str">
        <f t="shared" si="31"/>
        <v>20,02</v>
      </c>
      <c r="KP49">
        <f t="shared" si="31"/>
        <v>70</v>
      </c>
      <c r="KQ49" t="str">
        <f t="shared" si="31"/>
        <v>19,2</v>
      </c>
      <c r="KR49" t="str">
        <f t="shared" si="31"/>
        <v xml:space="preserve"> </v>
      </c>
      <c r="KS49">
        <f t="shared" si="31"/>
        <v>230</v>
      </c>
      <c r="KT49" t="str">
        <f t="shared" si="31"/>
        <v>28,08</v>
      </c>
      <c r="KU49" t="str">
        <f t="shared" si="31"/>
        <v xml:space="preserve"> </v>
      </c>
      <c r="KV49" t="str">
        <f t="shared" si="31"/>
        <v xml:space="preserve"> </v>
      </c>
      <c r="KW49" t="str">
        <f t="shared" si="31"/>
        <v xml:space="preserve"> </v>
      </c>
      <c r="KX49" t="str">
        <f t="shared" si="31"/>
        <v xml:space="preserve"> </v>
      </c>
      <c r="KY49" t="str">
        <f t="shared" si="31"/>
        <v>272,15</v>
      </c>
      <c r="KZ49" t="str">
        <f t="shared" si="31"/>
        <v xml:space="preserve"> </v>
      </c>
      <c r="LA49" t="str">
        <f t="shared" si="31"/>
        <v xml:space="preserve"> </v>
      </c>
      <c r="LB49" t="str">
        <f t="shared" si="31"/>
        <v>40370,54</v>
      </c>
      <c r="LC49" t="str">
        <f t="shared" si="31"/>
        <v xml:space="preserve"> </v>
      </c>
      <c r="LD49" t="str">
        <f t="shared" si="31"/>
        <v xml:space="preserve"> </v>
      </c>
      <c r="LE49" t="str">
        <f t="shared" si="31"/>
        <v xml:space="preserve"> </v>
      </c>
      <c r="LF49" t="str">
        <f t="shared" si="31"/>
        <v xml:space="preserve"> </v>
      </c>
      <c r="LG49">
        <f t="shared" si="31"/>
        <v>169</v>
      </c>
      <c r="LH49" t="str">
        <f t="shared" si="31"/>
        <v xml:space="preserve"> </v>
      </c>
      <c r="LI49">
        <f t="shared" si="31"/>
        <v>290</v>
      </c>
      <c r="LJ49">
        <f t="shared" si="31"/>
        <v>2</v>
      </c>
      <c r="LK49" t="str">
        <f t="shared" si="31"/>
        <v xml:space="preserve"> </v>
      </c>
      <c r="LL49" t="str">
        <f t="shared" si="31"/>
        <v xml:space="preserve"> </v>
      </c>
      <c r="LM49" t="str">
        <f t="shared" si="31"/>
        <v>5,96</v>
      </c>
      <c r="LN49" t="str">
        <f t="shared" si="31"/>
        <v xml:space="preserve"> </v>
      </c>
      <c r="LO49">
        <f t="shared" si="31"/>
        <v>27</v>
      </c>
      <c r="LP49" t="str">
        <f t="shared" si="28"/>
        <v xml:space="preserve"> </v>
      </c>
      <c r="LQ49">
        <f t="shared" si="28"/>
        <v>47</v>
      </c>
      <c r="LR49" t="str">
        <f t="shared" si="28"/>
        <v xml:space="preserve"> </v>
      </c>
      <c r="LS49" t="str">
        <f t="shared" si="28"/>
        <v>29,83</v>
      </c>
      <c r="LT49" t="str">
        <f t="shared" si="28"/>
        <v xml:space="preserve"> </v>
      </c>
      <c r="LU49">
        <f t="shared" si="28"/>
        <v>65</v>
      </c>
      <c r="LV49">
        <f t="shared" si="28"/>
        <v>5</v>
      </c>
      <c r="LW49" t="str">
        <f t="shared" si="28"/>
        <v>507,86</v>
      </c>
      <c r="LX49" t="str">
        <f t="shared" si="28"/>
        <v xml:space="preserve"> </v>
      </c>
      <c r="LY49" t="str">
        <f t="shared" si="28"/>
        <v xml:space="preserve"> </v>
      </c>
      <c r="LZ49" t="str">
        <f t="shared" si="28"/>
        <v>39,6</v>
      </c>
      <c r="MA49" t="str">
        <f t="shared" si="28"/>
        <v xml:space="preserve"> </v>
      </c>
      <c r="MB49" t="str">
        <f t="shared" si="28"/>
        <v xml:space="preserve"> </v>
      </c>
      <c r="MC49" t="str">
        <f t="shared" si="28"/>
        <v xml:space="preserve"> </v>
      </c>
      <c r="MD49" t="str">
        <f t="shared" si="28"/>
        <v xml:space="preserve"> </v>
      </c>
      <c r="ME49" t="str">
        <f t="shared" si="28"/>
        <v xml:space="preserve"> </v>
      </c>
      <c r="MF49">
        <f t="shared" si="28"/>
        <v>45</v>
      </c>
      <c r="MG49" t="str">
        <f t="shared" si="28"/>
        <v>55,65</v>
      </c>
      <c r="MH49" t="str">
        <f t="shared" si="28"/>
        <v>14,2</v>
      </c>
      <c r="MI49" t="str">
        <f t="shared" si="28"/>
        <v xml:space="preserve"> </v>
      </c>
      <c r="MJ49" t="str">
        <f t="shared" si="28"/>
        <v>6,7</v>
      </c>
      <c r="MK49" t="str">
        <f t="shared" si="28"/>
        <v>69,5</v>
      </c>
      <c r="ML49">
        <f t="shared" si="28"/>
        <v>25</v>
      </c>
      <c r="MM49">
        <f t="shared" si="28"/>
        <v>46</v>
      </c>
      <c r="MN49">
        <f t="shared" si="28"/>
        <v>20</v>
      </c>
      <c r="MO49" t="str">
        <f t="shared" si="28"/>
        <v xml:space="preserve"> </v>
      </c>
      <c r="MP49" t="str">
        <f t="shared" si="28"/>
        <v xml:space="preserve"> </v>
      </c>
      <c r="MQ49" t="str">
        <f t="shared" si="28"/>
        <v>114,12</v>
      </c>
      <c r="MR49" t="str">
        <f t="shared" si="28"/>
        <v>131,14</v>
      </c>
      <c r="MS49">
        <f t="shared" si="28"/>
        <v>64</v>
      </c>
      <c r="MT49" t="str">
        <f t="shared" si="28"/>
        <v>2245,16</v>
      </c>
      <c r="MU49" t="str">
        <f t="shared" si="28"/>
        <v xml:space="preserve"> </v>
      </c>
      <c r="MV49" t="str">
        <f t="shared" si="28"/>
        <v xml:space="preserve"> </v>
      </c>
      <c r="MW49" t="str">
        <f t="shared" si="28"/>
        <v xml:space="preserve"> </v>
      </c>
      <c r="MX49" t="str">
        <f t="shared" si="28"/>
        <v xml:space="preserve"> </v>
      </c>
      <c r="MY49" t="str">
        <f t="shared" si="28"/>
        <v xml:space="preserve"> </v>
      </c>
      <c r="MZ49" t="str">
        <f t="shared" si="28"/>
        <v>38,26</v>
      </c>
      <c r="NA49" t="str">
        <f t="shared" si="28"/>
        <v xml:space="preserve"> </v>
      </c>
      <c r="NB49">
        <f t="shared" si="28"/>
        <v>87</v>
      </c>
      <c r="NC49" t="str">
        <f t="shared" si="28"/>
        <v xml:space="preserve"> </v>
      </c>
      <c r="ND49">
        <f t="shared" si="28"/>
        <v>45</v>
      </c>
      <c r="NE49">
        <f t="shared" si="28"/>
        <v>55</v>
      </c>
      <c r="NF49" t="str">
        <f t="shared" si="28"/>
        <v xml:space="preserve"> </v>
      </c>
      <c r="NG49" t="str">
        <f t="shared" si="28"/>
        <v xml:space="preserve"> </v>
      </c>
      <c r="NH49" t="str">
        <f t="shared" si="28"/>
        <v xml:space="preserve"> </v>
      </c>
      <c r="NI49" t="str">
        <f t="shared" si="28"/>
        <v xml:space="preserve"> </v>
      </c>
      <c r="NJ49" t="str">
        <f t="shared" si="28"/>
        <v>17,03</v>
      </c>
      <c r="NK49" t="str">
        <f t="shared" si="28"/>
        <v xml:space="preserve"> </v>
      </c>
      <c r="NL49" t="str">
        <f t="shared" si="28"/>
        <v xml:space="preserve"> </v>
      </c>
      <c r="NM49" t="str">
        <f t="shared" si="28"/>
        <v>67,5</v>
      </c>
      <c r="NN49" t="str">
        <f t="shared" si="28"/>
        <v xml:space="preserve"> </v>
      </c>
      <c r="NO49">
        <f t="shared" si="28"/>
        <v>120</v>
      </c>
      <c r="NP49" t="str">
        <f t="shared" si="28"/>
        <v xml:space="preserve"> </v>
      </c>
      <c r="NQ49" t="str">
        <f t="shared" si="28"/>
        <v xml:space="preserve"> </v>
      </c>
      <c r="NR49" t="str">
        <f t="shared" si="28"/>
        <v xml:space="preserve"> </v>
      </c>
      <c r="NS49" t="str">
        <f t="shared" si="28"/>
        <v xml:space="preserve"> </v>
      </c>
      <c r="NT49">
        <f t="shared" si="28"/>
        <v>25</v>
      </c>
      <c r="NU49" t="str">
        <f t="shared" si="28"/>
        <v xml:space="preserve"> </v>
      </c>
      <c r="NV49" t="str">
        <f t="shared" si="28"/>
        <v>142,63</v>
      </c>
      <c r="NW49" t="str">
        <f t="shared" si="28"/>
        <v xml:space="preserve"> </v>
      </c>
      <c r="NX49" t="str">
        <f t="shared" si="28"/>
        <v xml:space="preserve"> </v>
      </c>
      <c r="NY49" t="str">
        <f t="shared" si="25"/>
        <v xml:space="preserve"> </v>
      </c>
      <c r="NZ49" t="str">
        <f t="shared" si="22"/>
        <v>2,08</v>
      </c>
      <c r="OA49" t="str">
        <f t="shared" si="22"/>
        <v xml:space="preserve"> </v>
      </c>
      <c r="OB49">
        <f t="shared" ref="OB49:QM53" si="32">IFERROR(OB18," ")</f>
        <v>32</v>
      </c>
      <c r="OC49" t="str">
        <f t="shared" si="32"/>
        <v>91,56</v>
      </c>
      <c r="OD49" t="str">
        <f t="shared" si="32"/>
        <v>36,66</v>
      </c>
      <c r="OE49" t="str">
        <f t="shared" si="32"/>
        <v>51,06</v>
      </c>
      <c r="OF49" t="str">
        <f t="shared" si="32"/>
        <v>20,8</v>
      </c>
      <c r="OG49">
        <f t="shared" si="32"/>
        <v>11</v>
      </c>
      <c r="OH49" t="str">
        <f t="shared" si="32"/>
        <v xml:space="preserve"> </v>
      </c>
      <c r="OI49" t="str">
        <f t="shared" si="32"/>
        <v>19,54</v>
      </c>
      <c r="OJ49" t="str">
        <f t="shared" si="32"/>
        <v xml:space="preserve"> </v>
      </c>
      <c r="OK49" t="str">
        <f t="shared" si="32"/>
        <v>29,82</v>
      </c>
      <c r="OL49" t="str">
        <f t="shared" si="32"/>
        <v xml:space="preserve"> </v>
      </c>
      <c r="OM49" t="str">
        <f t="shared" si="32"/>
        <v xml:space="preserve"> </v>
      </c>
      <c r="ON49" t="str">
        <f t="shared" si="32"/>
        <v>130,44</v>
      </c>
      <c r="OO49">
        <f t="shared" si="32"/>
        <v>189</v>
      </c>
      <c r="OP49" t="str">
        <f t="shared" si="32"/>
        <v>18,39</v>
      </c>
      <c r="OQ49" t="str">
        <f t="shared" si="32"/>
        <v>17,61</v>
      </c>
      <c r="OR49" t="str">
        <f t="shared" si="32"/>
        <v>80,13</v>
      </c>
      <c r="OS49">
        <f t="shared" si="32"/>
        <v>13</v>
      </c>
      <c r="OT49" t="str">
        <f t="shared" si="32"/>
        <v>52,68</v>
      </c>
      <c r="OU49">
        <f t="shared" si="32"/>
        <v>158</v>
      </c>
      <c r="OV49" t="str">
        <f t="shared" si="32"/>
        <v>51,08</v>
      </c>
      <c r="OW49" t="str">
        <f t="shared" si="32"/>
        <v xml:space="preserve"> </v>
      </c>
      <c r="OX49" t="str">
        <f t="shared" si="32"/>
        <v xml:space="preserve"> </v>
      </c>
      <c r="OY49">
        <f t="shared" si="32"/>
        <v>28</v>
      </c>
      <c r="OZ49" t="str">
        <f t="shared" si="32"/>
        <v xml:space="preserve"> </v>
      </c>
      <c r="PA49">
        <f t="shared" si="32"/>
        <v>950</v>
      </c>
      <c r="PB49">
        <f t="shared" si="32"/>
        <v>95</v>
      </c>
      <c r="PC49">
        <f t="shared" si="32"/>
        <v>15</v>
      </c>
      <c r="PD49" t="str">
        <f t="shared" si="32"/>
        <v>0,36</v>
      </c>
      <c r="PE49" t="str">
        <f t="shared" si="32"/>
        <v xml:space="preserve"> </v>
      </c>
      <c r="PF49" t="str">
        <f t="shared" si="32"/>
        <v xml:space="preserve"> </v>
      </c>
      <c r="PG49" t="str">
        <f t="shared" si="32"/>
        <v xml:space="preserve"> </v>
      </c>
      <c r="PH49" t="str">
        <f t="shared" si="32"/>
        <v>48,31</v>
      </c>
      <c r="PI49" t="str">
        <f t="shared" si="32"/>
        <v xml:space="preserve"> </v>
      </c>
      <c r="PJ49">
        <f t="shared" si="32"/>
        <v>5</v>
      </c>
      <c r="PK49" t="str">
        <f t="shared" si="32"/>
        <v>7058,66</v>
      </c>
      <c r="PL49" t="str">
        <f t="shared" si="32"/>
        <v>17,7</v>
      </c>
      <c r="PM49" t="str">
        <f t="shared" si="32"/>
        <v xml:space="preserve"> </v>
      </c>
      <c r="PN49" t="str">
        <f t="shared" si="32"/>
        <v>6,37</v>
      </c>
      <c r="PO49">
        <f t="shared" si="32"/>
        <v>100</v>
      </c>
      <c r="PP49" t="str">
        <f t="shared" si="32"/>
        <v>83,68</v>
      </c>
      <c r="PQ49" t="str">
        <f t="shared" si="32"/>
        <v xml:space="preserve"> </v>
      </c>
      <c r="PR49">
        <f t="shared" si="32"/>
        <v>63</v>
      </c>
      <c r="PS49" t="str">
        <f t="shared" si="32"/>
        <v xml:space="preserve"> </v>
      </c>
      <c r="PT49">
        <f t="shared" si="32"/>
        <v>40</v>
      </c>
      <c r="PU49" t="str">
        <f t="shared" si="32"/>
        <v xml:space="preserve"> </v>
      </c>
      <c r="PV49" t="str">
        <f t="shared" si="32"/>
        <v>4,33</v>
      </c>
      <c r="PW49" t="str">
        <f t="shared" si="32"/>
        <v xml:space="preserve"> </v>
      </c>
      <c r="PX49">
        <f t="shared" si="32"/>
        <v>78</v>
      </c>
      <c r="PY49" t="str">
        <f t="shared" si="32"/>
        <v xml:space="preserve"> </v>
      </c>
      <c r="PZ49" t="str">
        <f t="shared" si="32"/>
        <v xml:space="preserve"> </v>
      </c>
      <c r="QA49" t="str">
        <f t="shared" si="32"/>
        <v xml:space="preserve"> </v>
      </c>
      <c r="QB49" t="str">
        <f t="shared" si="32"/>
        <v>7,38</v>
      </c>
      <c r="QC49" t="str">
        <f t="shared" si="32"/>
        <v xml:space="preserve"> </v>
      </c>
      <c r="QD49">
        <f t="shared" si="32"/>
        <v>15</v>
      </c>
      <c r="QE49" t="str">
        <f t="shared" si="32"/>
        <v xml:space="preserve"> </v>
      </c>
      <c r="QF49" t="str">
        <f t="shared" si="32"/>
        <v>62,5</v>
      </c>
      <c r="QG49">
        <f t="shared" si="32"/>
        <v>23</v>
      </c>
      <c r="QH49">
        <f t="shared" si="32"/>
        <v>14</v>
      </c>
      <c r="QI49" t="str">
        <f t="shared" si="32"/>
        <v xml:space="preserve"> </v>
      </c>
      <c r="QJ49" t="str">
        <f t="shared" si="32"/>
        <v>56,42</v>
      </c>
      <c r="QK49">
        <f t="shared" si="32"/>
        <v>180</v>
      </c>
      <c r="QL49" t="str">
        <f t="shared" si="32"/>
        <v xml:space="preserve"> </v>
      </c>
      <c r="QM49">
        <f t="shared" si="32"/>
        <v>169</v>
      </c>
      <c r="QN49">
        <f t="shared" si="19"/>
        <v>36</v>
      </c>
      <c r="QO49">
        <f t="shared" si="19"/>
        <v>69</v>
      </c>
      <c r="QP49">
        <f t="shared" si="19"/>
        <v>150</v>
      </c>
      <c r="QQ49" t="str">
        <f t="shared" si="19"/>
        <v>5,6</v>
      </c>
      <c r="QR49" t="str">
        <f t="shared" si="19"/>
        <v xml:space="preserve"> </v>
      </c>
      <c r="QS49">
        <f t="shared" si="19"/>
        <v>74</v>
      </c>
      <c r="QT49" t="str">
        <f t="shared" si="19"/>
        <v xml:space="preserve"> </v>
      </c>
      <c r="QU49" t="str">
        <f t="shared" si="19"/>
        <v>8,07</v>
      </c>
      <c r="QV49" t="str">
        <f t="shared" si="19"/>
        <v xml:space="preserve"> </v>
      </c>
      <c r="QW49" t="str">
        <f t="shared" si="19"/>
        <v>197,5</v>
      </c>
      <c r="QX49">
        <f t="shared" si="19"/>
        <v>190</v>
      </c>
      <c r="QY49">
        <f t="shared" si="19"/>
        <v>350</v>
      </c>
      <c r="QZ49">
        <f t="shared" si="19"/>
        <v>19</v>
      </c>
      <c r="RA49" t="str">
        <f t="shared" si="19"/>
        <v>12,85</v>
      </c>
      <c r="RB49" t="str">
        <f t="shared" si="19"/>
        <v>23,5</v>
      </c>
      <c r="RC49" t="str">
        <f t="shared" si="19"/>
        <v xml:space="preserve"> </v>
      </c>
      <c r="RD49" t="str">
        <f t="shared" si="19"/>
        <v>47,5</v>
      </c>
      <c r="RE49" t="str">
        <f t="shared" si="19"/>
        <v>141,3</v>
      </c>
      <c r="RF49" t="str">
        <f t="shared" si="19"/>
        <v xml:space="preserve"> </v>
      </c>
      <c r="RG49" t="str">
        <f t="shared" si="19"/>
        <v xml:space="preserve"> </v>
      </c>
      <c r="RH49" t="str">
        <f t="shared" si="19"/>
        <v xml:space="preserve"> </v>
      </c>
      <c r="RI49" t="str">
        <f t="shared" si="19"/>
        <v>10,74</v>
      </c>
      <c r="RJ49">
        <f t="shared" si="19"/>
        <v>74</v>
      </c>
      <c r="RK49" t="str">
        <f t="shared" si="19"/>
        <v xml:space="preserve"> </v>
      </c>
      <c r="RL49">
        <f t="shared" si="19"/>
        <v>29</v>
      </c>
      <c r="RM49">
        <f t="shared" si="19"/>
        <v>50</v>
      </c>
      <c r="RN49" t="str">
        <f t="shared" si="19"/>
        <v xml:space="preserve"> </v>
      </c>
      <c r="RO49">
        <f t="shared" si="19"/>
        <v>25</v>
      </c>
      <c r="RP49" t="str">
        <f t="shared" si="19"/>
        <v xml:space="preserve"> </v>
      </c>
      <c r="RQ49" t="str">
        <f t="shared" si="19"/>
        <v xml:space="preserve"> </v>
      </c>
      <c r="RR49" t="str">
        <f t="shared" si="19"/>
        <v xml:space="preserve"> </v>
      </c>
      <c r="RS49" t="str">
        <f t="shared" si="19"/>
        <v xml:space="preserve"> </v>
      </c>
      <c r="RT49" t="str">
        <f t="shared" si="19"/>
        <v xml:space="preserve"> </v>
      </c>
      <c r="RU49">
        <f t="shared" si="19"/>
        <v>47</v>
      </c>
      <c r="RV49" t="str">
        <f t="shared" si="19"/>
        <v xml:space="preserve"> </v>
      </c>
      <c r="RW49" t="str">
        <f t="shared" si="19"/>
        <v xml:space="preserve"> </v>
      </c>
      <c r="RX49" t="str">
        <f t="shared" si="19"/>
        <v xml:space="preserve"> </v>
      </c>
      <c r="RY49" t="str">
        <f t="shared" si="19"/>
        <v xml:space="preserve"> </v>
      </c>
      <c r="RZ49" t="str">
        <f t="shared" ref="RZ49:SA49" si="33">IFERROR(RZ18," ")</f>
        <v>45,68</v>
      </c>
      <c r="SA49">
        <f t="shared" si="33"/>
        <v>73</v>
      </c>
    </row>
    <row r="50" spans="1:495">
      <c r="A50">
        <v>1999</v>
      </c>
      <c r="B50">
        <f t="shared" si="8"/>
        <v>145</v>
      </c>
      <c r="C50" t="str">
        <f t="shared" si="29"/>
        <v>1,48</v>
      </c>
      <c r="D50" t="str">
        <f t="shared" si="29"/>
        <v xml:space="preserve"> </v>
      </c>
      <c r="E50">
        <f t="shared" si="29"/>
        <v>200</v>
      </c>
      <c r="F50">
        <f t="shared" si="29"/>
        <v>300</v>
      </c>
      <c r="G50">
        <f t="shared" si="29"/>
        <v>8</v>
      </c>
      <c r="H50">
        <f t="shared" si="29"/>
        <v>20</v>
      </c>
      <c r="I50" t="str">
        <f t="shared" si="29"/>
        <v xml:space="preserve"> </v>
      </c>
      <c r="J50">
        <f t="shared" si="29"/>
        <v>20</v>
      </c>
      <c r="K50" t="str">
        <f t="shared" si="29"/>
        <v xml:space="preserve"> </v>
      </c>
      <c r="L50" t="str">
        <f t="shared" si="29"/>
        <v>65,5</v>
      </c>
      <c r="M50" t="str">
        <f t="shared" si="29"/>
        <v>20,8</v>
      </c>
      <c r="N50" t="str">
        <f t="shared" si="29"/>
        <v xml:space="preserve"> </v>
      </c>
      <c r="O50">
        <f t="shared" si="29"/>
        <v>108</v>
      </c>
      <c r="P50">
        <f t="shared" si="29"/>
        <v>238</v>
      </c>
      <c r="Q50" t="str">
        <f t="shared" si="29"/>
        <v xml:space="preserve"> </v>
      </c>
      <c r="R50" t="str">
        <f t="shared" si="29"/>
        <v>6,47</v>
      </c>
      <c r="S50" t="str">
        <f t="shared" si="29"/>
        <v xml:space="preserve"> </v>
      </c>
      <c r="T50" t="str">
        <f t="shared" si="29"/>
        <v>41,42</v>
      </c>
      <c r="U50" t="str">
        <f t="shared" si="29"/>
        <v xml:space="preserve"> </v>
      </c>
      <c r="V50" t="str">
        <f t="shared" si="29"/>
        <v xml:space="preserve"> </v>
      </c>
      <c r="W50" t="str">
        <f t="shared" si="29"/>
        <v>1,06</v>
      </c>
      <c r="X50" t="str">
        <f t="shared" si="29"/>
        <v xml:space="preserve"> </v>
      </c>
      <c r="Y50" t="str">
        <f t="shared" si="29"/>
        <v xml:space="preserve"> </v>
      </c>
      <c r="Z50" t="str">
        <f t="shared" si="29"/>
        <v>1,8</v>
      </c>
      <c r="AA50">
        <f t="shared" si="29"/>
        <v>405</v>
      </c>
      <c r="AB50" t="str">
        <f t="shared" si="29"/>
        <v xml:space="preserve"> </v>
      </c>
      <c r="AC50" t="str">
        <f t="shared" si="29"/>
        <v>783,63</v>
      </c>
      <c r="AD50" t="str">
        <f t="shared" si="29"/>
        <v>117,61</v>
      </c>
      <c r="AE50" t="str">
        <f t="shared" si="29"/>
        <v xml:space="preserve"> </v>
      </c>
      <c r="AF50" t="str">
        <f t="shared" si="29"/>
        <v xml:space="preserve"> </v>
      </c>
      <c r="AG50" t="str">
        <f t="shared" si="29"/>
        <v xml:space="preserve"> </v>
      </c>
      <c r="AH50" t="str">
        <f t="shared" si="29"/>
        <v xml:space="preserve"> </v>
      </c>
      <c r="AI50" t="str">
        <f t="shared" si="29"/>
        <v xml:space="preserve"> </v>
      </c>
      <c r="AJ50">
        <f t="shared" si="29"/>
        <v>89</v>
      </c>
      <c r="AK50">
        <f t="shared" si="29"/>
        <v>50</v>
      </c>
      <c r="AL50" t="str">
        <f t="shared" si="29"/>
        <v xml:space="preserve"> </v>
      </c>
      <c r="AM50" t="str">
        <f t="shared" si="29"/>
        <v>13,8</v>
      </c>
      <c r="AN50" t="str">
        <f t="shared" si="29"/>
        <v>58,62</v>
      </c>
      <c r="AO50" t="str">
        <f t="shared" si="29"/>
        <v xml:space="preserve"> </v>
      </c>
      <c r="AP50" t="str">
        <f t="shared" si="29"/>
        <v xml:space="preserve"> </v>
      </c>
      <c r="AQ50">
        <f t="shared" si="29"/>
        <v>69</v>
      </c>
      <c r="AR50" t="str">
        <f t="shared" si="29"/>
        <v xml:space="preserve"> </v>
      </c>
      <c r="AS50" t="str">
        <f t="shared" si="29"/>
        <v xml:space="preserve"> </v>
      </c>
      <c r="AT50">
        <f t="shared" si="29"/>
        <v>22</v>
      </c>
      <c r="AU50">
        <f t="shared" si="29"/>
        <v>105</v>
      </c>
      <c r="AV50" t="str">
        <f t="shared" si="29"/>
        <v>3,16</v>
      </c>
      <c r="AW50" t="str">
        <f t="shared" si="29"/>
        <v xml:space="preserve"> </v>
      </c>
      <c r="AX50" t="str">
        <f t="shared" si="29"/>
        <v xml:space="preserve"> </v>
      </c>
      <c r="AY50">
        <f t="shared" si="29"/>
        <v>125</v>
      </c>
      <c r="AZ50">
        <f t="shared" si="29"/>
        <v>143</v>
      </c>
      <c r="BA50">
        <f t="shared" si="29"/>
        <v>9</v>
      </c>
      <c r="BB50" t="str">
        <f t="shared" si="29"/>
        <v>187,5</v>
      </c>
      <c r="BC50" t="str">
        <f t="shared" si="29"/>
        <v xml:space="preserve"> </v>
      </c>
      <c r="BD50" t="str">
        <f t="shared" si="29"/>
        <v xml:space="preserve"> </v>
      </c>
      <c r="BE50">
        <f t="shared" si="29"/>
        <v>90</v>
      </c>
      <c r="BF50" t="str">
        <f t="shared" si="29"/>
        <v xml:space="preserve"> </v>
      </c>
      <c r="BG50" t="str">
        <f t="shared" si="29"/>
        <v xml:space="preserve"> </v>
      </c>
      <c r="BH50" t="str">
        <f t="shared" si="29"/>
        <v>53,5</v>
      </c>
      <c r="BI50" t="str">
        <f t="shared" si="29"/>
        <v>51,25</v>
      </c>
      <c r="BJ50" t="str">
        <f t="shared" si="29"/>
        <v>77,93</v>
      </c>
      <c r="BK50" t="str">
        <f t="shared" si="29"/>
        <v xml:space="preserve"> </v>
      </c>
      <c r="BL50" t="str">
        <f t="shared" si="29"/>
        <v xml:space="preserve"> </v>
      </c>
      <c r="BM50" t="str">
        <f t="shared" si="29"/>
        <v xml:space="preserve"> </v>
      </c>
      <c r="BN50" t="str">
        <f t="shared" si="29"/>
        <v>37,5</v>
      </c>
      <c r="BO50">
        <f t="shared" si="26"/>
        <v>420</v>
      </c>
      <c r="BP50" t="str">
        <f t="shared" si="26"/>
        <v xml:space="preserve"> </v>
      </c>
      <c r="BQ50" t="str">
        <f t="shared" si="26"/>
        <v xml:space="preserve"> </v>
      </c>
      <c r="BR50" t="str">
        <f t="shared" si="26"/>
        <v>7,6</v>
      </c>
      <c r="BS50" t="str">
        <f t="shared" si="26"/>
        <v xml:space="preserve"> </v>
      </c>
      <c r="BT50" t="str">
        <f t="shared" si="26"/>
        <v xml:space="preserve"> </v>
      </c>
      <c r="BU50" t="str">
        <f t="shared" si="26"/>
        <v xml:space="preserve"> </v>
      </c>
      <c r="BV50" t="str">
        <f t="shared" si="26"/>
        <v xml:space="preserve"> </v>
      </c>
      <c r="BW50" t="str">
        <f t="shared" si="26"/>
        <v xml:space="preserve"> </v>
      </c>
      <c r="BX50" t="str">
        <f t="shared" si="26"/>
        <v xml:space="preserve"> </v>
      </c>
      <c r="BY50">
        <f t="shared" si="26"/>
        <v>24</v>
      </c>
      <c r="BZ50" t="str">
        <f t="shared" si="26"/>
        <v>39,6</v>
      </c>
      <c r="CA50">
        <f t="shared" si="26"/>
        <v>90</v>
      </c>
      <c r="CB50" t="str">
        <f t="shared" si="26"/>
        <v xml:space="preserve"> </v>
      </c>
      <c r="CC50" t="str">
        <f t="shared" si="26"/>
        <v xml:space="preserve"> </v>
      </c>
      <c r="CD50" t="str">
        <f t="shared" si="26"/>
        <v xml:space="preserve"> </v>
      </c>
      <c r="CE50" t="str">
        <f t="shared" si="26"/>
        <v xml:space="preserve"> </v>
      </c>
      <c r="CF50" t="str">
        <f t="shared" si="26"/>
        <v>24,5</v>
      </c>
      <c r="CG50" t="str">
        <f t="shared" si="26"/>
        <v xml:space="preserve"> </v>
      </c>
      <c r="CH50">
        <f t="shared" si="26"/>
        <v>17</v>
      </c>
      <c r="CI50" t="str">
        <f t="shared" si="26"/>
        <v xml:space="preserve"> </v>
      </c>
      <c r="CJ50" t="str">
        <f t="shared" si="26"/>
        <v>1896,14</v>
      </c>
      <c r="CK50" t="str">
        <f t="shared" si="26"/>
        <v xml:space="preserve"> </v>
      </c>
      <c r="CL50">
        <f t="shared" si="26"/>
        <v>23</v>
      </c>
      <c r="CM50" t="str">
        <f t="shared" si="26"/>
        <v xml:space="preserve"> </v>
      </c>
      <c r="CN50" t="str">
        <f t="shared" si="26"/>
        <v xml:space="preserve"> </v>
      </c>
      <c r="CO50" t="str">
        <f t="shared" si="26"/>
        <v>12,9</v>
      </c>
      <c r="CP50" t="str">
        <f t="shared" si="26"/>
        <v xml:space="preserve"> </v>
      </c>
      <c r="CQ50" t="str">
        <f t="shared" si="26"/>
        <v>6,55</v>
      </c>
      <c r="CR50" t="str">
        <f t="shared" si="26"/>
        <v>31,24</v>
      </c>
      <c r="CS50" t="str">
        <f t="shared" si="26"/>
        <v xml:space="preserve"> </v>
      </c>
      <c r="CT50" t="str">
        <f t="shared" si="26"/>
        <v xml:space="preserve"> </v>
      </c>
      <c r="CU50" t="str">
        <f t="shared" si="26"/>
        <v>1,3</v>
      </c>
      <c r="CV50" t="str">
        <f t="shared" si="26"/>
        <v xml:space="preserve"> </v>
      </c>
      <c r="CW50" t="str">
        <f t="shared" si="26"/>
        <v xml:space="preserve"> </v>
      </c>
      <c r="CX50" t="str">
        <f t="shared" si="26"/>
        <v>57,5</v>
      </c>
      <c r="CY50" t="str">
        <f t="shared" si="26"/>
        <v>19,2</v>
      </c>
      <c r="CZ50">
        <f t="shared" si="26"/>
        <v>200</v>
      </c>
      <c r="DA50" t="str">
        <f t="shared" si="26"/>
        <v xml:space="preserve"> </v>
      </c>
      <c r="DB50" t="str">
        <f t="shared" si="26"/>
        <v xml:space="preserve"> </v>
      </c>
      <c r="DC50" t="str">
        <f t="shared" si="26"/>
        <v xml:space="preserve"> </v>
      </c>
      <c r="DD50">
        <f t="shared" si="26"/>
        <v>187</v>
      </c>
      <c r="DE50" t="str">
        <f t="shared" si="26"/>
        <v xml:space="preserve"> </v>
      </c>
      <c r="DF50" t="str">
        <f t="shared" si="26"/>
        <v>83,5</v>
      </c>
      <c r="DG50" t="str">
        <f t="shared" si="26"/>
        <v xml:space="preserve"> </v>
      </c>
      <c r="DH50" t="str">
        <f t="shared" si="26"/>
        <v xml:space="preserve"> </v>
      </c>
      <c r="DI50">
        <f t="shared" si="26"/>
        <v>250</v>
      </c>
      <c r="DJ50" t="str">
        <f t="shared" si="26"/>
        <v>3198,31</v>
      </c>
      <c r="DK50" t="str">
        <f t="shared" si="26"/>
        <v>158,5</v>
      </c>
      <c r="DL50" t="str">
        <f t="shared" si="26"/>
        <v>67,99</v>
      </c>
      <c r="DM50" t="str">
        <f t="shared" si="26"/>
        <v xml:space="preserve"> </v>
      </c>
      <c r="DN50" t="str">
        <f t="shared" si="26"/>
        <v xml:space="preserve"> </v>
      </c>
      <c r="DO50" t="str">
        <f t="shared" si="26"/>
        <v>24,98</v>
      </c>
      <c r="DP50" t="str">
        <f t="shared" si="26"/>
        <v>61,99</v>
      </c>
      <c r="DQ50" t="str">
        <f t="shared" si="26"/>
        <v xml:space="preserve"> </v>
      </c>
      <c r="DR50" t="str">
        <f t="shared" si="26"/>
        <v xml:space="preserve"> </v>
      </c>
      <c r="DS50" t="str">
        <f t="shared" si="26"/>
        <v xml:space="preserve"> </v>
      </c>
      <c r="DT50" t="str">
        <f t="shared" si="26"/>
        <v xml:space="preserve"> </v>
      </c>
      <c r="DU50" t="str">
        <f t="shared" si="26"/>
        <v>25,5</v>
      </c>
      <c r="DV50" t="str">
        <f t="shared" si="26"/>
        <v xml:space="preserve"> </v>
      </c>
      <c r="DW50" t="str">
        <f t="shared" si="26"/>
        <v xml:space="preserve"> </v>
      </c>
      <c r="DX50" t="str">
        <f t="shared" si="26"/>
        <v>56,4</v>
      </c>
      <c r="DY50">
        <f t="shared" si="26"/>
        <v>39</v>
      </c>
      <c r="DZ50">
        <f t="shared" si="13"/>
        <v>38</v>
      </c>
      <c r="EA50" t="str">
        <f t="shared" ref="EA50:GL53" si="34">IFERROR(EA19," ")</f>
        <v xml:space="preserve"> </v>
      </c>
      <c r="EB50">
        <f t="shared" si="34"/>
        <v>75</v>
      </c>
      <c r="EC50">
        <f t="shared" si="34"/>
        <v>147</v>
      </c>
      <c r="ED50" t="str">
        <f t="shared" si="34"/>
        <v xml:space="preserve"> </v>
      </c>
      <c r="EE50">
        <f t="shared" si="34"/>
        <v>250</v>
      </c>
      <c r="EF50">
        <f t="shared" si="34"/>
        <v>437</v>
      </c>
      <c r="EG50" t="str">
        <f t="shared" si="34"/>
        <v>64,5</v>
      </c>
      <c r="EH50" t="str">
        <f t="shared" si="34"/>
        <v xml:space="preserve"> </v>
      </c>
      <c r="EI50" t="str">
        <f t="shared" si="34"/>
        <v xml:space="preserve"> </v>
      </c>
      <c r="EJ50">
        <f t="shared" si="34"/>
        <v>15</v>
      </c>
      <c r="EK50" t="str">
        <f t="shared" si="34"/>
        <v xml:space="preserve"> </v>
      </c>
      <c r="EL50">
        <f t="shared" si="34"/>
        <v>184</v>
      </c>
      <c r="EM50" t="str">
        <f t="shared" si="34"/>
        <v xml:space="preserve"> </v>
      </c>
      <c r="EN50" t="str">
        <f t="shared" si="34"/>
        <v>4,03</v>
      </c>
      <c r="EO50" t="str">
        <f t="shared" si="34"/>
        <v>53,75</v>
      </c>
      <c r="EP50" t="str">
        <f t="shared" si="34"/>
        <v xml:space="preserve"> </v>
      </c>
      <c r="EQ50" t="str">
        <f t="shared" si="34"/>
        <v>900,98</v>
      </c>
      <c r="ER50">
        <f t="shared" si="34"/>
        <v>125</v>
      </c>
      <c r="ES50">
        <f t="shared" si="34"/>
        <v>90</v>
      </c>
      <c r="ET50" t="str">
        <f t="shared" si="34"/>
        <v xml:space="preserve"> </v>
      </c>
      <c r="EU50" t="str">
        <f t="shared" si="34"/>
        <v xml:space="preserve"> </v>
      </c>
      <c r="EV50" t="str">
        <f t="shared" si="34"/>
        <v xml:space="preserve"> </v>
      </c>
      <c r="EW50">
        <f t="shared" si="34"/>
        <v>375</v>
      </c>
      <c r="EX50" t="str">
        <f t="shared" si="34"/>
        <v xml:space="preserve"> </v>
      </c>
      <c r="EY50">
        <f t="shared" si="34"/>
        <v>47</v>
      </c>
      <c r="EZ50">
        <f t="shared" si="34"/>
        <v>68</v>
      </c>
      <c r="FA50" t="str">
        <f t="shared" si="34"/>
        <v xml:space="preserve"> </v>
      </c>
      <c r="FB50" t="str">
        <f t="shared" si="34"/>
        <v xml:space="preserve"> </v>
      </c>
      <c r="FC50" t="str">
        <f t="shared" si="34"/>
        <v xml:space="preserve"> </v>
      </c>
      <c r="FD50" t="str">
        <f t="shared" si="34"/>
        <v xml:space="preserve"> </v>
      </c>
      <c r="FE50" t="str">
        <f t="shared" si="34"/>
        <v>3,2</v>
      </c>
      <c r="FF50" t="str">
        <f t="shared" si="34"/>
        <v xml:space="preserve"> </v>
      </c>
      <c r="FG50" t="str">
        <f t="shared" si="34"/>
        <v>58,5</v>
      </c>
      <c r="FH50" t="str">
        <f t="shared" si="34"/>
        <v>2,02</v>
      </c>
      <c r="FI50">
        <f t="shared" si="34"/>
        <v>26</v>
      </c>
      <c r="FJ50" t="str">
        <f t="shared" si="34"/>
        <v>19,82</v>
      </c>
      <c r="FK50">
        <f t="shared" si="34"/>
        <v>120</v>
      </c>
      <c r="FL50" t="str">
        <f t="shared" si="34"/>
        <v xml:space="preserve"> </v>
      </c>
      <c r="FM50" t="str">
        <f t="shared" si="34"/>
        <v xml:space="preserve"> </v>
      </c>
      <c r="FN50">
        <f t="shared" si="34"/>
        <v>112</v>
      </c>
      <c r="FO50" t="str">
        <f t="shared" si="34"/>
        <v xml:space="preserve"> </v>
      </c>
      <c r="FP50">
        <f t="shared" si="34"/>
        <v>29</v>
      </c>
      <c r="FQ50" t="str">
        <f t="shared" si="34"/>
        <v xml:space="preserve"> </v>
      </c>
      <c r="FR50" t="str">
        <f t="shared" si="34"/>
        <v xml:space="preserve"> </v>
      </c>
      <c r="FS50" t="str">
        <f t="shared" si="34"/>
        <v>1,5</v>
      </c>
      <c r="FT50" t="str">
        <f t="shared" si="34"/>
        <v>36,8</v>
      </c>
      <c r="FU50" t="str">
        <f t="shared" si="34"/>
        <v>396,63</v>
      </c>
      <c r="FV50" t="str">
        <f t="shared" si="34"/>
        <v xml:space="preserve"> </v>
      </c>
      <c r="FW50" t="str">
        <f t="shared" si="34"/>
        <v>13,75</v>
      </c>
      <c r="FX50" t="str">
        <f t="shared" si="34"/>
        <v xml:space="preserve"> </v>
      </c>
      <c r="FY50" t="str">
        <f t="shared" si="34"/>
        <v>138,39</v>
      </c>
      <c r="FZ50">
        <f t="shared" si="34"/>
        <v>27</v>
      </c>
      <c r="GA50" t="str">
        <f t="shared" si="34"/>
        <v>10,5</v>
      </c>
      <c r="GB50" t="str">
        <f t="shared" si="34"/>
        <v>3,55</v>
      </c>
      <c r="GC50" t="str">
        <f t="shared" si="34"/>
        <v>18,4</v>
      </c>
      <c r="GD50" t="str">
        <f t="shared" si="34"/>
        <v xml:space="preserve"> </v>
      </c>
      <c r="GE50">
        <f t="shared" si="34"/>
        <v>239</v>
      </c>
      <c r="GF50" t="str">
        <f t="shared" si="34"/>
        <v xml:space="preserve"> </v>
      </c>
      <c r="GG50" t="str">
        <f t="shared" si="34"/>
        <v xml:space="preserve"> </v>
      </c>
      <c r="GH50" t="str">
        <f t="shared" si="34"/>
        <v xml:space="preserve"> </v>
      </c>
      <c r="GI50" t="str">
        <f t="shared" si="34"/>
        <v xml:space="preserve"> </v>
      </c>
      <c r="GJ50" t="str">
        <f t="shared" si="34"/>
        <v xml:space="preserve"> </v>
      </c>
      <c r="GK50" t="str">
        <f t="shared" si="34"/>
        <v>4,5</v>
      </c>
      <c r="GL50" t="str">
        <f t="shared" si="34"/>
        <v>8,74</v>
      </c>
      <c r="GM50" t="str">
        <f t="shared" si="30"/>
        <v>69,5</v>
      </c>
      <c r="GN50" t="str">
        <f t="shared" si="30"/>
        <v>8,51</v>
      </c>
      <c r="GO50" t="str">
        <f t="shared" si="30"/>
        <v xml:space="preserve"> </v>
      </c>
      <c r="GP50">
        <f t="shared" si="30"/>
        <v>150</v>
      </c>
      <c r="GQ50" t="str">
        <f t="shared" si="30"/>
        <v>2,86</v>
      </c>
      <c r="GR50" t="str">
        <f t="shared" si="30"/>
        <v xml:space="preserve"> </v>
      </c>
      <c r="GS50">
        <f t="shared" si="30"/>
        <v>23</v>
      </c>
      <c r="GT50">
        <f t="shared" si="30"/>
        <v>76</v>
      </c>
      <c r="GU50">
        <f t="shared" si="30"/>
        <v>100</v>
      </c>
      <c r="GV50" t="str">
        <f t="shared" si="30"/>
        <v>12,87</v>
      </c>
      <c r="GW50" t="str">
        <f t="shared" si="30"/>
        <v>0,6</v>
      </c>
      <c r="GX50" t="str">
        <f t="shared" si="30"/>
        <v>31,75</v>
      </c>
      <c r="GY50" t="str">
        <f t="shared" si="30"/>
        <v xml:space="preserve"> </v>
      </c>
      <c r="GZ50">
        <f t="shared" si="30"/>
        <v>100</v>
      </c>
      <c r="HA50" t="str">
        <f t="shared" si="30"/>
        <v xml:space="preserve"> </v>
      </c>
      <c r="HB50" t="str">
        <f t="shared" si="30"/>
        <v>874,2</v>
      </c>
      <c r="HC50">
        <f t="shared" si="30"/>
        <v>90</v>
      </c>
      <c r="HD50" t="str">
        <f t="shared" si="30"/>
        <v>19,43</v>
      </c>
      <c r="HE50" t="str">
        <f t="shared" si="30"/>
        <v>60,5</v>
      </c>
      <c r="HF50" t="str">
        <f t="shared" si="30"/>
        <v xml:space="preserve"> </v>
      </c>
      <c r="HG50" t="str">
        <f t="shared" si="30"/>
        <v>16,72</v>
      </c>
      <c r="HH50">
        <f t="shared" si="30"/>
        <v>92</v>
      </c>
      <c r="HI50">
        <f t="shared" si="30"/>
        <v>50</v>
      </c>
      <c r="HJ50" t="str">
        <f t="shared" si="30"/>
        <v>94,53</v>
      </c>
      <c r="HK50" t="str">
        <f t="shared" si="30"/>
        <v xml:space="preserve"> </v>
      </c>
      <c r="HL50" t="str">
        <f t="shared" si="30"/>
        <v xml:space="preserve"> </v>
      </c>
      <c r="HM50">
        <f t="shared" si="30"/>
        <v>65</v>
      </c>
      <c r="HN50" t="str">
        <f t="shared" si="30"/>
        <v xml:space="preserve"> </v>
      </c>
      <c r="HO50">
        <f t="shared" si="30"/>
        <v>52</v>
      </c>
      <c r="HP50">
        <f t="shared" si="30"/>
        <v>40</v>
      </c>
      <c r="HQ50" t="str">
        <f t="shared" si="30"/>
        <v xml:space="preserve"> </v>
      </c>
      <c r="HR50" t="str">
        <f t="shared" si="30"/>
        <v>4,5</v>
      </c>
      <c r="HS50" t="str">
        <f t="shared" si="30"/>
        <v xml:space="preserve"> </v>
      </c>
      <c r="HT50" t="str">
        <f t="shared" si="30"/>
        <v xml:space="preserve"> </v>
      </c>
      <c r="HU50" t="str">
        <f t="shared" si="30"/>
        <v>4412,24</v>
      </c>
      <c r="HV50">
        <f t="shared" si="30"/>
        <v>241</v>
      </c>
      <c r="HW50" t="str">
        <f t="shared" si="30"/>
        <v xml:space="preserve"> </v>
      </c>
      <c r="HX50" t="str">
        <f t="shared" si="30"/>
        <v>122,61</v>
      </c>
      <c r="HY50" t="str">
        <f t="shared" si="30"/>
        <v>7,75</v>
      </c>
      <c r="HZ50">
        <f t="shared" si="30"/>
        <v>4</v>
      </c>
      <c r="IA50" t="str">
        <f t="shared" si="30"/>
        <v xml:space="preserve"> </v>
      </c>
      <c r="IB50" t="str">
        <f t="shared" si="30"/>
        <v>5,2</v>
      </c>
      <c r="IC50" t="str">
        <f t="shared" si="30"/>
        <v xml:space="preserve"> </v>
      </c>
      <c r="ID50" t="str">
        <f t="shared" si="30"/>
        <v xml:space="preserve"> </v>
      </c>
      <c r="IE50" t="str">
        <f t="shared" si="30"/>
        <v>2,81</v>
      </c>
      <c r="IF50" t="str">
        <f t="shared" si="30"/>
        <v xml:space="preserve"> </v>
      </c>
      <c r="IG50" t="str">
        <f t="shared" si="30"/>
        <v xml:space="preserve"> </v>
      </c>
      <c r="IH50">
        <f t="shared" si="30"/>
        <v>26</v>
      </c>
      <c r="II50" t="str">
        <f t="shared" si="30"/>
        <v xml:space="preserve"> </v>
      </c>
      <c r="IJ50" t="str">
        <f t="shared" si="30"/>
        <v xml:space="preserve"> </v>
      </c>
      <c r="IK50" t="str">
        <f t="shared" si="30"/>
        <v>8,82</v>
      </c>
      <c r="IL50" t="str">
        <f t="shared" si="30"/>
        <v>34,2</v>
      </c>
      <c r="IM50" t="str">
        <f t="shared" si="30"/>
        <v xml:space="preserve"> </v>
      </c>
      <c r="IN50" t="str">
        <f t="shared" si="30"/>
        <v xml:space="preserve"> </v>
      </c>
      <c r="IO50" t="str">
        <f t="shared" si="30"/>
        <v>36,07</v>
      </c>
      <c r="IP50">
        <f t="shared" si="30"/>
        <v>410</v>
      </c>
      <c r="IQ50" t="str">
        <f t="shared" si="30"/>
        <v xml:space="preserve"> </v>
      </c>
      <c r="IR50" t="str">
        <f t="shared" si="30"/>
        <v xml:space="preserve"> </v>
      </c>
      <c r="IS50" t="str">
        <f t="shared" si="30"/>
        <v xml:space="preserve"> </v>
      </c>
      <c r="IT50" t="str">
        <f t="shared" si="30"/>
        <v xml:space="preserve"> </v>
      </c>
      <c r="IU50">
        <f t="shared" si="30"/>
        <v>187</v>
      </c>
      <c r="IV50">
        <f t="shared" si="30"/>
        <v>25</v>
      </c>
      <c r="IW50">
        <f t="shared" si="30"/>
        <v>178</v>
      </c>
      <c r="IX50" t="str">
        <f t="shared" si="27"/>
        <v>2,4</v>
      </c>
      <c r="IY50">
        <f t="shared" si="27"/>
        <v>80</v>
      </c>
      <c r="IZ50">
        <f t="shared" si="27"/>
        <v>94</v>
      </c>
      <c r="JA50" t="str">
        <f t="shared" si="24"/>
        <v xml:space="preserve"> </v>
      </c>
      <c r="JB50" t="str">
        <f t="shared" ref="JB50:LM53" si="35">IFERROR(JB19," ")</f>
        <v>1,96</v>
      </c>
      <c r="JC50" t="str">
        <f t="shared" si="35"/>
        <v xml:space="preserve"> </v>
      </c>
      <c r="JD50" t="str">
        <f t="shared" si="35"/>
        <v>21,88</v>
      </c>
      <c r="JE50">
        <f t="shared" si="35"/>
        <v>53</v>
      </c>
      <c r="JF50" t="str">
        <f t="shared" si="35"/>
        <v xml:space="preserve"> </v>
      </c>
      <c r="JG50">
        <f t="shared" si="35"/>
        <v>30</v>
      </c>
      <c r="JH50" t="str">
        <f t="shared" si="35"/>
        <v>11,37</v>
      </c>
      <c r="JI50" t="str">
        <f t="shared" si="35"/>
        <v>70,88</v>
      </c>
      <c r="JJ50" t="str">
        <f t="shared" si="35"/>
        <v>1,1</v>
      </c>
      <c r="JK50" t="str">
        <f t="shared" si="35"/>
        <v>18,71</v>
      </c>
      <c r="JL50">
        <f t="shared" si="35"/>
        <v>16</v>
      </c>
      <c r="JM50">
        <f t="shared" si="35"/>
        <v>31</v>
      </c>
      <c r="JN50" t="str">
        <f t="shared" si="35"/>
        <v>189,13</v>
      </c>
      <c r="JO50">
        <f t="shared" si="35"/>
        <v>84</v>
      </c>
      <c r="JP50" t="str">
        <f t="shared" si="35"/>
        <v>155,74</v>
      </c>
      <c r="JQ50" t="str">
        <f t="shared" si="35"/>
        <v xml:space="preserve"> </v>
      </c>
      <c r="JR50" t="str">
        <f t="shared" si="35"/>
        <v xml:space="preserve"> </v>
      </c>
      <c r="JS50" t="str">
        <f t="shared" si="35"/>
        <v xml:space="preserve"> </v>
      </c>
      <c r="JT50" t="str">
        <f t="shared" si="35"/>
        <v xml:space="preserve"> </v>
      </c>
      <c r="JU50" t="str">
        <f t="shared" si="35"/>
        <v xml:space="preserve"> </v>
      </c>
      <c r="JV50" t="str">
        <f t="shared" si="35"/>
        <v xml:space="preserve"> </v>
      </c>
      <c r="JW50" t="str">
        <f t="shared" si="35"/>
        <v xml:space="preserve"> </v>
      </c>
      <c r="JX50" t="str">
        <f t="shared" si="35"/>
        <v>7,79</v>
      </c>
      <c r="JY50" t="str">
        <f t="shared" si="35"/>
        <v>15,8</v>
      </c>
      <c r="JZ50" t="str">
        <f t="shared" si="35"/>
        <v xml:space="preserve"> </v>
      </c>
      <c r="KA50" t="str">
        <f t="shared" si="35"/>
        <v>60475,29</v>
      </c>
      <c r="KB50" t="str">
        <f t="shared" si="35"/>
        <v>3,06</v>
      </c>
      <c r="KC50">
        <f t="shared" si="35"/>
        <v>172</v>
      </c>
      <c r="KD50" t="str">
        <f t="shared" si="35"/>
        <v xml:space="preserve"> </v>
      </c>
      <c r="KE50" t="str">
        <f t="shared" si="35"/>
        <v xml:space="preserve"> </v>
      </c>
      <c r="KF50">
        <f t="shared" si="35"/>
        <v>25</v>
      </c>
      <c r="KG50" t="str">
        <f t="shared" si="35"/>
        <v xml:space="preserve"> </v>
      </c>
      <c r="KH50" t="str">
        <f t="shared" si="35"/>
        <v>199,5</v>
      </c>
      <c r="KI50" t="str">
        <f t="shared" si="35"/>
        <v xml:space="preserve"> </v>
      </c>
      <c r="KJ50" t="str">
        <f t="shared" si="35"/>
        <v xml:space="preserve"> </v>
      </c>
      <c r="KK50" t="str">
        <f t="shared" si="35"/>
        <v xml:space="preserve"> </v>
      </c>
      <c r="KL50" t="str">
        <f t="shared" si="35"/>
        <v xml:space="preserve"> </v>
      </c>
      <c r="KM50" t="str">
        <f t="shared" si="35"/>
        <v xml:space="preserve"> </v>
      </c>
      <c r="KN50" t="str">
        <f t="shared" si="35"/>
        <v xml:space="preserve"> </v>
      </c>
      <c r="KO50">
        <f t="shared" si="35"/>
        <v>28</v>
      </c>
      <c r="KP50">
        <f t="shared" si="35"/>
        <v>1530</v>
      </c>
      <c r="KQ50" t="str">
        <f t="shared" si="35"/>
        <v>18,4</v>
      </c>
      <c r="KR50" t="str">
        <f t="shared" si="35"/>
        <v xml:space="preserve"> </v>
      </c>
      <c r="KS50">
        <f t="shared" si="35"/>
        <v>310</v>
      </c>
      <c r="KT50" t="str">
        <f t="shared" si="35"/>
        <v>72,63</v>
      </c>
      <c r="KU50" t="str">
        <f t="shared" si="35"/>
        <v xml:space="preserve"> </v>
      </c>
      <c r="KV50" t="str">
        <f t="shared" si="35"/>
        <v xml:space="preserve"> </v>
      </c>
      <c r="KW50" t="str">
        <f t="shared" si="35"/>
        <v xml:space="preserve"> </v>
      </c>
      <c r="KX50" t="str">
        <f t="shared" si="35"/>
        <v xml:space="preserve"> </v>
      </c>
      <c r="KY50" t="str">
        <f t="shared" si="35"/>
        <v>408,22</v>
      </c>
      <c r="KZ50" t="str">
        <f t="shared" si="35"/>
        <v xml:space="preserve"> </v>
      </c>
      <c r="LA50" t="str">
        <f t="shared" si="35"/>
        <v xml:space="preserve"> </v>
      </c>
      <c r="LB50" t="str">
        <f t="shared" si="35"/>
        <v>56042,1</v>
      </c>
      <c r="LC50" t="str">
        <f t="shared" si="35"/>
        <v xml:space="preserve"> </v>
      </c>
      <c r="LD50" t="str">
        <f t="shared" si="35"/>
        <v xml:space="preserve"> </v>
      </c>
      <c r="LE50" t="str">
        <f t="shared" si="35"/>
        <v xml:space="preserve"> </v>
      </c>
      <c r="LF50" t="str">
        <f t="shared" si="35"/>
        <v xml:space="preserve"> </v>
      </c>
      <c r="LG50">
        <f t="shared" si="35"/>
        <v>169</v>
      </c>
      <c r="LH50" t="str">
        <f t="shared" si="35"/>
        <v xml:space="preserve"> </v>
      </c>
      <c r="LI50">
        <f t="shared" si="35"/>
        <v>290</v>
      </c>
      <c r="LJ50" t="str">
        <f t="shared" si="35"/>
        <v>12,5</v>
      </c>
      <c r="LK50" t="str">
        <f t="shared" si="35"/>
        <v xml:space="preserve"> </v>
      </c>
      <c r="LL50" t="str">
        <f t="shared" si="35"/>
        <v xml:space="preserve"> </v>
      </c>
      <c r="LM50" t="str">
        <f t="shared" si="35"/>
        <v>10,11</v>
      </c>
      <c r="LN50" t="str">
        <f t="shared" si="31"/>
        <v xml:space="preserve"> </v>
      </c>
      <c r="LO50">
        <f t="shared" si="31"/>
        <v>43</v>
      </c>
      <c r="LP50" t="str">
        <f t="shared" si="28"/>
        <v xml:space="preserve"> </v>
      </c>
      <c r="LQ50">
        <f t="shared" si="28"/>
        <v>54</v>
      </c>
      <c r="LR50" t="str">
        <f t="shared" si="28"/>
        <v xml:space="preserve"> </v>
      </c>
      <c r="LS50" t="str">
        <f t="shared" si="28"/>
        <v>34,3</v>
      </c>
      <c r="LT50" t="str">
        <f t="shared" si="28"/>
        <v xml:space="preserve"> </v>
      </c>
      <c r="LU50">
        <f t="shared" si="28"/>
        <v>55</v>
      </c>
      <c r="LV50" t="str">
        <f t="shared" si="28"/>
        <v>3,9</v>
      </c>
      <c r="LW50" t="str">
        <f t="shared" si="28"/>
        <v>1008,47</v>
      </c>
      <c r="LX50" t="str">
        <f t="shared" si="28"/>
        <v xml:space="preserve"> </v>
      </c>
      <c r="LY50" t="str">
        <f t="shared" si="28"/>
        <v xml:space="preserve"> </v>
      </c>
      <c r="LZ50">
        <f t="shared" si="28"/>
        <v>49</v>
      </c>
      <c r="MA50" t="str">
        <f t="shared" si="28"/>
        <v xml:space="preserve"> </v>
      </c>
      <c r="MB50" t="str">
        <f t="shared" si="28"/>
        <v xml:space="preserve"> </v>
      </c>
      <c r="MC50" t="str">
        <f t="shared" si="28"/>
        <v xml:space="preserve"> </v>
      </c>
      <c r="MD50" t="str">
        <f t="shared" si="28"/>
        <v xml:space="preserve"> </v>
      </c>
      <c r="ME50" t="str">
        <f t="shared" si="28"/>
        <v xml:space="preserve"> </v>
      </c>
      <c r="MF50">
        <f t="shared" si="28"/>
        <v>52</v>
      </c>
      <c r="MG50" t="str">
        <f t="shared" si="28"/>
        <v>49,26</v>
      </c>
      <c r="MH50" t="str">
        <f t="shared" si="28"/>
        <v>18,07</v>
      </c>
      <c r="MI50" t="str">
        <f t="shared" si="28"/>
        <v xml:space="preserve"> </v>
      </c>
      <c r="MJ50" t="str">
        <f t="shared" si="28"/>
        <v>7,66</v>
      </c>
      <c r="MK50">
        <f t="shared" si="28"/>
        <v>134</v>
      </c>
      <c r="ML50">
        <f t="shared" si="28"/>
        <v>28</v>
      </c>
      <c r="MM50">
        <f t="shared" si="28"/>
        <v>46</v>
      </c>
      <c r="MN50">
        <f t="shared" si="28"/>
        <v>20</v>
      </c>
      <c r="MO50" t="str">
        <f t="shared" si="28"/>
        <v xml:space="preserve"> </v>
      </c>
      <c r="MP50" t="str">
        <f t="shared" si="28"/>
        <v xml:space="preserve"> </v>
      </c>
      <c r="MQ50" t="str">
        <f t="shared" si="28"/>
        <v>131,55</v>
      </c>
      <c r="MR50" t="str">
        <f t="shared" si="28"/>
        <v>145,71</v>
      </c>
      <c r="MS50">
        <f t="shared" si="28"/>
        <v>86</v>
      </c>
      <c r="MT50" t="str">
        <f t="shared" si="28"/>
        <v>1432,26</v>
      </c>
      <c r="MU50" t="str">
        <f t="shared" si="28"/>
        <v xml:space="preserve"> </v>
      </c>
      <c r="MV50" t="str">
        <f t="shared" si="28"/>
        <v xml:space="preserve"> </v>
      </c>
      <c r="MW50" t="str">
        <f t="shared" si="28"/>
        <v xml:space="preserve"> </v>
      </c>
      <c r="MX50" t="str">
        <f t="shared" si="28"/>
        <v xml:space="preserve"> </v>
      </c>
      <c r="MY50" t="str">
        <f t="shared" si="28"/>
        <v xml:space="preserve"> </v>
      </c>
      <c r="MZ50" t="str">
        <f t="shared" si="28"/>
        <v>60,58</v>
      </c>
      <c r="NA50" t="str">
        <f t="shared" si="28"/>
        <v xml:space="preserve"> </v>
      </c>
      <c r="NB50">
        <f t="shared" si="28"/>
        <v>87</v>
      </c>
      <c r="NC50" t="str">
        <f t="shared" si="28"/>
        <v xml:space="preserve"> </v>
      </c>
      <c r="ND50">
        <f t="shared" si="28"/>
        <v>84</v>
      </c>
      <c r="NE50">
        <f t="shared" si="28"/>
        <v>93</v>
      </c>
      <c r="NF50" t="str">
        <f t="shared" si="28"/>
        <v xml:space="preserve"> </v>
      </c>
      <c r="NG50" t="str">
        <f t="shared" si="28"/>
        <v xml:space="preserve"> </v>
      </c>
      <c r="NH50" t="str">
        <f t="shared" si="28"/>
        <v xml:space="preserve"> </v>
      </c>
      <c r="NI50" t="str">
        <f t="shared" si="28"/>
        <v xml:space="preserve"> </v>
      </c>
      <c r="NJ50" t="str">
        <f t="shared" si="28"/>
        <v>9,37</v>
      </c>
      <c r="NK50" t="str">
        <f t="shared" si="28"/>
        <v xml:space="preserve"> </v>
      </c>
      <c r="NL50" t="str">
        <f t="shared" si="28"/>
        <v xml:space="preserve"> </v>
      </c>
      <c r="NM50">
        <f t="shared" si="28"/>
        <v>62</v>
      </c>
      <c r="NN50" t="str">
        <f t="shared" si="28"/>
        <v xml:space="preserve"> </v>
      </c>
      <c r="NO50">
        <f t="shared" si="28"/>
        <v>120</v>
      </c>
      <c r="NP50" t="str">
        <f t="shared" si="28"/>
        <v xml:space="preserve"> </v>
      </c>
      <c r="NQ50" t="str">
        <f t="shared" si="28"/>
        <v xml:space="preserve"> </v>
      </c>
      <c r="NR50" t="str">
        <f t="shared" si="28"/>
        <v xml:space="preserve"> </v>
      </c>
      <c r="NS50" t="str">
        <f t="shared" si="28"/>
        <v xml:space="preserve"> </v>
      </c>
      <c r="NT50" t="str">
        <f t="shared" si="28"/>
        <v>22,5</v>
      </c>
      <c r="NU50" t="str">
        <f t="shared" si="28"/>
        <v xml:space="preserve"> </v>
      </c>
      <c r="NV50" t="str">
        <f t="shared" si="28"/>
        <v>306,41</v>
      </c>
      <c r="NW50" t="str">
        <f t="shared" si="28"/>
        <v xml:space="preserve"> </v>
      </c>
      <c r="NX50" t="str">
        <f t="shared" si="28"/>
        <v xml:space="preserve"> </v>
      </c>
      <c r="NY50" t="str">
        <f t="shared" si="25"/>
        <v xml:space="preserve"> </v>
      </c>
      <c r="NZ50" t="str">
        <f t="shared" ref="NZ50:QK54" si="36">IFERROR(NZ19," ")</f>
        <v>2,08</v>
      </c>
      <c r="OA50" t="str">
        <f t="shared" si="36"/>
        <v xml:space="preserve"> </v>
      </c>
      <c r="OB50" t="str">
        <f t="shared" si="36"/>
        <v>52,5</v>
      </c>
      <c r="OC50" t="str">
        <f t="shared" si="36"/>
        <v>89,64</v>
      </c>
      <c r="OD50" t="str">
        <f t="shared" si="36"/>
        <v>43,33</v>
      </c>
      <c r="OE50" t="str">
        <f t="shared" si="36"/>
        <v>115,52</v>
      </c>
      <c r="OF50">
        <f t="shared" si="36"/>
        <v>26</v>
      </c>
      <c r="OG50">
        <f t="shared" si="36"/>
        <v>12</v>
      </c>
      <c r="OH50" t="str">
        <f t="shared" si="36"/>
        <v xml:space="preserve"> </v>
      </c>
      <c r="OI50" t="str">
        <f t="shared" si="36"/>
        <v>22,36</v>
      </c>
      <c r="OJ50" t="str">
        <f t="shared" si="36"/>
        <v xml:space="preserve"> </v>
      </c>
      <c r="OK50" t="str">
        <f t="shared" si="36"/>
        <v>30,79</v>
      </c>
      <c r="OL50" t="str">
        <f t="shared" si="36"/>
        <v xml:space="preserve"> </v>
      </c>
      <c r="OM50" t="str">
        <f t="shared" si="36"/>
        <v xml:space="preserve"> </v>
      </c>
      <c r="ON50" t="str">
        <f t="shared" si="36"/>
        <v>159,52</v>
      </c>
      <c r="OO50">
        <f t="shared" si="36"/>
        <v>183</v>
      </c>
      <c r="OP50" t="str">
        <f t="shared" si="36"/>
        <v>23,32</v>
      </c>
      <c r="OQ50" t="str">
        <f t="shared" si="36"/>
        <v>22,65</v>
      </c>
      <c r="OR50" t="str">
        <f t="shared" si="36"/>
        <v>105,87</v>
      </c>
      <c r="OS50" t="str">
        <f t="shared" si="36"/>
        <v>21,5</v>
      </c>
      <c r="OT50" t="str">
        <f t="shared" si="36"/>
        <v>74,31</v>
      </c>
      <c r="OU50">
        <f t="shared" si="36"/>
        <v>162</v>
      </c>
      <c r="OV50" t="str">
        <f t="shared" si="36"/>
        <v>60,35</v>
      </c>
      <c r="OW50" t="str">
        <f t="shared" si="36"/>
        <v xml:space="preserve"> </v>
      </c>
      <c r="OX50" t="str">
        <f t="shared" si="36"/>
        <v xml:space="preserve"> </v>
      </c>
      <c r="OY50" t="str">
        <f t="shared" si="36"/>
        <v>50,5</v>
      </c>
      <c r="OZ50" t="str">
        <f t="shared" si="36"/>
        <v xml:space="preserve"> </v>
      </c>
      <c r="PA50">
        <f t="shared" si="36"/>
        <v>600</v>
      </c>
      <c r="PB50">
        <f t="shared" si="36"/>
        <v>107</v>
      </c>
      <c r="PC50" t="str">
        <f t="shared" si="36"/>
        <v>18,6</v>
      </c>
      <c r="PD50" t="str">
        <f t="shared" si="36"/>
        <v>0,36</v>
      </c>
      <c r="PE50" t="str">
        <f t="shared" si="36"/>
        <v xml:space="preserve"> </v>
      </c>
      <c r="PF50" t="str">
        <f t="shared" si="36"/>
        <v xml:space="preserve"> </v>
      </c>
      <c r="PG50" t="str">
        <f t="shared" si="36"/>
        <v xml:space="preserve"> </v>
      </c>
      <c r="PH50" t="str">
        <f t="shared" si="36"/>
        <v>51,67</v>
      </c>
      <c r="PI50" t="str">
        <f t="shared" si="36"/>
        <v xml:space="preserve"> </v>
      </c>
      <c r="PJ50" t="str">
        <f t="shared" si="36"/>
        <v>28,5</v>
      </c>
      <c r="PK50">
        <f t="shared" si="36"/>
        <v>4750</v>
      </c>
      <c r="PL50" t="str">
        <f t="shared" si="36"/>
        <v>20,36</v>
      </c>
      <c r="PM50" t="str">
        <f t="shared" si="36"/>
        <v xml:space="preserve"> </v>
      </c>
      <c r="PN50" t="str">
        <f t="shared" si="36"/>
        <v>26,75</v>
      </c>
      <c r="PO50">
        <f t="shared" si="36"/>
        <v>117</v>
      </c>
      <c r="PP50" t="str">
        <f t="shared" si="36"/>
        <v>80,53</v>
      </c>
      <c r="PQ50" t="str">
        <f t="shared" si="36"/>
        <v xml:space="preserve"> </v>
      </c>
      <c r="PR50">
        <f t="shared" si="36"/>
        <v>120</v>
      </c>
      <c r="PS50" t="str">
        <f t="shared" si="36"/>
        <v xml:space="preserve"> </v>
      </c>
      <c r="PT50">
        <f t="shared" si="36"/>
        <v>41</v>
      </c>
      <c r="PU50" t="str">
        <f t="shared" si="36"/>
        <v xml:space="preserve"> </v>
      </c>
      <c r="PV50" t="str">
        <f t="shared" si="36"/>
        <v>8,01</v>
      </c>
      <c r="PW50" t="str">
        <f t="shared" si="36"/>
        <v xml:space="preserve"> </v>
      </c>
      <c r="PX50">
        <f t="shared" si="36"/>
        <v>125</v>
      </c>
      <c r="PY50" t="str">
        <f t="shared" si="36"/>
        <v xml:space="preserve"> </v>
      </c>
      <c r="PZ50" t="str">
        <f t="shared" si="36"/>
        <v xml:space="preserve"> </v>
      </c>
      <c r="QA50" t="str">
        <f t="shared" si="36"/>
        <v xml:space="preserve"> </v>
      </c>
      <c r="QB50" t="str">
        <f t="shared" si="36"/>
        <v>20,88</v>
      </c>
      <c r="QC50" t="str">
        <f t="shared" si="36"/>
        <v xml:space="preserve"> </v>
      </c>
      <c r="QD50" t="str">
        <f t="shared" si="36"/>
        <v>15,1</v>
      </c>
      <c r="QE50" t="str">
        <f t="shared" si="36"/>
        <v xml:space="preserve"> </v>
      </c>
      <c r="QF50">
        <f t="shared" si="36"/>
        <v>68</v>
      </c>
      <c r="QG50" t="str">
        <f t="shared" si="36"/>
        <v>26,5</v>
      </c>
      <c r="QH50">
        <f t="shared" si="36"/>
        <v>9</v>
      </c>
      <c r="QI50" t="str">
        <f t="shared" si="36"/>
        <v xml:space="preserve"> </v>
      </c>
      <c r="QJ50" t="str">
        <f t="shared" si="36"/>
        <v>57,95</v>
      </c>
      <c r="QK50">
        <f t="shared" si="36"/>
        <v>180</v>
      </c>
      <c r="QL50" t="str">
        <f t="shared" si="32"/>
        <v xml:space="preserve"> </v>
      </c>
      <c r="QM50">
        <f t="shared" si="32"/>
        <v>179</v>
      </c>
      <c r="QN50">
        <f t="shared" ref="QN50:SA57" si="37">IFERROR(QN19," ")</f>
        <v>36</v>
      </c>
      <c r="QO50">
        <f t="shared" si="37"/>
        <v>70</v>
      </c>
      <c r="QP50">
        <f t="shared" si="37"/>
        <v>80</v>
      </c>
      <c r="QQ50" t="str">
        <f t="shared" si="37"/>
        <v>5,3</v>
      </c>
      <c r="QR50" t="str">
        <f t="shared" si="37"/>
        <v xml:space="preserve"> </v>
      </c>
      <c r="QS50" t="str">
        <f t="shared" si="37"/>
        <v>67,5</v>
      </c>
      <c r="QT50" t="str">
        <f t="shared" si="37"/>
        <v xml:space="preserve"> </v>
      </c>
      <c r="QU50" t="str">
        <f t="shared" si="37"/>
        <v>13,57</v>
      </c>
      <c r="QV50" t="str">
        <f t="shared" si="37"/>
        <v xml:space="preserve"> </v>
      </c>
      <c r="QW50" t="str">
        <f t="shared" si="37"/>
        <v>197,5</v>
      </c>
      <c r="QX50">
        <f t="shared" si="37"/>
        <v>190</v>
      </c>
      <c r="QY50">
        <f t="shared" si="37"/>
        <v>350</v>
      </c>
      <c r="QZ50" t="str">
        <f t="shared" si="37"/>
        <v>69,5</v>
      </c>
      <c r="RA50" t="str">
        <f t="shared" si="37"/>
        <v>7,34</v>
      </c>
      <c r="RB50">
        <f t="shared" si="37"/>
        <v>65</v>
      </c>
      <c r="RC50" t="str">
        <f t="shared" si="37"/>
        <v xml:space="preserve"> </v>
      </c>
      <c r="RD50">
        <f t="shared" si="37"/>
        <v>53</v>
      </c>
      <c r="RE50">
        <f t="shared" si="37"/>
        <v>128</v>
      </c>
      <c r="RF50" t="str">
        <f t="shared" si="37"/>
        <v xml:space="preserve"> </v>
      </c>
      <c r="RG50" t="str">
        <f t="shared" si="37"/>
        <v xml:space="preserve"> </v>
      </c>
      <c r="RH50" t="str">
        <f t="shared" si="37"/>
        <v xml:space="preserve"> </v>
      </c>
      <c r="RI50">
        <f t="shared" si="37"/>
        <v>12</v>
      </c>
      <c r="RJ50">
        <f t="shared" si="37"/>
        <v>74</v>
      </c>
      <c r="RK50" t="str">
        <f t="shared" si="37"/>
        <v xml:space="preserve"> </v>
      </c>
      <c r="RL50">
        <f t="shared" si="37"/>
        <v>54</v>
      </c>
      <c r="RM50" t="str">
        <f t="shared" si="37"/>
        <v>51,25</v>
      </c>
      <c r="RN50" t="str">
        <f t="shared" si="37"/>
        <v xml:space="preserve"> </v>
      </c>
      <c r="RO50">
        <f t="shared" si="37"/>
        <v>33</v>
      </c>
      <c r="RP50" t="str">
        <f t="shared" si="37"/>
        <v xml:space="preserve"> </v>
      </c>
      <c r="RQ50" t="str">
        <f t="shared" si="37"/>
        <v xml:space="preserve"> </v>
      </c>
      <c r="RR50" t="str">
        <f t="shared" si="37"/>
        <v xml:space="preserve"> </v>
      </c>
      <c r="RS50" t="str">
        <f t="shared" si="37"/>
        <v xml:space="preserve"> </v>
      </c>
      <c r="RT50" t="str">
        <f t="shared" si="37"/>
        <v xml:space="preserve"> </v>
      </c>
      <c r="RU50">
        <f t="shared" si="37"/>
        <v>82</v>
      </c>
      <c r="RV50" t="str">
        <f t="shared" si="37"/>
        <v xml:space="preserve"> </v>
      </c>
      <c r="RW50" t="str">
        <f t="shared" si="37"/>
        <v xml:space="preserve"> </v>
      </c>
      <c r="RX50" t="str">
        <f t="shared" si="37"/>
        <v xml:space="preserve"> </v>
      </c>
      <c r="RY50" t="str">
        <f t="shared" si="37"/>
        <v xml:space="preserve"> </v>
      </c>
      <c r="RZ50" t="str">
        <f t="shared" si="37"/>
        <v>134,53</v>
      </c>
      <c r="SA50">
        <f t="shared" si="37"/>
        <v>149</v>
      </c>
    </row>
    <row r="51" spans="1:495">
      <c r="A51">
        <v>2000</v>
      </c>
      <c r="B51">
        <f t="shared" si="8"/>
        <v>180</v>
      </c>
      <c r="C51" t="str">
        <f t="shared" si="29"/>
        <v>2,05</v>
      </c>
      <c r="D51" t="str">
        <f t="shared" si="29"/>
        <v xml:space="preserve"> </v>
      </c>
      <c r="E51">
        <f t="shared" si="29"/>
        <v>230</v>
      </c>
      <c r="F51">
        <f t="shared" si="29"/>
        <v>250</v>
      </c>
      <c r="G51">
        <f t="shared" si="29"/>
        <v>5</v>
      </c>
      <c r="H51" t="str">
        <f t="shared" si="29"/>
        <v>20,1</v>
      </c>
      <c r="I51" t="str">
        <f t="shared" si="29"/>
        <v xml:space="preserve"> </v>
      </c>
      <c r="J51" t="str">
        <f t="shared" si="29"/>
        <v>20,1</v>
      </c>
      <c r="K51" t="str">
        <f t="shared" si="29"/>
        <v xml:space="preserve"> </v>
      </c>
      <c r="L51">
        <f t="shared" si="29"/>
        <v>69</v>
      </c>
      <c r="M51">
        <f t="shared" si="29"/>
        <v>36</v>
      </c>
      <c r="N51" t="str">
        <f t="shared" si="29"/>
        <v xml:space="preserve"> </v>
      </c>
      <c r="O51" t="str">
        <f t="shared" si="29"/>
        <v>100,5</v>
      </c>
      <c r="P51">
        <f t="shared" si="29"/>
        <v>270</v>
      </c>
      <c r="Q51" t="str">
        <f t="shared" si="29"/>
        <v xml:space="preserve"> </v>
      </c>
      <c r="R51" t="str">
        <f t="shared" si="29"/>
        <v>12,37</v>
      </c>
      <c r="S51" t="str">
        <f t="shared" si="29"/>
        <v xml:space="preserve"> </v>
      </c>
      <c r="T51" t="str">
        <f t="shared" si="29"/>
        <v>23,06</v>
      </c>
      <c r="U51" t="str">
        <f t="shared" si="29"/>
        <v xml:space="preserve"> </v>
      </c>
      <c r="V51" t="str">
        <f t="shared" si="29"/>
        <v xml:space="preserve"> </v>
      </c>
      <c r="W51" t="str">
        <f t="shared" si="29"/>
        <v>0,47</v>
      </c>
      <c r="X51" t="str">
        <f t="shared" si="29"/>
        <v xml:space="preserve"> </v>
      </c>
      <c r="Y51" t="str">
        <f t="shared" si="29"/>
        <v xml:space="preserve"> </v>
      </c>
      <c r="Z51" t="str">
        <f t="shared" si="29"/>
        <v>1,8</v>
      </c>
      <c r="AA51">
        <f t="shared" si="29"/>
        <v>430</v>
      </c>
      <c r="AB51" t="str">
        <f t="shared" si="29"/>
        <v xml:space="preserve"> </v>
      </c>
      <c r="AC51" t="str">
        <f t="shared" si="29"/>
        <v>267,89</v>
      </c>
      <c r="AD51" t="str">
        <f t="shared" si="29"/>
        <v>130,68</v>
      </c>
      <c r="AE51" t="str">
        <f t="shared" si="29"/>
        <v xml:space="preserve"> </v>
      </c>
      <c r="AF51" t="str">
        <f t="shared" si="29"/>
        <v xml:space="preserve"> </v>
      </c>
      <c r="AG51" t="str">
        <f t="shared" si="29"/>
        <v xml:space="preserve"> </v>
      </c>
      <c r="AH51" t="str">
        <f t="shared" si="29"/>
        <v xml:space="preserve"> </v>
      </c>
      <c r="AI51" t="str">
        <f t="shared" si="29"/>
        <v xml:space="preserve"> </v>
      </c>
      <c r="AJ51">
        <f t="shared" si="29"/>
        <v>89</v>
      </c>
      <c r="AK51">
        <f t="shared" si="29"/>
        <v>60</v>
      </c>
      <c r="AL51" t="str">
        <f t="shared" si="29"/>
        <v xml:space="preserve"> </v>
      </c>
      <c r="AM51">
        <f t="shared" si="29"/>
        <v>19</v>
      </c>
      <c r="AN51" t="str">
        <f t="shared" si="29"/>
        <v>49,5</v>
      </c>
      <c r="AO51" t="str">
        <f t="shared" si="29"/>
        <v xml:space="preserve"> </v>
      </c>
      <c r="AP51" t="str">
        <f t="shared" si="29"/>
        <v xml:space="preserve"> </v>
      </c>
      <c r="AQ51">
        <f t="shared" si="29"/>
        <v>69</v>
      </c>
      <c r="AR51" t="str">
        <f t="shared" si="29"/>
        <v xml:space="preserve"> </v>
      </c>
      <c r="AS51" t="str">
        <f t="shared" si="29"/>
        <v xml:space="preserve"> </v>
      </c>
      <c r="AT51">
        <f t="shared" si="29"/>
        <v>29</v>
      </c>
      <c r="AU51">
        <f t="shared" si="29"/>
        <v>70</v>
      </c>
      <c r="AV51" t="str">
        <f t="shared" si="29"/>
        <v>3,57</v>
      </c>
      <c r="AW51" t="str">
        <f t="shared" si="29"/>
        <v xml:space="preserve"> </v>
      </c>
      <c r="AX51" t="str">
        <f t="shared" si="29"/>
        <v>15,93</v>
      </c>
      <c r="AY51">
        <f t="shared" si="29"/>
        <v>125</v>
      </c>
      <c r="AZ51">
        <f t="shared" si="29"/>
        <v>127</v>
      </c>
      <c r="BA51">
        <f t="shared" si="29"/>
        <v>9</v>
      </c>
      <c r="BB51">
        <f t="shared" si="29"/>
        <v>195</v>
      </c>
      <c r="BC51" t="str">
        <f t="shared" si="29"/>
        <v xml:space="preserve"> </v>
      </c>
      <c r="BD51" t="str">
        <f t="shared" si="29"/>
        <v xml:space="preserve"> </v>
      </c>
      <c r="BE51">
        <f t="shared" si="29"/>
        <v>150</v>
      </c>
      <c r="BF51" t="str">
        <f t="shared" si="29"/>
        <v xml:space="preserve"> </v>
      </c>
      <c r="BG51" t="str">
        <f t="shared" si="29"/>
        <v xml:space="preserve"> </v>
      </c>
      <c r="BH51" t="str">
        <f t="shared" si="29"/>
        <v>53,5</v>
      </c>
      <c r="BI51" t="str">
        <f t="shared" si="29"/>
        <v>47,25</v>
      </c>
      <c r="BJ51" t="str">
        <f t="shared" si="29"/>
        <v>53,58</v>
      </c>
      <c r="BK51" t="str">
        <f t="shared" si="29"/>
        <v xml:space="preserve"> </v>
      </c>
      <c r="BL51" t="str">
        <f t="shared" si="29"/>
        <v xml:space="preserve"> </v>
      </c>
      <c r="BM51" t="str">
        <f t="shared" si="29"/>
        <v xml:space="preserve"> </v>
      </c>
      <c r="BN51">
        <f t="shared" ref="BN51:DY54" si="38">IFERROR(BN20," ")</f>
        <v>15</v>
      </c>
      <c r="BO51">
        <f t="shared" si="38"/>
        <v>420</v>
      </c>
      <c r="BP51" t="str">
        <f t="shared" si="38"/>
        <v xml:space="preserve"> </v>
      </c>
      <c r="BQ51" t="str">
        <f t="shared" si="38"/>
        <v xml:space="preserve"> </v>
      </c>
      <c r="BR51" t="str">
        <f t="shared" si="38"/>
        <v>8,74</v>
      </c>
      <c r="BS51" t="str">
        <f t="shared" si="38"/>
        <v xml:space="preserve"> </v>
      </c>
      <c r="BT51" t="str">
        <f t="shared" si="38"/>
        <v xml:space="preserve"> </v>
      </c>
      <c r="BU51" t="str">
        <f t="shared" si="38"/>
        <v xml:space="preserve"> </v>
      </c>
      <c r="BV51" t="str">
        <f t="shared" si="38"/>
        <v xml:space="preserve"> </v>
      </c>
      <c r="BW51" t="str">
        <f t="shared" si="38"/>
        <v xml:space="preserve"> </v>
      </c>
      <c r="BX51" t="str">
        <f t="shared" si="38"/>
        <v xml:space="preserve"> </v>
      </c>
      <c r="BY51">
        <f t="shared" si="38"/>
        <v>32</v>
      </c>
      <c r="BZ51" t="str">
        <f t="shared" si="38"/>
        <v>49,5</v>
      </c>
      <c r="CA51">
        <f t="shared" si="38"/>
        <v>90</v>
      </c>
      <c r="CB51" t="str">
        <f t="shared" si="38"/>
        <v xml:space="preserve"> </v>
      </c>
      <c r="CC51" t="str">
        <f t="shared" si="38"/>
        <v xml:space="preserve"> </v>
      </c>
      <c r="CD51" t="str">
        <f t="shared" si="38"/>
        <v xml:space="preserve"> </v>
      </c>
      <c r="CE51">
        <f t="shared" si="38"/>
        <v>220</v>
      </c>
      <c r="CF51" t="str">
        <f t="shared" si="38"/>
        <v>24,5</v>
      </c>
      <c r="CG51" t="str">
        <f t="shared" si="38"/>
        <v xml:space="preserve"> </v>
      </c>
      <c r="CH51">
        <f t="shared" si="38"/>
        <v>17</v>
      </c>
      <c r="CI51" t="str">
        <f t="shared" si="38"/>
        <v xml:space="preserve"> </v>
      </c>
      <c r="CJ51" t="str">
        <f t="shared" si="38"/>
        <v>1445,93</v>
      </c>
      <c r="CK51" t="str">
        <f t="shared" si="38"/>
        <v xml:space="preserve"> </v>
      </c>
      <c r="CL51">
        <f t="shared" si="38"/>
        <v>14</v>
      </c>
      <c r="CM51" t="str">
        <f t="shared" si="38"/>
        <v xml:space="preserve"> </v>
      </c>
      <c r="CN51" t="str">
        <f t="shared" si="38"/>
        <v xml:space="preserve"> </v>
      </c>
      <c r="CO51" t="str">
        <f t="shared" si="38"/>
        <v>12,9</v>
      </c>
      <c r="CP51" t="str">
        <f t="shared" si="38"/>
        <v xml:space="preserve"> </v>
      </c>
      <c r="CQ51">
        <f t="shared" si="38"/>
        <v>9</v>
      </c>
      <c r="CR51" t="str">
        <f t="shared" si="38"/>
        <v>45,11</v>
      </c>
      <c r="CS51" t="str">
        <f t="shared" si="38"/>
        <v>8,45</v>
      </c>
      <c r="CT51" t="str">
        <f t="shared" si="38"/>
        <v xml:space="preserve"> </v>
      </c>
      <c r="CU51" t="str">
        <f t="shared" si="38"/>
        <v>0,98</v>
      </c>
      <c r="CV51" t="str">
        <f t="shared" si="38"/>
        <v xml:space="preserve"> </v>
      </c>
      <c r="CW51" t="str">
        <f t="shared" si="38"/>
        <v xml:space="preserve"> </v>
      </c>
      <c r="CX51" t="str">
        <f t="shared" si="38"/>
        <v>28,6</v>
      </c>
      <c r="CY51" t="str">
        <f t="shared" si="38"/>
        <v>19,2</v>
      </c>
      <c r="CZ51">
        <f t="shared" si="38"/>
        <v>131</v>
      </c>
      <c r="DA51" t="str">
        <f t="shared" si="38"/>
        <v xml:space="preserve"> </v>
      </c>
      <c r="DB51" t="str">
        <f t="shared" si="38"/>
        <v xml:space="preserve"> </v>
      </c>
      <c r="DC51" t="str">
        <f t="shared" si="38"/>
        <v xml:space="preserve"> </v>
      </c>
      <c r="DD51">
        <f t="shared" si="38"/>
        <v>141</v>
      </c>
      <c r="DE51" t="str">
        <f t="shared" si="38"/>
        <v xml:space="preserve"> </v>
      </c>
      <c r="DF51">
        <f t="shared" si="38"/>
        <v>66</v>
      </c>
      <c r="DG51" t="str">
        <f t="shared" si="38"/>
        <v xml:space="preserve"> </v>
      </c>
      <c r="DH51" t="str">
        <f t="shared" si="38"/>
        <v xml:space="preserve"> </v>
      </c>
      <c r="DI51">
        <f t="shared" si="38"/>
        <v>80</v>
      </c>
      <c r="DJ51" t="str">
        <f t="shared" si="38"/>
        <v>4208,3</v>
      </c>
      <c r="DK51">
        <f t="shared" si="38"/>
        <v>160</v>
      </c>
      <c r="DL51" t="str">
        <f t="shared" si="38"/>
        <v>201,15</v>
      </c>
      <c r="DM51" t="str">
        <f t="shared" si="38"/>
        <v xml:space="preserve"> </v>
      </c>
      <c r="DN51" t="str">
        <f t="shared" si="38"/>
        <v xml:space="preserve"> </v>
      </c>
      <c r="DO51" t="str">
        <f t="shared" si="38"/>
        <v>4,32</v>
      </c>
      <c r="DP51" t="str">
        <f t="shared" si="38"/>
        <v>87,44</v>
      </c>
      <c r="DQ51" t="str">
        <f t="shared" si="38"/>
        <v>1,51</v>
      </c>
      <c r="DR51">
        <f t="shared" si="38"/>
        <v>40</v>
      </c>
      <c r="DS51" t="str">
        <f t="shared" si="38"/>
        <v xml:space="preserve"> </v>
      </c>
      <c r="DT51" t="str">
        <f t="shared" si="38"/>
        <v xml:space="preserve"> </v>
      </c>
      <c r="DU51" t="str">
        <f t="shared" si="38"/>
        <v>35,4</v>
      </c>
      <c r="DV51" t="str">
        <f t="shared" si="38"/>
        <v xml:space="preserve"> </v>
      </c>
      <c r="DW51" t="str">
        <f t="shared" si="38"/>
        <v>28,65</v>
      </c>
      <c r="DX51">
        <f t="shared" si="38"/>
        <v>70</v>
      </c>
      <c r="DY51">
        <f t="shared" si="38"/>
        <v>39</v>
      </c>
      <c r="DZ51">
        <f t="shared" si="13"/>
        <v>58</v>
      </c>
      <c r="EA51" t="str">
        <f t="shared" si="34"/>
        <v xml:space="preserve"> </v>
      </c>
      <c r="EB51">
        <f t="shared" si="34"/>
        <v>75</v>
      </c>
      <c r="EC51">
        <f t="shared" si="34"/>
        <v>147</v>
      </c>
      <c r="ED51" t="str">
        <f t="shared" si="34"/>
        <v xml:space="preserve"> </v>
      </c>
      <c r="EE51">
        <f t="shared" si="34"/>
        <v>296</v>
      </c>
      <c r="EF51">
        <f t="shared" si="34"/>
        <v>437</v>
      </c>
      <c r="EG51" t="str">
        <f t="shared" si="34"/>
        <v>64,5</v>
      </c>
      <c r="EH51" t="str">
        <f t="shared" si="34"/>
        <v xml:space="preserve"> </v>
      </c>
      <c r="EI51" t="str">
        <f t="shared" si="34"/>
        <v xml:space="preserve"> </v>
      </c>
      <c r="EJ51">
        <f t="shared" si="34"/>
        <v>15</v>
      </c>
      <c r="EK51" t="str">
        <f t="shared" si="34"/>
        <v xml:space="preserve"> </v>
      </c>
      <c r="EL51">
        <f t="shared" si="34"/>
        <v>257</v>
      </c>
      <c r="EM51" t="str">
        <f t="shared" si="34"/>
        <v xml:space="preserve"> </v>
      </c>
      <c r="EN51" t="str">
        <f t="shared" si="34"/>
        <v>5,96</v>
      </c>
      <c r="EO51" t="str">
        <f t="shared" si="34"/>
        <v>47,25</v>
      </c>
      <c r="EP51" t="str">
        <f t="shared" si="34"/>
        <v xml:space="preserve"> </v>
      </c>
      <c r="EQ51" t="str">
        <f t="shared" si="34"/>
        <v>141,58</v>
      </c>
      <c r="ER51">
        <f t="shared" si="34"/>
        <v>125</v>
      </c>
      <c r="ES51">
        <f t="shared" si="34"/>
        <v>29</v>
      </c>
      <c r="ET51" t="str">
        <f t="shared" si="34"/>
        <v xml:space="preserve"> </v>
      </c>
      <c r="EU51" t="str">
        <f t="shared" si="34"/>
        <v xml:space="preserve"> </v>
      </c>
      <c r="EV51" t="str">
        <f t="shared" si="34"/>
        <v xml:space="preserve"> </v>
      </c>
      <c r="EW51">
        <f t="shared" si="34"/>
        <v>290</v>
      </c>
      <c r="EX51" t="str">
        <f t="shared" si="34"/>
        <v xml:space="preserve"> </v>
      </c>
      <c r="EY51">
        <f t="shared" si="34"/>
        <v>44</v>
      </c>
      <c r="EZ51">
        <f t="shared" si="34"/>
        <v>55</v>
      </c>
      <c r="FA51" t="str">
        <f t="shared" si="34"/>
        <v>29,5</v>
      </c>
      <c r="FB51" t="str">
        <f t="shared" si="34"/>
        <v xml:space="preserve"> </v>
      </c>
      <c r="FC51" t="str">
        <f t="shared" si="34"/>
        <v xml:space="preserve"> </v>
      </c>
      <c r="FD51" t="str">
        <f t="shared" si="34"/>
        <v xml:space="preserve"> </v>
      </c>
      <c r="FE51" t="str">
        <f t="shared" si="34"/>
        <v>3,35</v>
      </c>
      <c r="FF51" t="str">
        <f t="shared" si="34"/>
        <v>64,23</v>
      </c>
      <c r="FG51" t="str">
        <f t="shared" si="34"/>
        <v>58,5</v>
      </c>
      <c r="FH51" t="str">
        <f t="shared" si="34"/>
        <v>1,74</v>
      </c>
      <c r="FI51">
        <f t="shared" si="34"/>
        <v>39</v>
      </c>
      <c r="FJ51" t="str">
        <f t="shared" si="34"/>
        <v>19,34</v>
      </c>
      <c r="FK51">
        <f t="shared" si="34"/>
        <v>114</v>
      </c>
      <c r="FL51" t="str">
        <f t="shared" si="34"/>
        <v xml:space="preserve"> </v>
      </c>
      <c r="FM51" t="str">
        <f t="shared" si="34"/>
        <v xml:space="preserve"> </v>
      </c>
      <c r="FN51">
        <f t="shared" si="34"/>
        <v>107</v>
      </c>
      <c r="FO51" t="str">
        <f t="shared" si="34"/>
        <v xml:space="preserve"> </v>
      </c>
      <c r="FP51">
        <f t="shared" si="34"/>
        <v>29</v>
      </c>
      <c r="FQ51" t="str">
        <f t="shared" si="34"/>
        <v xml:space="preserve"> </v>
      </c>
      <c r="FR51" t="str">
        <f t="shared" si="34"/>
        <v xml:space="preserve"> </v>
      </c>
      <c r="FS51" t="str">
        <f t="shared" si="34"/>
        <v>1,5</v>
      </c>
      <c r="FT51">
        <f t="shared" si="34"/>
        <v>55</v>
      </c>
      <c r="FU51" t="str">
        <f t="shared" si="34"/>
        <v>213,94</v>
      </c>
      <c r="FV51" t="str">
        <f t="shared" si="34"/>
        <v>1,2</v>
      </c>
      <c r="FW51" t="str">
        <f t="shared" si="34"/>
        <v>16,25</v>
      </c>
      <c r="FX51" t="str">
        <f t="shared" si="34"/>
        <v xml:space="preserve"> </v>
      </c>
      <c r="FY51" t="str">
        <f t="shared" si="34"/>
        <v>124,55</v>
      </c>
      <c r="FZ51">
        <f t="shared" si="34"/>
        <v>25</v>
      </c>
      <c r="GA51" t="str">
        <f t="shared" si="34"/>
        <v>10,5</v>
      </c>
      <c r="GB51" t="str">
        <f t="shared" si="34"/>
        <v>0,95</v>
      </c>
      <c r="GC51">
        <f t="shared" si="34"/>
        <v>10</v>
      </c>
      <c r="GD51" t="str">
        <f t="shared" si="34"/>
        <v xml:space="preserve"> </v>
      </c>
      <c r="GE51">
        <f t="shared" si="34"/>
        <v>239</v>
      </c>
      <c r="GF51" t="str">
        <f t="shared" si="34"/>
        <v xml:space="preserve"> </v>
      </c>
      <c r="GG51" t="str">
        <f t="shared" si="34"/>
        <v>14,5</v>
      </c>
      <c r="GH51" t="str">
        <f t="shared" si="34"/>
        <v xml:space="preserve"> </v>
      </c>
      <c r="GI51" t="str">
        <f t="shared" si="34"/>
        <v xml:space="preserve"> </v>
      </c>
      <c r="GJ51" t="str">
        <f t="shared" si="34"/>
        <v xml:space="preserve"> </v>
      </c>
      <c r="GK51" t="str">
        <f t="shared" si="34"/>
        <v>6,75</v>
      </c>
      <c r="GL51" t="str">
        <f t="shared" si="34"/>
        <v>10,5</v>
      </c>
      <c r="GM51" t="str">
        <f t="shared" si="30"/>
        <v>69,5</v>
      </c>
      <c r="GN51" t="str">
        <f t="shared" si="30"/>
        <v>6,59</v>
      </c>
      <c r="GO51" t="str">
        <f t="shared" si="30"/>
        <v xml:space="preserve"> </v>
      </c>
      <c r="GP51">
        <f t="shared" si="30"/>
        <v>150</v>
      </c>
      <c r="GQ51" t="str">
        <f t="shared" si="30"/>
        <v>2,38</v>
      </c>
      <c r="GR51" t="str">
        <f t="shared" si="30"/>
        <v xml:space="preserve"> </v>
      </c>
      <c r="GS51">
        <f t="shared" si="30"/>
        <v>23</v>
      </c>
      <c r="GT51" t="str">
        <f t="shared" si="30"/>
        <v>33,9</v>
      </c>
      <c r="GU51">
        <f t="shared" si="30"/>
        <v>100</v>
      </c>
      <c r="GV51" t="str">
        <f t="shared" si="30"/>
        <v>9,96</v>
      </c>
      <c r="GW51" t="str">
        <f t="shared" si="30"/>
        <v>0,49</v>
      </c>
      <c r="GX51" t="str">
        <f t="shared" si="30"/>
        <v>21,25</v>
      </c>
      <c r="GY51">
        <f t="shared" si="30"/>
        <v>16</v>
      </c>
      <c r="GZ51">
        <f t="shared" si="30"/>
        <v>100</v>
      </c>
      <c r="HA51" t="str">
        <f t="shared" si="30"/>
        <v xml:space="preserve"> </v>
      </c>
      <c r="HB51" t="str">
        <f t="shared" si="30"/>
        <v>389,27</v>
      </c>
      <c r="HC51">
        <f t="shared" si="30"/>
        <v>105</v>
      </c>
      <c r="HD51" t="str">
        <f t="shared" si="30"/>
        <v>22,11</v>
      </c>
      <c r="HE51" t="str">
        <f t="shared" si="30"/>
        <v>60,5</v>
      </c>
      <c r="HF51" t="str">
        <f t="shared" si="30"/>
        <v xml:space="preserve"> </v>
      </c>
      <c r="HG51" t="str">
        <f t="shared" si="30"/>
        <v>6,61</v>
      </c>
      <c r="HH51">
        <f t="shared" si="30"/>
        <v>92</v>
      </c>
      <c r="HI51">
        <f t="shared" si="30"/>
        <v>50</v>
      </c>
      <c r="HJ51">
        <f t="shared" si="30"/>
        <v>74</v>
      </c>
      <c r="HK51" t="str">
        <f t="shared" si="30"/>
        <v xml:space="preserve"> </v>
      </c>
      <c r="HL51" t="str">
        <f t="shared" si="30"/>
        <v xml:space="preserve"> </v>
      </c>
      <c r="HM51">
        <f t="shared" si="30"/>
        <v>50</v>
      </c>
      <c r="HN51" t="str">
        <f t="shared" si="30"/>
        <v xml:space="preserve"> </v>
      </c>
      <c r="HO51">
        <f t="shared" si="30"/>
        <v>52</v>
      </c>
      <c r="HP51">
        <f t="shared" si="30"/>
        <v>36</v>
      </c>
      <c r="HQ51" t="str">
        <f t="shared" si="30"/>
        <v xml:space="preserve"> </v>
      </c>
      <c r="HR51" t="str">
        <f t="shared" si="30"/>
        <v>12,5</v>
      </c>
      <c r="HS51" t="str">
        <f t="shared" si="30"/>
        <v xml:space="preserve"> </v>
      </c>
      <c r="HT51" t="str">
        <f t="shared" si="30"/>
        <v xml:space="preserve"> </v>
      </c>
      <c r="HU51" t="str">
        <f t="shared" si="30"/>
        <v>15458,93</v>
      </c>
      <c r="HV51">
        <f t="shared" si="30"/>
        <v>241</v>
      </c>
      <c r="HW51" t="str">
        <f t="shared" si="30"/>
        <v xml:space="preserve"> </v>
      </c>
      <c r="HX51" t="str">
        <f t="shared" si="30"/>
        <v>96,6</v>
      </c>
      <c r="HY51" t="str">
        <f t="shared" si="30"/>
        <v>7,6</v>
      </c>
      <c r="HZ51">
        <f t="shared" si="30"/>
        <v>4</v>
      </c>
      <c r="IA51">
        <f t="shared" si="30"/>
        <v>8</v>
      </c>
      <c r="IB51">
        <f t="shared" si="30"/>
        <v>5</v>
      </c>
      <c r="IC51" t="str">
        <f t="shared" si="30"/>
        <v xml:space="preserve"> </v>
      </c>
      <c r="ID51" t="str">
        <f t="shared" si="30"/>
        <v xml:space="preserve"> </v>
      </c>
      <c r="IE51" t="str">
        <f t="shared" si="30"/>
        <v>3,2</v>
      </c>
      <c r="IF51" t="str">
        <f t="shared" si="30"/>
        <v xml:space="preserve"> </v>
      </c>
      <c r="IG51" t="str">
        <f t="shared" si="30"/>
        <v xml:space="preserve"> </v>
      </c>
      <c r="IH51">
        <f t="shared" si="30"/>
        <v>38</v>
      </c>
      <c r="II51" t="str">
        <f t="shared" si="30"/>
        <v xml:space="preserve"> </v>
      </c>
      <c r="IJ51" t="str">
        <f t="shared" si="30"/>
        <v xml:space="preserve"> </v>
      </c>
      <c r="IK51" t="str">
        <f t="shared" si="30"/>
        <v>12,4</v>
      </c>
      <c r="IL51">
        <f t="shared" si="30"/>
        <v>14</v>
      </c>
      <c r="IM51" t="str">
        <f t="shared" si="30"/>
        <v xml:space="preserve"> </v>
      </c>
      <c r="IN51" t="str">
        <f t="shared" si="30"/>
        <v xml:space="preserve"> </v>
      </c>
      <c r="IO51" t="str">
        <f t="shared" si="30"/>
        <v>38,5</v>
      </c>
      <c r="IP51">
        <f t="shared" si="30"/>
        <v>470</v>
      </c>
      <c r="IQ51" t="str">
        <f t="shared" si="30"/>
        <v xml:space="preserve"> </v>
      </c>
      <c r="IR51" t="str">
        <f t="shared" si="30"/>
        <v xml:space="preserve"> </v>
      </c>
      <c r="IS51" t="str">
        <f t="shared" si="30"/>
        <v xml:space="preserve"> </v>
      </c>
      <c r="IT51" t="str">
        <f t="shared" si="30"/>
        <v xml:space="preserve"> </v>
      </c>
      <c r="IU51">
        <f t="shared" si="30"/>
        <v>187</v>
      </c>
      <c r="IV51">
        <f t="shared" si="30"/>
        <v>25</v>
      </c>
      <c r="IW51">
        <f t="shared" si="30"/>
        <v>178</v>
      </c>
      <c r="IX51" t="str">
        <f t="shared" si="27"/>
        <v>0,9</v>
      </c>
      <c r="IY51">
        <f t="shared" si="27"/>
        <v>80</v>
      </c>
      <c r="IZ51">
        <f t="shared" si="27"/>
        <v>177</v>
      </c>
      <c r="JA51" t="str">
        <f t="shared" si="24"/>
        <v xml:space="preserve"> </v>
      </c>
      <c r="JB51">
        <f t="shared" si="35"/>
        <v>5</v>
      </c>
      <c r="JC51" t="str">
        <f t="shared" si="35"/>
        <v xml:space="preserve"> </v>
      </c>
      <c r="JD51" t="str">
        <f t="shared" si="35"/>
        <v>33,17</v>
      </c>
      <c r="JE51" t="str">
        <f t="shared" si="35"/>
        <v>62,5</v>
      </c>
      <c r="JF51" t="str">
        <f t="shared" si="35"/>
        <v xml:space="preserve"> </v>
      </c>
      <c r="JG51">
        <f t="shared" si="35"/>
        <v>30</v>
      </c>
      <c r="JH51" t="str">
        <f t="shared" si="35"/>
        <v>17,27</v>
      </c>
      <c r="JI51" t="str">
        <f t="shared" si="35"/>
        <v>35,84</v>
      </c>
      <c r="JJ51" t="str">
        <f t="shared" si="35"/>
        <v>1,1</v>
      </c>
      <c r="JK51" t="str">
        <f t="shared" si="35"/>
        <v>20,26</v>
      </c>
      <c r="JL51">
        <f t="shared" si="35"/>
        <v>8</v>
      </c>
      <c r="JM51">
        <f t="shared" si="35"/>
        <v>46</v>
      </c>
      <c r="JN51" t="str">
        <f t="shared" si="35"/>
        <v>116,32</v>
      </c>
      <c r="JO51">
        <f t="shared" si="35"/>
        <v>84</v>
      </c>
      <c r="JP51" t="str">
        <f t="shared" si="35"/>
        <v>136,28</v>
      </c>
      <c r="JQ51" t="str">
        <f t="shared" si="35"/>
        <v xml:space="preserve"> </v>
      </c>
      <c r="JR51" t="str">
        <f t="shared" si="35"/>
        <v xml:space="preserve"> </v>
      </c>
      <c r="JS51" t="str">
        <f t="shared" si="35"/>
        <v xml:space="preserve"> </v>
      </c>
      <c r="JT51" t="str">
        <f t="shared" si="35"/>
        <v xml:space="preserve"> </v>
      </c>
      <c r="JU51" t="str">
        <f t="shared" si="35"/>
        <v xml:space="preserve"> </v>
      </c>
      <c r="JV51" t="str">
        <f t="shared" si="35"/>
        <v xml:space="preserve"> </v>
      </c>
      <c r="JW51" t="str">
        <f t="shared" si="35"/>
        <v xml:space="preserve"> </v>
      </c>
      <c r="JX51" t="str">
        <f t="shared" si="35"/>
        <v>4,25</v>
      </c>
      <c r="JY51" t="str">
        <f t="shared" si="35"/>
        <v>15,8</v>
      </c>
      <c r="JZ51" t="str">
        <f t="shared" si="35"/>
        <v xml:space="preserve"> </v>
      </c>
      <c r="KA51" t="str">
        <f t="shared" si="35"/>
        <v>29644,75</v>
      </c>
      <c r="KB51" t="str">
        <f t="shared" si="35"/>
        <v>4,2</v>
      </c>
      <c r="KC51">
        <f t="shared" si="35"/>
        <v>172</v>
      </c>
      <c r="KD51" t="str">
        <f t="shared" si="35"/>
        <v xml:space="preserve"> </v>
      </c>
      <c r="KE51" t="str">
        <f t="shared" si="35"/>
        <v xml:space="preserve"> </v>
      </c>
      <c r="KF51" t="str">
        <f t="shared" si="35"/>
        <v>33,75</v>
      </c>
      <c r="KG51" t="str">
        <f t="shared" si="35"/>
        <v xml:space="preserve"> </v>
      </c>
      <c r="KH51">
        <f t="shared" si="35"/>
        <v>255</v>
      </c>
      <c r="KI51" t="str">
        <f t="shared" si="35"/>
        <v xml:space="preserve"> </v>
      </c>
      <c r="KJ51" t="str">
        <f t="shared" si="35"/>
        <v xml:space="preserve"> </v>
      </c>
      <c r="KK51" t="str">
        <f t="shared" si="35"/>
        <v xml:space="preserve"> </v>
      </c>
      <c r="KL51" t="str">
        <f t="shared" si="35"/>
        <v xml:space="preserve"> </v>
      </c>
      <c r="KM51">
        <f t="shared" si="35"/>
        <v>19</v>
      </c>
      <c r="KN51" t="str">
        <f t="shared" si="35"/>
        <v xml:space="preserve"> </v>
      </c>
      <c r="KO51" t="str">
        <f t="shared" si="35"/>
        <v>34,8</v>
      </c>
      <c r="KP51">
        <f t="shared" si="35"/>
        <v>560</v>
      </c>
      <c r="KQ51" t="str">
        <f t="shared" si="35"/>
        <v>17,3</v>
      </c>
      <c r="KR51" t="str">
        <f t="shared" si="35"/>
        <v xml:space="preserve"> </v>
      </c>
      <c r="KS51">
        <f t="shared" si="35"/>
        <v>300</v>
      </c>
      <c r="KT51">
        <f t="shared" si="35"/>
        <v>52</v>
      </c>
      <c r="KU51" t="str">
        <f t="shared" si="35"/>
        <v xml:space="preserve"> </v>
      </c>
      <c r="KV51" t="str">
        <f t="shared" si="35"/>
        <v xml:space="preserve"> </v>
      </c>
      <c r="KW51" t="str">
        <f t="shared" si="35"/>
        <v xml:space="preserve"> </v>
      </c>
      <c r="KX51" t="str">
        <f t="shared" si="35"/>
        <v xml:space="preserve"> </v>
      </c>
      <c r="KY51" t="str">
        <f t="shared" si="35"/>
        <v>325,45</v>
      </c>
      <c r="KZ51" t="str">
        <f t="shared" si="35"/>
        <v xml:space="preserve"> </v>
      </c>
      <c r="LA51" t="str">
        <f t="shared" si="35"/>
        <v xml:space="preserve"> </v>
      </c>
      <c r="LB51" t="str">
        <f t="shared" si="35"/>
        <v>29873,68</v>
      </c>
      <c r="LC51" t="str">
        <f t="shared" si="35"/>
        <v>67,87</v>
      </c>
      <c r="LD51" t="str">
        <f t="shared" si="35"/>
        <v xml:space="preserve"> </v>
      </c>
      <c r="LE51" t="str">
        <f t="shared" si="35"/>
        <v xml:space="preserve"> </v>
      </c>
      <c r="LF51" t="str">
        <f t="shared" si="35"/>
        <v xml:space="preserve"> </v>
      </c>
      <c r="LG51">
        <f t="shared" si="35"/>
        <v>169</v>
      </c>
      <c r="LH51" t="str">
        <f t="shared" si="35"/>
        <v xml:space="preserve"> </v>
      </c>
      <c r="LI51">
        <f t="shared" si="35"/>
        <v>290</v>
      </c>
      <c r="LJ51">
        <f t="shared" si="35"/>
        <v>19</v>
      </c>
      <c r="LK51" t="str">
        <f t="shared" si="35"/>
        <v xml:space="preserve"> </v>
      </c>
      <c r="LL51" t="str">
        <f t="shared" si="35"/>
        <v xml:space="preserve"> </v>
      </c>
      <c r="LM51" t="str">
        <f t="shared" si="35"/>
        <v>16,37</v>
      </c>
      <c r="LN51" t="str">
        <f t="shared" si="31"/>
        <v xml:space="preserve"> </v>
      </c>
      <c r="LO51">
        <f t="shared" si="31"/>
        <v>55</v>
      </c>
      <c r="LP51" t="str">
        <f t="shared" si="28"/>
        <v xml:space="preserve"> </v>
      </c>
      <c r="LQ51">
        <f t="shared" si="28"/>
        <v>95</v>
      </c>
      <c r="LR51" t="str">
        <f t="shared" si="28"/>
        <v xml:space="preserve"> </v>
      </c>
      <c r="LS51">
        <f t="shared" si="28"/>
        <v>70</v>
      </c>
      <c r="LT51" t="str">
        <f t="shared" si="28"/>
        <v xml:space="preserve"> </v>
      </c>
      <c r="LU51" t="str">
        <f t="shared" ref="LU51:OF66" si="39">IFERROR(LU20," ")</f>
        <v>53,5</v>
      </c>
      <c r="LV51" t="str">
        <f t="shared" si="39"/>
        <v>3,5</v>
      </c>
      <c r="LW51" t="str">
        <f t="shared" si="39"/>
        <v>197,48</v>
      </c>
      <c r="LX51" t="str">
        <f t="shared" si="39"/>
        <v xml:space="preserve"> </v>
      </c>
      <c r="LY51" t="str">
        <f t="shared" si="39"/>
        <v xml:space="preserve"> </v>
      </c>
      <c r="LZ51" t="str">
        <f t="shared" si="39"/>
        <v>55,8</v>
      </c>
      <c r="MA51" t="str">
        <f t="shared" si="39"/>
        <v xml:space="preserve"> </v>
      </c>
      <c r="MB51" t="str">
        <f t="shared" si="39"/>
        <v xml:space="preserve"> </v>
      </c>
      <c r="MC51" t="str">
        <f t="shared" si="39"/>
        <v xml:space="preserve"> </v>
      </c>
      <c r="MD51" t="str">
        <f t="shared" si="39"/>
        <v xml:space="preserve"> </v>
      </c>
      <c r="ME51" t="str">
        <f t="shared" si="39"/>
        <v xml:space="preserve"> </v>
      </c>
      <c r="MF51">
        <f t="shared" si="39"/>
        <v>60</v>
      </c>
      <c r="MG51" t="str">
        <f t="shared" si="39"/>
        <v>49,26</v>
      </c>
      <c r="MH51" t="str">
        <f t="shared" si="39"/>
        <v>8,91</v>
      </c>
      <c r="MI51" t="str">
        <f t="shared" si="39"/>
        <v xml:space="preserve"> </v>
      </c>
      <c r="MJ51" t="str">
        <f t="shared" si="39"/>
        <v>8,04</v>
      </c>
      <c r="MK51">
        <f t="shared" si="39"/>
        <v>134</v>
      </c>
      <c r="ML51">
        <f t="shared" si="39"/>
        <v>28</v>
      </c>
      <c r="MM51">
        <f t="shared" si="39"/>
        <v>46</v>
      </c>
      <c r="MN51">
        <f t="shared" si="39"/>
        <v>20</v>
      </c>
      <c r="MO51" t="str">
        <f t="shared" si="39"/>
        <v xml:space="preserve"> </v>
      </c>
      <c r="MP51" t="str">
        <f t="shared" si="39"/>
        <v xml:space="preserve"> </v>
      </c>
      <c r="MQ51" t="str">
        <f t="shared" si="39"/>
        <v>139,39</v>
      </c>
      <c r="MR51" t="str">
        <f t="shared" si="39"/>
        <v>128,57</v>
      </c>
      <c r="MS51" t="str">
        <f t="shared" si="39"/>
        <v>93,5</v>
      </c>
      <c r="MT51" t="str">
        <f t="shared" si="39"/>
        <v>538,06</v>
      </c>
      <c r="MU51" t="str">
        <f t="shared" si="39"/>
        <v xml:space="preserve"> </v>
      </c>
      <c r="MV51" t="str">
        <f t="shared" si="39"/>
        <v xml:space="preserve"> </v>
      </c>
      <c r="MW51" t="str">
        <f t="shared" si="39"/>
        <v xml:space="preserve"> </v>
      </c>
      <c r="MX51" t="str">
        <f t="shared" si="39"/>
        <v xml:space="preserve"> </v>
      </c>
      <c r="MY51" t="str">
        <f t="shared" si="39"/>
        <v xml:space="preserve"> </v>
      </c>
      <c r="MZ51" t="str">
        <f t="shared" si="39"/>
        <v>43,24</v>
      </c>
      <c r="NA51" t="str">
        <f t="shared" si="39"/>
        <v xml:space="preserve"> </v>
      </c>
      <c r="NB51">
        <f t="shared" si="39"/>
        <v>87</v>
      </c>
      <c r="NC51" t="str">
        <f t="shared" si="39"/>
        <v xml:space="preserve"> </v>
      </c>
      <c r="ND51">
        <f t="shared" si="39"/>
        <v>75</v>
      </c>
      <c r="NE51">
        <f t="shared" si="39"/>
        <v>109</v>
      </c>
      <c r="NF51" t="str">
        <f t="shared" si="39"/>
        <v xml:space="preserve"> </v>
      </c>
      <c r="NG51" t="str">
        <f t="shared" si="39"/>
        <v>19,5</v>
      </c>
      <c r="NH51" t="str">
        <f t="shared" si="39"/>
        <v xml:space="preserve"> </v>
      </c>
      <c r="NI51" t="str">
        <f t="shared" si="39"/>
        <v xml:space="preserve"> </v>
      </c>
      <c r="NJ51" t="str">
        <f t="shared" si="39"/>
        <v>8,62</v>
      </c>
      <c r="NK51" t="str">
        <f t="shared" si="39"/>
        <v xml:space="preserve"> </v>
      </c>
      <c r="NL51" t="str">
        <f t="shared" si="39"/>
        <v xml:space="preserve"> </v>
      </c>
      <c r="NM51">
        <f t="shared" si="39"/>
        <v>62</v>
      </c>
      <c r="NN51" t="str">
        <f t="shared" si="39"/>
        <v xml:space="preserve"> </v>
      </c>
      <c r="NO51">
        <f t="shared" si="39"/>
        <v>120</v>
      </c>
      <c r="NP51" t="str">
        <f t="shared" si="39"/>
        <v xml:space="preserve"> </v>
      </c>
      <c r="NQ51" t="str">
        <f t="shared" si="39"/>
        <v xml:space="preserve"> </v>
      </c>
      <c r="NR51" t="str">
        <f t="shared" si="39"/>
        <v xml:space="preserve"> </v>
      </c>
      <c r="NS51" t="str">
        <f t="shared" si="39"/>
        <v>817,82</v>
      </c>
      <c r="NT51">
        <f t="shared" si="39"/>
        <v>18</v>
      </c>
      <c r="NU51" t="str">
        <f t="shared" si="39"/>
        <v xml:space="preserve"> </v>
      </c>
      <c r="NV51" t="str">
        <f t="shared" si="39"/>
        <v>289,88</v>
      </c>
      <c r="NW51" t="str">
        <f t="shared" si="39"/>
        <v xml:space="preserve"> </v>
      </c>
      <c r="NX51" t="str">
        <f t="shared" si="39"/>
        <v xml:space="preserve"> </v>
      </c>
      <c r="NY51" t="str">
        <f t="shared" si="39"/>
        <v xml:space="preserve"> </v>
      </c>
      <c r="NZ51" t="str">
        <f t="shared" si="39"/>
        <v>2,08</v>
      </c>
      <c r="OA51" t="str">
        <f t="shared" si="39"/>
        <v xml:space="preserve"> </v>
      </c>
      <c r="OB51">
        <f t="shared" si="39"/>
        <v>84</v>
      </c>
      <c r="OC51" t="str">
        <f t="shared" si="39"/>
        <v>81,93</v>
      </c>
      <c r="OD51" t="str">
        <f t="shared" si="39"/>
        <v>53,33</v>
      </c>
      <c r="OE51" t="str">
        <f t="shared" si="39"/>
        <v>98,61</v>
      </c>
      <c r="OF51">
        <f t="shared" si="39"/>
        <v>38</v>
      </c>
      <c r="OG51" t="str">
        <f t="shared" si="36"/>
        <v>13,5</v>
      </c>
      <c r="OH51" t="str">
        <f t="shared" si="36"/>
        <v xml:space="preserve"> </v>
      </c>
      <c r="OI51" t="str">
        <f t="shared" si="36"/>
        <v>23,08</v>
      </c>
      <c r="OJ51" t="str">
        <f t="shared" si="36"/>
        <v xml:space="preserve"> </v>
      </c>
      <c r="OK51" t="str">
        <f t="shared" si="36"/>
        <v>30,02</v>
      </c>
      <c r="OL51" t="str">
        <f t="shared" si="36"/>
        <v xml:space="preserve"> </v>
      </c>
      <c r="OM51" t="str">
        <f t="shared" si="36"/>
        <v xml:space="preserve"> </v>
      </c>
      <c r="ON51" t="str">
        <f t="shared" si="36"/>
        <v>162,01</v>
      </c>
      <c r="OO51" t="str">
        <f t="shared" si="36"/>
        <v>144,5</v>
      </c>
      <c r="OP51">
        <f t="shared" si="36"/>
        <v>19</v>
      </c>
      <c r="OQ51" t="str">
        <f t="shared" si="36"/>
        <v>22,69</v>
      </c>
      <c r="OR51" t="str">
        <f t="shared" si="36"/>
        <v>85,98</v>
      </c>
      <c r="OS51" t="str">
        <f t="shared" si="36"/>
        <v>9,4</v>
      </c>
      <c r="OT51" t="str">
        <f t="shared" si="36"/>
        <v>51,11</v>
      </c>
      <c r="OU51">
        <f t="shared" si="36"/>
        <v>130</v>
      </c>
      <c r="OV51" t="str">
        <f t="shared" si="36"/>
        <v>56,04</v>
      </c>
      <c r="OW51" t="str">
        <f t="shared" si="36"/>
        <v xml:space="preserve"> </v>
      </c>
      <c r="OX51" t="str">
        <f t="shared" si="36"/>
        <v xml:space="preserve"> </v>
      </c>
      <c r="OY51">
        <f t="shared" si="36"/>
        <v>51</v>
      </c>
      <c r="OZ51" t="str">
        <f t="shared" si="36"/>
        <v xml:space="preserve"> </v>
      </c>
      <c r="PA51">
        <f t="shared" si="36"/>
        <v>600</v>
      </c>
      <c r="PB51">
        <f t="shared" si="36"/>
        <v>108</v>
      </c>
      <c r="PC51" t="str">
        <f t="shared" si="36"/>
        <v>24,9</v>
      </c>
      <c r="PD51" t="str">
        <f t="shared" si="36"/>
        <v>0,36</v>
      </c>
      <c r="PE51" t="str">
        <f t="shared" si="36"/>
        <v>223,1</v>
      </c>
      <c r="PF51" t="str">
        <f t="shared" si="36"/>
        <v xml:space="preserve"> </v>
      </c>
      <c r="PG51" t="str">
        <f t="shared" si="36"/>
        <v xml:space="preserve"> </v>
      </c>
      <c r="PH51" t="str">
        <f t="shared" si="36"/>
        <v>52,51</v>
      </c>
      <c r="PI51" t="str">
        <f t="shared" si="36"/>
        <v xml:space="preserve"> </v>
      </c>
      <c r="PJ51" t="str">
        <f t="shared" si="36"/>
        <v>11,5</v>
      </c>
      <c r="PK51">
        <f t="shared" si="36"/>
        <v>335</v>
      </c>
      <c r="PL51" t="str">
        <f t="shared" si="36"/>
        <v>12,83</v>
      </c>
      <c r="PM51" t="str">
        <f t="shared" si="36"/>
        <v xml:space="preserve"> </v>
      </c>
      <c r="PN51" t="str">
        <f t="shared" si="36"/>
        <v>40,5</v>
      </c>
      <c r="PO51">
        <f t="shared" si="36"/>
        <v>117</v>
      </c>
      <c r="PP51" t="str">
        <f t="shared" si="36"/>
        <v>48,63</v>
      </c>
      <c r="PQ51" t="str">
        <f t="shared" si="36"/>
        <v xml:space="preserve"> </v>
      </c>
      <c r="PR51" t="str">
        <f t="shared" si="36"/>
        <v>59,5</v>
      </c>
      <c r="PS51" t="str">
        <f t="shared" si="36"/>
        <v xml:space="preserve"> </v>
      </c>
      <c r="PT51">
        <f t="shared" si="36"/>
        <v>60</v>
      </c>
      <c r="PU51" t="str">
        <f t="shared" si="36"/>
        <v xml:space="preserve"> </v>
      </c>
      <c r="PV51" t="str">
        <f t="shared" si="36"/>
        <v>4,48</v>
      </c>
      <c r="PW51" t="str">
        <f t="shared" si="36"/>
        <v>30,98</v>
      </c>
      <c r="PX51">
        <f t="shared" si="36"/>
        <v>80</v>
      </c>
      <c r="PY51" t="str">
        <f t="shared" si="36"/>
        <v xml:space="preserve"> </v>
      </c>
      <c r="PZ51" t="str">
        <f t="shared" si="36"/>
        <v xml:space="preserve"> </v>
      </c>
      <c r="QA51" t="str">
        <f t="shared" si="36"/>
        <v>37,58</v>
      </c>
      <c r="QB51" t="str">
        <f t="shared" si="36"/>
        <v>26,25</v>
      </c>
      <c r="QC51" t="str">
        <f t="shared" si="36"/>
        <v xml:space="preserve"> </v>
      </c>
      <c r="QD51" t="str">
        <f t="shared" si="36"/>
        <v>15,1</v>
      </c>
      <c r="QE51" t="str">
        <f t="shared" si="36"/>
        <v xml:space="preserve"> </v>
      </c>
      <c r="QF51">
        <f t="shared" si="36"/>
        <v>171</v>
      </c>
      <c r="QG51">
        <f t="shared" si="36"/>
        <v>20</v>
      </c>
      <c r="QH51">
        <f t="shared" si="36"/>
        <v>11</v>
      </c>
      <c r="QI51" t="str">
        <f t="shared" si="36"/>
        <v xml:space="preserve"> </v>
      </c>
      <c r="QJ51" t="str">
        <f t="shared" si="36"/>
        <v>53,08</v>
      </c>
      <c r="QK51">
        <f t="shared" si="36"/>
        <v>180</v>
      </c>
      <c r="QL51" t="str">
        <f t="shared" si="32"/>
        <v xml:space="preserve"> </v>
      </c>
      <c r="QM51">
        <f t="shared" si="32"/>
        <v>179</v>
      </c>
      <c r="QN51">
        <f t="shared" si="37"/>
        <v>36</v>
      </c>
      <c r="QO51" t="str">
        <f t="shared" si="37"/>
        <v>107,5</v>
      </c>
      <c r="QP51">
        <f t="shared" si="37"/>
        <v>118</v>
      </c>
      <c r="QQ51" t="str">
        <f t="shared" si="37"/>
        <v>9,14</v>
      </c>
      <c r="QR51" t="str">
        <f t="shared" si="37"/>
        <v xml:space="preserve"> </v>
      </c>
      <c r="QS51">
        <f t="shared" si="37"/>
        <v>59</v>
      </c>
      <c r="QT51" t="str">
        <f t="shared" si="37"/>
        <v xml:space="preserve"> </v>
      </c>
      <c r="QU51" t="str">
        <f t="shared" si="37"/>
        <v>11,1</v>
      </c>
      <c r="QV51" t="str">
        <f t="shared" si="37"/>
        <v xml:space="preserve"> </v>
      </c>
      <c r="QW51" t="str">
        <f t="shared" si="37"/>
        <v>197,5</v>
      </c>
      <c r="QX51">
        <f t="shared" si="37"/>
        <v>190</v>
      </c>
      <c r="QY51">
        <f t="shared" si="37"/>
        <v>350</v>
      </c>
      <c r="QZ51">
        <f t="shared" si="37"/>
        <v>110</v>
      </c>
      <c r="RA51" t="str">
        <f t="shared" si="37"/>
        <v>8,1</v>
      </c>
      <c r="RB51">
        <f t="shared" si="37"/>
        <v>48</v>
      </c>
      <c r="RC51" t="str">
        <f t="shared" si="37"/>
        <v xml:space="preserve"> </v>
      </c>
      <c r="RD51" t="str">
        <f t="shared" si="37"/>
        <v>47,5</v>
      </c>
      <c r="RE51">
        <f t="shared" si="37"/>
        <v>148</v>
      </c>
      <c r="RF51" t="str">
        <f t="shared" si="37"/>
        <v xml:space="preserve"> </v>
      </c>
      <c r="RG51" t="str">
        <f t="shared" si="37"/>
        <v xml:space="preserve"> </v>
      </c>
      <c r="RH51" t="str">
        <f t="shared" si="37"/>
        <v xml:space="preserve"> </v>
      </c>
      <c r="RI51" t="str">
        <f t="shared" si="37"/>
        <v>10,5</v>
      </c>
      <c r="RJ51">
        <f t="shared" si="37"/>
        <v>74</v>
      </c>
      <c r="RK51" t="str">
        <f t="shared" si="37"/>
        <v xml:space="preserve"> </v>
      </c>
      <c r="RL51">
        <f t="shared" si="37"/>
        <v>54</v>
      </c>
      <c r="RM51">
        <f t="shared" si="37"/>
        <v>40</v>
      </c>
      <c r="RN51" t="str">
        <f t="shared" si="37"/>
        <v xml:space="preserve"> </v>
      </c>
      <c r="RO51">
        <f t="shared" si="37"/>
        <v>34</v>
      </c>
      <c r="RP51" t="str">
        <f t="shared" si="37"/>
        <v xml:space="preserve"> </v>
      </c>
      <c r="RQ51" t="str">
        <f t="shared" si="37"/>
        <v xml:space="preserve"> </v>
      </c>
      <c r="RR51" t="str">
        <f t="shared" si="37"/>
        <v xml:space="preserve"> </v>
      </c>
      <c r="RS51" t="str">
        <f t="shared" si="37"/>
        <v xml:space="preserve"> </v>
      </c>
      <c r="RT51" t="str">
        <f t="shared" si="37"/>
        <v xml:space="preserve"> </v>
      </c>
      <c r="RU51">
        <f t="shared" si="37"/>
        <v>82</v>
      </c>
      <c r="RV51" t="str">
        <f t="shared" si="37"/>
        <v xml:space="preserve"> </v>
      </c>
      <c r="RW51" t="str">
        <f t="shared" si="37"/>
        <v xml:space="preserve"> </v>
      </c>
      <c r="RX51" t="str">
        <f t="shared" si="37"/>
        <v xml:space="preserve"> </v>
      </c>
      <c r="RY51" t="str">
        <f t="shared" si="37"/>
        <v xml:space="preserve"> </v>
      </c>
      <c r="RZ51" t="str">
        <f t="shared" si="37"/>
        <v>374,92</v>
      </c>
      <c r="SA51" t="str">
        <f t="shared" si="37"/>
        <v>140,5</v>
      </c>
    </row>
    <row r="52" spans="1:495">
      <c r="A52">
        <v>2001</v>
      </c>
      <c r="B52">
        <f t="shared" si="8"/>
        <v>125</v>
      </c>
      <c r="C52" t="str">
        <f t="shared" ref="C52:BN55" si="40">IFERROR(C21," ")</f>
        <v>2,35</v>
      </c>
      <c r="D52" t="str">
        <f t="shared" si="40"/>
        <v xml:space="preserve"> </v>
      </c>
      <c r="E52">
        <f t="shared" si="40"/>
        <v>150</v>
      </c>
      <c r="F52">
        <f t="shared" si="40"/>
        <v>205</v>
      </c>
      <c r="G52" t="str">
        <f t="shared" si="40"/>
        <v>6,4</v>
      </c>
      <c r="H52" t="str">
        <f t="shared" si="40"/>
        <v>20,1</v>
      </c>
      <c r="I52" t="str">
        <f t="shared" si="40"/>
        <v xml:space="preserve"> </v>
      </c>
      <c r="J52" t="str">
        <f t="shared" si="40"/>
        <v>20,1</v>
      </c>
      <c r="K52" t="str">
        <f t="shared" si="40"/>
        <v xml:space="preserve"> </v>
      </c>
      <c r="L52">
        <f t="shared" si="40"/>
        <v>69</v>
      </c>
      <c r="M52">
        <f t="shared" si="40"/>
        <v>48</v>
      </c>
      <c r="N52" t="str">
        <f t="shared" si="40"/>
        <v xml:space="preserve"> </v>
      </c>
      <c r="O52" t="str">
        <f t="shared" si="40"/>
        <v>100,5</v>
      </c>
      <c r="P52">
        <f t="shared" si="40"/>
        <v>270</v>
      </c>
      <c r="Q52" t="str">
        <f t="shared" si="40"/>
        <v xml:space="preserve"> </v>
      </c>
      <c r="R52" t="str">
        <f t="shared" si="40"/>
        <v>7,23</v>
      </c>
      <c r="S52" t="str">
        <f t="shared" si="40"/>
        <v xml:space="preserve"> </v>
      </c>
      <c r="T52" t="str">
        <f t="shared" si="40"/>
        <v>6,94</v>
      </c>
      <c r="U52" t="str">
        <f t="shared" si="40"/>
        <v xml:space="preserve"> </v>
      </c>
      <c r="V52" t="str">
        <f t="shared" si="40"/>
        <v xml:space="preserve"> </v>
      </c>
      <c r="W52" t="str">
        <f t="shared" si="40"/>
        <v>0,1</v>
      </c>
      <c r="X52" t="str">
        <f t="shared" si="40"/>
        <v xml:space="preserve"> </v>
      </c>
      <c r="Y52" t="str">
        <f t="shared" si="40"/>
        <v xml:space="preserve"> </v>
      </c>
      <c r="Z52" t="str">
        <f t="shared" si="40"/>
        <v>1,8</v>
      </c>
      <c r="AA52">
        <f t="shared" si="40"/>
        <v>400</v>
      </c>
      <c r="AB52" t="str">
        <f t="shared" si="40"/>
        <v xml:space="preserve"> </v>
      </c>
      <c r="AC52" t="str">
        <f t="shared" si="40"/>
        <v>82,79</v>
      </c>
      <c r="AD52" t="str">
        <f t="shared" si="40"/>
        <v>120,52</v>
      </c>
      <c r="AE52" t="str">
        <f t="shared" si="40"/>
        <v xml:space="preserve"> </v>
      </c>
      <c r="AF52" t="str">
        <f t="shared" si="40"/>
        <v xml:space="preserve"> </v>
      </c>
      <c r="AG52" t="str">
        <f t="shared" si="40"/>
        <v xml:space="preserve"> </v>
      </c>
      <c r="AH52" t="str">
        <f t="shared" si="40"/>
        <v xml:space="preserve"> </v>
      </c>
      <c r="AI52" t="str">
        <f t="shared" si="40"/>
        <v xml:space="preserve"> </v>
      </c>
      <c r="AJ52">
        <f t="shared" si="40"/>
        <v>89</v>
      </c>
      <c r="AK52">
        <f t="shared" si="40"/>
        <v>60</v>
      </c>
      <c r="AL52" t="str">
        <f t="shared" si="40"/>
        <v xml:space="preserve"> </v>
      </c>
      <c r="AM52" t="str">
        <f t="shared" si="40"/>
        <v>18,5</v>
      </c>
      <c r="AN52">
        <f t="shared" si="40"/>
        <v>43</v>
      </c>
      <c r="AO52" t="str">
        <f t="shared" si="40"/>
        <v xml:space="preserve"> </v>
      </c>
      <c r="AP52" t="str">
        <f t="shared" si="40"/>
        <v xml:space="preserve"> </v>
      </c>
      <c r="AQ52">
        <f t="shared" si="40"/>
        <v>69</v>
      </c>
      <c r="AR52" t="str">
        <f t="shared" si="40"/>
        <v xml:space="preserve"> </v>
      </c>
      <c r="AS52" t="str">
        <f t="shared" si="40"/>
        <v xml:space="preserve"> </v>
      </c>
      <c r="AT52">
        <f t="shared" si="40"/>
        <v>29</v>
      </c>
      <c r="AU52">
        <f t="shared" si="40"/>
        <v>40</v>
      </c>
      <c r="AV52" t="str">
        <f t="shared" si="40"/>
        <v>3,06</v>
      </c>
      <c r="AW52" t="str">
        <f t="shared" si="40"/>
        <v xml:space="preserve"> </v>
      </c>
      <c r="AX52" t="str">
        <f t="shared" si="40"/>
        <v>4,03</v>
      </c>
      <c r="AY52">
        <f t="shared" si="40"/>
        <v>125</v>
      </c>
      <c r="AZ52">
        <f t="shared" si="40"/>
        <v>142</v>
      </c>
      <c r="BA52">
        <f t="shared" si="40"/>
        <v>9</v>
      </c>
      <c r="BB52">
        <f t="shared" si="40"/>
        <v>186</v>
      </c>
      <c r="BC52" t="str">
        <f t="shared" si="40"/>
        <v xml:space="preserve"> </v>
      </c>
      <c r="BD52" t="str">
        <f t="shared" si="40"/>
        <v xml:space="preserve"> </v>
      </c>
      <c r="BE52">
        <f t="shared" si="40"/>
        <v>150</v>
      </c>
      <c r="BF52" t="str">
        <f t="shared" si="40"/>
        <v xml:space="preserve"> </v>
      </c>
      <c r="BG52" t="str">
        <f t="shared" si="40"/>
        <v xml:space="preserve"> </v>
      </c>
      <c r="BH52" t="str">
        <f t="shared" si="40"/>
        <v>53,5</v>
      </c>
      <c r="BI52">
        <f t="shared" si="40"/>
        <v>33</v>
      </c>
      <c r="BJ52" t="str">
        <f t="shared" si="40"/>
        <v>50,65</v>
      </c>
      <c r="BK52" t="str">
        <f t="shared" si="40"/>
        <v xml:space="preserve"> </v>
      </c>
      <c r="BL52" t="str">
        <f t="shared" si="40"/>
        <v xml:space="preserve"> </v>
      </c>
      <c r="BM52" t="str">
        <f t="shared" si="40"/>
        <v xml:space="preserve"> </v>
      </c>
      <c r="BN52" t="str">
        <f t="shared" si="40"/>
        <v>26,4</v>
      </c>
      <c r="BO52">
        <f t="shared" si="38"/>
        <v>420</v>
      </c>
      <c r="BP52" t="str">
        <f t="shared" si="38"/>
        <v xml:space="preserve"> </v>
      </c>
      <c r="BQ52" t="str">
        <f t="shared" si="38"/>
        <v xml:space="preserve"> </v>
      </c>
      <c r="BR52">
        <f t="shared" si="38"/>
        <v>10</v>
      </c>
      <c r="BS52" t="str">
        <f t="shared" si="38"/>
        <v xml:space="preserve"> </v>
      </c>
      <c r="BT52" t="str">
        <f t="shared" si="38"/>
        <v xml:space="preserve"> </v>
      </c>
      <c r="BU52" t="str">
        <f t="shared" si="38"/>
        <v xml:space="preserve"> </v>
      </c>
      <c r="BV52" t="str">
        <f t="shared" si="38"/>
        <v xml:space="preserve"> </v>
      </c>
      <c r="BW52" t="str">
        <f t="shared" si="38"/>
        <v xml:space="preserve"> </v>
      </c>
      <c r="BX52" t="str">
        <f t="shared" si="38"/>
        <v xml:space="preserve"> </v>
      </c>
      <c r="BY52">
        <f t="shared" si="38"/>
        <v>20</v>
      </c>
      <c r="BZ52" t="str">
        <f t="shared" si="38"/>
        <v>48,8</v>
      </c>
      <c r="CA52">
        <f t="shared" si="38"/>
        <v>90</v>
      </c>
      <c r="CB52" t="str">
        <f t="shared" si="38"/>
        <v xml:space="preserve"> </v>
      </c>
      <c r="CC52" t="str">
        <f t="shared" si="38"/>
        <v xml:space="preserve"> </v>
      </c>
      <c r="CD52" t="str">
        <f t="shared" si="38"/>
        <v xml:space="preserve"> </v>
      </c>
      <c r="CE52">
        <f t="shared" si="38"/>
        <v>100</v>
      </c>
      <c r="CF52" t="str">
        <f t="shared" si="38"/>
        <v>24,5</v>
      </c>
      <c r="CG52" t="str">
        <f t="shared" si="38"/>
        <v xml:space="preserve"> </v>
      </c>
      <c r="CH52">
        <f t="shared" si="38"/>
        <v>17</v>
      </c>
      <c r="CI52" t="str">
        <f t="shared" si="38"/>
        <v xml:space="preserve"> </v>
      </c>
      <c r="CJ52" t="str">
        <f t="shared" si="38"/>
        <v>28,09</v>
      </c>
      <c r="CK52" t="str">
        <f t="shared" si="38"/>
        <v xml:space="preserve"> </v>
      </c>
      <c r="CL52">
        <f t="shared" si="38"/>
        <v>10</v>
      </c>
      <c r="CM52" t="str">
        <f t="shared" si="38"/>
        <v xml:space="preserve"> </v>
      </c>
      <c r="CN52" t="str">
        <f t="shared" si="38"/>
        <v xml:space="preserve"> </v>
      </c>
      <c r="CO52" t="str">
        <f t="shared" si="38"/>
        <v>12,9</v>
      </c>
      <c r="CP52" t="str">
        <f t="shared" si="38"/>
        <v xml:space="preserve"> </v>
      </c>
      <c r="CQ52">
        <f t="shared" si="38"/>
        <v>9</v>
      </c>
      <c r="CR52" t="str">
        <f t="shared" si="38"/>
        <v>38,36</v>
      </c>
      <c r="CS52" t="str">
        <f t="shared" si="38"/>
        <v>7,76</v>
      </c>
      <c r="CT52" t="str">
        <f t="shared" si="38"/>
        <v xml:space="preserve"> </v>
      </c>
      <c r="CU52" t="str">
        <f t="shared" si="38"/>
        <v>0,69</v>
      </c>
      <c r="CV52" t="str">
        <f t="shared" si="38"/>
        <v xml:space="preserve"> </v>
      </c>
      <c r="CW52" t="str">
        <f t="shared" si="38"/>
        <v>125,69</v>
      </c>
      <c r="CX52" t="str">
        <f t="shared" si="38"/>
        <v>19,8</v>
      </c>
      <c r="CY52" t="str">
        <f t="shared" si="38"/>
        <v>19,2</v>
      </c>
      <c r="CZ52">
        <f t="shared" si="38"/>
        <v>131</v>
      </c>
      <c r="DA52" t="str">
        <f t="shared" si="38"/>
        <v xml:space="preserve"> </v>
      </c>
      <c r="DB52" t="str">
        <f t="shared" si="38"/>
        <v xml:space="preserve"> </v>
      </c>
      <c r="DC52" t="str">
        <f t="shared" si="38"/>
        <v xml:space="preserve"> </v>
      </c>
      <c r="DD52">
        <f t="shared" si="38"/>
        <v>150</v>
      </c>
      <c r="DE52" t="str">
        <f t="shared" si="38"/>
        <v xml:space="preserve"> </v>
      </c>
      <c r="DF52">
        <f t="shared" si="38"/>
        <v>77</v>
      </c>
      <c r="DG52" t="str">
        <f t="shared" si="38"/>
        <v xml:space="preserve"> </v>
      </c>
      <c r="DH52" t="str">
        <f t="shared" si="38"/>
        <v xml:space="preserve"> </v>
      </c>
      <c r="DI52" t="str">
        <f t="shared" si="38"/>
        <v>0,7</v>
      </c>
      <c r="DJ52" t="str">
        <f t="shared" si="38"/>
        <v>1043,66</v>
      </c>
      <c r="DK52">
        <f t="shared" si="38"/>
        <v>160</v>
      </c>
      <c r="DL52" t="str">
        <f t="shared" si="38"/>
        <v>44,57</v>
      </c>
      <c r="DM52" t="str">
        <f t="shared" si="38"/>
        <v xml:space="preserve"> </v>
      </c>
      <c r="DN52" t="str">
        <f t="shared" si="38"/>
        <v xml:space="preserve"> </v>
      </c>
      <c r="DO52" t="str">
        <f t="shared" si="38"/>
        <v>2,1</v>
      </c>
      <c r="DP52" t="str">
        <f t="shared" si="38"/>
        <v>43,72</v>
      </c>
      <c r="DQ52" t="str">
        <f t="shared" si="38"/>
        <v>1,36</v>
      </c>
      <c r="DR52">
        <f t="shared" si="38"/>
        <v>36</v>
      </c>
      <c r="DS52" t="str">
        <f t="shared" si="38"/>
        <v xml:space="preserve"> </v>
      </c>
      <c r="DT52" t="str">
        <f t="shared" si="38"/>
        <v xml:space="preserve"> </v>
      </c>
      <c r="DU52">
        <f t="shared" si="38"/>
        <v>45</v>
      </c>
      <c r="DV52" t="str">
        <f t="shared" si="38"/>
        <v>11,39</v>
      </c>
      <c r="DW52" t="str">
        <f t="shared" si="38"/>
        <v>4,94</v>
      </c>
      <c r="DX52">
        <f t="shared" si="38"/>
        <v>70</v>
      </c>
      <c r="DY52">
        <f t="shared" si="38"/>
        <v>39</v>
      </c>
      <c r="DZ52">
        <f t="shared" si="13"/>
        <v>41</v>
      </c>
      <c r="EA52" t="str">
        <f t="shared" si="34"/>
        <v xml:space="preserve"> </v>
      </c>
      <c r="EB52">
        <f t="shared" si="34"/>
        <v>75</v>
      </c>
      <c r="EC52">
        <f t="shared" si="34"/>
        <v>147</v>
      </c>
      <c r="ED52" t="str">
        <f t="shared" si="34"/>
        <v xml:space="preserve"> </v>
      </c>
      <c r="EE52">
        <f t="shared" si="34"/>
        <v>340</v>
      </c>
      <c r="EF52">
        <f t="shared" si="34"/>
        <v>437</v>
      </c>
      <c r="EG52" t="str">
        <f t="shared" si="34"/>
        <v>43,5</v>
      </c>
      <c r="EH52" t="str">
        <f t="shared" si="34"/>
        <v xml:space="preserve"> </v>
      </c>
      <c r="EI52" t="str">
        <f t="shared" si="34"/>
        <v>1,4</v>
      </c>
      <c r="EJ52">
        <f t="shared" si="34"/>
        <v>15</v>
      </c>
      <c r="EK52" t="str">
        <f t="shared" si="34"/>
        <v xml:space="preserve"> </v>
      </c>
      <c r="EL52">
        <f t="shared" si="34"/>
        <v>272</v>
      </c>
      <c r="EM52" t="str">
        <f t="shared" si="34"/>
        <v xml:space="preserve"> </v>
      </c>
      <c r="EN52" t="str">
        <f t="shared" si="34"/>
        <v>4,93</v>
      </c>
      <c r="EO52" t="str">
        <f t="shared" si="34"/>
        <v>33,75</v>
      </c>
      <c r="EP52" t="str">
        <f t="shared" si="34"/>
        <v xml:space="preserve"> </v>
      </c>
      <c r="EQ52" t="str">
        <f t="shared" si="34"/>
        <v>18,91</v>
      </c>
      <c r="ER52">
        <f t="shared" si="34"/>
        <v>125</v>
      </c>
      <c r="ES52">
        <f t="shared" si="34"/>
        <v>7</v>
      </c>
      <c r="ET52" t="str">
        <f t="shared" si="34"/>
        <v xml:space="preserve"> </v>
      </c>
      <c r="EU52" t="str">
        <f t="shared" si="34"/>
        <v xml:space="preserve"> </v>
      </c>
      <c r="EV52" t="str">
        <f t="shared" si="34"/>
        <v xml:space="preserve"> </v>
      </c>
      <c r="EW52">
        <f t="shared" si="34"/>
        <v>220</v>
      </c>
      <c r="EX52" t="str">
        <f t="shared" si="34"/>
        <v xml:space="preserve"> </v>
      </c>
      <c r="EY52" t="str">
        <f t="shared" si="34"/>
        <v>33,5</v>
      </c>
      <c r="EZ52">
        <f t="shared" si="34"/>
        <v>37</v>
      </c>
      <c r="FA52">
        <f t="shared" si="34"/>
        <v>11</v>
      </c>
      <c r="FB52" t="str">
        <f t="shared" si="34"/>
        <v xml:space="preserve"> </v>
      </c>
      <c r="FC52" t="str">
        <f t="shared" si="34"/>
        <v xml:space="preserve"> </v>
      </c>
      <c r="FD52" t="str">
        <f t="shared" si="34"/>
        <v xml:space="preserve"> </v>
      </c>
      <c r="FE52" t="str">
        <f t="shared" si="34"/>
        <v>4,19</v>
      </c>
      <c r="FF52" t="str">
        <f t="shared" si="34"/>
        <v>61,31</v>
      </c>
      <c r="FG52" t="str">
        <f t="shared" si="34"/>
        <v>58,5</v>
      </c>
      <c r="FH52" t="str">
        <f t="shared" si="34"/>
        <v>2,04</v>
      </c>
      <c r="FI52">
        <f t="shared" si="34"/>
        <v>39</v>
      </c>
      <c r="FJ52" t="str">
        <f t="shared" si="34"/>
        <v>11,12</v>
      </c>
      <c r="FK52">
        <f t="shared" si="34"/>
        <v>105</v>
      </c>
      <c r="FL52" t="str">
        <f t="shared" si="34"/>
        <v xml:space="preserve"> </v>
      </c>
      <c r="FM52" t="str">
        <f t="shared" si="34"/>
        <v xml:space="preserve"> </v>
      </c>
      <c r="FN52">
        <f t="shared" si="34"/>
        <v>116</v>
      </c>
      <c r="FO52" t="str">
        <f t="shared" si="34"/>
        <v xml:space="preserve"> </v>
      </c>
      <c r="FP52">
        <f t="shared" si="34"/>
        <v>29</v>
      </c>
      <c r="FQ52" t="str">
        <f t="shared" si="34"/>
        <v xml:space="preserve"> </v>
      </c>
      <c r="FR52" t="str">
        <f t="shared" si="34"/>
        <v xml:space="preserve"> </v>
      </c>
      <c r="FS52" t="str">
        <f t="shared" si="34"/>
        <v>1,5</v>
      </c>
      <c r="FT52">
        <f t="shared" si="34"/>
        <v>66</v>
      </c>
      <c r="FU52" t="str">
        <f t="shared" si="34"/>
        <v>29,82</v>
      </c>
      <c r="FV52" t="str">
        <f t="shared" si="34"/>
        <v>0,64</v>
      </c>
      <c r="FW52" t="str">
        <f t="shared" si="34"/>
        <v>18,38</v>
      </c>
      <c r="FX52" t="str">
        <f t="shared" si="34"/>
        <v xml:space="preserve"> </v>
      </c>
      <c r="FY52" t="str">
        <f t="shared" si="34"/>
        <v>113,68</v>
      </c>
      <c r="FZ52" t="str">
        <f t="shared" si="34"/>
        <v>10,7</v>
      </c>
      <c r="GA52">
        <f t="shared" si="34"/>
        <v>13</v>
      </c>
      <c r="GB52" t="str">
        <f t="shared" si="34"/>
        <v>1,3</v>
      </c>
      <c r="GC52">
        <f t="shared" si="34"/>
        <v>10</v>
      </c>
      <c r="GD52" t="str">
        <f t="shared" si="34"/>
        <v xml:space="preserve"> </v>
      </c>
      <c r="GE52">
        <f t="shared" si="34"/>
        <v>239</v>
      </c>
      <c r="GF52" t="str">
        <f t="shared" si="34"/>
        <v>5,98</v>
      </c>
      <c r="GG52">
        <f t="shared" si="34"/>
        <v>8</v>
      </c>
      <c r="GH52" t="str">
        <f t="shared" si="34"/>
        <v xml:space="preserve"> </v>
      </c>
      <c r="GI52" t="str">
        <f t="shared" si="34"/>
        <v xml:space="preserve"> </v>
      </c>
      <c r="GJ52" t="str">
        <f t="shared" si="34"/>
        <v xml:space="preserve"> </v>
      </c>
      <c r="GK52" t="str">
        <f t="shared" si="34"/>
        <v>6,75</v>
      </c>
      <c r="GL52">
        <f t="shared" si="34"/>
        <v>9</v>
      </c>
      <c r="GM52" t="str">
        <f t="shared" si="30"/>
        <v>69,5</v>
      </c>
      <c r="GN52" t="str">
        <f t="shared" si="30"/>
        <v>3,02</v>
      </c>
      <c r="GO52" t="str">
        <f t="shared" si="30"/>
        <v xml:space="preserve"> </v>
      </c>
      <c r="GP52">
        <f t="shared" si="30"/>
        <v>150</v>
      </c>
      <c r="GQ52" t="str">
        <f t="shared" si="30"/>
        <v>2,22</v>
      </c>
      <c r="GR52" t="str">
        <f t="shared" si="30"/>
        <v xml:space="preserve"> </v>
      </c>
      <c r="GS52">
        <f t="shared" si="30"/>
        <v>23</v>
      </c>
      <c r="GT52">
        <f t="shared" si="30"/>
        <v>42</v>
      </c>
      <c r="GU52">
        <f t="shared" si="30"/>
        <v>100</v>
      </c>
      <c r="GV52" t="str">
        <f t="shared" si="30"/>
        <v>5,38</v>
      </c>
      <c r="GW52" t="str">
        <f t="shared" si="30"/>
        <v>0,49</v>
      </c>
      <c r="GX52" t="str">
        <f t="shared" si="30"/>
        <v>24,12</v>
      </c>
      <c r="GY52" t="str">
        <f t="shared" si="30"/>
        <v>39,5</v>
      </c>
      <c r="GZ52">
        <f t="shared" si="30"/>
        <v>100</v>
      </c>
      <c r="HA52" t="str">
        <f t="shared" si="30"/>
        <v xml:space="preserve"> </v>
      </c>
      <c r="HB52" t="str">
        <f t="shared" si="30"/>
        <v>64,88</v>
      </c>
      <c r="HC52">
        <f t="shared" si="30"/>
        <v>95</v>
      </c>
      <c r="HD52" t="str">
        <f t="shared" si="30"/>
        <v>17,57</v>
      </c>
      <c r="HE52" t="str">
        <f t="shared" si="30"/>
        <v>60,5</v>
      </c>
      <c r="HF52" t="str">
        <f t="shared" si="30"/>
        <v xml:space="preserve"> </v>
      </c>
      <c r="HG52" t="str">
        <f t="shared" si="30"/>
        <v>10,45</v>
      </c>
      <c r="HH52">
        <f t="shared" si="30"/>
        <v>92</v>
      </c>
      <c r="HI52">
        <f t="shared" si="30"/>
        <v>50</v>
      </c>
      <c r="HJ52">
        <f t="shared" si="30"/>
        <v>79</v>
      </c>
      <c r="HK52" t="str">
        <f t="shared" si="30"/>
        <v xml:space="preserve"> </v>
      </c>
      <c r="HL52" t="str">
        <f t="shared" si="30"/>
        <v xml:space="preserve"> </v>
      </c>
      <c r="HM52">
        <f t="shared" si="30"/>
        <v>30</v>
      </c>
      <c r="HN52" t="str">
        <f t="shared" si="30"/>
        <v xml:space="preserve"> </v>
      </c>
      <c r="HO52">
        <f t="shared" si="30"/>
        <v>52</v>
      </c>
      <c r="HP52">
        <f t="shared" si="30"/>
        <v>18</v>
      </c>
      <c r="HQ52" t="str">
        <f t="shared" si="30"/>
        <v xml:space="preserve"> </v>
      </c>
      <c r="HR52" t="str">
        <f t="shared" si="30"/>
        <v>5,5</v>
      </c>
      <c r="HS52" t="str">
        <f t="shared" si="30"/>
        <v xml:space="preserve"> </v>
      </c>
      <c r="HT52" t="str">
        <f t="shared" si="30"/>
        <v xml:space="preserve"> </v>
      </c>
      <c r="HU52" t="str">
        <f t="shared" si="30"/>
        <v>3864,73</v>
      </c>
      <c r="HV52">
        <f t="shared" si="30"/>
        <v>241</v>
      </c>
      <c r="HW52" t="str">
        <f t="shared" si="30"/>
        <v xml:space="preserve"> </v>
      </c>
      <c r="HX52" t="str">
        <f t="shared" si="30"/>
        <v>97,53</v>
      </c>
      <c r="HY52">
        <f t="shared" si="30"/>
        <v>11</v>
      </c>
      <c r="HZ52">
        <f t="shared" si="30"/>
        <v>4</v>
      </c>
      <c r="IA52" t="str">
        <f t="shared" si="30"/>
        <v>9,5</v>
      </c>
      <c r="IB52">
        <f t="shared" si="30"/>
        <v>5</v>
      </c>
      <c r="IC52" t="str">
        <f t="shared" si="30"/>
        <v xml:space="preserve"> </v>
      </c>
      <c r="ID52" t="str">
        <f t="shared" si="30"/>
        <v xml:space="preserve"> </v>
      </c>
      <c r="IE52" t="str">
        <f t="shared" si="30"/>
        <v>5,76</v>
      </c>
      <c r="IF52" t="str">
        <f t="shared" si="30"/>
        <v xml:space="preserve"> </v>
      </c>
      <c r="IG52" t="str">
        <f t="shared" si="30"/>
        <v xml:space="preserve"> </v>
      </c>
      <c r="IH52">
        <f t="shared" si="30"/>
        <v>38</v>
      </c>
      <c r="II52" t="str">
        <f t="shared" si="30"/>
        <v xml:space="preserve"> </v>
      </c>
      <c r="IJ52" t="str">
        <f t="shared" si="30"/>
        <v xml:space="preserve"> </v>
      </c>
      <c r="IK52" t="str">
        <f t="shared" si="30"/>
        <v>12,5</v>
      </c>
      <c r="IL52">
        <f t="shared" si="30"/>
        <v>14</v>
      </c>
      <c r="IM52" t="str">
        <f t="shared" si="30"/>
        <v xml:space="preserve"> </v>
      </c>
      <c r="IN52" t="str">
        <f t="shared" si="30"/>
        <v xml:space="preserve"> </v>
      </c>
      <c r="IO52" t="str">
        <f t="shared" si="30"/>
        <v>19,4</v>
      </c>
      <c r="IP52">
        <f t="shared" si="30"/>
        <v>470</v>
      </c>
      <c r="IQ52" t="str">
        <f t="shared" si="30"/>
        <v xml:space="preserve"> </v>
      </c>
      <c r="IR52" t="str">
        <f t="shared" si="30"/>
        <v xml:space="preserve"> </v>
      </c>
      <c r="IS52" t="str">
        <f t="shared" si="30"/>
        <v xml:space="preserve"> </v>
      </c>
      <c r="IT52" t="str">
        <f t="shared" si="30"/>
        <v xml:space="preserve"> </v>
      </c>
      <c r="IU52">
        <f t="shared" si="30"/>
        <v>187</v>
      </c>
      <c r="IV52">
        <f t="shared" si="30"/>
        <v>25</v>
      </c>
      <c r="IW52">
        <f t="shared" si="30"/>
        <v>178</v>
      </c>
      <c r="IX52" t="str">
        <f t="shared" si="27"/>
        <v>0,45</v>
      </c>
      <c r="IY52">
        <f t="shared" si="27"/>
        <v>80</v>
      </c>
      <c r="IZ52">
        <f t="shared" si="27"/>
        <v>131</v>
      </c>
      <c r="JA52" t="str">
        <f t="shared" si="24"/>
        <v xml:space="preserve"> </v>
      </c>
      <c r="JB52" t="str">
        <f t="shared" si="35"/>
        <v>2,8</v>
      </c>
      <c r="JC52" t="str">
        <f t="shared" si="35"/>
        <v xml:space="preserve"> </v>
      </c>
      <c r="JD52">
        <f t="shared" si="35"/>
        <v>15</v>
      </c>
      <c r="JE52" t="str">
        <f t="shared" si="35"/>
        <v>54,75</v>
      </c>
      <c r="JF52" t="str">
        <f t="shared" si="35"/>
        <v xml:space="preserve"> </v>
      </c>
      <c r="JG52">
        <f t="shared" si="35"/>
        <v>30</v>
      </c>
      <c r="JH52" t="str">
        <f t="shared" si="35"/>
        <v>14,21</v>
      </c>
      <c r="JI52" t="str">
        <f t="shared" si="35"/>
        <v>40,17</v>
      </c>
      <c r="JJ52" t="str">
        <f t="shared" si="35"/>
        <v>1,1</v>
      </c>
      <c r="JK52" t="str">
        <f t="shared" si="35"/>
        <v>20,42</v>
      </c>
      <c r="JL52" t="str">
        <f t="shared" si="35"/>
        <v>13,1</v>
      </c>
      <c r="JM52">
        <f t="shared" si="35"/>
        <v>46</v>
      </c>
      <c r="JN52" t="str">
        <f t="shared" si="35"/>
        <v>36,88</v>
      </c>
      <c r="JO52">
        <f t="shared" si="35"/>
        <v>84</v>
      </c>
      <c r="JP52" t="str">
        <f t="shared" si="35"/>
        <v>152,47</v>
      </c>
      <c r="JQ52" t="str">
        <f t="shared" si="35"/>
        <v xml:space="preserve"> </v>
      </c>
      <c r="JR52" t="str">
        <f t="shared" si="35"/>
        <v xml:space="preserve"> </v>
      </c>
      <c r="JS52" t="str">
        <f t="shared" si="35"/>
        <v xml:space="preserve"> </v>
      </c>
      <c r="JT52" t="str">
        <f t="shared" si="35"/>
        <v xml:space="preserve"> </v>
      </c>
      <c r="JU52" t="str">
        <f t="shared" si="35"/>
        <v xml:space="preserve"> </v>
      </c>
      <c r="JV52" t="str">
        <f t="shared" si="35"/>
        <v xml:space="preserve"> </v>
      </c>
      <c r="JW52" t="str">
        <f t="shared" si="35"/>
        <v xml:space="preserve"> </v>
      </c>
      <c r="JX52" t="str">
        <f t="shared" si="35"/>
        <v>3,05</v>
      </c>
      <c r="JY52" t="str">
        <f t="shared" si="35"/>
        <v>15,8</v>
      </c>
      <c r="JZ52" t="str">
        <f t="shared" si="35"/>
        <v xml:space="preserve"> </v>
      </c>
      <c r="KA52" t="str">
        <f t="shared" si="35"/>
        <v>14703,79</v>
      </c>
      <c r="KB52" t="str">
        <f t="shared" si="35"/>
        <v>4,2</v>
      </c>
      <c r="KC52">
        <f t="shared" si="35"/>
        <v>172</v>
      </c>
      <c r="KD52" t="str">
        <f t="shared" si="35"/>
        <v xml:space="preserve"> </v>
      </c>
      <c r="KE52" t="str">
        <f t="shared" si="35"/>
        <v xml:space="preserve"> </v>
      </c>
      <c r="KF52" t="str">
        <f t="shared" si="35"/>
        <v>33,75</v>
      </c>
      <c r="KG52" t="str">
        <f t="shared" si="35"/>
        <v xml:space="preserve"> </v>
      </c>
      <c r="KH52" t="str">
        <f t="shared" si="35"/>
        <v>47,75</v>
      </c>
      <c r="KI52" t="str">
        <f t="shared" si="35"/>
        <v xml:space="preserve"> </v>
      </c>
      <c r="KJ52">
        <f t="shared" si="35"/>
        <v>9</v>
      </c>
      <c r="KK52" t="str">
        <f t="shared" si="35"/>
        <v xml:space="preserve"> </v>
      </c>
      <c r="KL52" t="str">
        <f t="shared" si="35"/>
        <v xml:space="preserve"> </v>
      </c>
      <c r="KM52">
        <f t="shared" si="35"/>
        <v>8</v>
      </c>
      <c r="KN52" t="str">
        <f t="shared" si="35"/>
        <v>150,14</v>
      </c>
      <c r="KO52" t="str">
        <f t="shared" si="35"/>
        <v>30,4</v>
      </c>
      <c r="KP52">
        <f t="shared" si="35"/>
        <v>368</v>
      </c>
      <c r="KQ52" t="str">
        <f t="shared" si="35"/>
        <v>16,85</v>
      </c>
      <c r="KR52" t="str">
        <f t="shared" si="35"/>
        <v xml:space="preserve"> </v>
      </c>
      <c r="KS52">
        <f t="shared" si="35"/>
        <v>300</v>
      </c>
      <c r="KT52">
        <f t="shared" si="35"/>
        <v>29</v>
      </c>
      <c r="KU52" t="str">
        <f t="shared" si="35"/>
        <v>15,4</v>
      </c>
      <c r="KV52" t="str">
        <f t="shared" si="35"/>
        <v xml:space="preserve"> </v>
      </c>
      <c r="KW52" t="str">
        <f t="shared" si="35"/>
        <v xml:space="preserve"> </v>
      </c>
      <c r="KX52" t="str">
        <f t="shared" si="35"/>
        <v xml:space="preserve"> </v>
      </c>
      <c r="KY52" t="str">
        <f t="shared" si="35"/>
        <v>194,99</v>
      </c>
      <c r="KZ52" t="str">
        <f t="shared" si="35"/>
        <v xml:space="preserve"> </v>
      </c>
      <c r="LA52" t="str">
        <f t="shared" si="35"/>
        <v xml:space="preserve"> </v>
      </c>
      <c r="LB52" t="str">
        <f t="shared" si="35"/>
        <v>18109,47</v>
      </c>
      <c r="LC52" t="str">
        <f t="shared" si="35"/>
        <v>111,57</v>
      </c>
      <c r="LD52" t="str">
        <f t="shared" si="35"/>
        <v xml:space="preserve"> </v>
      </c>
      <c r="LE52" t="str">
        <f t="shared" si="35"/>
        <v xml:space="preserve"> </v>
      </c>
      <c r="LF52" t="str">
        <f t="shared" si="35"/>
        <v xml:space="preserve"> </v>
      </c>
      <c r="LG52">
        <f t="shared" si="35"/>
        <v>169</v>
      </c>
      <c r="LH52" t="str">
        <f t="shared" si="35"/>
        <v xml:space="preserve"> </v>
      </c>
      <c r="LI52">
        <f t="shared" si="35"/>
        <v>290</v>
      </c>
      <c r="LJ52" t="str">
        <f t="shared" si="35"/>
        <v>22,5</v>
      </c>
      <c r="LK52" t="str">
        <f t="shared" si="35"/>
        <v xml:space="preserve"> </v>
      </c>
      <c r="LL52" t="str">
        <f t="shared" si="35"/>
        <v xml:space="preserve"> </v>
      </c>
      <c r="LM52" t="str">
        <f t="shared" si="35"/>
        <v>14,44</v>
      </c>
      <c r="LN52" t="str">
        <f t="shared" si="31"/>
        <v xml:space="preserve"> </v>
      </c>
      <c r="LO52">
        <f t="shared" si="31"/>
        <v>20</v>
      </c>
      <c r="LP52" t="str">
        <f t="shared" ref="LP52:OA60" si="41">IFERROR(LP21," ")</f>
        <v xml:space="preserve"> </v>
      </c>
      <c r="LQ52">
        <f t="shared" si="41"/>
        <v>95</v>
      </c>
      <c r="LR52" t="str">
        <f t="shared" si="41"/>
        <v xml:space="preserve"> </v>
      </c>
      <c r="LS52">
        <f t="shared" si="41"/>
        <v>70</v>
      </c>
      <c r="LT52" t="str">
        <f t="shared" si="41"/>
        <v xml:space="preserve"> </v>
      </c>
      <c r="LU52">
        <f t="shared" si="41"/>
        <v>42</v>
      </c>
      <c r="LV52" t="str">
        <f t="shared" si="41"/>
        <v>3,7</v>
      </c>
      <c r="LW52" t="str">
        <f t="shared" si="41"/>
        <v>258,65</v>
      </c>
      <c r="LX52" t="str">
        <f t="shared" si="41"/>
        <v xml:space="preserve"> </v>
      </c>
      <c r="LY52" t="str">
        <f t="shared" si="41"/>
        <v xml:space="preserve"> </v>
      </c>
      <c r="LZ52" t="str">
        <f t="shared" si="41"/>
        <v>66,5</v>
      </c>
      <c r="MA52" t="str">
        <f t="shared" si="41"/>
        <v xml:space="preserve"> </v>
      </c>
      <c r="MB52" t="str">
        <f t="shared" si="41"/>
        <v xml:space="preserve"> </v>
      </c>
      <c r="MC52" t="str">
        <f t="shared" si="41"/>
        <v xml:space="preserve"> </v>
      </c>
      <c r="MD52" t="str">
        <f t="shared" si="41"/>
        <v xml:space="preserve"> </v>
      </c>
      <c r="ME52" t="str">
        <f t="shared" si="41"/>
        <v xml:space="preserve"> </v>
      </c>
      <c r="MF52">
        <f t="shared" si="41"/>
        <v>53</v>
      </c>
      <c r="MG52">
        <f t="shared" si="41"/>
        <v>48</v>
      </c>
      <c r="MH52" t="str">
        <f t="shared" si="41"/>
        <v>2,45</v>
      </c>
      <c r="MI52" t="str">
        <f t="shared" si="41"/>
        <v xml:space="preserve"> </v>
      </c>
      <c r="MJ52" t="str">
        <f t="shared" si="41"/>
        <v>6,27</v>
      </c>
      <c r="MK52">
        <f t="shared" si="41"/>
        <v>134</v>
      </c>
      <c r="ML52" t="str">
        <f t="shared" si="41"/>
        <v>13,8</v>
      </c>
      <c r="MM52">
        <f t="shared" si="41"/>
        <v>46</v>
      </c>
      <c r="MN52">
        <f t="shared" si="41"/>
        <v>20</v>
      </c>
      <c r="MO52" t="str">
        <f t="shared" si="41"/>
        <v xml:space="preserve"> </v>
      </c>
      <c r="MP52" t="str">
        <f t="shared" si="41"/>
        <v xml:space="preserve"> </v>
      </c>
      <c r="MQ52" t="str">
        <f t="shared" si="41"/>
        <v>121,25</v>
      </c>
      <c r="MR52">
        <f t="shared" si="41"/>
        <v>108</v>
      </c>
      <c r="MS52">
        <f t="shared" si="41"/>
        <v>88</v>
      </c>
      <c r="MT52" t="str">
        <f t="shared" si="41"/>
        <v>105,72</v>
      </c>
      <c r="MU52" t="str">
        <f t="shared" si="41"/>
        <v xml:space="preserve"> </v>
      </c>
      <c r="MV52" t="str">
        <f t="shared" si="41"/>
        <v xml:space="preserve"> </v>
      </c>
      <c r="MW52" t="str">
        <f t="shared" si="41"/>
        <v xml:space="preserve"> </v>
      </c>
      <c r="MX52" t="str">
        <f t="shared" si="41"/>
        <v xml:space="preserve"> </v>
      </c>
      <c r="MY52" t="str">
        <f t="shared" si="41"/>
        <v xml:space="preserve"> </v>
      </c>
      <c r="MZ52" t="str">
        <f t="shared" si="41"/>
        <v>34,47</v>
      </c>
      <c r="NA52" t="str">
        <f t="shared" si="41"/>
        <v xml:space="preserve"> </v>
      </c>
      <c r="NB52">
        <f t="shared" si="41"/>
        <v>87</v>
      </c>
      <c r="NC52" t="str">
        <f t="shared" si="41"/>
        <v xml:space="preserve"> </v>
      </c>
      <c r="ND52">
        <f t="shared" si="41"/>
        <v>13</v>
      </c>
      <c r="NE52">
        <f t="shared" si="41"/>
        <v>109</v>
      </c>
      <c r="NF52" t="str">
        <f t="shared" si="41"/>
        <v xml:space="preserve"> </v>
      </c>
      <c r="NG52" t="str">
        <f t="shared" si="41"/>
        <v>8,18</v>
      </c>
      <c r="NH52" t="str">
        <f t="shared" si="41"/>
        <v xml:space="preserve"> </v>
      </c>
      <c r="NI52" t="str">
        <f t="shared" si="41"/>
        <v xml:space="preserve"> </v>
      </c>
      <c r="NJ52" t="str">
        <f t="shared" si="41"/>
        <v>6,45</v>
      </c>
      <c r="NK52" t="str">
        <f t="shared" si="41"/>
        <v xml:space="preserve"> </v>
      </c>
      <c r="NL52" t="str">
        <f t="shared" si="41"/>
        <v xml:space="preserve"> </v>
      </c>
      <c r="NM52">
        <f t="shared" si="41"/>
        <v>62</v>
      </c>
      <c r="NN52" t="str">
        <f t="shared" si="41"/>
        <v>59,99</v>
      </c>
      <c r="NO52">
        <f t="shared" si="41"/>
        <v>120</v>
      </c>
      <c r="NP52" t="str">
        <f t="shared" si="41"/>
        <v xml:space="preserve"> </v>
      </c>
      <c r="NQ52" t="str">
        <f t="shared" si="41"/>
        <v xml:space="preserve"> </v>
      </c>
      <c r="NR52" t="str">
        <f t="shared" si="41"/>
        <v xml:space="preserve"> </v>
      </c>
      <c r="NS52" t="str">
        <f t="shared" si="41"/>
        <v>588,05</v>
      </c>
      <c r="NT52">
        <f t="shared" si="41"/>
        <v>18</v>
      </c>
      <c r="NU52" t="str">
        <f t="shared" si="41"/>
        <v>83,53</v>
      </c>
      <c r="NV52" t="str">
        <f t="shared" si="41"/>
        <v>277,59</v>
      </c>
      <c r="NW52" t="str">
        <f t="shared" si="41"/>
        <v xml:space="preserve"> </v>
      </c>
      <c r="NX52" t="str">
        <f t="shared" si="41"/>
        <v xml:space="preserve"> </v>
      </c>
      <c r="NY52" t="str">
        <f t="shared" si="41"/>
        <v xml:space="preserve"> </v>
      </c>
      <c r="NZ52" t="str">
        <f t="shared" si="41"/>
        <v>2,08</v>
      </c>
      <c r="OA52" t="str">
        <f t="shared" si="41"/>
        <v xml:space="preserve"> </v>
      </c>
      <c r="OB52">
        <f t="shared" si="39"/>
        <v>73</v>
      </c>
      <c r="OC52" t="str">
        <f t="shared" si="39"/>
        <v>72,29</v>
      </c>
      <c r="OD52" t="str">
        <f t="shared" si="39"/>
        <v>57,33</v>
      </c>
      <c r="OE52" t="str">
        <f t="shared" si="39"/>
        <v>54,09</v>
      </c>
      <c r="OF52">
        <f t="shared" si="39"/>
        <v>40</v>
      </c>
      <c r="OG52">
        <f t="shared" si="36"/>
        <v>13</v>
      </c>
      <c r="OH52" t="str">
        <f t="shared" si="36"/>
        <v xml:space="preserve"> </v>
      </c>
      <c r="OI52" t="str">
        <f t="shared" si="36"/>
        <v>22,95</v>
      </c>
      <c r="OJ52" t="str">
        <f t="shared" si="36"/>
        <v xml:space="preserve"> </v>
      </c>
      <c r="OK52" t="str">
        <f t="shared" si="36"/>
        <v>28,47</v>
      </c>
      <c r="OL52" t="str">
        <f t="shared" si="36"/>
        <v xml:space="preserve"> </v>
      </c>
      <c r="OM52" t="str">
        <f t="shared" si="36"/>
        <v xml:space="preserve"> </v>
      </c>
      <c r="ON52">
        <f t="shared" si="36"/>
        <v>167</v>
      </c>
      <c r="OO52">
        <f t="shared" si="36"/>
        <v>145</v>
      </c>
      <c r="OP52" t="str">
        <f t="shared" si="36"/>
        <v>20,44</v>
      </c>
      <c r="OQ52" t="str">
        <f t="shared" si="36"/>
        <v>22,6</v>
      </c>
      <c r="OR52" t="str">
        <f t="shared" si="36"/>
        <v>81,89</v>
      </c>
      <c r="OS52" t="str">
        <f t="shared" si="36"/>
        <v>11,3</v>
      </c>
      <c r="OT52" t="str">
        <f t="shared" si="36"/>
        <v>46,39</v>
      </c>
      <c r="OU52">
        <f t="shared" si="36"/>
        <v>118</v>
      </c>
      <c r="OV52" t="str">
        <f t="shared" si="36"/>
        <v>57,77</v>
      </c>
      <c r="OW52" t="str">
        <f t="shared" si="36"/>
        <v xml:space="preserve"> </v>
      </c>
      <c r="OX52" t="str">
        <f t="shared" si="36"/>
        <v xml:space="preserve"> </v>
      </c>
      <c r="OY52">
        <f t="shared" si="36"/>
        <v>51</v>
      </c>
      <c r="OZ52" t="str">
        <f t="shared" si="36"/>
        <v>61,5</v>
      </c>
      <c r="PA52">
        <f t="shared" si="36"/>
        <v>500</v>
      </c>
      <c r="PB52">
        <f t="shared" si="36"/>
        <v>95</v>
      </c>
      <c r="PC52" t="str">
        <f t="shared" si="36"/>
        <v>24,9</v>
      </c>
      <c r="PD52" t="str">
        <f t="shared" si="36"/>
        <v>0,36</v>
      </c>
      <c r="PE52" t="str">
        <f t="shared" si="36"/>
        <v>7,4</v>
      </c>
      <c r="PF52" t="str">
        <f t="shared" si="36"/>
        <v>13,64</v>
      </c>
      <c r="PG52" t="str">
        <f t="shared" si="36"/>
        <v xml:space="preserve"> </v>
      </c>
      <c r="PH52" t="str">
        <f t="shared" si="36"/>
        <v>43,69</v>
      </c>
      <c r="PI52" t="str">
        <f t="shared" si="36"/>
        <v xml:space="preserve"> </v>
      </c>
      <c r="PJ52" t="str">
        <f t="shared" si="36"/>
        <v>10,2</v>
      </c>
      <c r="PK52">
        <f t="shared" si="36"/>
        <v>84</v>
      </c>
      <c r="PL52" t="str">
        <f t="shared" si="36"/>
        <v>15,05</v>
      </c>
      <c r="PM52" t="str">
        <f t="shared" si="36"/>
        <v xml:space="preserve"> </v>
      </c>
      <c r="PN52">
        <f t="shared" si="36"/>
        <v>100</v>
      </c>
      <c r="PO52">
        <f t="shared" si="36"/>
        <v>117</v>
      </c>
      <c r="PP52" t="str">
        <f t="shared" si="36"/>
        <v>27,47</v>
      </c>
      <c r="PQ52" t="str">
        <f t="shared" si="36"/>
        <v xml:space="preserve"> </v>
      </c>
      <c r="PR52" t="str">
        <f t="shared" si="36"/>
        <v>29,9</v>
      </c>
      <c r="PS52" t="str">
        <f t="shared" si="36"/>
        <v xml:space="preserve"> </v>
      </c>
      <c r="PT52">
        <f t="shared" si="36"/>
        <v>97</v>
      </c>
      <c r="PU52" t="str">
        <f t="shared" si="36"/>
        <v xml:space="preserve"> </v>
      </c>
      <c r="PV52" t="str">
        <f t="shared" si="36"/>
        <v>5,45</v>
      </c>
      <c r="PW52" t="str">
        <f t="shared" si="36"/>
        <v>34,04</v>
      </c>
      <c r="PX52" t="str">
        <f t="shared" si="36"/>
        <v>1,85</v>
      </c>
      <c r="PY52" t="str">
        <f t="shared" si="36"/>
        <v xml:space="preserve"> </v>
      </c>
      <c r="PZ52" t="str">
        <f t="shared" si="36"/>
        <v xml:space="preserve"> </v>
      </c>
      <c r="QA52" t="str">
        <f t="shared" si="36"/>
        <v>37,78</v>
      </c>
      <c r="QB52" t="str">
        <f t="shared" si="36"/>
        <v>31,13</v>
      </c>
      <c r="QC52" t="str">
        <f t="shared" si="36"/>
        <v xml:space="preserve"> </v>
      </c>
      <c r="QD52" t="str">
        <f t="shared" si="36"/>
        <v>15,1</v>
      </c>
      <c r="QE52" t="str">
        <f t="shared" si="36"/>
        <v xml:space="preserve"> </v>
      </c>
      <c r="QF52">
        <f t="shared" si="36"/>
        <v>86</v>
      </c>
      <c r="QG52">
        <f t="shared" si="36"/>
        <v>14</v>
      </c>
      <c r="QH52">
        <f t="shared" si="36"/>
        <v>10</v>
      </c>
      <c r="QI52" t="str">
        <f t="shared" si="36"/>
        <v xml:space="preserve"> </v>
      </c>
      <c r="QJ52" t="str">
        <f t="shared" si="36"/>
        <v>38,98</v>
      </c>
      <c r="QK52">
        <f t="shared" si="36"/>
        <v>180</v>
      </c>
      <c r="QL52" t="str">
        <f t="shared" si="32"/>
        <v xml:space="preserve"> </v>
      </c>
      <c r="QM52">
        <f t="shared" si="32"/>
        <v>179</v>
      </c>
      <c r="QN52">
        <f t="shared" si="37"/>
        <v>36</v>
      </c>
      <c r="QO52">
        <f t="shared" si="37"/>
        <v>140</v>
      </c>
      <c r="QP52">
        <f t="shared" si="37"/>
        <v>115</v>
      </c>
      <c r="QQ52" t="str">
        <f t="shared" si="37"/>
        <v>6,34</v>
      </c>
      <c r="QR52" t="str">
        <f t="shared" si="37"/>
        <v xml:space="preserve"> </v>
      </c>
      <c r="QS52">
        <f t="shared" si="37"/>
        <v>41</v>
      </c>
      <c r="QT52" t="str">
        <f t="shared" si="37"/>
        <v xml:space="preserve"> </v>
      </c>
      <c r="QU52" t="str">
        <f t="shared" si="37"/>
        <v>10,2</v>
      </c>
      <c r="QV52" t="str">
        <f t="shared" si="37"/>
        <v xml:space="preserve"> </v>
      </c>
      <c r="QW52" t="str">
        <f t="shared" si="37"/>
        <v>197,5</v>
      </c>
      <c r="QX52">
        <f t="shared" si="37"/>
        <v>190</v>
      </c>
      <c r="QY52">
        <f t="shared" si="37"/>
        <v>350</v>
      </c>
      <c r="QZ52">
        <f t="shared" si="37"/>
        <v>73</v>
      </c>
      <c r="RA52" t="str">
        <f t="shared" si="37"/>
        <v>7,75</v>
      </c>
      <c r="RB52">
        <f t="shared" si="37"/>
        <v>74</v>
      </c>
      <c r="RC52" t="str">
        <f t="shared" si="37"/>
        <v xml:space="preserve"> </v>
      </c>
      <c r="RD52" t="str">
        <f t="shared" si="37"/>
        <v>47,5</v>
      </c>
      <c r="RE52">
        <f t="shared" si="37"/>
        <v>148</v>
      </c>
      <c r="RF52" t="str">
        <f t="shared" si="37"/>
        <v xml:space="preserve"> </v>
      </c>
      <c r="RG52" t="str">
        <f t="shared" si="37"/>
        <v xml:space="preserve"> </v>
      </c>
      <c r="RH52" t="str">
        <f t="shared" si="37"/>
        <v xml:space="preserve"> </v>
      </c>
      <c r="RI52">
        <f t="shared" si="37"/>
        <v>5</v>
      </c>
      <c r="RJ52">
        <f t="shared" si="37"/>
        <v>74</v>
      </c>
      <c r="RK52" t="str">
        <f t="shared" si="37"/>
        <v xml:space="preserve"> </v>
      </c>
      <c r="RL52">
        <f t="shared" si="37"/>
        <v>54</v>
      </c>
      <c r="RM52" t="str">
        <f t="shared" si="37"/>
        <v>32,5</v>
      </c>
      <c r="RN52" t="str">
        <f t="shared" si="37"/>
        <v xml:space="preserve"> </v>
      </c>
      <c r="RO52">
        <f t="shared" si="37"/>
        <v>20</v>
      </c>
      <c r="RP52" t="str">
        <f t="shared" si="37"/>
        <v xml:space="preserve"> </v>
      </c>
      <c r="RQ52" t="str">
        <f t="shared" si="37"/>
        <v xml:space="preserve"> </v>
      </c>
      <c r="RR52" t="str">
        <f t="shared" si="37"/>
        <v xml:space="preserve"> </v>
      </c>
      <c r="RS52" t="str">
        <f t="shared" si="37"/>
        <v xml:space="preserve"> </v>
      </c>
      <c r="RT52" t="str">
        <f t="shared" si="37"/>
        <v xml:space="preserve"> </v>
      </c>
      <c r="RU52">
        <f t="shared" si="37"/>
        <v>82</v>
      </c>
      <c r="RV52" t="str">
        <f t="shared" si="37"/>
        <v>3,29</v>
      </c>
      <c r="RW52" t="str">
        <f t="shared" si="37"/>
        <v xml:space="preserve"> </v>
      </c>
      <c r="RX52" t="str">
        <f t="shared" si="37"/>
        <v xml:space="preserve"> </v>
      </c>
      <c r="RY52" t="str">
        <f t="shared" si="37"/>
        <v xml:space="preserve"> </v>
      </c>
      <c r="RZ52">
        <f t="shared" si="37"/>
        <v>293</v>
      </c>
      <c r="SA52">
        <f t="shared" si="37"/>
        <v>141</v>
      </c>
    </row>
    <row r="53" spans="1:495">
      <c r="A53">
        <v>2002</v>
      </c>
      <c r="B53">
        <f t="shared" si="8"/>
        <v>115</v>
      </c>
      <c r="C53" t="str">
        <f t="shared" si="40"/>
        <v>2,19</v>
      </c>
      <c r="D53" t="str">
        <f t="shared" si="40"/>
        <v xml:space="preserve"> </v>
      </c>
      <c r="E53">
        <f t="shared" si="40"/>
        <v>150</v>
      </c>
      <c r="F53">
        <f t="shared" si="40"/>
        <v>201</v>
      </c>
      <c r="G53">
        <f t="shared" si="40"/>
        <v>6</v>
      </c>
      <c r="H53" t="str">
        <f t="shared" si="40"/>
        <v>20,1</v>
      </c>
      <c r="I53" t="str">
        <f t="shared" si="40"/>
        <v xml:space="preserve"> </v>
      </c>
      <c r="J53" t="str">
        <f t="shared" si="40"/>
        <v>20,1</v>
      </c>
      <c r="K53" t="str">
        <f t="shared" si="40"/>
        <v xml:space="preserve"> </v>
      </c>
      <c r="L53">
        <f t="shared" si="40"/>
        <v>71</v>
      </c>
      <c r="M53">
        <f t="shared" si="40"/>
        <v>42</v>
      </c>
      <c r="N53" t="str">
        <f t="shared" si="40"/>
        <v xml:space="preserve"> </v>
      </c>
      <c r="O53" t="str">
        <f t="shared" si="40"/>
        <v>100,5</v>
      </c>
      <c r="P53">
        <f t="shared" si="40"/>
        <v>270</v>
      </c>
      <c r="Q53" t="str">
        <f t="shared" si="40"/>
        <v xml:space="preserve"> </v>
      </c>
      <c r="R53" t="str">
        <f t="shared" si="40"/>
        <v>0,25</v>
      </c>
      <c r="S53" t="str">
        <f t="shared" si="40"/>
        <v xml:space="preserve"> </v>
      </c>
      <c r="T53" t="str">
        <f t="shared" si="40"/>
        <v>2,23</v>
      </c>
      <c r="U53" t="str">
        <f t="shared" si="40"/>
        <v xml:space="preserve"> </v>
      </c>
      <c r="V53" t="str">
        <f t="shared" si="40"/>
        <v xml:space="preserve"> </v>
      </c>
      <c r="W53" t="str">
        <f t="shared" si="40"/>
        <v>0,1</v>
      </c>
      <c r="X53" t="str">
        <f t="shared" si="40"/>
        <v>3,12</v>
      </c>
      <c r="Y53" t="str">
        <f t="shared" si="40"/>
        <v xml:space="preserve"> </v>
      </c>
      <c r="Z53" t="str">
        <f t="shared" si="40"/>
        <v>1,8</v>
      </c>
      <c r="AA53">
        <f t="shared" si="40"/>
        <v>375</v>
      </c>
      <c r="AB53" t="str">
        <f t="shared" si="40"/>
        <v xml:space="preserve"> </v>
      </c>
      <c r="AC53" t="str">
        <f t="shared" si="40"/>
        <v>40,61</v>
      </c>
      <c r="AD53" t="str">
        <f t="shared" si="40"/>
        <v>119,79</v>
      </c>
      <c r="AE53" t="str">
        <f t="shared" si="40"/>
        <v xml:space="preserve"> </v>
      </c>
      <c r="AF53" t="str">
        <f t="shared" si="40"/>
        <v xml:space="preserve"> </v>
      </c>
      <c r="AG53" t="str">
        <f t="shared" si="40"/>
        <v xml:space="preserve"> </v>
      </c>
      <c r="AH53" t="str">
        <f t="shared" si="40"/>
        <v xml:space="preserve"> </v>
      </c>
      <c r="AI53" t="str">
        <f t="shared" si="40"/>
        <v xml:space="preserve"> </v>
      </c>
      <c r="AJ53">
        <f t="shared" si="40"/>
        <v>89</v>
      </c>
      <c r="AK53">
        <f t="shared" si="40"/>
        <v>60</v>
      </c>
      <c r="AL53" t="str">
        <f t="shared" si="40"/>
        <v xml:space="preserve"> </v>
      </c>
      <c r="AM53" t="str">
        <f t="shared" si="40"/>
        <v>15,2</v>
      </c>
      <c r="AN53">
        <f t="shared" si="40"/>
        <v>45</v>
      </c>
      <c r="AO53" t="str">
        <f t="shared" si="40"/>
        <v xml:space="preserve"> </v>
      </c>
      <c r="AP53" t="str">
        <f t="shared" si="40"/>
        <v xml:space="preserve"> </v>
      </c>
      <c r="AQ53">
        <f t="shared" si="40"/>
        <v>69</v>
      </c>
      <c r="AR53" t="str">
        <f t="shared" si="40"/>
        <v xml:space="preserve"> </v>
      </c>
      <c r="AS53" t="str">
        <f t="shared" si="40"/>
        <v xml:space="preserve"> </v>
      </c>
      <c r="AT53">
        <f t="shared" si="40"/>
        <v>29</v>
      </c>
      <c r="AU53">
        <f t="shared" si="40"/>
        <v>56</v>
      </c>
      <c r="AV53" t="str">
        <f t="shared" si="40"/>
        <v>1,62</v>
      </c>
      <c r="AW53" t="str">
        <f t="shared" si="40"/>
        <v xml:space="preserve"> </v>
      </c>
      <c r="AX53" t="str">
        <f t="shared" si="40"/>
        <v>0,94</v>
      </c>
      <c r="AY53">
        <f t="shared" si="40"/>
        <v>125</v>
      </c>
      <c r="AZ53">
        <f t="shared" si="40"/>
        <v>112</v>
      </c>
      <c r="BA53">
        <f t="shared" si="40"/>
        <v>9</v>
      </c>
      <c r="BB53">
        <f t="shared" si="40"/>
        <v>180</v>
      </c>
      <c r="BC53" t="str">
        <f t="shared" si="40"/>
        <v xml:space="preserve"> </v>
      </c>
      <c r="BD53" t="str">
        <f t="shared" si="40"/>
        <v xml:space="preserve"> </v>
      </c>
      <c r="BE53">
        <f t="shared" si="40"/>
        <v>150</v>
      </c>
      <c r="BF53" t="str">
        <f t="shared" si="40"/>
        <v>47,31</v>
      </c>
      <c r="BG53" t="str">
        <f t="shared" si="40"/>
        <v xml:space="preserve"> </v>
      </c>
      <c r="BH53" t="str">
        <f t="shared" si="40"/>
        <v>53,5</v>
      </c>
      <c r="BI53">
        <f t="shared" si="40"/>
        <v>15</v>
      </c>
      <c r="BJ53" t="str">
        <f t="shared" si="40"/>
        <v>58,45</v>
      </c>
      <c r="BK53" t="str">
        <f t="shared" si="40"/>
        <v xml:space="preserve"> </v>
      </c>
      <c r="BL53" t="str">
        <f t="shared" si="40"/>
        <v xml:space="preserve"> </v>
      </c>
      <c r="BM53" t="str">
        <f t="shared" si="40"/>
        <v xml:space="preserve"> </v>
      </c>
      <c r="BN53" t="str">
        <f t="shared" si="40"/>
        <v>26,4</v>
      </c>
      <c r="BO53">
        <f t="shared" si="38"/>
        <v>420</v>
      </c>
      <c r="BP53" t="str">
        <f t="shared" si="38"/>
        <v xml:space="preserve"> </v>
      </c>
      <c r="BQ53" t="str">
        <f t="shared" si="38"/>
        <v xml:space="preserve"> </v>
      </c>
      <c r="BR53" t="str">
        <f t="shared" si="38"/>
        <v>9,52</v>
      </c>
      <c r="BS53" t="str">
        <f t="shared" si="38"/>
        <v xml:space="preserve"> </v>
      </c>
      <c r="BT53" t="str">
        <f t="shared" si="38"/>
        <v xml:space="preserve"> </v>
      </c>
      <c r="BU53" t="str">
        <f t="shared" si="38"/>
        <v xml:space="preserve"> </v>
      </c>
      <c r="BV53" t="str">
        <f t="shared" si="38"/>
        <v xml:space="preserve"> </v>
      </c>
      <c r="BW53" t="str">
        <f t="shared" si="38"/>
        <v xml:space="preserve"> </v>
      </c>
      <c r="BX53" t="str">
        <f t="shared" si="38"/>
        <v xml:space="preserve"> </v>
      </c>
      <c r="BY53">
        <f t="shared" si="38"/>
        <v>18</v>
      </c>
      <c r="BZ53" t="str">
        <f t="shared" si="38"/>
        <v>48,8</v>
      </c>
      <c r="CA53">
        <f t="shared" si="38"/>
        <v>90</v>
      </c>
      <c r="CB53" t="str">
        <f t="shared" si="38"/>
        <v xml:space="preserve"> </v>
      </c>
      <c r="CC53" t="str">
        <f t="shared" si="38"/>
        <v xml:space="preserve"> </v>
      </c>
      <c r="CD53" t="str">
        <f t="shared" si="38"/>
        <v xml:space="preserve"> </v>
      </c>
      <c r="CE53">
        <f t="shared" si="38"/>
        <v>55</v>
      </c>
      <c r="CF53" t="str">
        <f t="shared" si="38"/>
        <v>24,5</v>
      </c>
      <c r="CG53" t="str">
        <f t="shared" si="38"/>
        <v xml:space="preserve"> </v>
      </c>
      <c r="CH53">
        <f t="shared" si="38"/>
        <v>17</v>
      </c>
      <c r="CI53" t="str">
        <f t="shared" si="38"/>
        <v xml:space="preserve"> </v>
      </c>
      <c r="CJ53" t="str">
        <f t="shared" si="38"/>
        <v>0,3</v>
      </c>
      <c r="CK53" t="str">
        <f t="shared" si="38"/>
        <v xml:space="preserve"> </v>
      </c>
      <c r="CL53" t="str">
        <f t="shared" si="38"/>
        <v>4,9</v>
      </c>
      <c r="CM53" t="str">
        <f t="shared" si="38"/>
        <v xml:space="preserve"> </v>
      </c>
      <c r="CN53" t="str">
        <f t="shared" si="38"/>
        <v xml:space="preserve"> </v>
      </c>
      <c r="CO53" t="str">
        <f t="shared" si="38"/>
        <v>12,9</v>
      </c>
      <c r="CP53" t="str">
        <f t="shared" si="38"/>
        <v xml:space="preserve"> </v>
      </c>
      <c r="CQ53">
        <f t="shared" si="38"/>
        <v>9</v>
      </c>
      <c r="CR53" t="str">
        <f t="shared" si="38"/>
        <v>30,96</v>
      </c>
      <c r="CS53" t="str">
        <f t="shared" si="38"/>
        <v>8,27</v>
      </c>
      <c r="CT53" t="str">
        <f t="shared" si="38"/>
        <v xml:space="preserve"> </v>
      </c>
      <c r="CU53" t="str">
        <f t="shared" si="38"/>
        <v>0,75</v>
      </c>
      <c r="CV53" t="str">
        <f t="shared" si="38"/>
        <v xml:space="preserve"> </v>
      </c>
      <c r="CW53" t="str">
        <f t="shared" si="38"/>
        <v>68,29</v>
      </c>
      <c r="CX53">
        <f t="shared" si="38"/>
        <v>16</v>
      </c>
      <c r="CY53" t="str">
        <f t="shared" si="38"/>
        <v>19,2</v>
      </c>
      <c r="CZ53">
        <f t="shared" si="38"/>
        <v>131</v>
      </c>
      <c r="DA53" t="str">
        <f t="shared" si="38"/>
        <v xml:space="preserve"> </v>
      </c>
      <c r="DB53" t="str">
        <f t="shared" si="38"/>
        <v xml:space="preserve"> </v>
      </c>
      <c r="DC53" t="str">
        <f t="shared" si="38"/>
        <v xml:space="preserve"> </v>
      </c>
      <c r="DD53">
        <f t="shared" si="38"/>
        <v>147</v>
      </c>
      <c r="DE53" t="str">
        <f t="shared" si="38"/>
        <v xml:space="preserve"> </v>
      </c>
      <c r="DF53">
        <f t="shared" si="38"/>
        <v>84</v>
      </c>
      <c r="DG53" t="str">
        <f t="shared" si="38"/>
        <v xml:space="preserve"> </v>
      </c>
      <c r="DH53" t="str">
        <f t="shared" si="38"/>
        <v xml:space="preserve"> </v>
      </c>
      <c r="DI53" t="str">
        <f t="shared" si="38"/>
        <v>0,7</v>
      </c>
      <c r="DJ53" t="str">
        <f t="shared" si="38"/>
        <v>429,25</v>
      </c>
      <c r="DK53">
        <f t="shared" si="38"/>
        <v>160</v>
      </c>
      <c r="DL53" t="str">
        <f t="shared" si="38"/>
        <v>21,72</v>
      </c>
      <c r="DM53" t="str">
        <f t="shared" si="38"/>
        <v xml:space="preserve"> </v>
      </c>
      <c r="DN53" t="str">
        <f t="shared" si="38"/>
        <v xml:space="preserve"> </v>
      </c>
      <c r="DO53" t="str">
        <f t="shared" si="38"/>
        <v>0,36</v>
      </c>
      <c r="DP53" t="str">
        <f t="shared" si="38"/>
        <v>16,02</v>
      </c>
      <c r="DQ53" t="str">
        <f t="shared" si="38"/>
        <v>0,65</v>
      </c>
      <c r="DR53">
        <f t="shared" si="38"/>
        <v>33</v>
      </c>
      <c r="DS53" t="str">
        <f t="shared" si="38"/>
        <v xml:space="preserve"> </v>
      </c>
      <c r="DT53" t="str">
        <f t="shared" si="38"/>
        <v xml:space="preserve"> </v>
      </c>
      <c r="DU53" t="str">
        <f t="shared" si="38"/>
        <v>41,5</v>
      </c>
      <c r="DV53" t="str">
        <f t="shared" si="38"/>
        <v>3,66</v>
      </c>
      <c r="DW53" t="str">
        <f t="shared" si="38"/>
        <v>2,57</v>
      </c>
      <c r="DX53">
        <f t="shared" si="38"/>
        <v>70</v>
      </c>
      <c r="DY53">
        <f t="shared" si="38"/>
        <v>39</v>
      </c>
      <c r="DZ53">
        <f t="shared" si="13"/>
        <v>60</v>
      </c>
      <c r="EA53" t="str">
        <f t="shared" si="34"/>
        <v xml:space="preserve"> </v>
      </c>
      <c r="EB53">
        <f t="shared" si="34"/>
        <v>75</v>
      </c>
      <c r="EC53">
        <f t="shared" si="34"/>
        <v>147</v>
      </c>
      <c r="ED53" t="str">
        <f t="shared" si="34"/>
        <v xml:space="preserve"> </v>
      </c>
      <c r="EE53">
        <f t="shared" si="34"/>
        <v>260</v>
      </c>
      <c r="EF53">
        <f t="shared" si="34"/>
        <v>437</v>
      </c>
      <c r="EG53" t="str">
        <f t="shared" si="34"/>
        <v>9,5</v>
      </c>
      <c r="EH53" t="str">
        <f t="shared" si="34"/>
        <v xml:space="preserve"> </v>
      </c>
      <c r="EI53" t="str">
        <f t="shared" si="34"/>
        <v>0,12</v>
      </c>
      <c r="EJ53">
        <f t="shared" si="34"/>
        <v>15</v>
      </c>
      <c r="EK53" t="str">
        <f t="shared" si="34"/>
        <v xml:space="preserve"> </v>
      </c>
      <c r="EL53">
        <f t="shared" si="34"/>
        <v>227</v>
      </c>
      <c r="EM53" t="str">
        <f t="shared" si="34"/>
        <v xml:space="preserve"> </v>
      </c>
      <c r="EN53" t="str">
        <f t="shared" si="34"/>
        <v>4,7</v>
      </c>
      <c r="EO53" t="str">
        <f t="shared" si="34"/>
        <v>14,75</v>
      </c>
      <c r="EP53">
        <f t="shared" si="34"/>
        <v>438621</v>
      </c>
      <c r="EQ53" t="str">
        <f t="shared" si="34"/>
        <v>3,4</v>
      </c>
      <c r="ER53">
        <f t="shared" si="34"/>
        <v>125</v>
      </c>
      <c r="ES53" t="str">
        <f t="shared" si="34"/>
        <v>24,2</v>
      </c>
      <c r="ET53" t="str">
        <f t="shared" si="34"/>
        <v xml:space="preserve"> </v>
      </c>
      <c r="EU53" t="str">
        <f t="shared" si="34"/>
        <v xml:space="preserve"> </v>
      </c>
      <c r="EV53" t="str">
        <f t="shared" si="34"/>
        <v xml:space="preserve"> </v>
      </c>
      <c r="EW53">
        <f t="shared" si="34"/>
        <v>150</v>
      </c>
      <c r="EX53" t="str">
        <f t="shared" si="34"/>
        <v xml:space="preserve"> </v>
      </c>
      <c r="EY53">
        <f t="shared" si="34"/>
        <v>28</v>
      </c>
      <c r="EZ53">
        <f t="shared" si="34"/>
        <v>38</v>
      </c>
      <c r="FA53" t="str">
        <f t="shared" si="34"/>
        <v>4,1</v>
      </c>
      <c r="FB53" t="str">
        <f t="shared" si="34"/>
        <v xml:space="preserve"> </v>
      </c>
      <c r="FC53" t="str">
        <f t="shared" si="34"/>
        <v xml:space="preserve"> </v>
      </c>
      <c r="FD53" t="str">
        <f t="shared" si="34"/>
        <v xml:space="preserve"> </v>
      </c>
      <c r="FE53" t="str">
        <f t="shared" si="34"/>
        <v>5,02</v>
      </c>
      <c r="FF53" t="str">
        <f t="shared" si="34"/>
        <v>61,31</v>
      </c>
      <c r="FG53" t="str">
        <f t="shared" si="34"/>
        <v>58,5</v>
      </c>
      <c r="FH53" t="str">
        <f t="shared" si="34"/>
        <v>1,22</v>
      </c>
      <c r="FI53">
        <f t="shared" si="34"/>
        <v>39</v>
      </c>
      <c r="FJ53" t="str">
        <f t="shared" si="34"/>
        <v>6,28</v>
      </c>
      <c r="FK53">
        <f t="shared" si="34"/>
        <v>104</v>
      </c>
      <c r="FL53" t="str">
        <f t="shared" si="34"/>
        <v xml:space="preserve"> </v>
      </c>
      <c r="FM53" t="str">
        <f t="shared" si="34"/>
        <v xml:space="preserve"> </v>
      </c>
      <c r="FN53" t="str">
        <f t="shared" si="34"/>
        <v>122,5</v>
      </c>
      <c r="FO53" t="str">
        <f t="shared" si="34"/>
        <v xml:space="preserve"> </v>
      </c>
      <c r="FP53">
        <f t="shared" si="34"/>
        <v>29</v>
      </c>
      <c r="FQ53" t="str">
        <f t="shared" si="34"/>
        <v xml:space="preserve"> </v>
      </c>
      <c r="FR53" t="str">
        <f t="shared" si="34"/>
        <v xml:space="preserve"> </v>
      </c>
      <c r="FS53" t="str">
        <f t="shared" si="34"/>
        <v>1,5</v>
      </c>
      <c r="FT53">
        <f t="shared" si="34"/>
        <v>55</v>
      </c>
      <c r="FU53" t="str">
        <f t="shared" si="34"/>
        <v>8,39</v>
      </c>
      <c r="FV53" t="str">
        <f t="shared" si="34"/>
        <v>0,16</v>
      </c>
      <c r="FW53" t="str">
        <f t="shared" si="34"/>
        <v>18,75</v>
      </c>
      <c r="FX53" t="str">
        <f t="shared" si="34"/>
        <v xml:space="preserve"> </v>
      </c>
      <c r="FY53" t="str">
        <f t="shared" si="34"/>
        <v>100,83</v>
      </c>
      <c r="FZ53" t="str">
        <f t="shared" si="34"/>
        <v>1,1</v>
      </c>
      <c r="GA53" t="str">
        <f t="shared" si="34"/>
        <v>6,9</v>
      </c>
      <c r="GB53" t="str">
        <f t="shared" si="34"/>
        <v>1,15</v>
      </c>
      <c r="GC53">
        <f t="shared" si="34"/>
        <v>10</v>
      </c>
      <c r="GD53" t="str">
        <f t="shared" si="34"/>
        <v xml:space="preserve"> </v>
      </c>
      <c r="GE53">
        <f t="shared" si="34"/>
        <v>239</v>
      </c>
      <c r="GF53" t="str">
        <f t="shared" si="34"/>
        <v>4,13</v>
      </c>
      <c r="GG53" t="str">
        <f t="shared" si="34"/>
        <v>0,5</v>
      </c>
      <c r="GH53" t="str">
        <f t="shared" si="34"/>
        <v xml:space="preserve"> </v>
      </c>
      <c r="GI53" t="str">
        <f t="shared" si="34"/>
        <v xml:space="preserve"> </v>
      </c>
      <c r="GJ53" t="str">
        <f t="shared" si="34"/>
        <v xml:space="preserve"> </v>
      </c>
      <c r="GK53" t="str">
        <f t="shared" si="34"/>
        <v>6,75</v>
      </c>
      <c r="GL53" t="str">
        <f t="shared" ref="GL53:IW56" si="42">IFERROR(GL22," ")</f>
        <v>0,65</v>
      </c>
      <c r="GM53" t="str">
        <f t="shared" si="42"/>
        <v>69,5</v>
      </c>
      <c r="GN53" t="str">
        <f t="shared" si="42"/>
        <v>1,02</v>
      </c>
      <c r="GO53" t="str">
        <f t="shared" si="42"/>
        <v xml:space="preserve"> </v>
      </c>
      <c r="GP53">
        <f t="shared" si="42"/>
        <v>150</v>
      </c>
      <c r="GQ53" t="str">
        <f t="shared" si="42"/>
        <v>4,31</v>
      </c>
      <c r="GR53" t="str">
        <f t="shared" si="42"/>
        <v xml:space="preserve"> </v>
      </c>
      <c r="GS53">
        <f t="shared" si="42"/>
        <v>23</v>
      </c>
      <c r="GT53">
        <f t="shared" si="42"/>
        <v>63</v>
      </c>
      <c r="GU53">
        <f t="shared" si="42"/>
        <v>100</v>
      </c>
      <c r="GV53" t="str">
        <f t="shared" si="42"/>
        <v>3,05</v>
      </c>
      <c r="GW53" t="str">
        <f t="shared" si="42"/>
        <v>0,49</v>
      </c>
      <c r="GX53" t="str">
        <f t="shared" si="42"/>
        <v>22,62</v>
      </c>
      <c r="GY53" t="str">
        <f t="shared" si="42"/>
        <v>42,5</v>
      </c>
      <c r="GZ53">
        <f t="shared" si="42"/>
        <v>100</v>
      </c>
      <c r="HA53" t="str">
        <f t="shared" si="42"/>
        <v xml:space="preserve"> </v>
      </c>
      <c r="HB53" t="str">
        <f t="shared" si="42"/>
        <v>27,75</v>
      </c>
      <c r="HC53">
        <f t="shared" si="42"/>
        <v>90</v>
      </c>
      <c r="HD53" t="str">
        <f t="shared" si="42"/>
        <v>9,64</v>
      </c>
      <c r="HE53" t="str">
        <f t="shared" si="42"/>
        <v>60,5</v>
      </c>
      <c r="HF53" t="str">
        <f t="shared" si="42"/>
        <v xml:space="preserve"> </v>
      </c>
      <c r="HG53" t="str">
        <f t="shared" si="42"/>
        <v>7,53</v>
      </c>
      <c r="HH53">
        <f t="shared" si="42"/>
        <v>92</v>
      </c>
      <c r="HI53">
        <f t="shared" si="42"/>
        <v>50</v>
      </c>
      <c r="HJ53" t="str">
        <f t="shared" si="42"/>
        <v>99,5</v>
      </c>
      <c r="HK53" t="str">
        <f t="shared" si="42"/>
        <v>19,5</v>
      </c>
      <c r="HL53" t="str">
        <f t="shared" si="42"/>
        <v xml:space="preserve"> </v>
      </c>
      <c r="HM53">
        <f t="shared" si="42"/>
        <v>24</v>
      </c>
      <c r="HN53" t="str">
        <f t="shared" si="42"/>
        <v xml:space="preserve"> </v>
      </c>
      <c r="HO53">
        <f t="shared" si="42"/>
        <v>52</v>
      </c>
      <c r="HP53" t="str">
        <f t="shared" si="42"/>
        <v>12,5</v>
      </c>
      <c r="HQ53" t="str">
        <f t="shared" si="42"/>
        <v xml:space="preserve"> </v>
      </c>
      <c r="HR53" t="str">
        <f t="shared" si="42"/>
        <v>0,02</v>
      </c>
      <c r="HS53" t="str">
        <f t="shared" si="42"/>
        <v xml:space="preserve"> </v>
      </c>
      <c r="HT53" t="str">
        <f t="shared" si="42"/>
        <v xml:space="preserve"> </v>
      </c>
      <c r="HU53" t="str">
        <f t="shared" si="42"/>
        <v>170,05</v>
      </c>
      <c r="HV53">
        <f t="shared" si="42"/>
        <v>241</v>
      </c>
      <c r="HW53" t="str">
        <f t="shared" si="42"/>
        <v xml:space="preserve"> </v>
      </c>
      <c r="HX53" t="str">
        <f t="shared" si="42"/>
        <v>99,39</v>
      </c>
      <c r="HY53">
        <f t="shared" si="42"/>
        <v>11</v>
      </c>
      <c r="HZ53">
        <f t="shared" si="42"/>
        <v>4</v>
      </c>
      <c r="IA53" t="str">
        <f t="shared" si="42"/>
        <v>5,5</v>
      </c>
      <c r="IB53">
        <f t="shared" si="42"/>
        <v>5</v>
      </c>
      <c r="IC53" t="str">
        <f t="shared" si="42"/>
        <v xml:space="preserve"> </v>
      </c>
      <c r="ID53" t="str">
        <f t="shared" si="42"/>
        <v xml:space="preserve"> </v>
      </c>
      <c r="IE53" t="str">
        <f t="shared" si="42"/>
        <v>5,76</v>
      </c>
      <c r="IF53" t="str">
        <f t="shared" si="42"/>
        <v xml:space="preserve"> </v>
      </c>
      <c r="IG53" t="str">
        <f t="shared" si="42"/>
        <v xml:space="preserve"> </v>
      </c>
      <c r="IH53">
        <f t="shared" si="42"/>
        <v>38</v>
      </c>
      <c r="II53" t="str">
        <f t="shared" si="42"/>
        <v xml:space="preserve"> </v>
      </c>
      <c r="IJ53" t="str">
        <f t="shared" si="42"/>
        <v xml:space="preserve"> </v>
      </c>
      <c r="IK53" t="str">
        <f t="shared" si="42"/>
        <v>12,5</v>
      </c>
      <c r="IL53">
        <f t="shared" si="42"/>
        <v>14</v>
      </c>
      <c r="IM53" t="str">
        <f t="shared" si="42"/>
        <v xml:space="preserve"> </v>
      </c>
      <c r="IN53" t="str">
        <f t="shared" si="42"/>
        <v xml:space="preserve"> </v>
      </c>
      <c r="IO53" t="str">
        <f t="shared" si="42"/>
        <v>7,5</v>
      </c>
      <c r="IP53">
        <f t="shared" si="42"/>
        <v>470</v>
      </c>
      <c r="IQ53" t="str">
        <f t="shared" si="42"/>
        <v xml:space="preserve"> </v>
      </c>
      <c r="IR53" t="str">
        <f t="shared" si="42"/>
        <v xml:space="preserve"> </v>
      </c>
      <c r="IS53" t="str">
        <f t="shared" si="42"/>
        <v xml:space="preserve"> </v>
      </c>
      <c r="IT53" t="str">
        <f t="shared" si="42"/>
        <v xml:space="preserve"> </v>
      </c>
      <c r="IU53">
        <f t="shared" si="42"/>
        <v>187</v>
      </c>
      <c r="IV53">
        <f t="shared" si="42"/>
        <v>25</v>
      </c>
      <c r="IW53">
        <f t="shared" si="42"/>
        <v>178</v>
      </c>
      <c r="IX53" t="str">
        <f t="shared" si="27"/>
        <v>0,4</v>
      </c>
      <c r="IY53">
        <f t="shared" si="27"/>
        <v>80</v>
      </c>
      <c r="IZ53">
        <f t="shared" si="27"/>
        <v>99</v>
      </c>
      <c r="JA53" t="str">
        <f t="shared" si="24"/>
        <v xml:space="preserve"> </v>
      </c>
      <c r="JB53" t="str">
        <f t="shared" si="35"/>
        <v>0,48</v>
      </c>
      <c r="JC53" t="str">
        <f t="shared" si="35"/>
        <v xml:space="preserve"> </v>
      </c>
      <c r="JD53" t="str">
        <f t="shared" si="35"/>
        <v>0,43</v>
      </c>
      <c r="JE53" t="str">
        <f t="shared" si="35"/>
        <v>34,2</v>
      </c>
      <c r="JF53" t="str">
        <f t="shared" si="35"/>
        <v xml:space="preserve"> </v>
      </c>
      <c r="JG53">
        <f t="shared" si="35"/>
        <v>30</v>
      </c>
      <c r="JH53" t="str">
        <f t="shared" si="35"/>
        <v>8,87</v>
      </c>
      <c r="JI53" t="str">
        <f t="shared" si="35"/>
        <v>40,56</v>
      </c>
      <c r="JJ53" t="str">
        <f t="shared" si="35"/>
        <v>1,1</v>
      </c>
      <c r="JK53" t="str">
        <f t="shared" si="35"/>
        <v>16,86</v>
      </c>
      <c r="JL53" t="str">
        <f t="shared" si="35"/>
        <v>13,1</v>
      </c>
      <c r="JM53">
        <f t="shared" si="35"/>
        <v>46</v>
      </c>
      <c r="JN53" t="str">
        <f t="shared" si="35"/>
        <v>6,5</v>
      </c>
      <c r="JO53">
        <f t="shared" si="35"/>
        <v>84</v>
      </c>
      <c r="JP53" t="str">
        <f t="shared" si="35"/>
        <v>88,68</v>
      </c>
      <c r="JQ53" t="str">
        <f t="shared" si="35"/>
        <v xml:space="preserve"> </v>
      </c>
      <c r="JR53" t="str">
        <f t="shared" si="35"/>
        <v xml:space="preserve"> </v>
      </c>
      <c r="JS53" t="str">
        <f t="shared" si="35"/>
        <v xml:space="preserve"> </v>
      </c>
      <c r="JT53" t="str">
        <f t="shared" si="35"/>
        <v xml:space="preserve"> </v>
      </c>
      <c r="JU53" t="str">
        <f t="shared" si="35"/>
        <v xml:space="preserve"> </v>
      </c>
      <c r="JV53" t="str">
        <f t="shared" si="35"/>
        <v xml:space="preserve"> </v>
      </c>
      <c r="JW53" t="str">
        <f t="shared" si="35"/>
        <v xml:space="preserve"> </v>
      </c>
      <c r="JX53" t="str">
        <f t="shared" si="35"/>
        <v>3,19</v>
      </c>
      <c r="JY53" t="str">
        <f t="shared" si="35"/>
        <v>15,8</v>
      </c>
      <c r="JZ53" t="str">
        <f t="shared" si="35"/>
        <v xml:space="preserve"> </v>
      </c>
      <c r="KA53" t="str">
        <f t="shared" si="35"/>
        <v>2953,76</v>
      </c>
      <c r="KB53" t="str">
        <f t="shared" si="35"/>
        <v>4,43</v>
      </c>
      <c r="KC53">
        <f t="shared" si="35"/>
        <v>172</v>
      </c>
      <c r="KD53" t="str">
        <f t="shared" si="35"/>
        <v xml:space="preserve"> </v>
      </c>
      <c r="KE53" t="str">
        <f t="shared" si="35"/>
        <v xml:space="preserve"> </v>
      </c>
      <c r="KF53" t="str">
        <f t="shared" si="35"/>
        <v>27,5</v>
      </c>
      <c r="KG53" t="str">
        <f t="shared" si="35"/>
        <v xml:space="preserve"> </v>
      </c>
      <c r="KH53" t="str">
        <f t="shared" si="35"/>
        <v>5,4</v>
      </c>
      <c r="KI53" t="str">
        <f t="shared" si="35"/>
        <v xml:space="preserve"> </v>
      </c>
      <c r="KJ53" t="str">
        <f t="shared" si="35"/>
        <v>0,38</v>
      </c>
      <c r="KK53" t="str">
        <f t="shared" si="35"/>
        <v xml:space="preserve"> </v>
      </c>
      <c r="KL53" t="str">
        <f t="shared" si="35"/>
        <v xml:space="preserve"> </v>
      </c>
      <c r="KM53">
        <f t="shared" si="35"/>
        <v>4</v>
      </c>
      <c r="KN53" t="str">
        <f t="shared" si="35"/>
        <v>119,95</v>
      </c>
      <c r="KO53" t="str">
        <f t="shared" si="35"/>
        <v>23,6</v>
      </c>
      <c r="KP53" t="str">
        <f t="shared" si="35"/>
        <v>60,5</v>
      </c>
      <c r="KQ53">
        <f t="shared" si="35"/>
        <v>21</v>
      </c>
      <c r="KR53" t="str">
        <f t="shared" si="35"/>
        <v xml:space="preserve"> </v>
      </c>
      <c r="KS53">
        <f t="shared" si="35"/>
        <v>300</v>
      </c>
      <c r="KT53">
        <f t="shared" si="35"/>
        <v>6</v>
      </c>
      <c r="KU53" t="str">
        <f t="shared" si="35"/>
        <v>9,28</v>
      </c>
      <c r="KV53" t="str">
        <f t="shared" si="35"/>
        <v xml:space="preserve"> </v>
      </c>
      <c r="KW53" t="str">
        <f t="shared" si="35"/>
        <v xml:space="preserve"> </v>
      </c>
      <c r="KX53" t="str">
        <f t="shared" si="35"/>
        <v xml:space="preserve"> </v>
      </c>
      <c r="KY53" t="str">
        <f t="shared" si="35"/>
        <v>7,21</v>
      </c>
      <c r="KZ53" t="str">
        <f t="shared" si="35"/>
        <v xml:space="preserve"> </v>
      </c>
      <c r="LA53" t="str">
        <f t="shared" si="35"/>
        <v xml:space="preserve"> </v>
      </c>
      <c r="LB53" t="str">
        <f t="shared" si="35"/>
        <v>463,16</v>
      </c>
      <c r="LC53" t="str">
        <f t="shared" si="35"/>
        <v>33,47</v>
      </c>
      <c r="LD53" t="str">
        <f t="shared" si="35"/>
        <v xml:space="preserve"> </v>
      </c>
      <c r="LE53" t="str">
        <f t="shared" si="35"/>
        <v xml:space="preserve"> </v>
      </c>
      <c r="LF53" t="str">
        <f t="shared" si="35"/>
        <v xml:space="preserve"> </v>
      </c>
      <c r="LG53">
        <f t="shared" si="35"/>
        <v>169</v>
      </c>
      <c r="LH53" t="str">
        <f t="shared" si="35"/>
        <v xml:space="preserve"> </v>
      </c>
      <c r="LI53">
        <f t="shared" si="35"/>
        <v>290</v>
      </c>
      <c r="LJ53" t="str">
        <f t="shared" si="35"/>
        <v>14,5</v>
      </c>
      <c r="LK53" t="str">
        <f t="shared" si="35"/>
        <v xml:space="preserve"> </v>
      </c>
      <c r="LL53" t="str">
        <f t="shared" si="35"/>
        <v xml:space="preserve"> </v>
      </c>
      <c r="LM53" t="str">
        <f t="shared" ref="LM53:NX56" si="43">IFERROR(LM22," ")</f>
        <v>11,37</v>
      </c>
      <c r="LN53" t="str">
        <f t="shared" si="43"/>
        <v xml:space="preserve"> </v>
      </c>
      <c r="LO53" t="str">
        <f t="shared" si="43"/>
        <v>2,8</v>
      </c>
      <c r="LP53" t="str">
        <f t="shared" si="43"/>
        <v>4,32</v>
      </c>
      <c r="LQ53">
        <f t="shared" si="43"/>
        <v>95</v>
      </c>
      <c r="LR53" t="str">
        <f t="shared" si="43"/>
        <v xml:space="preserve"> </v>
      </c>
      <c r="LS53">
        <f t="shared" si="43"/>
        <v>70</v>
      </c>
      <c r="LT53" t="str">
        <f t="shared" si="43"/>
        <v xml:space="preserve"> </v>
      </c>
      <c r="LU53">
        <f t="shared" si="43"/>
        <v>6</v>
      </c>
      <c r="LV53" t="str">
        <f t="shared" si="43"/>
        <v>3,7</v>
      </c>
      <c r="LW53" t="str">
        <f t="shared" si="43"/>
        <v>131,07</v>
      </c>
      <c r="LX53" t="str">
        <f t="shared" si="43"/>
        <v xml:space="preserve"> </v>
      </c>
      <c r="LY53" t="str">
        <f t="shared" si="43"/>
        <v xml:space="preserve"> </v>
      </c>
      <c r="LZ53">
        <f t="shared" si="43"/>
        <v>75</v>
      </c>
      <c r="MA53" t="str">
        <f t="shared" si="43"/>
        <v xml:space="preserve"> </v>
      </c>
      <c r="MB53" t="str">
        <f t="shared" si="43"/>
        <v xml:space="preserve"> </v>
      </c>
      <c r="MC53" t="str">
        <f t="shared" si="43"/>
        <v xml:space="preserve"> </v>
      </c>
      <c r="MD53" t="str">
        <f t="shared" si="43"/>
        <v xml:space="preserve"> </v>
      </c>
      <c r="ME53" t="str">
        <f t="shared" si="43"/>
        <v xml:space="preserve"> </v>
      </c>
      <c r="MF53">
        <f t="shared" si="43"/>
        <v>43</v>
      </c>
      <c r="MG53" t="str">
        <f t="shared" si="43"/>
        <v>47,5</v>
      </c>
      <c r="MH53" t="str">
        <f t="shared" si="43"/>
        <v>1,81</v>
      </c>
      <c r="MI53" t="str">
        <f t="shared" si="43"/>
        <v xml:space="preserve"> </v>
      </c>
      <c r="MJ53" t="str">
        <f t="shared" si="43"/>
        <v>3,13</v>
      </c>
      <c r="MK53">
        <f t="shared" si="43"/>
        <v>134</v>
      </c>
      <c r="ML53" t="str">
        <f t="shared" si="43"/>
        <v>17,9</v>
      </c>
      <c r="MM53">
        <f t="shared" si="43"/>
        <v>46</v>
      </c>
      <c r="MN53">
        <f t="shared" si="43"/>
        <v>20</v>
      </c>
      <c r="MO53" t="str">
        <f t="shared" si="43"/>
        <v xml:space="preserve"> </v>
      </c>
      <c r="MP53" t="str">
        <f t="shared" si="43"/>
        <v xml:space="preserve"> </v>
      </c>
      <c r="MQ53" t="str">
        <f t="shared" si="43"/>
        <v>111,89</v>
      </c>
      <c r="MR53">
        <f t="shared" si="43"/>
        <v>115</v>
      </c>
      <c r="MS53">
        <f t="shared" si="43"/>
        <v>88</v>
      </c>
      <c r="MT53" t="str">
        <f t="shared" si="43"/>
        <v>51,04</v>
      </c>
      <c r="MU53" t="str">
        <f t="shared" si="43"/>
        <v xml:space="preserve"> </v>
      </c>
      <c r="MV53" t="str">
        <f t="shared" si="43"/>
        <v xml:space="preserve"> </v>
      </c>
      <c r="MW53" t="str">
        <f t="shared" si="43"/>
        <v xml:space="preserve"> </v>
      </c>
      <c r="MX53" t="str">
        <f t="shared" si="43"/>
        <v xml:space="preserve"> </v>
      </c>
      <c r="MY53" t="str">
        <f t="shared" si="43"/>
        <v xml:space="preserve"> </v>
      </c>
      <c r="MZ53" t="str">
        <f t="shared" si="43"/>
        <v>28,69</v>
      </c>
      <c r="NA53" t="str">
        <f t="shared" si="43"/>
        <v xml:space="preserve"> </v>
      </c>
      <c r="NB53">
        <f t="shared" si="43"/>
        <v>87</v>
      </c>
      <c r="NC53" t="str">
        <f t="shared" si="43"/>
        <v xml:space="preserve"> </v>
      </c>
      <c r="ND53">
        <f t="shared" si="43"/>
        <v>13</v>
      </c>
      <c r="NE53">
        <f t="shared" si="43"/>
        <v>109</v>
      </c>
      <c r="NF53" t="str">
        <f t="shared" si="43"/>
        <v xml:space="preserve"> </v>
      </c>
      <c r="NG53" t="str">
        <f t="shared" si="43"/>
        <v>3,1</v>
      </c>
      <c r="NH53" t="str">
        <f t="shared" si="43"/>
        <v xml:space="preserve"> </v>
      </c>
      <c r="NI53" t="str">
        <f t="shared" si="43"/>
        <v xml:space="preserve"> </v>
      </c>
      <c r="NJ53" t="str">
        <f t="shared" si="43"/>
        <v>1,89</v>
      </c>
      <c r="NK53" t="str">
        <f t="shared" si="43"/>
        <v xml:space="preserve"> </v>
      </c>
      <c r="NL53" t="str">
        <f t="shared" si="43"/>
        <v xml:space="preserve"> </v>
      </c>
      <c r="NM53">
        <f t="shared" si="43"/>
        <v>62</v>
      </c>
      <c r="NN53" t="str">
        <f t="shared" si="43"/>
        <v>54,99</v>
      </c>
      <c r="NO53">
        <f t="shared" si="43"/>
        <v>120</v>
      </c>
      <c r="NP53" t="str">
        <f t="shared" si="43"/>
        <v xml:space="preserve"> </v>
      </c>
      <c r="NQ53" t="str">
        <f t="shared" si="43"/>
        <v xml:space="preserve"> </v>
      </c>
      <c r="NR53" t="str">
        <f t="shared" si="43"/>
        <v xml:space="preserve"> </v>
      </c>
      <c r="NS53" t="str">
        <f t="shared" si="43"/>
        <v>101,25</v>
      </c>
      <c r="NT53">
        <f t="shared" si="43"/>
        <v>18</v>
      </c>
      <c r="NU53" t="str">
        <f t="shared" si="43"/>
        <v>7,39</v>
      </c>
      <c r="NV53" t="str">
        <f t="shared" si="43"/>
        <v>213,18</v>
      </c>
      <c r="NW53" t="str">
        <f t="shared" si="43"/>
        <v xml:space="preserve"> </v>
      </c>
      <c r="NX53" t="str">
        <f t="shared" si="43"/>
        <v xml:space="preserve"> </v>
      </c>
      <c r="NY53" t="str">
        <f t="shared" si="41"/>
        <v xml:space="preserve"> </v>
      </c>
      <c r="NZ53" t="str">
        <f t="shared" si="41"/>
        <v>2,08</v>
      </c>
      <c r="OA53" t="str">
        <f t="shared" si="41"/>
        <v xml:space="preserve"> </v>
      </c>
      <c r="OB53">
        <f t="shared" si="39"/>
        <v>33</v>
      </c>
      <c r="OC53" t="str">
        <f t="shared" si="39"/>
        <v>72,29</v>
      </c>
      <c r="OD53" t="str">
        <f t="shared" si="39"/>
        <v>53,33</v>
      </c>
      <c r="OE53" t="str">
        <f t="shared" si="39"/>
        <v>12,45</v>
      </c>
      <c r="OF53">
        <f t="shared" si="39"/>
        <v>30</v>
      </c>
      <c r="OG53">
        <f t="shared" si="36"/>
        <v>13</v>
      </c>
      <c r="OH53" t="str">
        <f t="shared" si="36"/>
        <v xml:space="preserve"> </v>
      </c>
      <c r="OI53" t="str">
        <f t="shared" si="36"/>
        <v>16,72</v>
      </c>
      <c r="OJ53" t="str">
        <f t="shared" si="36"/>
        <v xml:space="preserve"> </v>
      </c>
      <c r="OK53" t="str">
        <f t="shared" si="36"/>
        <v>27,5</v>
      </c>
      <c r="OL53" t="str">
        <f t="shared" si="36"/>
        <v xml:space="preserve"> </v>
      </c>
      <c r="OM53" t="str">
        <f t="shared" si="36"/>
        <v xml:space="preserve"> </v>
      </c>
      <c r="ON53" t="str">
        <f t="shared" si="36"/>
        <v>151,21</v>
      </c>
      <c r="OO53">
        <f t="shared" si="36"/>
        <v>128</v>
      </c>
      <c r="OP53" t="str">
        <f t="shared" si="36"/>
        <v>14,89</v>
      </c>
      <c r="OQ53" t="str">
        <f t="shared" si="36"/>
        <v>16,51</v>
      </c>
      <c r="OR53" t="str">
        <f t="shared" si="36"/>
        <v>84,81</v>
      </c>
      <c r="OS53" t="str">
        <f t="shared" si="36"/>
        <v>11,3</v>
      </c>
      <c r="OT53" t="str">
        <f t="shared" si="36"/>
        <v>40,1</v>
      </c>
      <c r="OU53">
        <f t="shared" si="36"/>
        <v>110</v>
      </c>
      <c r="OV53" t="str">
        <f t="shared" si="36"/>
        <v>48,5</v>
      </c>
      <c r="OW53" t="str">
        <f t="shared" si="36"/>
        <v xml:space="preserve"> </v>
      </c>
      <c r="OX53" t="str">
        <f t="shared" si="36"/>
        <v xml:space="preserve"> </v>
      </c>
      <c r="OY53">
        <f t="shared" si="36"/>
        <v>51</v>
      </c>
      <c r="OZ53" t="str">
        <f t="shared" si="36"/>
        <v>58,5</v>
      </c>
      <c r="PA53">
        <f t="shared" si="36"/>
        <v>350</v>
      </c>
      <c r="PB53">
        <f t="shared" si="36"/>
        <v>90</v>
      </c>
      <c r="PC53" t="str">
        <f t="shared" si="36"/>
        <v>24,9</v>
      </c>
      <c r="PD53" t="str">
        <f t="shared" si="36"/>
        <v>0,36</v>
      </c>
      <c r="PE53" t="str">
        <f t="shared" si="36"/>
        <v>0,8</v>
      </c>
      <c r="PF53" t="str">
        <f t="shared" si="36"/>
        <v>3,01</v>
      </c>
      <c r="PG53" t="str">
        <f t="shared" si="36"/>
        <v xml:space="preserve"> </v>
      </c>
      <c r="PH53" t="str">
        <f t="shared" si="36"/>
        <v>21,84</v>
      </c>
      <c r="PI53" t="str">
        <f t="shared" si="36"/>
        <v xml:space="preserve"> </v>
      </c>
      <c r="PJ53" t="str">
        <f t="shared" si="36"/>
        <v>6,7</v>
      </c>
      <c r="PK53">
        <f t="shared" si="36"/>
        <v>84</v>
      </c>
      <c r="PL53" t="str">
        <f t="shared" si="36"/>
        <v>16,82</v>
      </c>
      <c r="PM53" t="str">
        <f t="shared" si="36"/>
        <v xml:space="preserve"> </v>
      </c>
      <c r="PN53">
        <f t="shared" si="36"/>
        <v>40</v>
      </c>
      <c r="PO53">
        <f t="shared" si="36"/>
        <v>117</v>
      </c>
      <c r="PP53" t="str">
        <f t="shared" si="36"/>
        <v>5,68</v>
      </c>
      <c r="PQ53" t="str">
        <f t="shared" si="36"/>
        <v xml:space="preserve"> </v>
      </c>
      <c r="PR53" t="str">
        <f t="shared" si="36"/>
        <v>5,37</v>
      </c>
      <c r="PS53" t="str">
        <f t="shared" si="36"/>
        <v xml:space="preserve"> </v>
      </c>
      <c r="PT53">
        <f t="shared" si="36"/>
        <v>97</v>
      </c>
      <c r="PU53" t="str">
        <f t="shared" si="36"/>
        <v xml:space="preserve"> </v>
      </c>
      <c r="PV53" t="str">
        <f t="shared" si="36"/>
        <v>3,36</v>
      </c>
      <c r="PW53">
        <f t="shared" si="36"/>
        <v>11</v>
      </c>
      <c r="PX53" t="str">
        <f t="shared" si="36"/>
        <v>0,25</v>
      </c>
      <c r="PY53" t="str">
        <f t="shared" si="36"/>
        <v xml:space="preserve"> </v>
      </c>
      <c r="PZ53" t="str">
        <f t="shared" si="36"/>
        <v xml:space="preserve"> </v>
      </c>
      <c r="QA53" t="str">
        <f t="shared" si="36"/>
        <v>25,93</v>
      </c>
      <c r="QB53" t="str">
        <f t="shared" si="36"/>
        <v>13,63</v>
      </c>
      <c r="QC53" t="str">
        <f t="shared" si="36"/>
        <v xml:space="preserve"> </v>
      </c>
      <c r="QD53" t="str">
        <f t="shared" si="36"/>
        <v>15,1</v>
      </c>
      <c r="QE53" t="str">
        <f t="shared" si="36"/>
        <v xml:space="preserve"> </v>
      </c>
      <c r="QF53" t="str">
        <f t="shared" si="36"/>
        <v>45,1</v>
      </c>
      <c r="QG53" t="str">
        <f t="shared" si="36"/>
        <v>22,55</v>
      </c>
      <c r="QH53">
        <f t="shared" si="36"/>
        <v>6</v>
      </c>
      <c r="QI53" t="str">
        <f t="shared" si="36"/>
        <v xml:space="preserve"> </v>
      </c>
      <c r="QJ53" t="str">
        <f t="shared" si="36"/>
        <v>50,77</v>
      </c>
      <c r="QK53">
        <f t="shared" si="36"/>
        <v>180</v>
      </c>
      <c r="QL53" t="str">
        <f t="shared" si="32"/>
        <v xml:space="preserve"> </v>
      </c>
      <c r="QM53">
        <f t="shared" si="32"/>
        <v>179</v>
      </c>
      <c r="QN53">
        <f t="shared" si="37"/>
        <v>36</v>
      </c>
      <c r="QO53">
        <f t="shared" si="37"/>
        <v>140</v>
      </c>
      <c r="QP53" t="str">
        <f t="shared" si="37"/>
        <v>71,86</v>
      </c>
      <c r="QQ53" t="str">
        <f t="shared" si="37"/>
        <v>2,89</v>
      </c>
      <c r="QR53" t="str">
        <f t="shared" si="37"/>
        <v xml:space="preserve"> </v>
      </c>
      <c r="QS53" t="str">
        <f t="shared" si="37"/>
        <v>19,1</v>
      </c>
      <c r="QT53" t="str">
        <f t="shared" si="37"/>
        <v xml:space="preserve"> </v>
      </c>
      <c r="QU53" t="str">
        <f t="shared" si="37"/>
        <v>10,2</v>
      </c>
      <c r="QV53" t="str">
        <f t="shared" si="37"/>
        <v xml:space="preserve"> </v>
      </c>
      <c r="QW53" t="str">
        <f t="shared" si="37"/>
        <v>197,5</v>
      </c>
      <c r="QX53">
        <f t="shared" si="37"/>
        <v>190</v>
      </c>
      <c r="QY53">
        <f t="shared" si="37"/>
        <v>350</v>
      </c>
      <c r="QZ53" t="str">
        <f t="shared" si="37"/>
        <v>15,5</v>
      </c>
      <c r="RA53">
        <f t="shared" si="37"/>
        <v>12</v>
      </c>
      <c r="RB53" t="str">
        <f t="shared" si="37"/>
        <v>39,9</v>
      </c>
      <c r="RC53" t="str">
        <f t="shared" si="37"/>
        <v xml:space="preserve"> </v>
      </c>
      <c r="RD53" t="str">
        <f t="shared" si="37"/>
        <v>55,05</v>
      </c>
      <c r="RE53">
        <f t="shared" si="37"/>
        <v>148</v>
      </c>
      <c r="RF53" t="str">
        <f t="shared" si="37"/>
        <v xml:space="preserve"> </v>
      </c>
      <c r="RG53" t="str">
        <f t="shared" si="37"/>
        <v xml:space="preserve"> </v>
      </c>
      <c r="RH53" t="str">
        <f t="shared" si="37"/>
        <v xml:space="preserve"> </v>
      </c>
      <c r="RI53">
        <f t="shared" si="37"/>
        <v>5</v>
      </c>
      <c r="RJ53">
        <f t="shared" si="37"/>
        <v>74</v>
      </c>
      <c r="RK53" t="str">
        <f t="shared" si="37"/>
        <v xml:space="preserve"> </v>
      </c>
      <c r="RL53">
        <f t="shared" si="37"/>
        <v>54</v>
      </c>
      <c r="RM53">
        <f t="shared" si="37"/>
        <v>52</v>
      </c>
      <c r="RN53" t="str">
        <f t="shared" si="37"/>
        <v xml:space="preserve"> </v>
      </c>
      <c r="RO53">
        <f t="shared" si="37"/>
        <v>20</v>
      </c>
      <c r="RP53" t="str">
        <f t="shared" si="37"/>
        <v xml:space="preserve"> </v>
      </c>
      <c r="RQ53" t="str">
        <f t="shared" si="37"/>
        <v xml:space="preserve"> </v>
      </c>
      <c r="RR53" t="str">
        <f t="shared" si="37"/>
        <v xml:space="preserve"> </v>
      </c>
      <c r="RS53" t="str">
        <f t="shared" si="37"/>
        <v xml:space="preserve"> </v>
      </c>
      <c r="RT53" t="str">
        <f t="shared" si="37"/>
        <v xml:space="preserve"> </v>
      </c>
      <c r="RU53">
        <f t="shared" si="37"/>
        <v>82</v>
      </c>
      <c r="RV53" t="str">
        <f t="shared" si="37"/>
        <v>0,19</v>
      </c>
      <c r="RW53" t="str">
        <f t="shared" si="37"/>
        <v xml:space="preserve"> </v>
      </c>
      <c r="RX53" t="str">
        <f t="shared" si="37"/>
        <v xml:space="preserve"> </v>
      </c>
      <c r="RY53" t="str">
        <f t="shared" si="37"/>
        <v>14,43</v>
      </c>
      <c r="RZ53" t="str">
        <f t="shared" si="37"/>
        <v>190,61</v>
      </c>
      <c r="SA53" t="str">
        <f t="shared" si="37"/>
        <v>44,9</v>
      </c>
    </row>
    <row r="54" spans="1:495">
      <c r="A54">
        <v>2003</v>
      </c>
      <c r="B54">
        <f t="shared" si="8"/>
        <v>155</v>
      </c>
      <c r="C54" t="str">
        <f t="shared" si="40"/>
        <v>4,8</v>
      </c>
      <c r="D54" t="str">
        <f t="shared" si="40"/>
        <v xml:space="preserve"> </v>
      </c>
      <c r="E54">
        <f t="shared" si="40"/>
        <v>150</v>
      </c>
      <c r="F54">
        <f t="shared" si="40"/>
        <v>330</v>
      </c>
      <c r="G54" t="str">
        <f t="shared" si="40"/>
        <v>7,7</v>
      </c>
      <c r="H54" t="str">
        <f t="shared" si="40"/>
        <v>20,1</v>
      </c>
      <c r="I54" t="str">
        <f t="shared" si="40"/>
        <v xml:space="preserve"> </v>
      </c>
      <c r="J54" t="str">
        <f t="shared" si="40"/>
        <v>20,1</v>
      </c>
      <c r="K54" t="str">
        <f t="shared" si="40"/>
        <v xml:space="preserve"> </v>
      </c>
      <c r="L54">
        <f t="shared" si="40"/>
        <v>71</v>
      </c>
      <c r="M54" t="str">
        <f t="shared" si="40"/>
        <v>66,75</v>
      </c>
      <c r="N54" t="str">
        <f t="shared" si="40"/>
        <v xml:space="preserve"> </v>
      </c>
      <c r="O54" t="str">
        <f t="shared" si="40"/>
        <v>100,5</v>
      </c>
      <c r="P54">
        <f t="shared" si="40"/>
        <v>270</v>
      </c>
      <c r="Q54" t="str">
        <f t="shared" si="40"/>
        <v xml:space="preserve"> </v>
      </c>
      <c r="R54" t="str">
        <f t="shared" si="40"/>
        <v>1,61</v>
      </c>
      <c r="S54" t="str">
        <f t="shared" si="40"/>
        <v xml:space="preserve"> </v>
      </c>
      <c r="T54" t="str">
        <f t="shared" si="40"/>
        <v>2,5</v>
      </c>
      <c r="U54" t="str">
        <f t="shared" si="40"/>
        <v xml:space="preserve"> </v>
      </c>
      <c r="V54" t="str">
        <f t="shared" si="40"/>
        <v xml:space="preserve"> </v>
      </c>
      <c r="W54" t="str">
        <f t="shared" si="40"/>
        <v>0,1</v>
      </c>
      <c r="X54" t="str">
        <f t="shared" si="40"/>
        <v>15,87</v>
      </c>
      <c r="Y54" t="str">
        <f t="shared" si="40"/>
        <v xml:space="preserve"> </v>
      </c>
      <c r="Z54" t="str">
        <f t="shared" si="40"/>
        <v>1,8</v>
      </c>
      <c r="AA54">
        <f t="shared" si="40"/>
        <v>520</v>
      </c>
      <c r="AB54" t="str">
        <f t="shared" si="40"/>
        <v xml:space="preserve"> </v>
      </c>
      <c r="AC54" t="str">
        <f t="shared" si="40"/>
        <v>43,89</v>
      </c>
      <c r="AD54" t="str">
        <f t="shared" si="40"/>
        <v>153,49</v>
      </c>
      <c r="AE54" t="str">
        <f t="shared" si="40"/>
        <v xml:space="preserve"> </v>
      </c>
      <c r="AF54" t="str">
        <f t="shared" si="40"/>
        <v xml:space="preserve"> </v>
      </c>
      <c r="AG54" t="str">
        <f t="shared" si="40"/>
        <v xml:space="preserve"> </v>
      </c>
      <c r="AH54" t="str">
        <f t="shared" si="40"/>
        <v xml:space="preserve"> </v>
      </c>
      <c r="AI54" t="str">
        <f t="shared" si="40"/>
        <v xml:space="preserve"> </v>
      </c>
      <c r="AJ54">
        <f t="shared" si="40"/>
        <v>89</v>
      </c>
      <c r="AK54">
        <f t="shared" si="40"/>
        <v>60</v>
      </c>
      <c r="AL54" t="str">
        <f t="shared" si="40"/>
        <v xml:space="preserve"> </v>
      </c>
      <c r="AM54">
        <f t="shared" si="40"/>
        <v>25</v>
      </c>
      <c r="AN54">
        <f t="shared" si="40"/>
        <v>63</v>
      </c>
      <c r="AO54" t="str">
        <f t="shared" si="40"/>
        <v xml:space="preserve"> </v>
      </c>
      <c r="AP54" t="str">
        <f t="shared" si="40"/>
        <v xml:space="preserve"> </v>
      </c>
      <c r="AQ54">
        <f t="shared" si="40"/>
        <v>69</v>
      </c>
      <c r="AR54" t="str">
        <f t="shared" si="40"/>
        <v xml:space="preserve"> </v>
      </c>
      <c r="AS54" t="str">
        <f t="shared" si="40"/>
        <v xml:space="preserve"> </v>
      </c>
      <c r="AT54">
        <f t="shared" si="40"/>
        <v>29</v>
      </c>
      <c r="AU54">
        <f t="shared" si="40"/>
        <v>51</v>
      </c>
      <c r="AV54" t="str">
        <f t="shared" si="40"/>
        <v>7,62</v>
      </c>
      <c r="AW54" t="str">
        <f t="shared" si="40"/>
        <v xml:space="preserve"> </v>
      </c>
      <c r="AX54" t="str">
        <f t="shared" si="40"/>
        <v>1,57</v>
      </c>
      <c r="AY54">
        <f t="shared" si="40"/>
        <v>125</v>
      </c>
      <c r="AZ54">
        <f t="shared" si="40"/>
        <v>168</v>
      </c>
      <c r="BA54">
        <f t="shared" si="40"/>
        <v>9</v>
      </c>
      <c r="BB54">
        <f t="shared" si="40"/>
        <v>233</v>
      </c>
      <c r="BC54" t="str">
        <f t="shared" si="40"/>
        <v xml:space="preserve"> </v>
      </c>
      <c r="BD54" t="str">
        <f t="shared" si="40"/>
        <v xml:space="preserve"> </v>
      </c>
      <c r="BE54">
        <f t="shared" si="40"/>
        <v>150</v>
      </c>
      <c r="BF54" t="str">
        <f t="shared" si="40"/>
        <v>95,58</v>
      </c>
      <c r="BG54" t="str">
        <f t="shared" si="40"/>
        <v xml:space="preserve"> </v>
      </c>
      <c r="BH54" t="str">
        <f t="shared" si="40"/>
        <v>53,5</v>
      </c>
      <c r="BI54">
        <f t="shared" si="40"/>
        <v>45</v>
      </c>
      <c r="BJ54" t="str">
        <f t="shared" si="40"/>
        <v>79,39</v>
      </c>
      <c r="BK54" t="str">
        <f t="shared" si="40"/>
        <v xml:space="preserve"> </v>
      </c>
      <c r="BL54" t="str">
        <f t="shared" si="40"/>
        <v xml:space="preserve"> </v>
      </c>
      <c r="BM54" t="str">
        <f t="shared" si="40"/>
        <v xml:space="preserve"> </v>
      </c>
      <c r="BN54" t="str">
        <f t="shared" si="40"/>
        <v>26,4</v>
      </c>
      <c r="BO54">
        <f t="shared" si="38"/>
        <v>420</v>
      </c>
      <c r="BP54" t="str">
        <f t="shared" si="38"/>
        <v xml:space="preserve"> </v>
      </c>
      <c r="BQ54" t="str">
        <f t="shared" si="38"/>
        <v xml:space="preserve"> </v>
      </c>
      <c r="BR54">
        <f t="shared" si="38"/>
        <v>17</v>
      </c>
      <c r="BS54" t="str">
        <f t="shared" si="38"/>
        <v xml:space="preserve"> </v>
      </c>
      <c r="BT54" t="str">
        <f t="shared" si="38"/>
        <v xml:space="preserve"> </v>
      </c>
      <c r="BU54" t="str">
        <f t="shared" si="38"/>
        <v xml:space="preserve"> </v>
      </c>
      <c r="BV54" t="str">
        <f t="shared" si="38"/>
        <v xml:space="preserve"> </v>
      </c>
      <c r="BW54" t="str">
        <f t="shared" si="38"/>
        <v xml:space="preserve"> </v>
      </c>
      <c r="BX54" t="str">
        <f t="shared" si="38"/>
        <v xml:space="preserve"> </v>
      </c>
      <c r="BY54">
        <f t="shared" si="38"/>
        <v>20</v>
      </c>
      <c r="BZ54" t="str">
        <f t="shared" si="38"/>
        <v>48,8</v>
      </c>
      <c r="CA54">
        <f t="shared" si="38"/>
        <v>90</v>
      </c>
      <c r="CB54" t="str">
        <f t="shared" si="38"/>
        <v xml:space="preserve"> </v>
      </c>
      <c r="CC54" t="str">
        <f t="shared" si="38"/>
        <v xml:space="preserve"> </v>
      </c>
      <c r="CD54" t="str">
        <f t="shared" si="38"/>
        <v xml:space="preserve"> </v>
      </c>
      <c r="CE54">
        <f t="shared" si="38"/>
        <v>90</v>
      </c>
      <c r="CF54" t="str">
        <f t="shared" si="38"/>
        <v>24,5</v>
      </c>
      <c r="CG54" t="str">
        <f t="shared" si="38"/>
        <v xml:space="preserve"> </v>
      </c>
      <c r="CH54">
        <f t="shared" si="38"/>
        <v>17</v>
      </c>
      <c r="CI54" t="str">
        <f t="shared" si="38"/>
        <v xml:space="preserve"> </v>
      </c>
      <c r="CJ54" t="str">
        <f t="shared" si="38"/>
        <v>0,3</v>
      </c>
      <c r="CK54" t="str">
        <f t="shared" si="38"/>
        <v xml:space="preserve"> </v>
      </c>
      <c r="CL54" t="str">
        <f t="shared" si="38"/>
        <v>9,4</v>
      </c>
      <c r="CM54" t="str">
        <f t="shared" si="38"/>
        <v xml:space="preserve"> </v>
      </c>
      <c r="CN54" t="str">
        <f t="shared" si="38"/>
        <v xml:space="preserve"> </v>
      </c>
      <c r="CO54" t="str">
        <f t="shared" si="38"/>
        <v>12,9</v>
      </c>
      <c r="CP54" t="str">
        <f t="shared" si="38"/>
        <v xml:space="preserve"> </v>
      </c>
      <c r="CQ54">
        <f t="shared" si="38"/>
        <v>9</v>
      </c>
      <c r="CR54" t="str">
        <f t="shared" si="38"/>
        <v>42,16</v>
      </c>
      <c r="CS54" t="str">
        <f t="shared" si="38"/>
        <v>13,79</v>
      </c>
      <c r="CT54" t="str">
        <f t="shared" si="38"/>
        <v xml:space="preserve"> </v>
      </c>
      <c r="CU54" t="str">
        <f t="shared" si="38"/>
        <v>1,38</v>
      </c>
      <c r="CV54" t="str">
        <f t="shared" si="38"/>
        <v xml:space="preserve"> </v>
      </c>
      <c r="CW54">
        <f t="shared" si="38"/>
        <v>80</v>
      </c>
      <c r="CX54">
        <f t="shared" si="38"/>
        <v>16</v>
      </c>
      <c r="CY54" t="str">
        <f t="shared" si="38"/>
        <v>19,2</v>
      </c>
      <c r="CZ54">
        <f t="shared" si="38"/>
        <v>131</v>
      </c>
      <c r="DA54" t="str">
        <f t="shared" si="38"/>
        <v xml:space="preserve"> </v>
      </c>
      <c r="DB54" t="str">
        <f t="shared" si="38"/>
        <v xml:space="preserve"> </v>
      </c>
      <c r="DC54" t="str">
        <f t="shared" si="38"/>
        <v xml:space="preserve"> </v>
      </c>
      <c r="DD54">
        <f t="shared" si="38"/>
        <v>195</v>
      </c>
      <c r="DE54" t="str">
        <f t="shared" si="38"/>
        <v xml:space="preserve"> </v>
      </c>
      <c r="DF54">
        <f t="shared" si="38"/>
        <v>123</v>
      </c>
      <c r="DG54" t="str">
        <f t="shared" si="38"/>
        <v xml:space="preserve"> </v>
      </c>
      <c r="DH54" t="str">
        <f t="shared" si="38"/>
        <v xml:space="preserve"> </v>
      </c>
      <c r="DI54" t="str">
        <f t="shared" si="38"/>
        <v>0,7</v>
      </c>
      <c r="DJ54" t="str">
        <f t="shared" si="38"/>
        <v>1110,99</v>
      </c>
      <c r="DK54">
        <f t="shared" si="38"/>
        <v>160</v>
      </c>
      <c r="DL54" t="str">
        <f t="shared" si="38"/>
        <v>45,8</v>
      </c>
      <c r="DM54" t="str">
        <f t="shared" si="38"/>
        <v xml:space="preserve"> </v>
      </c>
      <c r="DN54" t="str">
        <f t="shared" si="38"/>
        <v xml:space="preserve"> </v>
      </c>
      <c r="DO54" t="str">
        <f t="shared" si="38"/>
        <v>0,36</v>
      </c>
      <c r="DP54" t="str">
        <f t="shared" si="38"/>
        <v>36,02</v>
      </c>
      <c r="DQ54" t="str">
        <f t="shared" si="38"/>
        <v>2,15</v>
      </c>
      <c r="DR54" t="str">
        <f t="shared" si="38"/>
        <v>33,5</v>
      </c>
      <c r="DS54" t="str">
        <f t="shared" si="38"/>
        <v xml:space="preserve"> </v>
      </c>
      <c r="DT54" t="str">
        <f t="shared" si="38"/>
        <v xml:space="preserve"> </v>
      </c>
      <c r="DU54">
        <f t="shared" si="38"/>
        <v>64</v>
      </c>
      <c r="DV54" t="str">
        <f t="shared" si="38"/>
        <v>14,6</v>
      </c>
      <c r="DW54" t="str">
        <f t="shared" si="38"/>
        <v>3,38</v>
      </c>
      <c r="DX54">
        <f t="shared" si="38"/>
        <v>70</v>
      </c>
      <c r="DY54">
        <f t="shared" si="38"/>
        <v>39</v>
      </c>
      <c r="DZ54" t="str">
        <f t="shared" si="13"/>
        <v>13,6</v>
      </c>
      <c r="EA54" t="str">
        <f t="shared" ref="EA54:GL57" si="44">IFERROR(EA23," ")</f>
        <v xml:space="preserve"> </v>
      </c>
      <c r="EB54">
        <f t="shared" si="44"/>
        <v>75</v>
      </c>
      <c r="EC54">
        <f t="shared" si="44"/>
        <v>147</v>
      </c>
      <c r="ED54" t="str">
        <f t="shared" si="44"/>
        <v xml:space="preserve"> </v>
      </c>
      <c r="EE54">
        <f t="shared" si="44"/>
        <v>335</v>
      </c>
      <c r="EF54">
        <f t="shared" si="44"/>
        <v>437</v>
      </c>
      <c r="EG54" t="str">
        <f t="shared" si="44"/>
        <v>28,5</v>
      </c>
      <c r="EH54" t="str">
        <f t="shared" si="44"/>
        <v xml:space="preserve"> </v>
      </c>
      <c r="EI54" t="str">
        <f t="shared" si="44"/>
        <v>0,29</v>
      </c>
      <c r="EJ54">
        <f t="shared" si="44"/>
        <v>15</v>
      </c>
      <c r="EK54" t="str">
        <f t="shared" si="44"/>
        <v xml:space="preserve"> </v>
      </c>
      <c r="EL54" t="str">
        <f t="shared" si="44"/>
        <v>309,5</v>
      </c>
      <c r="EM54" t="str">
        <f t="shared" si="44"/>
        <v xml:space="preserve"> </v>
      </c>
      <c r="EN54" t="str">
        <f t="shared" si="44"/>
        <v>5,38</v>
      </c>
      <c r="EO54" t="str">
        <f t="shared" si="44"/>
        <v>37,5</v>
      </c>
      <c r="EP54">
        <f t="shared" si="44"/>
        <v>932029</v>
      </c>
      <c r="EQ54" t="str">
        <f t="shared" si="44"/>
        <v>10,8</v>
      </c>
      <c r="ER54">
        <f t="shared" si="44"/>
        <v>125</v>
      </c>
      <c r="ES54" t="str">
        <f t="shared" si="44"/>
        <v>24,9</v>
      </c>
      <c r="ET54" t="str">
        <f t="shared" si="44"/>
        <v xml:space="preserve"> </v>
      </c>
      <c r="EU54" t="str">
        <f t="shared" si="44"/>
        <v xml:space="preserve"> </v>
      </c>
      <c r="EV54" t="str">
        <f t="shared" si="44"/>
        <v xml:space="preserve"> </v>
      </c>
      <c r="EW54">
        <f t="shared" si="44"/>
        <v>300</v>
      </c>
      <c r="EX54" t="str">
        <f t="shared" si="44"/>
        <v xml:space="preserve"> </v>
      </c>
      <c r="EY54" t="str">
        <f t="shared" si="44"/>
        <v>35,5</v>
      </c>
      <c r="EZ54">
        <f t="shared" si="44"/>
        <v>23</v>
      </c>
      <c r="FA54" t="str">
        <f t="shared" si="44"/>
        <v>0,83</v>
      </c>
      <c r="FB54" t="str">
        <f t="shared" si="44"/>
        <v xml:space="preserve"> </v>
      </c>
      <c r="FC54" t="str">
        <f t="shared" si="44"/>
        <v xml:space="preserve"> </v>
      </c>
      <c r="FD54" t="str">
        <f t="shared" si="44"/>
        <v xml:space="preserve"> </v>
      </c>
      <c r="FE54" t="str">
        <f t="shared" si="44"/>
        <v>5,83</v>
      </c>
      <c r="FF54" t="str">
        <f t="shared" si="44"/>
        <v>58,39</v>
      </c>
      <c r="FG54" t="str">
        <f t="shared" si="44"/>
        <v>58,5</v>
      </c>
      <c r="FH54" t="str">
        <f t="shared" si="44"/>
        <v>1,11</v>
      </c>
      <c r="FI54">
        <f t="shared" si="44"/>
        <v>39</v>
      </c>
      <c r="FJ54" t="str">
        <f t="shared" si="44"/>
        <v>20,79</v>
      </c>
      <c r="FK54">
        <f t="shared" si="44"/>
        <v>106</v>
      </c>
      <c r="FL54" t="str">
        <f t="shared" si="44"/>
        <v xml:space="preserve"> </v>
      </c>
      <c r="FM54" t="str">
        <f t="shared" si="44"/>
        <v xml:space="preserve"> </v>
      </c>
      <c r="FN54" t="str">
        <f t="shared" si="44"/>
        <v>135,5</v>
      </c>
      <c r="FO54" t="str">
        <f t="shared" si="44"/>
        <v xml:space="preserve"> </v>
      </c>
      <c r="FP54">
        <f t="shared" si="44"/>
        <v>29</v>
      </c>
      <c r="FQ54" t="str">
        <f t="shared" si="44"/>
        <v>27,03</v>
      </c>
      <c r="FR54" t="str">
        <f t="shared" si="44"/>
        <v xml:space="preserve"> </v>
      </c>
      <c r="FS54" t="str">
        <f t="shared" si="44"/>
        <v>1,5</v>
      </c>
      <c r="FT54">
        <f t="shared" si="44"/>
        <v>52</v>
      </c>
      <c r="FU54" t="str">
        <f t="shared" si="44"/>
        <v>10,89</v>
      </c>
      <c r="FV54" t="str">
        <f t="shared" si="44"/>
        <v>0,17</v>
      </c>
      <c r="FW54" t="str">
        <f t="shared" si="44"/>
        <v>35,5</v>
      </c>
      <c r="FX54" t="str">
        <f t="shared" si="44"/>
        <v xml:space="preserve"> </v>
      </c>
      <c r="FY54">
        <f t="shared" si="44"/>
        <v>124</v>
      </c>
      <c r="FZ54" t="str">
        <f t="shared" si="44"/>
        <v>1,9</v>
      </c>
      <c r="GA54">
        <f t="shared" si="44"/>
        <v>9</v>
      </c>
      <c r="GB54" t="str">
        <f t="shared" si="44"/>
        <v>1,84</v>
      </c>
      <c r="GC54">
        <f t="shared" si="44"/>
        <v>10</v>
      </c>
      <c r="GD54" t="str">
        <f t="shared" si="44"/>
        <v xml:space="preserve"> </v>
      </c>
      <c r="GE54">
        <f t="shared" si="44"/>
        <v>239</v>
      </c>
      <c r="GF54" t="str">
        <f t="shared" si="44"/>
        <v>11,67</v>
      </c>
      <c r="GG54" t="str">
        <f t="shared" si="44"/>
        <v>0,5</v>
      </c>
      <c r="GH54" t="str">
        <f t="shared" si="44"/>
        <v xml:space="preserve"> </v>
      </c>
      <c r="GI54" t="str">
        <f t="shared" si="44"/>
        <v xml:space="preserve"> </v>
      </c>
      <c r="GJ54" t="str">
        <f t="shared" si="44"/>
        <v xml:space="preserve"> </v>
      </c>
      <c r="GK54" t="str">
        <f t="shared" si="44"/>
        <v>6,75</v>
      </c>
      <c r="GL54" t="str">
        <f t="shared" si="44"/>
        <v>0,27</v>
      </c>
      <c r="GM54" t="str">
        <f t="shared" si="42"/>
        <v>69,5</v>
      </c>
      <c r="GN54" t="str">
        <f t="shared" si="42"/>
        <v>1,8</v>
      </c>
      <c r="GO54" t="str">
        <f t="shared" si="42"/>
        <v xml:space="preserve"> </v>
      </c>
      <c r="GP54">
        <f t="shared" si="42"/>
        <v>150</v>
      </c>
      <c r="GQ54" t="str">
        <f t="shared" si="42"/>
        <v>4,98</v>
      </c>
      <c r="GR54" t="str">
        <f t="shared" si="42"/>
        <v xml:space="preserve"> </v>
      </c>
      <c r="GS54">
        <f t="shared" si="42"/>
        <v>23</v>
      </c>
      <c r="GT54">
        <f t="shared" si="42"/>
        <v>115</v>
      </c>
      <c r="GU54">
        <f t="shared" si="42"/>
        <v>100</v>
      </c>
      <c r="GV54" t="str">
        <f t="shared" si="42"/>
        <v>5,29</v>
      </c>
      <c r="GW54" t="str">
        <f t="shared" si="42"/>
        <v>0,49</v>
      </c>
      <c r="GX54" t="str">
        <f t="shared" si="42"/>
        <v>26,5</v>
      </c>
      <c r="GY54">
        <f t="shared" si="42"/>
        <v>73</v>
      </c>
      <c r="GZ54">
        <f t="shared" si="42"/>
        <v>100</v>
      </c>
      <c r="HA54" t="str">
        <f t="shared" si="42"/>
        <v xml:space="preserve"> </v>
      </c>
      <c r="HB54" t="str">
        <f t="shared" si="42"/>
        <v>42,66</v>
      </c>
      <c r="HC54" t="str">
        <f t="shared" si="42"/>
        <v>124,5</v>
      </c>
      <c r="HD54" t="str">
        <f t="shared" si="42"/>
        <v>3,51</v>
      </c>
      <c r="HE54" t="str">
        <f t="shared" si="42"/>
        <v>60,5</v>
      </c>
      <c r="HF54" t="str">
        <f t="shared" si="42"/>
        <v xml:space="preserve"> </v>
      </c>
      <c r="HG54" t="str">
        <f t="shared" si="42"/>
        <v>8,07</v>
      </c>
      <c r="HH54">
        <f t="shared" si="42"/>
        <v>92</v>
      </c>
      <c r="HI54">
        <f t="shared" si="42"/>
        <v>50</v>
      </c>
      <c r="HJ54">
        <f t="shared" si="42"/>
        <v>124</v>
      </c>
      <c r="HK54" t="str">
        <f t="shared" si="42"/>
        <v>35,1</v>
      </c>
      <c r="HL54" t="str">
        <f t="shared" si="42"/>
        <v xml:space="preserve"> </v>
      </c>
      <c r="HM54">
        <f t="shared" si="42"/>
        <v>29</v>
      </c>
      <c r="HN54" t="str">
        <f t="shared" si="42"/>
        <v xml:space="preserve"> </v>
      </c>
      <c r="HO54">
        <f t="shared" si="42"/>
        <v>52</v>
      </c>
      <c r="HP54">
        <f t="shared" si="42"/>
        <v>11</v>
      </c>
      <c r="HQ54" t="str">
        <f t="shared" si="42"/>
        <v xml:space="preserve"> </v>
      </c>
      <c r="HR54" t="str">
        <f t="shared" si="42"/>
        <v>0,02</v>
      </c>
      <c r="HS54" t="str">
        <f t="shared" si="42"/>
        <v xml:space="preserve"> </v>
      </c>
      <c r="HT54" t="str">
        <f t="shared" si="42"/>
        <v xml:space="preserve"> </v>
      </c>
      <c r="HU54" t="str">
        <f t="shared" si="42"/>
        <v>31,16</v>
      </c>
      <c r="HV54">
        <f t="shared" si="42"/>
        <v>241</v>
      </c>
      <c r="HW54" t="str">
        <f t="shared" si="42"/>
        <v xml:space="preserve"> </v>
      </c>
      <c r="HX54" t="str">
        <f t="shared" si="42"/>
        <v>135,05</v>
      </c>
      <c r="HY54">
        <f t="shared" si="42"/>
        <v>11</v>
      </c>
      <c r="HZ54">
        <f t="shared" si="42"/>
        <v>4</v>
      </c>
      <c r="IA54" t="str">
        <f t="shared" si="42"/>
        <v>5,01</v>
      </c>
      <c r="IB54">
        <f t="shared" si="42"/>
        <v>5</v>
      </c>
      <c r="IC54" t="str">
        <f t="shared" si="42"/>
        <v xml:space="preserve"> </v>
      </c>
      <c r="ID54" t="str">
        <f t="shared" si="42"/>
        <v xml:space="preserve"> </v>
      </c>
      <c r="IE54" t="str">
        <f t="shared" si="42"/>
        <v>5,76</v>
      </c>
      <c r="IF54" t="str">
        <f t="shared" si="42"/>
        <v xml:space="preserve"> </v>
      </c>
      <c r="IG54" t="str">
        <f t="shared" si="42"/>
        <v xml:space="preserve"> </v>
      </c>
      <c r="IH54">
        <f t="shared" si="42"/>
        <v>38</v>
      </c>
      <c r="II54" t="str">
        <f t="shared" si="42"/>
        <v xml:space="preserve"> </v>
      </c>
      <c r="IJ54" t="str">
        <f t="shared" si="42"/>
        <v xml:space="preserve"> </v>
      </c>
      <c r="IK54" t="str">
        <f t="shared" si="42"/>
        <v>12,5</v>
      </c>
      <c r="IL54">
        <f t="shared" si="42"/>
        <v>14</v>
      </c>
      <c r="IM54" t="str">
        <f t="shared" si="42"/>
        <v xml:space="preserve"> </v>
      </c>
      <c r="IN54" t="str">
        <f t="shared" si="42"/>
        <v xml:space="preserve"> </v>
      </c>
      <c r="IO54" t="str">
        <f t="shared" si="42"/>
        <v>13,8</v>
      </c>
      <c r="IP54">
        <f t="shared" si="42"/>
        <v>470</v>
      </c>
      <c r="IQ54" t="str">
        <f t="shared" si="42"/>
        <v xml:space="preserve"> </v>
      </c>
      <c r="IR54" t="str">
        <f t="shared" si="42"/>
        <v xml:space="preserve"> </v>
      </c>
      <c r="IS54" t="str">
        <f t="shared" si="42"/>
        <v xml:space="preserve"> </v>
      </c>
      <c r="IT54" t="str">
        <f t="shared" si="42"/>
        <v>22,5</v>
      </c>
      <c r="IU54">
        <f t="shared" si="42"/>
        <v>187</v>
      </c>
      <c r="IV54">
        <f t="shared" si="42"/>
        <v>25</v>
      </c>
      <c r="IW54">
        <f t="shared" si="42"/>
        <v>178</v>
      </c>
      <c r="IX54" t="str">
        <f t="shared" si="27"/>
        <v>0,03</v>
      </c>
      <c r="IY54">
        <f t="shared" si="27"/>
        <v>80</v>
      </c>
      <c r="IZ54">
        <f t="shared" si="27"/>
        <v>103</v>
      </c>
      <c r="JA54" t="str">
        <f t="shared" si="24"/>
        <v xml:space="preserve"> </v>
      </c>
      <c r="JB54" t="str">
        <f t="shared" ref="JB54:LM57" si="45">IFERROR(JB23," ")</f>
        <v>4,08</v>
      </c>
      <c r="JC54" t="str">
        <f t="shared" si="45"/>
        <v xml:space="preserve"> </v>
      </c>
      <c r="JD54" t="str">
        <f t="shared" si="45"/>
        <v>0,55</v>
      </c>
      <c r="JE54" t="str">
        <f t="shared" si="45"/>
        <v>34,6</v>
      </c>
      <c r="JF54" t="str">
        <f t="shared" si="45"/>
        <v xml:space="preserve"> </v>
      </c>
      <c r="JG54">
        <f t="shared" si="45"/>
        <v>30</v>
      </c>
      <c r="JH54" t="str">
        <f t="shared" si="45"/>
        <v>11,01</v>
      </c>
      <c r="JI54" t="str">
        <f t="shared" si="45"/>
        <v>48,83</v>
      </c>
      <c r="JJ54" t="str">
        <f t="shared" si="45"/>
        <v>1,1</v>
      </c>
      <c r="JK54" t="str">
        <f t="shared" si="45"/>
        <v>22,29</v>
      </c>
      <c r="JL54" t="str">
        <f t="shared" si="45"/>
        <v>13,1</v>
      </c>
      <c r="JM54">
        <f t="shared" si="45"/>
        <v>46</v>
      </c>
      <c r="JN54">
        <f t="shared" si="45"/>
        <v>27</v>
      </c>
      <c r="JO54">
        <f t="shared" si="45"/>
        <v>84</v>
      </c>
      <c r="JP54" t="str">
        <f t="shared" si="45"/>
        <v>114,92</v>
      </c>
      <c r="JQ54" t="str">
        <f t="shared" si="45"/>
        <v xml:space="preserve"> </v>
      </c>
      <c r="JR54" t="str">
        <f t="shared" si="45"/>
        <v xml:space="preserve"> </v>
      </c>
      <c r="JS54" t="str">
        <f t="shared" si="45"/>
        <v xml:space="preserve"> </v>
      </c>
      <c r="JT54" t="str">
        <f t="shared" si="45"/>
        <v xml:space="preserve"> </v>
      </c>
      <c r="JU54" t="str">
        <f t="shared" si="45"/>
        <v xml:space="preserve"> </v>
      </c>
      <c r="JV54" t="str">
        <f t="shared" si="45"/>
        <v xml:space="preserve"> </v>
      </c>
      <c r="JW54" t="str">
        <f t="shared" si="45"/>
        <v xml:space="preserve"> </v>
      </c>
      <c r="JX54" t="str">
        <f t="shared" si="45"/>
        <v>14,16</v>
      </c>
      <c r="JY54" t="str">
        <f t="shared" si="45"/>
        <v>15,8</v>
      </c>
      <c r="JZ54" t="str">
        <f t="shared" si="45"/>
        <v>27,36</v>
      </c>
      <c r="KA54" t="str">
        <f t="shared" si="45"/>
        <v>4440,9</v>
      </c>
      <c r="KB54" t="str">
        <f t="shared" si="45"/>
        <v>4,59</v>
      </c>
      <c r="KC54">
        <f t="shared" si="45"/>
        <v>172</v>
      </c>
      <c r="KD54" t="str">
        <f t="shared" si="45"/>
        <v xml:space="preserve"> </v>
      </c>
      <c r="KE54" t="str">
        <f t="shared" si="45"/>
        <v xml:space="preserve"> </v>
      </c>
      <c r="KF54">
        <f t="shared" si="45"/>
        <v>37</v>
      </c>
      <c r="KG54" t="str">
        <f t="shared" si="45"/>
        <v xml:space="preserve"> </v>
      </c>
      <c r="KH54" t="str">
        <f t="shared" si="45"/>
        <v>7,25</v>
      </c>
      <c r="KI54" t="str">
        <f t="shared" si="45"/>
        <v xml:space="preserve"> </v>
      </c>
      <c r="KJ54" t="str">
        <f t="shared" si="45"/>
        <v>0,18</v>
      </c>
      <c r="KK54" t="str">
        <f t="shared" si="45"/>
        <v xml:space="preserve"> </v>
      </c>
      <c r="KL54" t="str">
        <f t="shared" si="45"/>
        <v xml:space="preserve"> </v>
      </c>
      <c r="KM54">
        <f t="shared" si="45"/>
        <v>23</v>
      </c>
      <c r="KN54" t="str">
        <f t="shared" si="45"/>
        <v>188,81</v>
      </c>
      <c r="KO54" t="str">
        <f t="shared" si="45"/>
        <v>29,8</v>
      </c>
      <c r="KP54">
        <f t="shared" si="45"/>
        <v>103</v>
      </c>
      <c r="KQ54" t="str">
        <f t="shared" si="45"/>
        <v>29,5</v>
      </c>
      <c r="KR54" t="str">
        <f t="shared" si="45"/>
        <v xml:space="preserve"> </v>
      </c>
      <c r="KS54">
        <f t="shared" si="45"/>
        <v>300</v>
      </c>
      <c r="KT54">
        <f t="shared" si="45"/>
        <v>15</v>
      </c>
      <c r="KU54" t="str">
        <f t="shared" si="45"/>
        <v>1,6</v>
      </c>
      <c r="KV54" t="str">
        <f t="shared" si="45"/>
        <v xml:space="preserve"> </v>
      </c>
      <c r="KW54" t="str">
        <f t="shared" si="45"/>
        <v xml:space="preserve"> </v>
      </c>
      <c r="KX54" t="str">
        <f t="shared" si="45"/>
        <v xml:space="preserve"> </v>
      </c>
      <c r="KY54" t="str">
        <f t="shared" si="45"/>
        <v>25,61</v>
      </c>
      <c r="KZ54" t="str">
        <f t="shared" si="45"/>
        <v xml:space="preserve"> </v>
      </c>
      <c r="LA54" t="str">
        <f t="shared" si="45"/>
        <v xml:space="preserve"> </v>
      </c>
      <c r="LB54" t="str">
        <f t="shared" si="45"/>
        <v>138,95</v>
      </c>
      <c r="LC54" t="str">
        <f t="shared" si="45"/>
        <v>50,2</v>
      </c>
      <c r="LD54" t="str">
        <f t="shared" si="45"/>
        <v xml:space="preserve"> </v>
      </c>
      <c r="LE54" t="str">
        <f t="shared" si="45"/>
        <v xml:space="preserve"> </v>
      </c>
      <c r="LF54" t="str">
        <f t="shared" si="45"/>
        <v xml:space="preserve"> </v>
      </c>
      <c r="LG54">
        <f t="shared" si="45"/>
        <v>169</v>
      </c>
      <c r="LH54" t="str">
        <f t="shared" si="45"/>
        <v xml:space="preserve"> </v>
      </c>
      <c r="LI54">
        <f t="shared" si="45"/>
        <v>290</v>
      </c>
      <c r="LJ54" t="str">
        <f t="shared" si="45"/>
        <v>14,75</v>
      </c>
      <c r="LK54" t="str">
        <f t="shared" si="45"/>
        <v xml:space="preserve"> </v>
      </c>
      <c r="LL54" t="str">
        <f t="shared" si="45"/>
        <v xml:space="preserve"> </v>
      </c>
      <c r="LM54" t="str">
        <f t="shared" si="45"/>
        <v>16,13</v>
      </c>
      <c r="LN54" t="str">
        <f t="shared" si="43"/>
        <v xml:space="preserve"> </v>
      </c>
      <c r="LO54" t="str">
        <f t="shared" si="43"/>
        <v>4,15</v>
      </c>
      <c r="LP54" t="str">
        <f t="shared" si="43"/>
        <v>8,69</v>
      </c>
      <c r="LQ54">
        <f t="shared" si="43"/>
        <v>95</v>
      </c>
      <c r="LR54" t="str">
        <f t="shared" si="43"/>
        <v xml:space="preserve"> </v>
      </c>
      <c r="LS54">
        <f t="shared" si="43"/>
        <v>70</v>
      </c>
      <c r="LT54" t="str">
        <f t="shared" si="43"/>
        <v xml:space="preserve"> </v>
      </c>
      <c r="LU54" t="str">
        <f t="shared" si="43"/>
        <v>1,42</v>
      </c>
      <c r="LV54" t="str">
        <f t="shared" si="43"/>
        <v>3,7</v>
      </c>
      <c r="LW54" t="str">
        <f t="shared" si="43"/>
        <v>375,92</v>
      </c>
      <c r="LX54" t="str">
        <f t="shared" si="43"/>
        <v xml:space="preserve"> </v>
      </c>
      <c r="LY54" t="str">
        <f t="shared" si="43"/>
        <v xml:space="preserve"> </v>
      </c>
      <c r="LZ54">
        <f t="shared" si="43"/>
        <v>75</v>
      </c>
      <c r="MA54" t="str">
        <f t="shared" si="43"/>
        <v xml:space="preserve"> </v>
      </c>
      <c r="MB54" t="str">
        <f t="shared" si="43"/>
        <v xml:space="preserve"> </v>
      </c>
      <c r="MC54" t="str">
        <f t="shared" si="43"/>
        <v xml:space="preserve"> </v>
      </c>
      <c r="MD54" t="str">
        <f t="shared" si="43"/>
        <v xml:space="preserve"> </v>
      </c>
      <c r="ME54" t="str">
        <f t="shared" si="43"/>
        <v xml:space="preserve"> </v>
      </c>
      <c r="MF54">
        <f t="shared" si="43"/>
        <v>31</v>
      </c>
      <c r="MG54">
        <f t="shared" si="43"/>
        <v>50</v>
      </c>
      <c r="MH54" t="str">
        <f t="shared" si="43"/>
        <v>7,74</v>
      </c>
      <c r="MI54" t="str">
        <f t="shared" si="43"/>
        <v xml:space="preserve"> </v>
      </c>
      <c r="MJ54" t="str">
        <f t="shared" si="43"/>
        <v>2,75</v>
      </c>
      <c r="MK54">
        <f t="shared" si="43"/>
        <v>134</v>
      </c>
      <c r="ML54" t="str">
        <f t="shared" si="43"/>
        <v>18,1</v>
      </c>
      <c r="MM54">
        <f t="shared" si="43"/>
        <v>46</v>
      </c>
      <c r="MN54">
        <f t="shared" si="43"/>
        <v>20</v>
      </c>
      <c r="MO54" t="str">
        <f t="shared" si="43"/>
        <v xml:space="preserve"> </v>
      </c>
      <c r="MP54" t="str">
        <f t="shared" si="43"/>
        <v xml:space="preserve"> </v>
      </c>
      <c r="MQ54" t="str">
        <f t="shared" si="43"/>
        <v>149,49</v>
      </c>
      <c r="MR54" t="str">
        <f t="shared" si="43"/>
        <v>170,5</v>
      </c>
      <c r="MS54">
        <f t="shared" si="43"/>
        <v>88</v>
      </c>
      <c r="MT54" t="str">
        <f t="shared" si="43"/>
        <v>154,94</v>
      </c>
      <c r="MU54" t="str">
        <f t="shared" si="43"/>
        <v xml:space="preserve"> </v>
      </c>
      <c r="MV54" t="str">
        <f t="shared" si="43"/>
        <v xml:space="preserve"> </v>
      </c>
      <c r="MW54" t="str">
        <f t="shared" si="43"/>
        <v xml:space="preserve"> </v>
      </c>
      <c r="MX54" t="str">
        <f t="shared" si="43"/>
        <v xml:space="preserve"> </v>
      </c>
      <c r="MY54" t="str">
        <f t="shared" si="43"/>
        <v xml:space="preserve"> </v>
      </c>
      <c r="MZ54" t="str">
        <f t="shared" si="43"/>
        <v>45,63</v>
      </c>
      <c r="NA54" t="str">
        <f t="shared" si="43"/>
        <v xml:space="preserve"> </v>
      </c>
      <c r="NB54">
        <f t="shared" si="43"/>
        <v>87</v>
      </c>
      <c r="NC54" t="str">
        <f t="shared" si="43"/>
        <v xml:space="preserve"> </v>
      </c>
      <c r="ND54">
        <f t="shared" si="43"/>
        <v>13</v>
      </c>
      <c r="NE54">
        <f t="shared" si="43"/>
        <v>109</v>
      </c>
      <c r="NF54" t="str">
        <f t="shared" si="43"/>
        <v xml:space="preserve"> </v>
      </c>
      <c r="NG54" t="str">
        <f t="shared" si="43"/>
        <v>3,9</v>
      </c>
      <c r="NH54" t="str">
        <f t="shared" si="43"/>
        <v xml:space="preserve"> </v>
      </c>
      <c r="NI54" t="str">
        <f t="shared" si="43"/>
        <v xml:space="preserve"> </v>
      </c>
      <c r="NJ54" t="str">
        <f t="shared" si="43"/>
        <v>1,98</v>
      </c>
      <c r="NK54" t="str">
        <f t="shared" si="43"/>
        <v xml:space="preserve"> </v>
      </c>
      <c r="NL54" t="str">
        <f t="shared" si="43"/>
        <v xml:space="preserve"> </v>
      </c>
      <c r="NM54">
        <f t="shared" si="43"/>
        <v>62</v>
      </c>
      <c r="NN54" t="str">
        <f t="shared" si="43"/>
        <v>59,99</v>
      </c>
      <c r="NO54">
        <f t="shared" si="43"/>
        <v>120</v>
      </c>
      <c r="NP54" t="str">
        <f t="shared" si="43"/>
        <v xml:space="preserve"> </v>
      </c>
      <c r="NQ54" t="str">
        <f t="shared" si="43"/>
        <v xml:space="preserve"> </v>
      </c>
      <c r="NR54" t="str">
        <f t="shared" si="43"/>
        <v xml:space="preserve"> </v>
      </c>
      <c r="NS54" t="str">
        <f t="shared" si="43"/>
        <v>83,34</v>
      </c>
      <c r="NT54">
        <f t="shared" si="43"/>
        <v>18</v>
      </c>
      <c r="NU54" t="str">
        <f t="shared" si="43"/>
        <v>8,43</v>
      </c>
      <c r="NV54" t="str">
        <f t="shared" si="43"/>
        <v>347,09</v>
      </c>
      <c r="NW54" t="str">
        <f t="shared" si="43"/>
        <v xml:space="preserve"> </v>
      </c>
      <c r="NX54" t="str">
        <f t="shared" si="43"/>
        <v xml:space="preserve"> </v>
      </c>
      <c r="NY54" t="str">
        <f t="shared" si="41"/>
        <v xml:space="preserve"> </v>
      </c>
      <c r="NZ54" t="str">
        <f t="shared" si="41"/>
        <v>2,08</v>
      </c>
      <c r="OA54" t="str">
        <f t="shared" si="41"/>
        <v xml:space="preserve"> </v>
      </c>
      <c r="OB54" t="str">
        <f t="shared" si="39"/>
        <v>50,5</v>
      </c>
      <c r="OC54" t="str">
        <f t="shared" si="39"/>
        <v>97,35</v>
      </c>
      <c r="OD54" t="str">
        <f t="shared" si="39"/>
        <v>66,99</v>
      </c>
      <c r="OE54" t="str">
        <f t="shared" si="39"/>
        <v>24,03</v>
      </c>
      <c r="OF54" t="str">
        <f t="shared" si="39"/>
        <v>46,5</v>
      </c>
      <c r="OG54" t="str">
        <f t="shared" si="36"/>
        <v>15,5</v>
      </c>
      <c r="OH54" t="str">
        <f t="shared" si="36"/>
        <v xml:space="preserve"> </v>
      </c>
      <c r="OI54" t="str">
        <f t="shared" si="36"/>
        <v>24,13</v>
      </c>
      <c r="OJ54" t="str">
        <f t="shared" si="36"/>
        <v xml:space="preserve"> </v>
      </c>
      <c r="OK54" t="str">
        <f t="shared" si="36"/>
        <v>31,75</v>
      </c>
      <c r="OL54" t="str">
        <f t="shared" si="36"/>
        <v xml:space="preserve"> </v>
      </c>
      <c r="OM54" t="str">
        <f t="shared" si="36"/>
        <v xml:space="preserve"> </v>
      </c>
      <c r="ON54" t="str">
        <f t="shared" si="36"/>
        <v>204,39</v>
      </c>
      <c r="OO54">
        <f t="shared" si="36"/>
        <v>154</v>
      </c>
      <c r="OP54" t="str">
        <f t="shared" si="36"/>
        <v>24,7</v>
      </c>
      <c r="OQ54" t="str">
        <f t="shared" si="36"/>
        <v>29,62</v>
      </c>
      <c r="OR54" t="str">
        <f t="shared" si="36"/>
        <v>116,98</v>
      </c>
      <c r="OS54" t="str">
        <f t="shared" si="36"/>
        <v>11,3</v>
      </c>
      <c r="OT54" t="str">
        <f t="shared" si="36"/>
        <v>63,69</v>
      </c>
      <c r="OU54">
        <f t="shared" si="36"/>
        <v>131</v>
      </c>
      <c r="OV54" t="str">
        <f t="shared" si="36"/>
        <v>74,15</v>
      </c>
      <c r="OW54" t="str">
        <f t="shared" si="36"/>
        <v xml:space="preserve"> </v>
      </c>
      <c r="OX54" t="str">
        <f t="shared" si="36"/>
        <v xml:space="preserve"> </v>
      </c>
      <c r="OY54">
        <f t="shared" si="36"/>
        <v>51</v>
      </c>
      <c r="OZ54" t="str">
        <f t="shared" si="36"/>
        <v>74,75</v>
      </c>
      <c r="PA54">
        <f t="shared" ref="PA54:RL57" si="46">IFERROR(PA23," ")</f>
        <v>74</v>
      </c>
      <c r="PB54" t="str">
        <f t="shared" si="46"/>
        <v>126,5</v>
      </c>
      <c r="PC54" t="str">
        <f t="shared" si="46"/>
        <v>24,9</v>
      </c>
      <c r="PD54" t="str">
        <f t="shared" si="46"/>
        <v>0,36</v>
      </c>
      <c r="PE54" t="str">
        <f t="shared" si="46"/>
        <v>4,4</v>
      </c>
      <c r="PF54" t="str">
        <f t="shared" si="46"/>
        <v>7,22</v>
      </c>
      <c r="PG54" t="str">
        <f t="shared" si="46"/>
        <v xml:space="preserve"> </v>
      </c>
      <c r="PH54" t="str">
        <f t="shared" si="46"/>
        <v>36,38</v>
      </c>
      <c r="PI54" t="str">
        <f t="shared" si="46"/>
        <v xml:space="preserve"> </v>
      </c>
      <c r="PJ54" t="str">
        <f t="shared" si="46"/>
        <v>12,9</v>
      </c>
      <c r="PK54">
        <f t="shared" si="46"/>
        <v>84</v>
      </c>
      <c r="PL54" t="str">
        <f t="shared" si="46"/>
        <v>28,23</v>
      </c>
      <c r="PM54" t="str">
        <f t="shared" si="46"/>
        <v>1,6</v>
      </c>
      <c r="PN54">
        <f t="shared" si="46"/>
        <v>49</v>
      </c>
      <c r="PO54">
        <f t="shared" si="46"/>
        <v>117</v>
      </c>
      <c r="PP54" t="str">
        <f t="shared" si="46"/>
        <v>68,09</v>
      </c>
      <c r="PQ54" t="str">
        <f t="shared" si="46"/>
        <v>1,6</v>
      </c>
      <c r="PR54" t="str">
        <f t="shared" si="46"/>
        <v>29,2</v>
      </c>
      <c r="PS54" t="str">
        <f t="shared" si="46"/>
        <v xml:space="preserve"> </v>
      </c>
      <c r="PT54">
        <f t="shared" si="46"/>
        <v>97</v>
      </c>
      <c r="PU54" t="str">
        <f t="shared" si="46"/>
        <v xml:space="preserve"> </v>
      </c>
      <c r="PV54" t="str">
        <f t="shared" si="46"/>
        <v>8,37</v>
      </c>
      <c r="PW54" t="str">
        <f t="shared" si="46"/>
        <v>12,7</v>
      </c>
      <c r="PX54" t="str">
        <f t="shared" si="46"/>
        <v>0,25</v>
      </c>
      <c r="PY54" t="str">
        <f t="shared" si="46"/>
        <v xml:space="preserve"> </v>
      </c>
      <c r="PZ54" t="str">
        <f t="shared" si="46"/>
        <v xml:space="preserve"> </v>
      </c>
      <c r="QA54" t="str">
        <f t="shared" si="46"/>
        <v>42,57</v>
      </c>
      <c r="QB54" t="str">
        <f t="shared" si="46"/>
        <v>22,75</v>
      </c>
      <c r="QC54" t="str">
        <f t="shared" si="46"/>
        <v xml:space="preserve"> </v>
      </c>
      <c r="QD54" t="str">
        <f t="shared" si="46"/>
        <v>15,1</v>
      </c>
      <c r="QE54" t="str">
        <f t="shared" si="46"/>
        <v xml:space="preserve"> </v>
      </c>
      <c r="QF54" t="str">
        <f t="shared" si="46"/>
        <v>40,1</v>
      </c>
      <c r="QG54" t="str">
        <f t="shared" si="46"/>
        <v>23,5</v>
      </c>
      <c r="QH54" t="str">
        <f t="shared" si="46"/>
        <v>1,47</v>
      </c>
      <c r="QI54" t="str">
        <f t="shared" si="46"/>
        <v xml:space="preserve"> </v>
      </c>
      <c r="QJ54" t="str">
        <f t="shared" si="46"/>
        <v>83,3</v>
      </c>
      <c r="QK54">
        <f t="shared" si="46"/>
        <v>180</v>
      </c>
      <c r="QL54" t="str">
        <f t="shared" si="46"/>
        <v xml:space="preserve"> </v>
      </c>
      <c r="QM54">
        <f t="shared" si="46"/>
        <v>179</v>
      </c>
      <c r="QN54">
        <f t="shared" si="46"/>
        <v>36</v>
      </c>
      <c r="QO54">
        <f t="shared" si="46"/>
        <v>140</v>
      </c>
      <c r="QP54" t="str">
        <f t="shared" si="46"/>
        <v>71,86</v>
      </c>
      <c r="QQ54" t="str">
        <f t="shared" si="46"/>
        <v>3,85</v>
      </c>
      <c r="QR54" t="str">
        <f t="shared" si="46"/>
        <v xml:space="preserve"> </v>
      </c>
      <c r="QS54">
        <f t="shared" si="46"/>
        <v>27</v>
      </c>
      <c r="QT54" t="str">
        <f t="shared" si="46"/>
        <v xml:space="preserve"> </v>
      </c>
      <c r="QU54" t="str">
        <f t="shared" si="46"/>
        <v>11,7</v>
      </c>
      <c r="QV54" t="str">
        <f t="shared" si="46"/>
        <v xml:space="preserve"> </v>
      </c>
      <c r="QW54" t="str">
        <f t="shared" si="46"/>
        <v>197,5</v>
      </c>
      <c r="QX54">
        <f t="shared" si="46"/>
        <v>190</v>
      </c>
      <c r="QY54">
        <f t="shared" si="46"/>
        <v>350</v>
      </c>
      <c r="QZ54" t="str">
        <f t="shared" si="46"/>
        <v>32,5</v>
      </c>
      <c r="RA54" t="str">
        <f t="shared" si="46"/>
        <v>18,5</v>
      </c>
      <c r="RB54">
        <f t="shared" si="46"/>
        <v>67</v>
      </c>
      <c r="RC54" t="str">
        <f t="shared" si="46"/>
        <v xml:space="preserve"> </v>
      </c>
      <c r="RD54">
        <f t="shared" si="46"/>
        <v>60</v>
      </c>
      <c r="RE54">
        <f t="shared" si="46"/>
        <v>148</v>
      </c>
      <c r="RF54" t="str">
        <f t="shared" si="46"/>
        <v xml:space="preserve"> </v>
      </c>
      <c r="RG54" t="str">
        <f t="shared" si="46"/>
        <v xml:space="preserve"> </v>
      </c>
      <c r="RH54" t="str">
        <f t="shared" si="46"/>
        <v xml:space="preserve"> </v>
      </c>
      <c r="RI54">
        <f t="shared" si="46"/>
        <v>5</v>
      </c>
      <c r="RJ54">
        <f t="shared" si="46"/>
        <v>74</v>
      </c>
      <c r="RK54" t="str">
        <f t="shared" si="46"/>
        <v xml:space="preserve"> </v>
      </c>
      <c r="RL54">
        <f t="shared" si="46"/>
        <v>54</v>
      </c>
      <c r="RM54" t="str">
        <f t="shared" si="37"/>
        <v>110,5</v>
      </c>
      <c r="RN54" t="str">
        <f t="shared" si="37"/>
        <v xml:space="preserve"> </v>
      </c>
      <c r="RO54">
        <f t="shared" si="37"/>
        <v>20</v>
      </c>
      <c r="RP54" t="str">
        <f t="shared" si="37"/>
        <v xml:space="preserve"> </v>
      </c>
      <c r="RQ54" t="str">
        <f t="shared" si="37"/>
        <v xml:space="preserve"> </v>
      </c>
      <c r="RR54" t="str">
        <f t="shared" si="37"/>
        <v xml:space="preserve"> </v>
      </c>
      <c r="RS54" t="str">
        <f t="shared" si="37"/>
        <v xml:space="preserve"> </v>
      </c>
      <c r="RT54" t="str">
        <f t="shared" si="37"/>
        <v xml:space="preserve"> </v>
      </c>
      <c r="RU54">
        <f t="shared" si="37"/>
        <v>82</v>
      </c>
      <c r="RV54" t="str">
        <f t="shared" si="37"/>
        <v>1,37</v>
      </c>
      <c r="RW54" t="str">
        <f t="shared" si="37"/>
        <v xml:space="preserve"> </v>
      </c>
      <c r="RX54" t="str">
        <f t="shared" si="37"/>
        <v xml:space="preserve"> </v>
      </c>
      <c r="RY54" t="str">
        <f t="shared" si="37"/>
        <v>18,63</v>
      </c>
      <c r="RZ54" t="str">
        <f t="shared" si="37"/>
        <v>543,47</v>
      </c>
      <c r="SA54">
        <f t="shared" si="37"/>
        <v>64</v>
      </c>
    </row>
    <row r="55" spans="1:495">
      <c r="A55">
        <v>2004</v>
      </c>
      <c r="B55">
        <f t="shared" si="8"/>
        <v>155</v>
      </c>
      <c r="C55" t="str">
        <f t="shared" si="40"/>
        <v>7,23</v>
      </c>
      <c r="D55" t="str">
        <f t="shared" si="40"/>
        <v xml:space="preserve"> </v>
      </c>
      <c r="E55">
        <f t="shared" si="40"/>
        <v>150</v>
      </c>
      <c r="F55">
        <f t="shared" si="40"/>
        <v>414</v>
      </c>
      <c r="G55" t="str">
        <f t="shared" si="40"/>
        <v>11,2</v>
      </c>
      <c r="H55" t="str">
        <f t="shared" si="40"/>
        <v>20,1</v>
      </c>
      <c r="I55" t="str">
        <f t="shared" si="40"/>
        <v xml:space="preserve"> </v>
      </c>
      <c r="J55" t="str">
        <f t="shared" si="40"/>
        <v>20,1</v>
      </c>
      <c r="K55" t="str">
        <f t="shared" si="40"/>
        <v xml:space="preserve"> </v>
      </c>
      <c r="L55">
        <f t="shared" si="40"/>
        <v>71</v>
      </c>
      <c r="M55">
        <f t="shared" si="40"/>
        <v>133</v>
      </c>
      <c r="N55" t="str">
        <f t="shared" si="40"/>
        <v xml:space="preserve"> </v>
      </c>
      <c r="O55" t="str">
        <f t="shared" si="40"/>
        <v>100,5</v>
      </c>
      <c r="P55">
        <f t="shared" si="40"/>
        <v>270</v>
      </c>
      <c r="Q55" t="str">
        <f t="shared" si="40"/>
        <v xml:space="preserve"> </v>
      </c>
      <c r="R55" t="str">
        <f t="shared" si="40"/>
        <v>2,67</v>
      </c>
      <c r="S55" t="str">
        <f t="shared" si="40"/>
        <v xml:space="preserve"> </v>
      </c>
      <c r="T55" t="str">
        <f t="shared" si="40"/>
        <v>3,04</v>
      </c>
      <c r="U55" t="str">
        <f t="shared" si="40"/>
        <v xml:space="preserve"> </v>
      </c>
      <c r="V55" t="str">
        <f t="shared" si="40"/>
        <v xml:space="preserve"> </v>
      </c>
      <c r="W55" t="str">
        <f t="shared" si="40"/>
        <v>0,1</v>
      </c>
      <c r="X55" t="str">
        <f t="shared" si="40"/>
        <v>11,55</v>
      </c>
      <c r="Y55" t="str">
        <f t="shared" si="40"/>
        <v xml:space="preserve"> </v>
      </c>
      <c r="Z55" t="str">
        <f t="shared" si="40"/>
        <v>1,8</v>
      </c>
      <c r="AA55">
        <f t="shared" si="40"/>
        <v>680</v>
      </c>
      <c r="AB55" t="str">
        <f t="shared" si="40"/>
        <v xml:space="preserve"> </v>
      </c>
      <c r="AC55" t="str">
        <f t="shared" si="40"/>
        <v>31,7</v>
      </c>
      <c r="AD55" t="str">
        <f t="shared" si="40"/>
        <v>162,43</v>
      </c>
      <c r="AE55" t="str">
        <f t="shared" si="40"/>
        <v xml:space="preserve"> </v>
      </c>
      <c r="AF55" t="str">
        <f t="shared" si="40"/>
        <v>69,5</v>
      </c>
      <c r="AG55" t="str">
        <f t="shared" si="40"/>
        <v xml:space="preserve"> </v>
      </c>
      <c r="AH55" t="str">
        <f t="shared" si="40"/>
        <v xml:space="preserve"> </v>
      </c>
      <c r="AI55" t="str">
        <f t="shared" si="40"/>
        <v xml:space="preserve"> </v>
      </c>
      <c r="AJ55">
        <f t="shared" si="40"/>
        <v>89</v>
      </c>
      <c r="AK55">
        <f t="shared" si="40"/>
        <v>60</v>
      </c>
      <c r="AL55" t="str">
        <f t="shared" si="40"/>
        <v xml:space="preserve"> </v>
      </c>
      <c r="AM55">
        <f t="shared" si="40"/>
        <v>25</v>
      </c>
      <c r="AN55">
        <f t="shared" si="40"/>
        <v>65</v>
      </c>
      <c r="AO55" t="str">
        <f t="shared" si="40"/>
        <v xml:space="preserve"> </v>
      </c>
      <c r="AP55" t="str">
        <f t="shared" si="40"/>
        <v xml:space="preserve"> </v>
      </c>
      <c r="AQ55">
        <f t="shared" si="40"/>
        <v>69</v>
      </c>
      <c r="AR55" t="str">
        <f t="shared" si="40"/>
        <v>21,1</v>
      </c>
      <c r="AS55" t="str">
        <f t="shared" si="40"/>
        <v xml:space="preserve"> </v>
      </c>
      <c r="AT55">
        <f t="shared" si="40"/>
        <v>29</v>
      </c>
      <c r="AU55">
        <f t="shared" si="40"/>
        <v>51</v>
      </c>
      <c r="AV55" t="str">
        <f t="shared" si="40"/>
        <v>11,06</v>
      </c>
      <c r="AW55" t="str">
        <f t="shared" si="40"/>
        <v xml:space="preserve"> </v>
      </c>
      <c r="AX55" t="str">
        <f t="shared" si="40"/>
        <v>1,94</v>
      </c>
      <c r="AY55">
        <f t="shared" si="40"/>
        <v>125</v>
      </c>
      <c r="AZ55">
        <f t="shared" si="40"/>
        <v>168</v>
      </c>
      <c r="BA55">
        <f t="shared" si="40"/>
        <v>9</v>
      </c>
      <c r="BB55">
        <f t="shared" si="40"/>
        <v>337</v>
      </c>
      <c r="BC55" t="str">
        <f t="shared" si="40"/>
        <v>7,4</v>
      </c>
      <c r="BD55" t="str">
        <f t="shared" si="40"/>
        <v xml:space="preserve"> </v>
      </c>
      <c r="BE55">
        <f t="shared" si="40"/>
        <v>150</v>
      </c>
      <c r="BF55" t="str">
        <f t="shared" si="40"/>
        <v>105,98</v>
      </c>
      <c r="BG55" t="str">
        <f t="shared" si="40"/>
        <v xml:space="preserve"> </v>
      </c>
      <c r="BH55" t="str">
        <f t="shared" si="40"/>
        <v>53,5</v>
      </c>
      <c r="BI55">
        <f t="shared" si="40"/>
        <v>70</v>
      </c>
      <c r="BJ55" t="str">
        <f t="shared" si="40"/>
        <v>109,1</v>
      </c>
      <c r="BK55" t="str">
        <f t="shared" si="40"/>
        <v xml:space="preserve"> </v>
      </c>
      <c r="BL55" t="str">
        <f t="shared" si="40"/>
        <v xml:space="preserve"> </v>
      </c>
      <c r="BM55" t="str">
        <f t="shared" si="40"/>
        <v xml:space="preserve"> </v>
      </c>
      <c r="BN55" t="str">
        <f t="shared" ref="BN55:DY58" si="47">IFERROR(BN24," ")</f>
        <v>26,4</v>
      </c>
      <c r="BO55">
        <f t="shared" si="47"/>
        <v>420</v>
      </c>
      <c r="BP55" t="str">
        <f t="shared" si="47"/>
        <v xml:space="preserve"> </v>
      </c>
      <c r="BQ55" t="str">
        <f t="shared" si="47"/>
        <v xml:space="preserve"> </v>
      </c>
      <c r="BR55">
        <f t="shared" si="47"/>
        <v>23</v>
      </c>
      <c r="BS55" t="str">
        <f t="shared" si="47"/>
        <v xml:space="preserve"> </v>
      </c>
      <c r="BT55" t="str">
        <f t="shared" si="47"/>
        <v xml:space="preserve"> </v>
      </c>
      <c r="BU55">
        <f t="shared" si="47"/>
        <v>23</v>
      </c>
      <c r="BV55" t="str">
        <f t="shared" si="47"/>
        <v xml:space="preserve"> </v>
      </c>
      <c r="BW55" t="str">
        <f t="shared" si="47"/>
        <v xml:space="preserve"> </v>
      </c>
      <c r="BX55" t="str">
        <f t="shared" si="47"/>
        <v xml:space="preserve"> </v>
      </c>
      <c r="BY55" t="str">
        <f t="shared" si="47"/>
        <v>25,5</v>
      </c>
      <c r="BZ55" t="str">
        <f t="shared" si="47"/>
        <v>48,8</v>
      </c>
      <c r="CA55">
        <f t="shared" si="47"/>
        <v>90</v>
      </c>
      <c r="CB55" t="str">
        <f t="shared" si="47"/>
        <v xml:space="preserve"> </v>
      </c>
      <c r="CC55" t="str">
        <f t="shared" si="47"/>
        <v xml:space="preserve"> </v>
      </c>
      <c r="CD55">
        <f t="shared" si="47"/>
        <v>13</v>
      </c>
      <c r="CE55" t="str">
        <f t="shared" si="47"/>
        <v>74,4</v>
      </c>
      <c r="CF55" t="str">
        <f t="shared" si="47"/>
        <v>24,5</v>
      </c>
      <c r="CG55" t="str">
        <f t="shared" si="47"/>
        <v xml:space="preserve"> </v>
      </c>
      <c r="CH55">
        <f t="shared" si="47"/>
        <v>17</v>
      </c>
      <c r="CI55" t="str">
        <f t="shared" si="47"/>
        <v xml:space="preserve"> </v>
      </c>
      <c r="CJ55" t="str">
        <f t="shared" si="47"/>
        <v>0,3</v>
      </c>
      <c r="CK55" t="str">
        <f t="shared" si="47"/>
        <v xml:space="preserve"> </v>
      </c>
      <c r="CL55" t="str">
        <f t="shared" si="47"/>
        <v>9,5</v>
      </c>
      <c r="CM55" t="str">
        <f t="shared" si="47"/>
        <v xml:space="preserve"> </v>
      </c>
      <c r="CN55" t="str">
        <f t="shared" si="47"/>
        <v xml:space="preserve"> </v>
      </c>
      <c r="CO55" t="str">
        <f t="shared" si="47"/>
        <v>12,9</v>
      </c>
      <c r="CP55" t="str">
        <f t="shared" si="47"/>
        <v xml:space="preserve"> </v>
      </c>
      <c r="CQ55">
        <f t="shared" si="47"/>
        <v>9</v>
      </c>
      <c r="CR55" t="str">
        <f t="shared" si="47"/>
        <v>56,5</v>
      </c>
      <c r="CS55" t="str">
        <f t="shared" si="47"/>
        <v>19,71</v>
      </c>
      <c r="CT55" t="str">
        <f t="shared" si="47"/>
        <v xml:space="preserve"> </v>
      </c>
      <c r="CU55" t="str">
        <f t="shared" si="47"/>
        <v>1,54</v>
      </c>
      <c r="CV55" t="str">
        <f t="shared" si="47"/>
        <v xml:space="preserve"> </v>
      </c>
      <c r="CW55">
        <f t="shared" si="47"/>
        <v>58</v>
      </c>
      <c r="CX55">
        <f t="shared" si="47"/>
        <v>16</v>
      </c>
      <c r="CY55" t="str">
        <f t="shared" si="47"/>
        <v>19,2</v>
      </c>
      <c r="CZ55">
        <f t="shared" si="47"/>
        <v>131</v>
      </c>
      <c r="DA55" t="str">
        <f t="shared" si="47"/>
        <v xml:space="preserve"> </v>
      </c>
      <c r="DB55" t="str">
        <f t="shared" si="47"/>
        <v xml:space="preserve"> </v>
      </c>
      <c r="DC55" t="str">
        <f t="shared" si="47"/>
        <v xml:space="preserve"> </v>
      </c>
      <c r="DD55">
        <f t="shared" si="47"/>
        <v>230</v>
      </c>
      <c r="DE55" t="str">
        <f t="shared" si="47"/>
        <v xml:space="preserve"> </v>
      </c>
      <c r="DF55">
        <f t="shared" si="47"/>
        <v>133</v>
      </c>
      <c r="DG55" t="str">
        <f t="shared" si="47"/>
        <v xml:space="preserve"> </v>
      </c>
      <c r="DH55" t="str">
        <f t="shared" si="47"/>
        <v xml:space="preserve"> </v>
      </c>
      <c r="DI55" t="str">
        <f t="shared" si="47"/>
        <v>0,7</v>
      </c>
      <c r="DJ55" t="str">
        <f t="shared" si="47"/>
        <v>1573,9</v>
      </c>
      <c r="DK55">
        <f t="shared" si="47"/>
        <v>160</v>
      </c>
      <c r="DL55" t="str">
        <f t="shared" si="47"/>
        <v>68,23</v>
      </c>
      <c r="DM55" t="str">
        <f t="shared" si="47"/>
        <v xml:space="preserve"> </v>
      </c>
      <c r="DN55" t="str">
        <f t="shared" si="47"/>
        <v xml:space="preserve"> </v>
      </c>
      <c r="DO55" t="str">
        <f t="shared" si="47"/>
        <v>0,36</v>
      </c>
      <c r="DP55" t="str">
        <f t="shared" si="47"/>
        <v>42,68</v>
      </c>
      <c r="DQ55" t="str">
        <f t="shared" si="47"/>
        <v>2,26</v>
      </c>
      <c r="DR55" t="str">
        <f t="shared" si="47"/>
        <v>57,75</v>
      </c>
      <c r="DS55" t="str">
        <f t="shared" si="47"/>
        <v xml:space="preserve"> </v>
      </c>
      <c r="DT55" t="str">
        <f t="shared" si="47"/>
        <v xml:space="preserve"> </v>
      </c>
      <c r="DU55" t="str">
        <f t="shared" si="47"/>
        <v>78,5</v>
      </c>
      <c r="DV55" t="str">
        <f t="shared" si="47"/>
        <v>13,2</v>
      </c>
      <c r="DW55" t="str">
        <f t="shared" si="47"/>
        <v>3,02</v>
      </c>
      <c r="DX55">
        <f t="shared" si="47"/>
        <v>70</v>
      </c>
      <c r="DY55">
        <f t="shared" si="47"/>
        <v>39</v>
      </c>
      <c r="DZ55">
        <f t="shared" si="13"/>
        <v>30</v>
      </c>
      <c r="EA55" t="str">
        <f t="shared" si="44"/>
        <v>23,2</v>
      </c>
      <c r="EB55">
        <f t="shared" si="44"/>
        <v>75</v>
      </c>
      <c r="EC55">
        <f t="shared" si="44"/>
        <v>147</v>
      </c>
      <c r="ED55" t="str">
        <f t="shared" si="44"/>
        <v xml:space="preserve"> </v>
      </c>
      <c r="EE55">
        <f t="shared" si="44"/>
        <v>345</v>
      </c>
      <c r="EF55">
        <f t="shared" si="44"/>
        <v>437</v>
      </c>
      <c r="EG55" t="str">
        <f t="shared" si="44"/>
        <v>89,25</v>
      </c>
      <c r="EH55" t="str">
        <f t="shared" si="44"/>
        <v xml:space="preserve"> </v>
      </c>
      <c r="EI55" t="str">
        <f t="shared" si="44"/>
        <v>0,29</v>
      </c>
      <c r="EJ55">
        <f t="shared" si="44"/>
        <v>15</v>
      </c>
      <c r="EK55" t="str">
        <f t="shared" si="44"/>
        <v xml:space="preserve"> </v>
      </c>
      <c r="EL55" t="str">
        <f t="shared" si="44"/>
        <v>309,5</v>
      </c>
      <c r="EM55" t="str">
        <f t="shared" si="44"/>
        <v xml:space="preserve"> </v>
      </c>
      <c r="EN55" t="str">
        <f t="shared" si="44"/>
        <v>8,42</v>
      </c>
      <c r="EO55" t="str">
        <f t="shared" si="44"/>
        <v>62,25</v>
      </c>
      <c r="EP55">
        <f t="shared" si="44"/>
        <v>909974</v>
      </c>
      <c r="EQ55" t="str">
        <f t="shared" si="44"/>
        <v>5,8</v>
      </c>
      <c r="ER55">
        <f t="shared" si="44"/>
        <v>125</v>
      </c>
      <c r="ES55">
        <f t="shared" si="44"/>
        <v>41</v>
      </c>
      <c r="ET55" t="str">
        <f t="shared" si="44"/>
        <v xml:space="preserve"> </v>
      </c>
      <c r="EU55" t="str">
        <f t="shared" si="44"/>
        <v xml:space="preserve"> </v>
      </c>
      <c r="EV55" t="str">
        <f t="shared" si="44"/>
        <v xml:space="preserve"> </v>
      </c>
      <c r="EW55">
        <f t="shared" si="44"/>
        <v>305</v>
      </c>
      <c r="EX55" t="str">
        <f t="shared" si="44"/>
        <v xml:space="preserve"> </v>
      </c>
      <c r="EY55" t="str">
        <f t="shared" si="44"/>
        <v>39,5</v>
      </c>
      <c r="EZ55" t="str">
        <f t="shared" si="44"/>
        <v>24,7</v>
      </c>
      <c r="FA55" t="str">
        <f t="shared" si="44"/>
        <v>0,92</v>
      </c>
      <c r="FB55" t="str">
        <f t="shared" si="44"/>
        <v xml:space="preserve"> </v>
      </c>
      <c r="FC55" t="str">
        <f t="shared" si="44"/>
        <v xml:space="preserve"> </v>
      </c>
      <c r="FD55" t="str">
        <f t="shared" si="44"/>
        <v xml:space="preserve"> </v>
      </c>
      <c r="FE55" t="str">
        <f t="shared" si="44"/>
        <v>5,83</v>
      </c>
      <c r="FF55">
        <f t="shared" si="44"/>
        <v>65</v>
      </c>
      <c r="FG55" t="str">
        <f t="shared" si="44"/>
        <v>58,5</v>
      </c>
      <c r="FH55" t="str">
        <f t="shared" si="44"/>
        <v>2,68</v>
      </c>
      <c r="FI55">
        <f t="shared" si="44"/>
        <v>39</v>
      </c>
      <c r="FJ55">
        <f t="shared" si="44"/>
        <v>44</v>
      </c>
      <c r="FK55" t="str">
        <f t="shared" si="44"/>
        <v>118,5</v>
      </c>
      <c r="FL55" t="str">
        <f t="shared" si="44"/>
        <v xml:space="preserve"> </v>
      </c>
      <c r="FM55" t="str">
        <f t="shared" si="44"/>
        <v xml:space="preserve"> </v>
      </c>
      <c r="FN55">
        <f t="shared" si="44"/>
        <v>155</v>
      </c>
      <c r="FO55" t="str">
        <f t="shared" si="44"/>
        <v xml:space="preserve"> </v>
      </c>
      <c r="FP55">
        <f t="shared" si="44"/>
        <v>29</v>
      </c>
      <c r="FQ55" t="str">
        <f t="shared" si="44"/>
        <v>21,11</v>
      </c>
      <c r="FR55" t="str">
        <f t="shared" si="44"/>
        <v xml:space="preserve"> </v>
      </c>
      <c r="FS55" t="str">
        <f t="shared" si="44"/>
        <v>1,5</v>
      </c>
      <c r="FT55">
        <f t="shared" si="44"/>
        <v>52</v>
      </c>
      <c r="FU55" t="str">
        <f t="shared" si="44"/>
        <v>11,35</v>
      </c>
      <c r="FV55" t="str">
        <f t="shared" si="44"/>
        <v>0,17</v>
      </c>
      <c r="FW55" t="str">
        <f t="shared" si="44"/>
        <v>38,63</v>
      </c>
      <c r="FX55" t="str">
        <f t="shared" si="44"/>
        <v xml:space="preserve"> </v>
      </c>
      <c r="FY55">
        <f t="shared" si="44"/>
        <v>130</v>
      </c>
      <c r="FZ55" t="str">
        <f t="shared" si="44"/>
        <v>1,9</v>
      </c>
      <c r="GA55">
        <f t="shared" si="44"/>
        <v>17</v>
      </c>
      <c r="GB55" t="str">
        <f t="shared" si="44"/>
        <v>2,4</v>
      </c>
      <c r="GC55">
        <f t="shared" si="44"/>
        <v>10</v>
      </c>
      <c r="GD55" t="str">
        <f t="shared" si="44"/>
        <v xml:space="preserve"> </v>
      </c>
      <c r="GE55">
        <f t="shared" si="44"/>
        <v>239</v>
      </c>
      <c r="GF55" t="str">
        <f t="shared" si="44"/>
        <v>8,13</v>
      </c>
      <c r="GG55" t="str">
        <f t="shared" si="44"/>
        <v>0,5</v>
      </c>
      <c r="GH55" t="str">
        <f t="shared" si="44"/>
        <v xml:space="preserve"> </v>
      </c>
      <c r="GI55" t="str">
        <f t="shared" si="44"/>
        <v xml:space="preserve"> </v>
      </c>
      <c r="GJ55" t="str">
        <f t="shared" si="44"/>
        <v>562,5</v>
      </c>
      <c r="GK55" t="str">
        <f t="shared" si="44"/>
        <v>6,75</v>
      </c>
      <c r="GL55" t="str">
        <f t="shared" si="44"/>
        <v>0,27</v>
      </c>
      <c r="GM55" t="str">
        <f t="shared" si="42"/>
        <v>69,5</v>
      </c>
      <c r="GN55" t="str">
        <f t="shared" si="42"/>
        <v>2,26</v>
      </c>
      <c r="GO55" t="str">
        <f t="shared" si="42"/>
        <v xml:space="preserve"> </v>
      </c>
      <c r="GP55">
        <f t="shared" si="42"/>
        <v>150</v>
      </c>
      <c r="GQ55">
        <f t="shared" si="42"/>
        <v>6</v>
      </c>
      <c r="GR55" t="str">
        <f t="shared" si="42"/>
        <v xml:space="preserve"> </v>
      </c>
      <c r="GS55">
        <f t="shared" si="42"/>
        <v>23</v>
      </c>
      <c r="GT55">
        <f t="shared" si="42"/>
        <v>77</v>
      </c>
      <c r="GU55">
        <f t="shared" si="42"/>
        <v>100</v>
      </c>
      <c r="GV55" t="str">
        <f t="shared" si="42"/>
        <v>2,83</v>
      </c>
      <c r="GW55" t="str">
        <f t="shared" si="42"/>
        <v>0,49</v>
      </c>
      <c r="GX55" t="str">
        <f t="shared" si="42"/>
        <v>24,75</v>
      </c>
      <c r="GY55">
        <f t="shared" si="42"/>
        <v>46</v>
      </c>
      <c r="GZ55">
        <f t="shared" si="42"/>
        <v>100</v>
      </c>
      <c r="HA55" t="str">
        <f t="shared" si="42"/>
        <v xml:space="preserve"> </v>
      </c>
      <c r="HB55" t="str">
        <f t="shared" si="42"/>
        <v>34,9</v>
      </c>
      <c r="HC55">
        <f t="shared" si="42"/>
        <v>170</v>
      </c>
      <c r="HD55" t="str">
        <f t="shared" si="42"/>
        <v>7,25</v>
      </c>
      <c r="HE55" t="str">
        <f t="shared" si="42"/>
        <v>60,5</v>
      </c>
      <c r="HF55" t="str">
        <f t="shared" si="42"/>
        <v xml:space="preserve"> </v>
      </c>
      <c r="HG55" t="str">
        <f t="shared" si="42"/>
        <v>7,78</v>
      </c>
      <c r="HH55">
        <f t="shared" si="42"/>
        <v>92</v>
      </c>
      <c r="HI55">
        <f t="shared" si="42"/>
        <v>50</v>
      </c>
      <c r="HJ55">
        <f t="shared" si="42"/>
        <v>124</v>
      </c>
      <c r="HK55" t="str">
        <f t="shared" si="42"/>
        <v>35,8</v>
      </c>
      <c r="HL55" t="str">
        <f t="shared" si="42"/>
        <v xml:space="preserve"> </v>
      </c>
      <c r="HM55">
        <f t="shared" si="42"/>
        <v>24</v>
      </c>
      <c r="HN55" t="str">
        <f t="shared" si="42"/>
        <v xml:space="preserve"> </v>
      </c>
      <c r="HO55">
        <f t="shared" si="42"/>
        <v>52</v>
      </c>
      <c r="HP55">
        <f t="shared" si="42"/>
        <v>14</v>
      </c>
      <c r="HQ55" t="str">
        <f t="shared" si="42"/>
        <v xml:space="preserve"> </v>
      </c>
      <c r="HR55" t="str">
        <f t="shared" si="42"/>
        <v>0,02</v>
      </c>
      <c r="HS55" t="str">
        <f t="shared" si="42"/>
        <v>9,7</v>
      </c>
      <c r="HT55" t="str">
        <f t="shared" si="42"/>
        <v xml:space="preserve"> </v>
      </c>
      <c r="HU55" t="str">
        <f t="shared" si="42"/>
        <v>18,11</v>
      </c>
      <c r="HV55">
        <f t="shared" si="42"/>
        <v>241</v>
      </c>
      <c r="HW55" t="str">
        <f t="shared" si="42"/>
        <v>9,4</v>
      </c>
      <c r="HX55" t="str">
        <f t="shared" si="42"/>
        <v>177,97</v>
      </c>
      <c r="HY55">
        <f t="shared" si="42"/>
        <v>11</v>
      </c>
      <c r="HZ55">
        <f t="shared" si="42"/>
        <v>4</v>
      </c>
      <c r="IA55" t="str">
        <f t="shared" si="42"/>
        <v>1,01</v>
      </c>
      <c r="IB55">
        <f t="shared" si="42"/>
        <v>5</v>
      </c>
      <c r="IC55" t="str">
        <f t="shared" si="42"/>
        <v xml:space="preserve"> </v>
      </c>
      <c r="ID55" t="str">
        <f t="shared" si="42"/>
        <v xml:space="preserve"> </v>
      </c>
      <c r="IE55" t="str">
        <f t="shared" si="42"/>
        <v>5,76</v>
      </c>
      <c r="IF55" t="str">
        <f t="shared" si="42"/>
        <v xml:space="preserve"> </v>
      </c>
      <c r="IG55" t="str">
        <f t="shared" si="42"/>
        <v xml:space="preserve"> </v>
      </c>
      <c r="IH55">
        <f t="shared" si="42"/>
        <v>38</v>
      </c>
      <c r="II55" t="str">
        <f t="shared" si="42"/>
        <v xml:space="preserve"> </v>
      </c>
      <c r="IJ55" t="str">
        <f t="shared" si="42"/>
        <v xml:space="preserve"> </v>
      </c>
      <c r="IK55" t="str">
        <f t="shared" si="42"/>
        <v>12,5</v>
      </c>
      <c r="IL55">
        <f t="shared" si="42"/>
        <v>14</v>
      </c>
      <c r="IM55" t="str">
        <f t="shared" si="42"/>
        <v xml:space="preserve"> </v>
      </c>
      <c r="IN55" t="str">
        <f t="shared" si="42"/>
        <v>41,64</v>
      </c>
      <c r="IO55" t="str">
        <f t="shared" si="42"/>
        <v>14,8</v>
      </c>
      <c r="IP55">
        <f t="shared" si="42"/>
        <v>470</v>
      </c>
      <c r="IQ55" t="str">
        <f t="shared" si="42"/>
        <v xml:space="preserve"> </v>
      </c>
      <c r="IR55" t="str">
        <f t="shared" si="42"/>
        <v xml:space="preserve"> </v>
      </c>
      <c r="IS55" t="str">
        <f t="shared" si="42"/>
        <v xml:space="preserve"> </v>
      </c>
      <c r="IT55" t="str">
        <f t="shared" si="42"/>
        <v>40,1</v>
      </c>
      <c r="IU55">
        <f t="shared" si="42"/>
        <v>187</v>
      </c>
      <c r="IV55">
        <f t="shared" si="42"/>
        <v>25</v>
      </c>
      <c r="IW55">
        <f t="shared" si="42"/>
        <v>178</v>
      </c>
      <c r="IX55" t="str">
        <f t="shared" si="27"/>
        <v>0,03</v>
      </c>
      <c r="IY55">
        <f t="shared" si="27"/>
        <v>80</v>
      </c>
      <c r="IZ55">
        <f t="shared" si="27"/>
        <v>230</v>
      </c>
      <c r="JA55" t="str">
        <f t="shared" si="24"/>
        <v xml:space="preserve"> </v>
      </c>
      <c r="JB55" t="str">
        <f t="shared" si="45"/>
        <v>12,95</v>
      </c>
      <c r="JC55" t="str">
        <f t="shared" si="45"/>
        <v xml:space="preserve"> </v>
      </c>
      <c r="JD55" t="str">
        <f t="shared" si="45"/>
        <v>0,55</v>
      </c>
      <c r="JE55" t="str">
        <f t="shared" si="45"/>
        <v>34,6</v>
      </c>
      <c r="JF55" t="str">
        <f t="shared" si="45"/>
        <v xml:space="preserve"> </v>
      </c>
      <c r="JG55">
        <f t="shared" si="45"/>
        <v>30</v>
      </c>
      <c r="JH55" t="str">
        <f t="shared" si="45"/>
        <v>11,76</v>
      </c>
      <c r="JI55">
        <f t="shared" si="45"/>
        <v>63</v>
      </c>
      <c r="JJ55" t="str">
        <f t="shared" si="45"/>
        <v>1,1</v>
      </c>
      <c r="JK55" t="str">
        <f t="shared" si="45"/>
        <v>28,81</v>
      </c>
      <c r="JL55" t="str">
        <f t="shared" si="45"/>
        <v>13,1</v>
      </c>
      <c r="JM55">
        <f t="shared" si="45"/>
        <v>46</v>
      </c>
      <c r="JN55">
        <f t="shared" si="45"/>
        <v>25</v>
      </c>
      <c r="JO55">
        <f t="shared" si="45"/>
        <v>84</v>
      </c>
      <c r="JP55" t="str">
        <f t="shared" si="45"/>
        <v>121,25</v>
      </c>
      <c r="JQ55" t="str">
        <f t="shared" si="45"/>
        <v xml:space="preserve"> </v>
      </c>
      <c r="JR55" t="str">
        <f t="shared" si="45"/>
        <v xml:space="preserve"> </v>
      </c>
      <c r="JS55" t="str">
        <f t="shared" si="45"/>
        <v xml:space="preserve"> </v>
      </c>
      <c r="JT55" t="str">
        <f t="shared" si="45"/>
        <v xml:space="preserve"> </v>
      </c>
      <c r="JU55" t="str">
        <f t="shared" si="45"/>
        <v xml:space="preserve"> </v>
      </c>
      <c r="JV55" t="str">
        <f t="shared" si="45"/>
        <v xml:space="preserve"> </v>
      </c>
      <c r="JW55" t="str">
        <f t="shared" si="45"/>
        <v xml:space="preserve"> </v>
      </c>
      <c r="JX55" t="str">
        <f t="shared" si="45"/>
        <v>13,88</v>
      </c>
      <c r="JY55" t="str">
        <f t="shared" si="45"/>
        <v>15,8</v>
      </c>
      <c r="JZ55">
        <f t="shared" si="45"/>
        <v>12</v>
      </c>
      <c r="KA55" t="str">
        <f t="shared" si="45"/>
        <v>27519,62</v>
      </c>
      <c r="KB55" t="str">
        <f t="shared" si="45"/>
        <v>6,11</v>
      </c>
      <c r="KC55">
        <f t="shared" si="45"/>
        <v>172</v>
      </c>
      <c r="KD55" t="str">
        <f t="shared" si="45"/>
        <v xml:space="preserve"> </v>
      </c>
      <c r="KE55" t="str">
        <f t="shared" si="45"/>
        <v xml:space="preserve"> </v>
      </c>
      <c r="KF55">
        <f t="shared" si="45"/>
        <v>107</v>
      </c>
      <c r="KG55" t="str">
        <f t="shared" si="45"/>
        <v xml:space="preserve"> </v>
      </c>
      <c r="KH55" t="str">
        <f t="shared" si="45"/>
        <v>14,5</v>
      </c>
      <c r="KI55" t="str">
        <f t="shared" si="45"/>
        <v xml:space="preserve"> </v>
      </c>
      <c r="KJ55" t="str">
        <f t="shared" si="45"/>
        <v>0,18</v>
      </c>
      <c r="KK55" t="str">
        <f t="shared" si="45"/>
        <v xml:space="preserve"> </v>
      </c>
      <c r="KL55" t="str">
        <f t="shared" si="45"/>
        <v xml:space="preserve"> </v>
      </c>
      <c r="KM55" t="str">
        <f t="shared" si="45"/>
        <v>32,5</v>
      </c>
      <c r="KN55" t="str">
        <f t="shared" si="45"/>
        <v>227,23</v>
      </c>
      <c r="KO55">
        <f t="shared" si="45"/>
        <v>40</v>
      </c>
      <c r="KP55">
        <f t="shared" si="45"/>
        <v>66</v>
      </c>
      <c r="KQ55">
        <f t="shared" si="45"/>
        <v>40</v>
      </c>
      <c r="KR55" t="str">
        <f t="shared" si="45"/>
        <v>8,9</v>
      </c>
      <c r="KS55">
        <f t="shared" si="45"/>
        <v>300</v>
      </c>
      <c r="KT55" t="str">
        <f t="shared" si="45"/>
        <v>28,1</v>
      </c>
      <c r="KU55" t="str">
        <f t="shared" si="45"/>
        <v>1,6</v>
      </c>
      <c r="KV55" t="str">
        <f t="shared" si="45"/>
        <v xml:space="preserve"> </v>
      </c>
      <c r="KW55" t="str">
        <f t="shared" si="45"/>
        <v xml:space="preserve"> </v>
      </c>
      <c r="KX55" t="str">
        <f t="shared" si="45"/>
        <v xml:space="preserve"> </v>
      </c>
      <c r="KY55" t="str">
        <f t="shared" si="45"/>
        <v>37,63</v>
      </c>
      <c r="KZ55" t="str">
        <f t="shared" si="45"/>
        <v xml:space="preserve"> </v>
      </c>
      <c r="LA55" t="str">
        <f t="shared" si="45"/>
        <v xml:space="preserve"> </v>
      </c>
      <c r="LB55" t="str">
        <f t="shared" si="45"/>
        <v>67,62</v>
      </c>
      <c r="LC55" t="str">
        <f t="shared" si="45"/>
        <v>36,07</v>
      </c>
      <c r="LD55" t="str">
        <f t="shared" si="45"/>
        <v xml:space="preserve"> </v>
      </c>
      <c r="LE55" t="str">
        <f t="shared" si="45"/>
        <v xml:space="preserve"> </v>
      </c>
      <c r="LF55" t="str">
        <f t="shared" si="45"/>
        <v xml:space="preserve"> </v>
      </c>
      <c r="LG55">
        <f t="shared" si="45"/>
        <v>169</v>
      </c>
      <c r="LH55" t="str">
        <f t="shared" si="45"/>
        <v xml:space="preserve"> </v>
      </c>
      <c r="LI55">
        <f t="shared" si="45"/>
        <v>290</v>
      </c>
      <c r="LJ55">
        <f t="shared" si="45"/>
        <v>20</v>
      </c>
      <c r="LK55" t="str">
        <f t="shared" si="45"/>
        <v xml:space="preserve"> </v>
      </c>
      <c r="LL55" t="str">
        <f t="shared" si="45"/>
        <v xml:space="preserve"> </v>
      </c>
      <c r="LM55" t="str">
        <f t="shared" si="45"/>
        <v>20,22</v>
      </c>
      <c r="LN55" t="str">
        <f t="shared" si="43"/>
        <v xml:space="preserve"> </v>
      </c>
      <c r="LO55" t="str">
        <f t="shared" si="43"/>
        <v>18,4</v>
      </c>
      <c r="LP55" t="str">
        <f t="shared" si="43"/>
        <v>15,5</v>
      </c>
      <c r="LQ55">
        <f t="shared" si="43"/>
        <v>95</v>
      </c>
      <c r="LR55" t="str">
        <f t="shared" si="43"/>
        <v xml:space="preserve"> </v>
      </c>
      <c r="LS55">
        <f t="shared" si="43"/>
        <v>70</v>
      </c>
      <c r="LT55" t="str">
        <f t="shared" si="43"/>
        <v xml:space="preserve"> </v>
      </c>
      <c r="LU55" t="str">
        <f t="shared" si="43"/>
        <v>0,95</v>
      </c>
      <c r="LV55" t="str">
        <f t="shared" si="43"/>
        <v>3,7</v>
      </c>
      <c r="LW55" t="str">
        <f t="shared" si="43"/>
        <v>779,98</v>
      </c>
      <c r="LX55" t="str">
        <f t="shared" si="43"/>
        <v xml:space="preserve"> </v>
      </c>
      <c r="LY55" t="str">
        <f t="shared" si="43"/>
        <v xml:space="preserve"> </v>
      </c>
      <c r="LZ55">
        <f t="shared" si="43"/>
        <v>75</v>
      </c>
      <c r="MA55" t="str">
        <f t="shared" si="43"/>
        <v xml:space="preserve"> </v>
      </c>
      <c r="MB55" t="str">
        <f t="shared" si="43"/>
        <v xml:space="preserve"> </v>
      </c>
      <c r="MC55" t="str">
        <f t="shared" si="43"/>
        <v xml:space="preserve"> </v>
      </c>
      <c r="MD55" t="str">
        <f t="shared" si="43"/>
        <v xml:space="preserve"> </v>
      </c>
      <c r="ME55" t="str">
        <f t="shared" si="43"/>
        <v xml:space="preserve"> </v>
      </c>
      <c r="MF55" t="str">
        <f t="shared" si="43"/>
        <v>33,5</v>
      </c>
      <c r="MG55" t="str">
        <f t="shared" si="43"/>
        <v>55,5</v>
      </c>
      <c r="MH55" t="str">
        <f t="shared" si="43"/>
        <v>9,81</v>
      </c>
      <c r="MI55" t="str">
        <f t="shared" si="43"/>
        <v xml:space="preserve"> </v>
      </c>
      <c r="MJ55" t="str">
        <f t="shared" si="43"/>
        <v>3,26</v>
      </c>
      <c r="MK55">
        <f t="shared" si="43"/>
        <v>134</v>
      </c>
      <c r="ML55" t="str">
        <f t="shared" si="43"/>
        <v>18,1</v>
      </c>
      <c r="MM55">
        <f t="shared" si="43"/>
        <v>46</v>
      </c>
      <c r="MN55">
        <f t="shared" si="43"/>
        <v>20</v>
      </c>
      <c r="MO55" t="str">
        <f t="shared" si="43"/>
        <v xml:space="preserve"> </v>
      </c>
      <c r="MP55" t="str">
        <f t="shared" si="43"/>
        <v xml:space="preserve"> </v>
      </c>
      <c r="MQ55" t="str">
        <f t="shared" si="43"/>
        <v>158,28</v>
      </c>
      <c r="MR55">
        <f t="shared" si="43"/>
        <v>190</v>
      </c>
      <c r="MS55">
        <f t="shared" si="43"/>
        <v>88</v>
      </c>
      <c r="MT55" t="str">
        <f t="shared" si="43"/>
        <v>514,04</v>
      </c>
      <c r="MU55" t="str">
        <f t="shared" si="43"/>
        <v xml:space="preserve"> </v>
      </c>
      <c r="MV55" t="str">
        <f t="shared" si="43"/>
        <v xml:space="preserve"> </v>
      </c>
      <c r="MW55" t="str">
        <f t="shared" si="43"/>
        <v xml:space="preserve"> </v>
      </c>
      <c r="MX55" t="str">
        <f t="shared" si="43"/>
        <v xml:space="preserve"> </v>
      </c>
      <c r="MY55" t="str">
        <f t="shared" si="43"/>
        <v xml:space="preserve"> </v>
      </c>
      <c r="MZ55" t="str">
        <f t="shared" si="43"/>
        <v>69,34</v>
      </c>
      <c r="NA55" t="str">
        <f t="shared" si="43"/>
        <v xml:space="preserve"> </v>
      </c>
      <c r="NB55">
        <f t="shared" si="43"/>
        <v>87</v>
      </c>
      <c r="NC55" t="str">
        <f t="shared" si="43"/>
        <v xml:space="preserve"> </v>
      </c>
      <c r="ND55">
        <f t="shared" si="43"/>
        <v>13</v>
      </c>
      <c r="NE55">
        <f t="shared" si="43"/>
        <v>109</v>
      </c>
      <c r="NF55" t="str">
        <f t="shared" si="43"/>
        <v xml:space="preserve"> </v>
      </c>
      <c r="NG55" t="str">
        <f t="shared" si="43"/>
        <v>3,9</v>
      </c>
      <c r="NH55" t="str">
        <f t="shared" si="43"/>
        <v xml:space="preserve"> </v>
      </c>
      <c r="NI55" t="str">
        <f t="shared" si="43"/>
        <v xml:space="preserve"> </v>
      </c>
      <c r="NJ55" t="str">
        <f t="shared" si="43"/>
        <v>1,98</v>
      </c>
      <c r="NK55" t="str">
        <f t="shared" si="43"/>
        <v xml:space="preserve"> </v>
      </c>
      <c r="NL55" t="str">
        <f t="shared" si="43"/>
        <v>465,3</v>
      </c>
      <c r="NM55">
        <f t="shared" si="43"/>
        <v>62</v>
      </c>
      <c r="NN55" t="str">
        <f t="shared" si="43"/>
        <v>114,97</v>
      </c>
      <c r="NO55">
        <f t="shared" si="43"/>
        <v>120</v>
      </c>
      <c r="NP55" t="str">
        <f t="shared" si="43"/>
        <v xml:space="preserve"> </v>
      </c>
      <c r="NQ55" t="str">
        <f t="shared" si="43"/>
        <v xml:space="preserve"> </v>
      </c>
      <c r="NR55" t="str">
        <f t="shared" si="43"/>
        <v xml:space="preserve"> </v>
      </c>
      <c r="NS55" t="str">
        <f t="shared" si="43"/>
        <v>280,39</v>
      </c>
      <c r="NT55">
        <f t="shared" si="43"/>
        <v>18</v>
      </c>
      <c r="NU55" t="str">
        <f t="shared" si="43"/>
        <v>20,3</v>
      </c>
      <c r="NV55" t="str">
        <f t="shared" si="43"/>
        <v>434,66</v>
      </c>
      <c r="NW55" t="str">
        <f t="shared" si="43"/>
        <v xml:space="preserve"> </v>
      </c>
      <c r="NX55" t="str">
        <f t="shared" si="43"/>
        <v xml:space="preserve"> </v>
      </c>
      <c r="NY55" t="str">
        <f t="shared" si="41"/>
        <v xml:space="preserve"> </v>
      </c>
      <c r="NZ55" t="str">
        <f t="shared" si="41"/>
        <v>2,08</v>
      </c>
      <c r="OA55" t="str">
        <f t="shared" si="41"/>
        <v xml:space="preserve"> </v>
      </c>
      <c r="OB55">
        <f t="shared" si="39"/>
        <v>101</v>
      </c>
      <c r="OC55" t="str">
        <f t="shared" si="39"/>
        <v>106,02</v>
      </c>
      <c r="OD55" t="str">
        <f t="shared" si="39"/>
        <v>89,99</v>
      </c>
      <c r="OE55" t="str">
        <f t="shared" si="39"/>
        <v>20,58</v>
      </c>
      <c r="OF55" t="str">
        <f t="shared" si="39"/>
        <v>67,5</v>
      </c>
      <c r="OG55">
        <f t="shared" ref="OG55:QR58" si="48">IFERROR(OG24," ")</f>
        <v>26</v>
      </c>
      <c r="OH55" t="str">
        <f t="shared" si="48"/>
        <v xml:space="preserve"> </v>
      </c>
      <c r="OI55" t="str">
        <f t="shared" si="48"/>
        <v>35,93</v>
      </c>
      <c r="OJ55" t="str">
        <f t="shared" si="48"/>
        <v xml:space="preserve"> </v>
      </c>
      <c r="OK55" t="str">
        <f t="shared" si="48"/>
        <v>38,3</v>
      </c>
      <c r="OL55" t="str">
        <f t="shared" si="48"/>
        <v xml:space="preserve"> </v>
      </c>
      <c r="OM55" t="str">
        <f t="shared" si="48"/>
        <v xml:space="preserve"> </v>
      </c>
      <c r="ON55" t="str">
        <f t="shared" si="48"/>
        <v>230,97</v>
      </c>
      <c r="OO55" t="str">
        <f t="shared" si="48"/>
        <v>158,5</v>
      </c>
      <c r="OP55" t="str">
        <f t="shared" si="48"/>
        <v>34,6</v>
      </c>
      <c r="OQ55" t="str">
        <f t="shared" si="48"/>
        <v>39,61</v>
      </c>
      <c r="OR55" t="str">
        <f t="shared" si="48"/>
        <v>130,43</v>
      </c>
      <c r="OS55" t="str">
        <f t="shared" si="48"/>
        <v>11,3</v>
      </c>
      <c r="OT55" t="str">
        <f t="shared" si="48"/>
        <v>72,54</v>
      </c>
      <c r="OU55">
        <f t="shared" si="48"/>
        <v>131</v>
      </c>
      <c r="OV55">
        <f t="shared" si="48"/>
        <v>111</v>
      </c>
      <c r="OW55" t="str">
        <f t="shared" si="48"/>
        <v xml:space="preserve"> </v>
      </c>
      <c r="OX55" t="str">
        <f t="shared" si="48"/>
        <v xml:space="preserve"> </v>
      </c>
      <c r="OY55">
        <f t="shared" si="48"/>
        <v>51</v>
      </c>
      <c r="OZ55" t="str">
        <f t="shared" si="48"/>
        <v>94,25</v>
      </c>
      <c r="PA55">
        <f t="shared" si="48"/>
        <v>70</v>
      </c>
      <c r="PB55">
        <f t="shared" si="48"/>
        <v>145</v>
      </c>
      <c r="PC55" t="str">
        <f t="shared" si="48"/>
        <v>24,9</v>
      </c>
      <c r="PD55" t="str">
        <f t="shared" si="48"/>
        <v>0,36</v>
      </c>
      <c r="PE55" t="str">
        <f t="shared" si="48"/>
        <v>5,36</v>
      </c>
      <c r="PF55" t="str">
        <f t="shared" si="48"/>
        <v>11,3</v>
      </c>
      <c r="PG55" t="str">
        <f t="shared" si="48"/>
        <v xml:space="preserve"> </v>
      </c>
      <c r="PH55" t="str">
        <f t="shared" si="48"/>
        <v>48,73</v>
      </c>
      <c r="PI55">
        <f t="shared" si="48"/>
        <v>31</v>
      </c>
      <c r="PJ55" t="str">
        <f t="shared" si="48"/>
        <v>26,7</v>
      </c>
      <c r="PK55">
        <f t="shared" si="48"/>
        <v>84</v>
      </c>
      <c r="PL55" t="str">
        <f t="shared" si="48"/>
        <v>19,56</v>
      </c>
      <c r="PM55" t="str">
        <f t="shared" si="48"/>
        <v>2,82</v>
      </c>
      <c r="PN55" t="str">
        <f t="shared" si="48"/>
        <v>77,25</v>
      </c>
      <c r="PO55">
        <f t="shared" si="48"/>
        <v>117</v>
      </c>
      <c r="PP55" t="str">
        <f t="shared" si="48"/>
        <v>39,17</v>
      </c>
      <c r="PQ55" t="str">
        <f t="shared" si="48"/>
        <v>2,82</v>
      </c>
      <c r="PR55" t="str">
        <f t="shared" si="48"/>
        <v>54,25</v>
      </c>
      <c r="PS55" t="str">
        <f t="shared" si="48"/>
        <v xml:space="preserve"> </v>
      </c>
      <c r="PT55">
        <f t="shared" si="48"/>
        <v>97</v>
      </c>
      <c r="PU55" t="str">
        <f t="shared" si="48"/>
        <v xml:space="preserve"> </v>
      </c>
      <c r="PV55" t="str">
        <f t="shared" si="48"/>
        <v>9,22</v>
      </c>
      <c r="PW55" t="str">
        <f t="shared" si="48"/>
        <v>9,02</v>
      </c>
      <c r="PX55" t="str">
        <f t="shared" si="48"/>
        <v>0,25</v>
      </c>
      <c r="PY55" t="str">
        <f t="shared" si="48"/>
        <v xml:space="preserve"> </v>
      </c>
      <c r="PZ55" t="str">
        <f t="shared" si="48"/>
        <v>7,45</v>
      </c>
      <c r="QA55" t="str">
        <f t="shared" si="48"/>
        <v>55,05</v>
      </c>
      <c r="QB55">
        <f t="shared" si="48"/>
        <v>39</v>
      </c>
      <c r="QC55" t="str">
        <f t="shared" si="48"/>
        <v xml:space="preserve"> </v>
      </c>
      <c r="QD55" t="str">
        <f t="shared" si="48"/>
        <v>15,1</v>
      </c>
      <c r="QE55" t="str">
        <f t="shared" si="48"/>
        <v xml:space="preserve"> </v>
      </c>
      <c r="QF55" t="str">
        <f t="shared" si="48"/>
        <v>34,2</v>
      </c>
      <c r="QG55" t="str">
        <f t="shared" si="48"/>
        <v>22,5</v>
      </c>
      <c r="QH55" t="str">
        <f t="shared" si="48"/>
        <v>1,47</v>
      </c>
      <c r="QI55" t="str">
        <f t="shared" si="48"/>
        <v xml:space="preserve"> </v>
      </c>
      <c r="QJ55" t="str">
        <f t="shared" si="48"/>
        <v>97,84</v>
      </c>
      <c r="QK55">
        <f t="shared" si="48"/>
        <v>180</v>
      </c>
      <c r="QL55" t="str">
        <f t="shared" si="48"/>
        <v xml:space="preserve"> </v>
      </c>
      <c r="QM55">
        <f t="shared" si="48"/>
        <v>179</v>
      </c>
      <c r="QN55">
        <f t="shared" si="48"/>
        <v>36</v>
      </c>
      <c r="QO55">
        <f t="shared" si="48"/>
        <v>140</v>
      </c>
      <c r="QP55">
        <f t="shared" si="48"/>
        <v>200</v>
      </c>
      <c r="QQ55" t="str">
        <f t="shared" si="48"/>
        <v>7,4</v>
      </c>
      <c r="QR55" t="str">
        <f t="shared" si="48"/>
        <v xml:space="preserve"> </v>
      </c>
      <c r="QS55">
        <f t="shared" si="46"/>
        <v>60</v>
      </c>
      <c r="QT55" t="str">
        <f t="shared" si="46"/>
        <v xml:space="preserve"> </v>
      </c>
      <c r="QU55" t="str">
        <f t="shared" si="46"/>
        <v>19,85</v>
      </c>
      <c r="QV55" t="str">
        <f t="shared" si="46"/>
        <v xml:space="preserve"> </v>
      </c>
      <c r="QW55" t="str">
        <f t="shared" si="46"/>
        <v>197,5</v>
      </c>
      <c r="QX55">
        <f t="shared" si="46"/>
        <v>190</v>
      </c>
      <c r="QY55">
        <f t="shared" si="46"/>
        <v>350</v>
      </c>
      <c r="QZ55">
        <f t="shared" si="46"/>
        <v>28</v>
      </c>
      <c r="RA55" t="str">
        <f t="shared" si="46"/>
        <v>18,5</v>
      </c>
      <c r="RB55">
        <f t="shared" si="46"/>
        <v>77</v>
      </c>
      <c r="RC55" t="str">
        <f t="shared" si="46"/>
        <v xml:space="preserve"> </v>
      </c>
      <c r="RD55" t="str">
        <f t="shared" si="46"/>
        <v>70,5</v>
      </c>
      <c r="RE55">
        <f t="shared" si="46"/>
        <v>148</v>
      </c>
      <c r="RF55" t="str">
        <f t="shared" si="46"/>
        <v xml:space="preserve"> </v>
      </c>
      <c r="RG55" t="str">
        <f t="shared" si="46"/>
        <v xml:space="preserve"> </v>
      </c>
      <c r="RH55" t="str">
        <f t="shared" si="46"/>
        <v xml:space="preserve"> </v>
      </c>
      <c r="RI55">
        <f t="shared" si="46"/>
        <v>5</v>
      </c>
      <c r="RJ55">
        <f t="shared" si="46"/>
        <v>74</v>
      </c>
      <c r="RK55" t="str">
        <f t="shared" si="46"/>
        <v xml:space="preserve"> </v>
      </c>
      <c r="RL55">
        <f t="shared" si="46"/>
        <v>54</v>
      </c>
      <c r="RM55">
        <f t="shared" si="37"/>
        <v>154</v>
      </c>
      <c r="RN55" t="str">
        <f t="shared" si="37"/>
        <v xml:space="preserve"> </v>
      </c>
      <c r="RO55">
        <f t="shared" si="37"/>
        <v>20</v>
      </c>
      <c r="RP55" t="str">
        <f t="shared" si="37"/>
        <v xml:space="preserve"> </v>
      </c>
      <c r="RQ55">
        <f t="shared" si="37"/>
        <v>80</v>
      </c>
      <c r="RR55" t="str">
        <f t="shared" si="37"/>
        <v xml:space="preserve"> </v>
      </c>
      <c r="RS55" t="str">
        <f t="shared" si="37"/>
        <v xml:space="preserve"> </v>
      </c>
      <c r="RT55" t="str">
        <f t="shared" si="37"/>
        <v xml:space="preserve"> </v>
      </c>
      <c r="RU55">
        <f t="shared" si="37"/>
        <v>82</v>
      </c>
      <c r="RV55" t="str">
        <f t="shared" si="37"/>
        <v>6,08</v>
      </c>
      <c r="RW55" t="str">
        <f t="shared" si="37"/>
        <v xml:space="preserve"> </v>
      </c>
      <c r="RX55" t="str">
        <f t="shared" si="37"/>
        <v>6,73</v>
      </c>
      <c r="RY55" t="str">
        <f t="shared" si="37"/>
        <v>31,06</v>
      </c>
      <c r="RZ55" t="str">
        <f t="shared" si="37"/>
        <v>1016,11</v>
      </c>
      <c r="SA55">
        <f t="shared" si="37"/>
        <v>180</v>
      </c>
    </row>
    <row r="56" spans="1:495">
      <c r="A56">
        <v>2005</v>
      </c>
      <c r="B56">
        <f t="shared" si="8"/>
        <v>155</v>
      </c>
      <c r="C56" t="str">
        <f t="shared" ref="C56:BN59" si="49">IFERROR(C25," ")</f>
        <v>8,93</v>
      </c>
      <c r="D56" t="str">
        <f t="shared" si="49"/>
        <v xml:space="preserve"> </v>
      </c>
      <c r="E56">
        <f t="shared" si="49"/>
        <v>150</v>
      </c>
      <c r="F56">
        <f t="shared" si="49"/>
        <v>460</v>
      </c>
      <c r="G56" t="str">
        <f t="shared" si="49"/>
        <v>17,2</v>
      </c>
      <c r="H56" t="str">
        <f t="shared" si="49"/>
        <v>20,1</v>
      </c>
      <c r="I56" t="str">
        <f t="shared" si="49"/>
        <v xml:space="preserve"> </v>
      </c>
      <c r="J56" t="str">
        <f t="shared" si="49"/>
        <v>20,1</v>
      </c>
      <c r="K56" t="str">
        <f t="shared" si="49"/>
        <v>39,8</v>
      </c>
      <c r="L56">
        <f t="shared" si="49"/>
        <v>71</v>
      </c>
      <c r="M56" t="str">
        <f t="shared" si="49"/>
        <v>107,5</v>
      </c>
      <c r="N56" t="str">
        <f t="shared" si="49"/>
        <v xml:space="preserve"> </v>
      </c>
      <c r="O56" t="str">
        <f t="shared" si="49"/>
        <v>100,5</v>
      </c>
      <c r="P56">
        <f t="shared" si="49"/>
        <v>270</v>
      </c>
      <c r="Q56" t="str">
        <f t="shared" si="49"/>
        <v xml:space="preserve"> </v>
      </c>
      <c r="R56" t="str">
        <f t="shared" si="49"/>
        <v>5,1</v>
      </c>
      <c r="S56" t="str">
        <f t="shared" si="49"/>
        <v xml:space="preserve"> </v>
      </c>
      <c r="T56" t="str">
        <f t="shared" si="49"/>
        <v>7,1</v>
      </c>
      <c r="U56">
        <f t="shared" si="49"/>
        <v>42</v>
      </c>
      <c r="V56" t="str">
        <f t="shared" si="49"/>
        <v>78,82</v>
      </c>
      <c r="W56" t="str">
        <f t="shared" si="49"/>
        <v>0,1</v>
      </c>
      <c r="X56" t="str">
        <f t="shared" si="49"/>
        <v>9,43</v>
      </c>
      <c r="Y56" t="str">
        <f t="shared" si="49"/>
        <v xml:space="preserve"> </v>
      </c>
      <c r="Z56" t="str">
        <f t="shared" si="49"/>
        <v>1,8</v>
      </c>
      <c r="AA56">
        <f t="shared" si="49"/>
        <v>925</v>
      </c>
      <c r="AB56" t="str">
        <f t="shared" si="49"/>
        <v xml:space="preserve"> </v>
      </c>
      <c r="AC56" t="str">
        <f t="shared" si="49"/>
        <v>22,7</v>
      </c>
      <c r="AD56" t="str">
        <f t="shared" si="49"/>
        <v>166,49</v>
      </c>
      <c r="AE56" t="str">
        <f t="shared" si="49"/>
        <v xml:space="preserve"> </v>
      </c>
      <c r="AF56">
        <f t="shared" si="49"/>
        <v>199</v>
      </c>
      <c r="AG56" t="str">
        <f t="shared" si="49"/>
        <v xml:space="preserve"> </v>
      </c>
      <c r="AH56" t="str">
        <f t="shared" si="49"/>
        <v xml:space="preserve"> </v>
      </c>
      <c r="AI56" t="str">
        <f t="shared" si="49"/>
        <v xml:space="preserve"> </v>
      </c>
      <c r="AJ56">
        <f t="shared" si="49"/>
        <v>89</v>
      </c>
      <c r="AK56">
        <f t="shared" si="49"/>
        <v>60</v>
      </c>
      <c r="AL56" t="str">
        <f t="shared" si="49"/>
        <v xml:space="preserve"> </v>
      </c>
      <c r="AM56">
        <f t="shared" si="49"/>
        <v>25</v>
      </c>
      <c r="AN56">
        <f t="shared" si="49"/>
        <v>65</v>
      </c>
      <c r="AO56" t="str">
        <f t="shared" si="49"/>
        <v xml:space="preserve"> </v>
      </c>
      <c r="AP56" t="str">
        <f t="shared" si="49"/>
        <v>43,9</v>
      </c>
      <c r="AQ56">
        <f t="shared" si="49"/>
        <v>69</v>
      </c>
      <c r="AR56" t="str">
        <f t="shared" si="49"/>
        <v>28,5</v>
      </c>
      <c r="AS56" t="str">
        <f t="shared" si="49"/>
        <v xml:space="preserve"> </v>
      </c>
      <c r="AT56">
        <f t="shared" si="49"/>
        <v>29</v>
      </c>
      <c r="AU56">
        <f t="shared" si="49"/>
        <v>51</v>
      </c>
      <c r="AV56" t="str">
        <f t="shared" si="49"/>
        <v>6,88</v>
      </c>
      <c r="AW56" t="str">
        <f t="shared" si="49"/>
        <v xml:space="preserve"> </v>
      </c>
      <c r="AX56" t="str">
        <f t="shared" si="49"/>
        <v>2,96</v>
      </c>
      <c r="AY56">
        <f t="shared" si="49"/>
        <v>125</v>
      </c>
      <c r="AZ56">
        <f t="shared" si="49"/>
        <v>168</v>
      </c>
      <c r="BA56">
        <f t="shared" si="49"/>
        <v>9</v>
      </c>
      <c r="BB56" t="str">
        <f t="shared" si="49"/>
        <v>335,5</v>
      </c>
      <c r="BC56" t="str">
        <f t="shared" si="49"/>
        <v>11,9</v>
      </c>
      <c r="BD56" t="str">
        <f t="shared" si="49"/>
        <v>20,65</v>
      </c>
      <c r="BE56">
        <f t="shared" si="49"/>
        <v>150</v>
      </c>
      <c r="BF56" t="str">
        <f t="shared" si="49"/>
        <v>137,95</v>
      </c>
      <c r="BG56" t="str">
        <f t="shared" si="49"/>
        <v xml:space="preserve"> </v>
      </c>
      <c r="BH56" t="str">
        <f t="shared" si="49"/>
        <v>53,5</v>
      </c>
      <c r="BI56">
        <f t="shared" si="49"/>
        <v>160</v>
      </c>
      <c r="BJ56" t="str">
        <f t="shared" si="49"/>
        <v>111,05</v>
      </c>
      <c r="BK56" t="str">
        <f t="shared" si="49"/>
        <v xml:space="preserve"> </v>
      </c>
      <c r="BL56" t="str">
        <f t="shared" si="49"/>
        <v xml:space="preserve"> </v>
      </c>
      <c r="BM56" t="str">
        <f t="shared" si="49"/>
        <v xml:space="preserve"> </v>
      </c>
      <c r="BN56" t="str">
        <f t="shared" si="49"/>
        <v>26,4</v>
      </c>
      <c r="BO56">
        <f t="shared" si="47"/>
        <v>420</v>
      </c>
      <c r="BP56" t="str">
        <f t="shared" si="47"/>
        <v xml:space="preserve"> </v>
      </c>
      <c r="BQ56" t="str">
        <f t="shared" si="47"/>
        <v xml:space="preserve"> </v>
      </c>
      <c r="BR56">
        <f t="shared" si="47"/>
        <v>31</v>
      </c>
      <c r="BS56" t="str">
        <f t="shared" si="47"/>
        <v xml:space="preserve"> </v>
      </c>
      <c r="BT56" t="str">
        <f t="shared" si="47"/>
        <v xml:space="preserve"> </v>
      </c>
      <c r="BU56" t="str">
        <f t="shared" si="47"/>
        <v>28,5</v>
      </c>
      <c r="BV56" t="str">
        <f t="shared" si="47"/>
        <v xml:space="preserve"> </v>
      </c>
      <c r="BW56" t="str">
        <f t="shared" si="47"/>
        <v xml:space="preserve"> </v>
      </c>
      <c r="BX56" t="str">
        <f t="shared" si="47"/>
        <v>29,22</v>
      </c>
      <c r="BY56">
        <f t="shared" si="47"/>
        <v>37</v>
      </c>
      <c r="BZ56" t="str">
        <f t="shared" si="47"/>
        <v>48,8</v>
      </c>
      <c r="CA56">
        <f t="shared" si="47"/>
        <v>90</v>
      </c>
      <c r="CB56" t="str">
        <f t="shared" si="47"/>
        <v xml:space="preserve"> </v>
      </c>
      <c r="CC56" t="str">
        <f t="shared" si="47"/>
        <v xml:space="preserve"> </v>
      </c>
      <c r="CD56" t="str">
        <f t="shared" si="47"/>
        <v>11,1</v>
      </c>
      <c r="CE56">
        <f t="shared" si="47"/>
        <v>30</v>
      </c>
      <c r="CF56" t="str">
        <f t="shared" si="47"/>
        <v>24,5</v>
      </c>
      <c r="CG56" t="str">
        <f t="shared" si="47"/>
        <v xml:space="preserve"> </v>
      </c>
      <c r="CH56">
        <f t="shared" si="47"/>
        <v>17</v>
      </c>
      <c r="CI56" t="str">
        <f t="shared" si="47"/>
        <v xml:space="preserve"> </v>
      </c>
      <c r="CJ56" t="str">
        <f t="shared" si="47"/>
        <v>0,3</v>
      </c>
      <c r="CK56" t="str">
        <f t="shared" si="47"/>
        <v xml:space="preserve"> </v>
      </c>
      <c r="CL56" t="str">
        <f t="shared" si="47"/>
        <v>14,3</v>
      </c>
      <c r="CM56" t="str">
        <f t="shared" si="47"/>
        <v>11,8</v>
      </c>
      <c r="CN56">
        <f t="shared" si="47"/>
        <v>19</v>
      </c>
      <c r="CO56" t="str">
        <f t="shared" si="47"/>
        <v>12,9</v>
      </c>
      <c r="CP56" t="str">
        <f t="shared" si="47"/>
        <v xml:space="preserve"> </v>
      </c>
      <c r="CQ56">
        <f t="shared" si="47"/>
        <v>9</v>
      </c>
      <c r="CR56" t="str">
        <f t="shared" si="47"/>
        <v>68,61</v>
      </c>
      <c r="CS56" t="str">
        <f t="shared" si="47"/>
        <v>35,44</v>
      </c>
      <c r="CT56" t="str">
        <f t="shared" si="47"/>
        <v>35,4</v>
      </c>
      <c r="CU56" t="str">
        <f t="shared" si="47"/>
        <v>15,06</v>
      </c>
      <c r="CV56" t="str">
        <f t="shared" si="47"/>
        <v xml:space="preserve"> </v>
      </c>
      <c r="CW56" t="str">
        <f t="shared" si="47"/>
        <v>53,1</v>
      </c>
      <c r="CX56">
        <f t="shared" si="47"/>
        <v>16</v>
      </c>
      <c r="CY56" t="str">
        <f t="shared" si="47"/>
        <v>19,2</v>
      </c>
      <c r="CZ56">
        <f t="shared" si="47"/>
        <v>131</v>
      </c>
      <c r="DA56" t="str">
        <f t="shared" si="47"/>
        <v xml:space="preserve"> </v>
      </c>
      <c r="DB56" t="str">
        <f t="shared" si="47"/>
        <v>51,1</v>
      </c>
      <c r="DC56" t="str">
        <f t="shared" si="47"/>
        <v>100,14</v>
      </c>
      <c r="DD56">
        <f t="shared" si="47"/>
        <v>235</v>
      </c>
      <c r="DE56" t="str">
        <f t="shared" si="47"/>
        <v xml:space="preserve"> </v>
      </c>
      <c r="DF56">
        <f t="shared" si="47"/>
        <v>120</v>
      </c>
      <c r="DG56" t="str">
        <f t="shared" si="47"/>
        <v xml:space="preserve"> </v>
      </c>
      <c r="DH56" t="str">
        <f t="shared" si="47"/>
        <v xml:space="preserve"> </v>
      </c>
      <c r="DI56" t="str">
        <f t="shared" si="47"/>
        <v>0,7</v>
      </c>
      <c r="DJ56" t="str">
        <f t="shared" si="47"/>
        <v>4174,63</v>
      </c>
      <c r="DK56">
        <f t="shared" si="47"/>
        <v>160</v>
      </c>
      <c r="DL56" t="str">
        <f t="shared" si="47"/>
        <v>106,71</v>
      </c>
      <c r="DM56" t="str">
        <f t="shared" si="47"/>
        <v xml:space="preserve"> </v>
      </c>
      <c r="DN56" t="str">
        <f t="shared" si="47"/>
        <v xml:space="preserve"> </v>
      </c>
      <c r="DO56" t="str">
        <f t="shared" si="47"/>
        <v>0,36</v>
      </c>
      <c r="DP56" t="str">
        <f t="shared" si="47"/>
        <v>43,03</v>
      </c>
      <c r="DQ56" t="str">
        <f t="shared" si="47"/>
        <v>1,56</v>
      </c>
      <c r="DR56" t="str">
        <f t="shared" si="47"/>
        <v>71,75</v>
      </c>
      <c r="DS56" t="str">
        <f t="shared" si="47"/>
        <v xml:space="preserve"> </v>
      </c>
      <c r="DT56" t="str">
        <f t="shared" si="47"/>
        <v>10,38</v>
      </c>
      <c r="DU56">
        <f t="shared" si="47"/>
        <v>97</v>
      </c>
      <c r="DV56" t="str">
        <f t="shared" si="47"/>
        <v>24,3</v>
      </c>
      <c r="DW56" t="str">
        <f t="shared" si="47"/>
        <v>4,33</v>
      </c>
      <c r="DX56">
        <f t="shared" si="47"/>
        <v>70</v>
      </c>
      <c r="DY56">
        <f t="shared" si="47"/>
        <v>39</v>
      </c>
      <c r="DZ56" t="str">
        <f t="shared" si="13"/>
        <v>39,5</v>
      </c>
      <c r="EA56" t="str">
        <f t="shared" si="44"/>
        <v>32,3</v>
      </c>
      <c r="EB56">
        <f t="shared" si="44"/>
        <v>75</v>
      </c>
      <c r="EC56">
        <f t="shared" si="44"/>
        <v>147</v>
      </c>
      <c r="ED56" t="str">
        <f t="shared" si="44"/>
        <v xml:space="preserve"> </v>
      </c>
      <c r="EE56">
        <f t="shared" si="44"/>
        <v>355</v>
      </c>
      <c r="EF56">
        <f t="shared" si="44"/>
        <v>437</v>
      </c>
      <c r="EG56">
        <f t="shared" si="44"/>
        <v>250</v>
      </c>
      <c r="EH56" t="str">
        <f t="shared" si="44"/>
        <v xml:space="preserve"> </v>
      </c>
      <c r="EI56" t="str">
        <f t="shared" si="44"/>
        <v>0,29</v>
      </c>
      <c r="EJ56">
        <f t="shared" si="44"/>
        <v>15</v>
      </c>
      <c r="EK56" t="str">
        <f t="shared" si="44"/>
        <v>72,5</v>
      </c>
      <c r="EL56" t="str">
        <f t="shared" si="44"/>
        <v>309,5</v>
      </c>
      <c r="EM56" t="str">
        <f t="shared" si="44"/>
        <v xml:space="preserve"> </v>
      </c>
      <c r="EN56" t="str">
        <f t="shared" si="44"/>
        <v>16,8</v>
      </c>
      <c r="EO56">
        <f t="shared" si="44"/>
        <v>147</v>
      </c>
      <c r="EP56">
        <f t="shared" si="44"/>
        <v>882051</v>
      </c>
      <c r="EQ56" t="str">
        <f t="shared" si="44"/>
        <v>20,4</v>
      </c>
      <c r="ER56">
        <f t="shared" si="44"/>
        <v>125</v>
      </c>
      <c r="ES56" t="str">
        <f t="shared" si="44"/>
        <v>45,5</v>
      </c>
      <c r="ET56" t="str">
        <f t="shared" si="44"/>
        <v xml:space="preserve"> </v>
      </c>
      <c r="EU56">
        <f t="shared" si="44"/>
        <v>23</v>
      </c>
      <c r="EV56" t="str">
        <f t="shared" si="44"/>
        <v xml:space="preserve"> </v>
      </c>
      <c r="EW56">
        <f t="shared" si="44"/>
        <v>400</v>
      </c>
      <c r="EX56" t="str">
        <f t="shared" si="44"/>
        <v xml:space="preserve"> </v>
      </c>
      <c r="EY56">
        <f t="shared" si="44"/>
        <v>75</v>
      </c>
      <c r="EZ56">
        <f t="shared" si="44"/>
        <v>47</v>
      </c>
      <c r="FA56" t="str">
        <f t="shared" si="44"/>
        <v>1,18</v>
      </c>
      <c r="FB56" t="str">
        <f t="shared" si="44"/>
        <v>36,9</v>
      </c>
      <c r="FC56" t="str">
        <f t="shared" si="44"/>
        <v xml:space="preserve"> </v>
      </c>
      <c r="FD56" t="str">
        <f t="shared" si="44"/>
        <v>43,51</v>
      </c>
      <c r="FE56" t="str">
        <f t="shared" si="44"/>
        <v>5,83</v>
      </c>
      <c r="FF56">
        <f t="shared" si="44"/>
        <v>75</v>
      </c>
      <c r="FG56" t="str">
        <f t="shared" si="44"/>
        <v>58,5</v>
      </c>
      <c r="FH56" t="str">
        <f t="shared" si="44"/>
        <v>5,77</v>
      </c>
      <c r="FI56">
        <f t="shared" si="44"/>
        <v>39</v>
      </c>
      <c r="FJ56" t="str">
        <f t="shared" si="44"/>
        <v>37,06</v>
      </c>
      <c r="FK56">
        <f t="shared" si="44"/>
        <v>152</v>
      </c>
      <c r="FL56" t="str">
        <f t="shared" si="44"/>
        <v xml:space="preserve"> </v>
      </c>
      <c r="FM56" t="str">
        <f t="shared" si="44"/>
        <v xml:space="preserve"> </v>
      </c>
      <c r="FN56" t="str">
        <f t="shared" si="44"/>
        <v>179,5</v>
      </c>
      <c r="FO56" t="str">
        <f t="shared" si="44"/>
        <v xml:space="preserve"> </v>
      </c>
      <c r="FP56">
        <f t="shared" si="44"/>
        <v>29</v>
      </c>
      <c r="FQ56" t="str">
        <f t="shared" si="44"/>
        <v>18,02</v>
      </c>
      <c r="FR56" t="str">
        <f t="shared" si="44"/>
        <v xml:space="preserve"> </v>
      </c>
      <c r="FS56" t="str">
        <f t="shared" si="44"/>
        <v>1,5</v>
      </c>
      <c r="FT56">
        <f t="shared" si="44"/>
        <v>52</v>
      </c>
      <c r="FU56" t="str">
        <f t="shared" si="44"/>
        <v>31,04</v>
      </c>
      <c r="FV56" t="str">
        <f t="shared" si="44"/>
        <v>0,17</v>
      </c>
      <c r="FW56" t="str">
        <f t="shared" si="44"/>
        <v>58,88</v>
      </c>
      <c r="FX56" t="str">
        <f t="shared" si="44"/>
        <v>2,96</v>
      </c>
      <c r="FY56">
        <f t="shared" si="44"/>
        <v>128</v>
      </c>
      <c r="FZ56" t="str">
        <f t="shared" si="44"/>
        <v>1,9</v>
      </c>
      <c r="GA56">
        <f t="shared" si="44"/>
        <v>17</v>
      </c>
      <c r="GB56" t="str">
        <f t="shared" si="44"/>
        <v>1,98</v>
      </c>
      <c r="GC56">
        <f t="shared" si="44"/>
        <v>10</v>
      </c>
      <c r="GD56" t="str">
        <f t="shared" si="44"/>
        <v xml:space="preserve"> </v>
      </c>
      <c r="GE56">
        <f t="shared" si="44"/>
        <v>239</v>
      </c>
      <c r="GF56" t="str">
        <f t="shared" si="44"/>
        <v>8,83</v>
      </c>
      <c r="GG56" t="str">
        <f t="shared" si="44"/>
        <v>0,5</v>
      </c>
      <c r="GH56" t="str">
        <f t="shared" si="44"/>
        <v xml:space="preserve"> </v>
      </c>
      <c r="GI56" t="str">
        <f t="shared" si="44"/>
        <v xml:space="preserve"> </v>
      </c>
      <c r="GJ56" t="str">
        <f t="shared" si="44"/>
        <v>722,5</v>
      </c>
      <c r="GK56" t="str">
        <f t="shared" si="44"/>
        <v>6,75</v>
      </c>
      <c r="GL56" t="str">
        <f t="shared" si="44"/>
        <v>0,27</v>
      </c>
      <c r="GM56" t="str">
        <f t="shared" si="42"/>
        <v>69,5</v>
      </c>
      <c r="GN56" t="str">
        <f t="shared" si="42"/>
        <v>3,87</v>
      </c>
      <c r="GO56" t="str">
        <f t="shared" si="42"/>
        <v xml:space="preserve"> </v>
      </c>
      <c r="GP56">
        <f t="shared" si="42"/>
        <v>150</v>
      </c>
      <c r="GQ56">
        <f t="shared" si="42"/>
        <v>6</v>
      </c>
      <c r="GR56" t="str">
        <f t="shared" si="42"/>
        <v xml:space="preserve"> </v>
      </c>
      <c r="GS56">
        <f t="shared" si="42"/>
        <v>23</v>
      </c>
      <c r="GT56">
        <f t="shared" si="42"/>
        <v>77</v>
      </c>
      <c r="GU56">
        <f t="shared" si="42"/>
        <v>100</v>
      </c>
      <c r="GV56" t="str">
        <f t="shared" si="42"/>
        <v>2,93</v>
      </c>
      <c r="GW56" t="str">
        <f t="shared" si="42"/>
        <v>0,49</v>
      </c>
      <c r="GX56" t="str">
        <f t="shared" si="42"/>
        <v>31,25</v>
      </c>
      <c r="GY56">
        <f t="shared" si="42"/>
        <v>80</v>
      </c>
      <c r="GZ56">
        <f t="shared" si="42"/>
        <v>100</v>
      </c>
      <c r="HA56" t="str">
        <f t="shared" si="42"/>
        <v>30,75</v>
      </c>
      <c r="HB56" t="str">
        <f t="shared" si="42"/>
        <v>206,5</v>
      </c>
      <c r="HC56">
        <f t="shared" si="42"/>
        <v>170</v>
      </c>
      <c r="HD56" t="str">
        <f t="shared" si="42"/>
        <v>7,25</v>
      </c>
      <c r="HE56" t="str">
        <f t="shared" si="42"/>
        <v>60,5</v>
      </c>
      <c r="HF56" t="str">
        <f t="shared" si="42"/>
        <v xml:space="preserve"> </v>
      </c>
      <c r="HG56" t="str">
        <f t="shared" si="42"/>
        <v>7,4</v>
      </c>
      <c r="HH56">
        <f t="shared" si="42"/>
        <v>92</v>
      </c>
      <c r="HI56">
        <f t="shared" si="42"/>
        <v>50</v>
      </c>
      <c r="HJ56">
        <f t="shared" si="42"/>
        <v>124</v>
      </c>
      <c r="HK56">
        <f t="shared" si="42"/>
        <v>69</v>
      </c>
      <c r="HL56" t="str">
        <f t="shared" si="42"/>
        <v xml:space="preserve"> </v>
      </c>
      <c r="HM56">
        <f t="shared" si="42"/>
        <v>24</v>
      </c>
      <c r="HN56" t="str">
        <f t="shared" si="42"/>
        <v xml:space="preserve"> </v>
      </c>
      <c r="HO56">
        <f t="shared" si="42"/>
        <v>52</v>
      </c>
      <c r="HP56" t="str">
        <f t="shared" si="42"/>
        <v>10,4</v>
      </c>
      <c r="HQ56" t="str">
        <f t="shared" si="42"/>
        <v xml:space="preserve"> </v>
      </c>
      <c r="HR56" t="str">
        <f t="shared" si="42"/>
        <v>0,02</v>
      </c>
      <c r="HS56" t="str">
        <f t="shared" si="42"/>
        <v>13,5</v>
      </c>
      <c r="HT56" t="str">
        <f t="shared" si="42"/>
        <v xml:space="preserve"> </v>
      </c>
      <c r="HU56" t="str">
        <f t="shared" si="42"/>
        <v>20,57</v>
      </c>
      <c r="HV56">
        <f t="shared" si="42"/>
        <v>241</v>
      </c>
      <c r="HW56" t="str">
        <f t="shared" si="42"/>
        <v>12,6</v>
      </c>
      <c r="HX56" t="str">
        <f t="shared" si="42"/>
        <v>187,13</v>
      </c>
      <c r="HY56">
        <f t="shared" si="42"/>
        <v>11</v>
      </c>
      <c r="HZ56">
        <f t="shared" si="42"/>
        <v>4</v>
      </c>
      <c r="IA56" t="str">
        <f t="shared" si="42"/>
        <v>1,01</v>
      </c>
      <c r="IB56">
        <f t="shared" si="42"/>
        <v>5</v>
      </c>
      <c r="IC56" t="str">
        <f t="shared" si="42"/>
        <v>2,56</v>
      </c>
      <c r="ID56" t="str">
        <f t="shared" si="42"/>
        <v xml:space="preserve"> </v>
      </c>
      <c r="IE56" t="str">
        <f t="shared" si="42"/>
        <v>5,76</v>
      </c>
      <c r="IF56" t="str">
        <f t="shared" si="42"/>
        <v xml:space="preserve"> </v>
      </c>
      <c r="IG56" t="str">
        <f t="shared" si="42"/>
        <v xml:space="preserve"> </v>
      </c>
      <c r="IH56">
        <f t="shared" si="42"/>
        <v>38</v>
      </c>
      <c r="II56" t="str">
        <f t="shared" si="42"/>
        <v xml:space="preserve"> </v>
      </c>
      <c r="IJ56" t="str">
        <f t="shared" si="42"/>
        <v xml:space="preserve"> </v>
      </c>
      <c r="IK56" t="str">
        <f t="shared" si="42"/>
        <v>12,5</v>
      </c>
      <c r="IL56">
        <f t="shared" si="42"/>
        <v>14</v>
      </c>
      <c r="IM56" t="str">
        <f t="shared" si="42"/>
        <v xml:space="preserve"> </v>
      </c>
      <c r="IN56" t="str">
        <f t="shared" si="42"/>
        <v>138,04</v>
      </c>
      <c r="IO56" t="str">
        <f t="shared" si="42"/>
        <v>15,8</v>
      </c>
      <c r="IP56">
        <f t="shared" si="42"/>
        <v>470</v>
      </c>
      <c r="IQ56" t="str">
        <f t="shared" si="42"/>
        <v xml:space="preserve"> </v>
      </c>
      <c r="IR56" t="str">
        <f t="shared" si="42"/>
        <v xml:space="preserve"> </v>
      </c>
      <c r="IS56" t="str">
        <f t="shared" si="42"/>
        <v xml:space="preserve"> </v>
      </c>
      <c r="IT56" t="str">
        <f t="shared" si="42"/>
        <v>47,6</v>
      </c>
      <c r="IU56">
        <f t="shared" si="42"/>
        <v>187</v>
      </c>
      <c r="IV56">
        <f t="shared" si="42"/>
        <v>25</v>
      </c>
      <c r="IW56">
        <f t="shared" si="42"/>
        <v>178</v>
      </c>
      <c r="IX56" t="str">
        <f t="shared" si="27"/>
        <v>0,03</v>
      </c>
      <c r="IY56">
        <f t="shared" si="27"/>
        <v>80</v>
      </c>
      <c r="IZ56">
        <f t="shared" si="27"/>
        <v>225</v>
      </c>
      <c r="JA56" t="str">
        <f t="shared" si="24"/>
        <v xml:space="preserve"> </v>
      </c>
      <c r="JB56">
        <f t="shared" si="45"/>
        <v>14</v>
      </c>
      <c r="JC56" t="str">
        <f t="shared" si="45"/>
        <v xml:space="preserve"> </v>
      </c>
      <c r="JD56" t="str">
        <f t="shared" si="45"/>
        <v>0,55</v>
      </c>
      <c r="JE56" t="str">
        <f t="shared" si="45"/>
        <v>34,6</v>
      </c>
      <c r="JF56" t="str">
        <f t="shared" si="45"/>
        <v>53,92</v>
      </c>
      <c r="JG56">
        <f t="shared" si="45"/>
        <v>30</v>
      </c>
      <c r="JH56" t="str">
        <f t="shared" si="45"/>
        <v>16,11</v>
      </c>
      <c r="JI56" t="str">
        <f t="shared" si="45"/>
        <v>56,5</v>
      </c>
      <c r="JJ56" t="str">
        <f t="shared" si="45"/>
        <v>1,1</v>
      </c>
      <c r="JK56" t="str">
        <f t="shared" si="45"/>
        <v>42,01</v>
      </c>
      <c r="JL56" t="str">
        <f t="shared" si="45"/>
        <v>13,1</v>
      </c>
      <c r="JM56">
        <f t="shared" si="45"/>
        <v>46</v>
      </c>
      <c r="JN56" t="str">
        <f t="shared" si="45"/>
        <v>30,1</v>
      </c>
      <c r="JO56">
        <f t="shared" si="45"/>
        <v>84</v>
      </c>
      <c r="JP56">
        <f t="shared" si="45"/>
        <v>106</v>
      </c>
      <c r="JQ56" t="str">
        <f t="shared" si="45"/>
        <v xml:space="preserve"> </v>
      </c>
      <c r="JR56" t="str">
        <f t="shared" si="45"/>
        <v>5,62</v>
      </c>
      <c r="JS56" t="str">
        <f t="shared" si="45"/>
        <v xml:space="preserve"> </v>
      </c>
      <c r="JT56" t="str">
        <f t="shared" si="45"/>
        <v xml:space="preserve"> </v>
      </c>
      <c r="JU56" t="str">
        <f t="shared" si="45"/>
        <v xml:space="preserve"> </v>
      </c>
      <c r="JV56" t="str">
        <f t="shared" si="45"/>
        <v xml:space="preserve"> </v>
      </c>
      <c r="JW56" t="str">
        <f t="shared" si="45"/>
        <v xml:space="preserve"> </v>
      </c>
      <c r="JX56" t="str">
        <f t="shared" si="45"/>
        <v>17,71</v>
      </c>
      <c r="JY56" t="str">
        <f t="shared" si="45"/>
        <v>15,8</v>
      </c>
      <c r="JZ56" t="str">
        <f t="shared" si="45"/>
        <v>68,39</v>
      </c>
      <c r="KA56" t="str">
        <f t="shared" si="45"/>
        <v>124135,4</v>
      </c>
      <c r="KB56" t="str">
        <f t="shared" si="45"/>
        <v>5,35</v>
      </c>
      <c r="KC56">
        <f t="shared" si="45"/>
        <v>172</v>
      </c>
      <c r="KD56" t="str">
        <f t="shared" si="45"/>
        <v xml:space="preserve"> </v>
      </c>
      <c r="KE56" t="str">
        <f t="shared" si="45"/>
        <v xml:space="preserve"> </v>
      </c>
      <c r="KF56">
        <f t="shared" si="45"/>
        <v>137</v>
      </c>
      <c r="KG56" t="str">
        <f t="shared" si="45"/>
        <v xml:space="preserve"> </v>
      </c>
      <c r="KH56" t="str">
        <f t="shared" si="45"/>
        <v>47,13</v>
      </c>
      <c r="KI56" t="str">
        <f t="shared" si="45"/>
        <v xml:space="preserve"> </v>
      </c>
      <c r="KJ56" t="str">
        <f t="shared" si="45"/>
        <v>0,18</v>
      </c>
      <c r="KK56" t="str">
        <f t="shared" si="45"/>
        <v xml:space="preserve"> </v>
      </c>
      <c r="KL56" t="str">
        <f t="shared" si="45"/>
        <v>9,88</v>
      </c>
      <c r="KM56" t="str">
        <f t="shared" si="45"/>
        <v>58,25</v>
      </c>
      <c r="KN56" t="str">
        <f t="shared" si="45"/>
        <v>211,74</v>
      </c>
      <c r="KO56" t="str">
        <f t="shared" si="45"/>
        <v>55,1</v>
      </c>
      <c r="KP56">
        <f t="shared" si="45"/>
        <v>132</v>
      </c>
      <c r="KQ56" t="str">
        <f t="shared" si="45"/>
        <v>47,5</v>
      </c>
      <c r="KR56">
        <f t="shared" si="45"/>
        <v>22</v>
      </c>
      <c r="KS56">
        <f t="shared" si="45"/>
        <v>300</v>
      </c>
      <c r="KT56">
        <f t="shared" si="45"/>
        <v>27</v>
      </c>
      <c r="KU56" t="str">
        <f t="shared" si="45"/>
        <v>1,6</v>
      </c>
      <c r="KV56" t="str">
        <f t="shared" si="45"/>
        <v xml:space="preserve"> </v>
      </c>
      <c r="KW56" t="str">
        <f t="shared" si="45"/>
        <v xml:space="preserve"> </v>
      </c>
      <c r="KX56" t="str">
        <f t="shared" si="45"/>
        <v>21,4</v>
      </c>
      <c r="KY56" t="str">
        <f t="shared" si="45"/>
        <v>63,4</v>
      </c>
      <c r="KZ56" t="str">
        <f t="shared" si="45"/>
        <v xml:space="preserve"> </v>
      </c>
      <c r="LA56" t="str">
        <f t="shared" si="45"/>
        <v xml:space="preserve"> </v>
      </c>
      <c r="LB56" t="str">
        <f t="shared" si="45"/>
        <v>301,98</v>
      </c>
      <c r="LC56" t="str">
        <f t="shared" si="45"/>
        <v>46,21</v>
      </c>
      <c r="LD56" t="str">
        <f t="shared" si="45"/>
        <v xml:space="preserve"> </v>
      </c>
      <c r="LE56" t="str">
        <f t="shared" si="45"/>
        <v>16,8</v>
      </c>
      <c r="LF56" t="str">
        <f t="shared" si="45"/>
        <v xml:space="preserve"> </v>
      </c>
      <c r="LG56">
        <f t="shared" si="45"/>
        <v>169</v>
      </c>
      <c r="LH56" t="str">
        <f t="shared" si="45"/>
        <v>24,5</v>
      </c>
      <c r="LI56">
        <f t="shared" si="45"/>
        <v>290</v>
      </c>
      <c r="LJ56">
        <f t="shared" si="45"/>
        <v>30</v>
      </c>
      <c r="LK56" t="str">
        <f t="shared" si="45"/>
        <v xml:space="preserve"> </v>
      </c>
      <c r="LL56" t="str">
        <f t="shared" si="45"/>
        <v xml:space="preserve"> </v>
      </c>
      <c r="LM56" t="str">
        <f t="shared" si="45"/>
        <v>34,3</v>
      </c>
      <c r="LN56" t="str">
        <f t="shared" si="43"/>
        <v xml:space="preserve"> </v>
      </c>
      <c r="LO56" t="str">
        <f t="shared" si="43"/>
        <v>26,8</v>
      </c>
      <c r="LP56" t="str">
        <f t="shared" si="43"/>
        <v>21,4</v>
      </c>
      <c r="LQ56">
        <f t="shared" si="43"/>
        <v>95</v>
      </c>
      <c r="LR56" t="str">
        <f t="shared" si="43"/>
        <v xml:space="preserve"> </v>
      </c>
      <c r="LS56">
        <f t="shared" si="43"/>
        <v>70</v>
      </c>
      <c r="LT56" t="str">
        <f t="shared" si="43"/>
        <v xml:space="preserve"> </v>
      </c>
      <c r="LU56" t="str">
        <f t="shared" si="43"/>
        <v>0,95</v>
      </c>
      <c r="LV56" t="str">
        <f t="shared" si="43"/>
        <v>3,7</v>
      </c>
      <c r="LW56" t="str">
        <f t="shared" si="43"/>
        <v>876,8</v>
      </c>
      <c r="LX56" t="str">
        <f t="shared" si="43"/>
        <v xml:space="preserve"> </v>
      </c>
      <c r="LY56" t="str">
        <f t="shared" si="43"/>
        <v xml:space="preserve"> </v>
      </c>
      <c r="LZ56">
        <f t="shared" si="43"/>
        <v>75</v>
      </c>
      <c r="MA56" t="str">
        <f t="shared" si="43"/>
        <v xml:space="preserve"> </v>
      </c>
      <c r="MB56" t="str">
        <f t="shared" si="43"/>
        <v xml:space="preserve"> </v>
      </c>
      <c r="MC56" t="str">
        <f t="shared" si="43"/>
        <v xml:space="preserve"> </v>
      </c>
      <c r="MD56" t="str">
        <f t="shared" si="43"/>
        <v xml:space="preserve"> </v>
      </c>
      <c r="ME56" t="str">
        <f t="shared" si="43"/>
        <v xml:space="preserve"> </v>
      </c>
      <c r="MF56">
        <f t="shared" si="43"/>
        <v>39</v>
      </c>
      <c r="MG56">
        <f t="shared" si="43"/>
        <v>50</v>
      </c>
      <c r="MH56" t="str">
        <f t="shared" si="43"/>
        <v>22,85</v>
      </c>
      <c r="MI56" t="str">
        <f t="shared" si="43"/>
        <v>49,4</v>
      </c>
      <c r="MJ56" t="str">
        <f t="shared" si="43"/>
        <v>3,65</v>
      </c>
      <c r="MK56">
        <f t="shared" si="43"/>
        <v>134</v>
      </c>
      <c r="ML56" t="str">
        <f t="shared" si="43"/>
        <v>18,1</v>
      </c>
      <c r="MM56">
        <f t="shared" si="43"/>
        <v>46</v>
      </c>
      <c r="MN56">
        <f t="shared" si="43"/>
        <v>20</v>
      </c>
      <c r="MO56" t="str">
        <f t="shared" si="43"/>
        <v xml:space="preserve"> </v>
      </c>
      <c r="MP56" t="str">
        <f t="shared" si="43"/>
        <v xml:space="preserve"> </v>
      </c>
      <c r="MQ56" t="str">
        <f t="shared" si="43"/>
        <v>228,63</v>
      </c>
      <c r="MR56">
        <f t="shared" si="43"/>
        <v>223</v>
      </c>
      <c r="MS56">
        <f t="shared" si="43"/>
        <v>88</v>
      </c>
      <c r="MT56" t="str">
        <f t="shared" si="43"/>
        <v>820,52</v>
      </c>
      <c r="MU56" t="str">
        <f t="shared" si="43"/>
        <v xml:space="preserve"> </v>
      </c>
      <c r="MV56" t="str">
        <f t="shared" si="43"/>
        <v xml:space="preserve"> </v>
      </c>
      <c r="MW56" t="str">
        <f t="shared" si="43"/>
        <v xml:space="preserve"> </v>
      </c>
      <c r="MX56" t="str">
        <f t="shared" si="43"/>
        <v xml:space="preserve"> </v>
      </c>
      <c r="MY56" t="str">
        <f t="shared" si="43"/>
        <v xml:space="preserve"> </v>
      </c>
      <c r="MZ56" t="str">
        <f t="shared" si="43"/>
        <v>80,5</v>
      </c>
      <c r="NA56" t="str">
        <f t="shared" si="43"/>
        <v xml:space="preserve"> </v>
      </c>
      <c r="NB56">
        <f t="shared" si="43"/>
        <v>87</v>
      </c>
      <c r="NC56" t="str">
        <f t="shared" si="43"/>
        <v xml:space="preserve"> </v>
      </c>
      <c r="ND56">
        <f t="shared" si="43"/>
        <v>13</v>
      </c>
      <c r="NE56">
        <f t="shared" si="43"/>
        <v>109</v>
      </c>
      <c r="NF56" t="str">
        <f t="shared" si="43"/>
        <v xml:space="preserve"> </v>
      </c>
      <c r="NG56" t="str">
        <f t="shared" si="43"/>
        <v>3,9</v>
      </c>
      <c r="NH56" t="str">
        <f t="shared" si="43"/>
        <v xml:space="preserve"> </v>
      </c>
      <c r="NI56" t="str">
        <f t="shared" si="43"/>
        <v xml:space="preserve"> </v>
      </c>
      <c r="NJ56" t="str">
        <f t="shared" si="43"/>
        <v>1,98</v>
      </c>
      <c r="NK56" t="str">
        <f t="shared" si="43"/>
        <v xml:space="preserve"> </v>
      </c>
      <c r="NL56" t="str">
        <f t="shared" si="43"/>
        <v>1589,77</v>
      </c>
      <c r="NM56">
        <f t="shared" si="43"/>
        <v>62</v>
      </c>
      <c r="NN56" t="str">
        <f t="shared" si="43"/>
        <v>148,96</v>
      </c>
      <c r="NO56">
        <f t="shared" si="43"/>
        <v>120</v>
      </c>
      <c r="NP56" t="str">
        <f t="shared" si="43"/>
        <v>4,01</v>
      </c>
      <c r="NQ56" t="str">
        <f t="shared" si="43"/>
        <v xml:space="preserve"> </v>
      </c>
      <c r="NR56" t="str">
        <f t="shared" si="43"/>
        <v xml:space="preserve"> </v>
      </c>
      <c r="NS56" t="str">
        <f t="shared" si="43"/>
        <v>358,28</v>
      </c>
      <c r="NT56">
        <f t="shared" si="43"/>
        <v>18</v>
      </c>
      <c r="NU56">
        <f t="shared" si="43"/>
        <v>90</v>
      </c>
      <c r="NV56" t="str">
        <f t="shared" si="43"/>
        <v>604,24</v>
      </c>
      <c r="NW56" t="str">
        <f t="shared" si="43"/>
        <v xml:space="preserve"> </v>
      </c>
      <c r="NX56" t="str">
        <f t="shared" si="43"/>
        <v xml:space="preserve"> </v>
      </c>
      <c r="NY56" t="str">
        <f t="shared" si="41"/>
        <v xml:space="preserve"> </v>
      </c>
      <c r="NZ56" t="str">
        <f t="shared" si="41"/>
        <v>2,08</v>
      </c>
      <c r="OA56" t="str">
        <f t="shared" si="41"/>
        <v xml:space="preserve"> </v>
      </c>
      <c r="OB56">
        <f t="shared" si="39"/>
        <v>197</v>
      </c>
      <c r="OC56" t="str">
        <f t="shared" si="39"/>
        <v>128,19</v>
      </c>
      <c r="OD56" t="str">
        <f t="shared" si="39"/>
        <v>106,66</v>
      </c>
      <c r="OE56" t="str">
        <f t="shared" si="39"/>
        <v>22,12</v>
      </c>
      <c r="OF56" t="str">
        <f t="shared" si="39"/>
        <v>99,75</v>
      </c>
      <c r="OG56" t="str">
        <f t="shared" si="48"/>
        <v>28,5</v>
      </c>
      <c r="OH56" t="str">
        <f t="shared" si="48"/>
        <v xml:space="preserve"> </v>
      </c>
      <c r="OI56" t="str">
        <f t="shared" si="48"/>
        <v>48,15</v>
      </c>
      <c r="OJ56" t="str">
        <f t="shared" si="48"/>
        <v xml:space="preserve"> </v>
      </c>
      <c r="OK56" t="str">
        <f t="shared" si="48"/>
        <v>43,01</v>
      </c>
      <c r="OL56" t="str">
        <f t="shared" si="48"/>
        <v xml:space="preserve"> </v>
      </c>
      <c r="OM56" t="str">
        <f t="shared" si="48"/>
        <v>166,43</v>
      </c>
      <c r="ON56" t="str">
        <f t="shared" si="48"/>
        <v>269,77</v>
      </c>
      <c r="OO56">
        <f t="shared" si="48"/>
        <v>195</v>
      </c>
      <c r="OP56" t="str">
        <f t="shared" si="48"/>
        <v>53,51</v>
      </c>
      <c r="OQ56" t="str">
        <f t="shared" si="48"/>
        <v>62,99</v>
      </c>
      <c r="OR56" t="str">
        <f t="shared" si="48"/>
        <v>149,15</v>
      </c>
      <c r="OS56" t="str">
        <f t="shared" si="48"/>
        <v>11,3</v>
      </c>
      <c r="OT56" t="str">
        <f t="shared" si="48"/>
        <v>79,42</v>
      </c>
      <c r="OU56">
        <f t="shared" si="48"/>
        <v>115</v>
      </c>
      <c r="OV56" t="str">
        <f t="shared" si="48"/>
        <v>117,69</v>
      </c>
      <c r="OW56" t="str">
        <f t="shared" si="48"/>
        <v xml:space="preserve"> </v>
      </c>
      <c r="OX56" t="str">
        <f t="shared" si="48"/>
        <v xml:space="preserve"> </v>
      </c>
      <c r="OY56">
        <f t="shared" si="48"/>
        <v>51</v>
      </c>
      <c r="OZ56">
        <f t="shared" si="48"/>
        <v>154</v>
      </c>
      <c r="PA56">
        <f t="shared" si="48"/>
        <v>95</v>
      </c>
      <c r="PB56">
        <f t="shared" si="48"/>
        <v>210</v>
      </c>
      <c r="PC56" t="str">
        <f t="shared" si="48"/>
        <v>24,9</v>
      </c>
      <c r="PD56" t="str">
        <f t="shared" si="48"/>
        <v>0,36</v>
      </c>
      <c r="PE56" t="str">
        <f t="shared" si="48"/>
        <v>9,8</v>
      </c>
      <c r="PF56" t="str">
        <f t="shared" si="48"/>
        <v>9,24</v>
      </c>
      <c r="PG56" t="str">
        <f t="shared" si="48"/>
        <v xml:space="preserve"> </v>
      </c>
      <c r="PH56" t="str">
        <f t="shared" si="48"/>
        <v>48,94</v>
      </c>
      <c r="PI56" t="str">
        <f t="shared" si="48"/>
        <v>65,6</v>
      </c>
      <c r="PJ56">
        <f t="shared" si="48"/>
        <v>31</v>
      </c>
      <c r="PK56">
        <f t="shared" si="48"/>
        <v>84</v>
      </c>
      <c r="PL56" t="str">
        <f t="shared" si="48"/>
        <v>28,94</v>
      </c>
      <c r="PM56" t="str">
        <f t="shared" si="48"/>
        <v>5,5</v>
      </c>
      <c r="PN56" t="str">
        <f t="shared" si="48"/>
        <v>41,5</v>
      </c>
      <c r="PO56">
        <f t="shared" si="48"/>
        <v>117</v>
      </c>
      <c r="PP56" t="str">
        <f t="shared" si="48"/>
        <v>39,17</v>
      </c>
      <c r="PQ56" t="str">
        <f t="shared" si="48"/>
        <v>5,5</v>
      </c>
      <c r="PR56" t="str">
        <f t="shared" si="48"/>
        <v>90,25</v>
      </c>
      <c r="PS56" t="str">
        <f t="shared" si="48"/>
        <v xml:space="preserve"> </v>
      </c>
      <c r="PT56">
        <f t="shared" si="48"/>
        <v>97</v>
      </c>
      <c r="PU56" t="str">
        <f t="shared" si="48"/>
        <v xml:space="preserve"> </v>
      </c>
      <c r="PV56">
        <f t="shared" si="48"/>
        <v>12</v>
      </c>
      <c r="PW56" t="str">
        <f t="shared" si="48"/>
        <v>14,1</v>
      </c>
      <c r="PX56" t="str">
        <f t="shared" si="48"/>
        <v>0,25</v>
      </c>
      <c r="PY56" t="str">
        <f t="shared" si="48"/>
        <v xml:space="preserve"> </v>
      </c>
      <c r="PZ56" t="str">
        <f t="shared" si="48"/>
        <v>5,76</v>
      </c>
      <c r="QA56" t="str">
        <f t="shared" si="48"/>
        <v>65,08</v>
      </c>
      <c r="QB56" t="str">
        <f t="shared" si="48"/>
        <v>78,12</v>
      </c>
      <c r="QC56" t="str">
        <f t="shared" si="48"/>
        <v xml:space="preserve"> </v>
      </c>
      <c r="QD56" t="str">
        <f t="shared" si="48"/>
        <v>15,1</v>
      </c>
      <c r="QE56" t="str">
        <f t="shared" si="48"/>
        <v xml:space="preserve"> </v>
      </c>
      <c r="QF56" t="str">
        <f t="shared" si="48"/>
        <v>48,4</v>
      </c>
      <c r="QG56">
        <f t="shared" si="48"/>
        <v>32</v>
      </c>
      <c r="QH56" t="str">
        <f t="shared" si="48"/>
        <v>1,47</v>
      </c>
      <c r="QI56" t="str">
        <f t="shared" si="48"/>
        <v xml:space="preserve"> </v>
      </c>
      <c r="QJ56" t="str">
        <f t="shared" si="48"/>
        <v>124,39</v>
      </c>
      <c r="QK56">
        <f t="shared" si="48"/>
        <v>180</v>
      </c>
      <c r="QL56" t="str">
        <f t="shared" si="48"/>
        <v xml:space="preserve"> </v>
      </c>
      <c r="QM56">
        <f t="shared" si="48"/>
        <v>179</v>
      </c>
      <c r="QN56">
        <f t="shared" si="48"/>
        <v>36</v>
      </c>
      <c r="QO56">
        <f t="shared" si="48"/>
        <v>140</v>
      </c>
      <c r="QP56">
        <f t="shared" si="48"/>
        <v>205</v>
      </c>
      <c r="QQ56" t="str">
        <f t="shared" si="48"/>
        <v>12,1</v>
      </c>
      <c r="QR56">
        <f t="shared" si="48"/>
        <v>43</v>
      </c>
      <c r="QS56" t="str">
        <f t="shared" si="46"/>
        <v>73,5</v>
      </c>
      <c r="QT56" t="str">
        <f t="shared" si="46"/>
        <v xml:space="preserve"> </v>
      </c>
      <c r="QU56" t="str">
        <f t="shared" si="46"/>
        <v>38,3</v>
      </c>
      <c r="QV56" t="str">
        <f t="shared" si="46"/>
        <v xml:space="preserve"> </v>
      </c>
      <c r="QW56" t="str">
        <f t="shared" si="46"/>
        <v>197,5</v>
      </c>
      <c r="QX56">
        <f t="shared" si="46"/>
        <v>190</v>
      </c>
      <c r="QY56">
        <f t="shared" si="46"/>
        <v>350</v>
      </c>
      <c r="QZ56">
        <f t="shared" si="46"/>
        <v>27</v>
      </c>
      <c r="RA56" t="str">
        <f t="shared" si="46"/>
        <v>18,5</v>
      </c>
      <c r="RB56">
        <f t="shared" si="46"/>
        <v>99</v>
      </c>
      <c r="RC56" t="str">
        <f t="shared" si="46"/>
        <v xml:space="preserve"> </v>
      </c>
      <c r="RD56" t="str">
        <f t="shared" si="46"/>
        <v>112,5</v>
      </c>
      <c r="RE56">
        <f t="shared" si="46"/>
        <v>148</v>
      </c>
      <c r="RF56" t="str">
        <f t="shared" si="46"/>
        <v xml:space="preserve"> </v>
      </c>
      <c r="RG56" t="str">
        <f t="shared" si="46"/>
        <v xml:space="preserve"> </v>
      </c>
      <c r="RH56" t="str">
        <f t="shared" si="46"/>
        <v xml:space="preserve"> </v>
      </c>
      <c r="RI56">
        <f t="shared" si="46"/>
        <v>5</v>
      </c>
      <c r="RJ56">
        <f t="shared" si="46"/>
        <v>74</v>
      </c>
      <c r="RK56" t="str">
        <f t="shared" si="46"/>
        <v xml:space="preserve"> </v>
      </c>
      <c r="RL56">
        <f t="shared" si="46"/>
        <v>54</v>
      </c>
      <c r="RM56">
        <f t="shared" si="37"/>
        <v>253</v>
      </c>
      <c r="RN56" t="str">
        <f t="shared" si="37"/>
        <v>21,9</v>
      </c>
      <c r="RO56">
        <f t="shared" si="37"/>
        <v>20</v>
      </c>
      <c r="RP56" t="str">
        <f t="shared" si="37"/>
        <v xml:space="preserve"> </v>
      </c>
      <c r="RQ56" t="str">
        <f t="shared" si="37"/>
        <v>97,75</v>
      </c>
      <c r="RR56" t="str">
        <f t="shared" si="37"/>
        <v xml:space="preserve"> </v>
      </c>
      <c r="RS56" t="str">
        <f t="shared" si="37"/>
        <v xml:space="preserve"> </v>
      </c>
      <c r="RT56" t="str">
        <f t="shared" si="37"/>
        <v xml:space="preserve"> </v>
      </c>
      <c r="RU56">
        <f t="shared" si="37"/>
        <v>82</v>
      </c>
      <c r="RV56" t="str">
        <f t="shared" si="37"/>
        <v>11,78</v>
      </c>
      <c r="RW56" t="str">
        <f t="shared" si="37"/>
        <v xml:space="preserve"> </v>
      </c>
      <c r="RX56" t="str">
        <f t="shared" si="37"/>
        <v>16,48</v>
      </c>
      <c r="RY56" t="str">
        <f t="shared" si="37"/>
        <v>79,75</v>
      </c>
      <c r="RZ56" t="str">
        <f t="shared" si="37"/>
        <v>1190,52</v>
      </c>
      <c r="SA56">
        <f t="shared" si="37"/>
        <v>222</v>
      </c>
    </row>
    <row r="57" spans="1:495">
      <c r="A57">
        <v>2006</v>
      </c>
      <c r="B57">
        <f t="shared" si="8"/>
        <v>155</v>
      </c>
      <c r="C57">
        <f t="shared" si="49"/>
        <v>13</v>
      </c>
      <c r="D57" t="str">
        <f t="shared" si="49"/>
        <v xml:space="preserve"> </v>
      </c>
      <c r="E57">
        <f t="shared" si="49"/>
        <v>150</v>
      </c>
      <c r="F57">
        <f t="shared" si="49"/>
        <v>580</v>
      </c>
      <c r="G57" t="str">
        <f t="shared" si="49"/>
        <v>22,5</v>
      </c>
      <c r="H57" t="str">
        <f t="shared" si="49"/>
        <v>20,1</v>
      </c>
      <c r="I57" t="str">
        <f t="shared" si="49"/>
        <v>0,42</v>
      </c>
      <c r="J57" t="str">
        <f t="shared" si="49"/>
        <v>20,1</v>
      </c>
      <c r="K57" t="str">
        <f t="shared" si="49"/>
        <v>38,4</v>
      </c>
      <c r="L57">
        <f t="shared" si="49"/>
        <v>71</v>
      </c>
      <c r="M57" t="str">
        <f t="shared" si="49"/>
        <v>93,5</v>
      </c>
      <c r="N57" t="str">
        <f t="shared" si="49"/>
        <v>31,35</v>
      </c>
      <c r="O57" t="str">
        <f t="shared" si="49"/>
        <v>100,5</v>
      </c>
      <c r="P57">
        <f t="shared" si="49"/>
        <v>270</v>
      </c>
      <c r="Q57" t="str">
        <f t="shared" si="49"/>
        <v xml:space="preserve"> </v>
      </c>
      <c r="R57" t="str">
        <f t="shared" si="49"/>
        <v>11,4</v>
      </c>
      <c r="S57" t="str">
        <f t="shared" si="49"/>
        <v xml:space="preserve"> </v>
      </c>
      <c r="T57" t="str">
        <f t="shared" si="49"/>
        <v>9,31</v>
      </c>
      <c r="U57" t="str">
        <f t="shared" si="49"/>
        <v>61,5</v>
      </c>
      <c r="V57" t="str">
        <f t="shared" si="49"/>
        <v>103,45</v>
      </c>
      <c r="W57" t="str">
        <f t="shared" si="49"/>
        <v>0,1</v>
      </c>
      <c r="X57" t="str">
        <f t="shared" si="49"/>
        <v>10,08</v>
      </c>
      <c r="Y57" t="str">
        <f t="shared" si="49"/>
        <v xml:space="preserve"> </v>
      </c>
      <c r="Z57" t="str">
        <f t="shared" si="49"/>
        <v>1,8</v>
      </c>
      <c r="AA57">
        <f t="shared" si="49"/>
        <v>1370</v>
      </c>
      <c r="AB57" t="str">
        <f t="shared" si="49"/>
        <v xml:space="preserve"> </v>
      </c>
      <c r="AC57" t="str">
        <f t="shared" si="49"/>
        <v>35,2</v>
      </c>
      <c r="AD57" t="str">
        <f t="shared" si="49"/>
        <v>186,79</v>
      </c>
      <c r="AE57" t="str">
        <f t="shared" si="49"/>
        <v xml:space="preserve"> </v>
      </c>
      <c r="AF57">
        <f t="shared" si="49"/>
        <v>401</v>
      </c>
      <c r="AG57">
        <f t="shared" si="49"/>
        <v>89</v>
      </c>
      <c r="AH57" t="str">
        <f t="shared" si="49"/>
        <v xml:space="preserve"> </v>
      </c>
      <c r="AI57" t="str">
        <f t="shared" si="49"/>
        <v>41,5</v>
      </c>
      <c r="AJ57">
        <f t="shared" si="49"/>
        <v>89</v>
      </c>
      <c r="AK57">
        <f t="shared" si="49"/>
        <v>60</v>
      </c>
      <c r="AL57" t="str">
        <f t="shared" si="49"/>
        <v xml:space="preserve"> </v>
      </c>
      <c r="AM57">
        <f t="shared" si="49"/>
        <v>25</v>
      </c>
      <c r="AN57">
        <f t="shared" si="49"/>
        <v>65</v>
      </c>
      <c r="AO57" t="str">
        <f t="shared" si="49"/>
        <v xml:space="preserve"> </v>
      </c>
      <c r="AP57">
        <f t="shared" si="49"/>
        <v>65</v>
      </c>
      <c r="AQ57">
        <f t="shared" si="49"/>
        <v>69</v>
      </c>
      <c r="AR57" t="str">
        <f t="shared" si="49"/>
        <v>28,5</v>
      </c>
      <c r="AS57" t="str">
        <f t="shared" si="49"/>
        <v xml:space="preserve"> </v>
      </c>
      <c r="AT57">
        <f t="shared" si="49"/>
        <v>29</v>
      </c>
      <c r="AU57">
        <f t="shared" si="49"/>
        <v>51</v>
      </c>
      <c r="AV57" t="str">
        <f t="shared" si="49"/>
        <v>10,21</v>
      </c>
      <c r="AW57" t="str">
        <f t="shared" si="49"/>
        <v xml:space="preserve"> </v>
      </c>
      <c r="AX57" t="str">
        <f t="shared" si="49"/>
        <v>1,96</v>
      </c>
      <c r="AY57">
        <f t="shared" si="49"/>
        <v>125</v>
      </c>
      <c r="AZ57">
        <f t="shared" si="49"/>
        <v>168</v>
      </c>
      <c r="BA57">
        <f t="shared" si="49"/>
        <v>9</v>
      </c>
      <c r="BB57" t="str">
        <f t="shared" si="49"/>
        <v>335,5</v>
      </c>
      <c r="BC57" t="str">
        <f t="shared" si="49"/>
        <v>18,5</v>
      </c>
      <c r="BD57" t="str">
        <f t="shared" si="49"/>
        <v>42,09</v>
      </c>
      <c r="BE57">
        <f t="shared" si="49"/>
        <v>150</v>
      </c>
      <c r="BF57" t="str">
        <f t="shared" si="49"/>
        <v>102,74</v>
      </c>
      <c r="BG57" t="str">
        <f t="shared" si="49"/>
        <v xml:space="preserve"> </v>
      </c>
      <c r="BH57" t="str">
        <f t="shared" si="49"/>
        <v>53,5</v>
      </c>
      <c r="BI57">
        <f t="shared" si="49"/>
        <v>268</v>
      </c>
      <c r="BJ57" t="str">
        <f t="shared" si="49"/>
        <v>200,67</v>
      </c>
      <c r="BK57" t="str">
        <f t="shared" si="49"/>
        <v xml:space="preserve"> </v>
      </c>
      <c r="BL57" t="str">
        <f t="shared" si="49"/>
        <v xml:space="preserve"> </v>
      </c>
      <c r="BM57" t="str">
        <f t="shared" si="49"/>
        <v xml:space="preserve"> </v>
      </c>
      <c r="BN57" t="str">
        <f t="shared" si="49"/>
        <v>26,4</v>
      </c>
      <c r="BO57">
        <f t="shared" si="47"/>
        <v>420</v>
      </c>
      <c r="BP57" t="str">
        <f t="shared" si="47"/>
        <v xml:space="preserve"> </v>
      </c>
      <c r="BQ57" t="str">
        <f t="shared" si="47"/>
        <v xml:space="preserve"> </v>
      </c>
      <c r="BR57">
        <f t="shared" si="47"/>
        <v>83</v>
      </c>
      <c r="BS57" t="str">
        <f t="shared" si="47"/>
        <v>37,54</v>
      </c>
      <c r="BT57" t="str">
        <f t="shared" si="47"/>
        <v>26,2</v>
      </c>
      <c r="BU57" t="str">
        <f t="shared" si="47"/>
        <v>28,5</v>
      </c>
      <c r="BV57" t="str">
        <f t="shared" si="47"/>
        <v xml:space="preserve"> </v>
      </c>
      <c r="BW57" t="str">
        <f t="shared" si="47"/>
        <v xml:space="preserve"> </v>
      </c>
      <c r="BX57" t="str">
        <f t="shared" si="47"/>
        <v>49,93</v>
      </c>
      <c r="BY57">
        <f t="shared" si="47"/>
        <v>37</v>
      </c>
      <c r="BZ57" t="str">
        <f t="shared" si="47"/>
        <v>48,8</v>
      </c>
      <c r="CA57">
        <f t="shared" si="47"/>
        <v>90</v>
      </c>
      <c r="CB57" t="str">
        <f t="shared" si="47"/>
        <v>156,16</v>
      </c>
      <c r="CC57" t="str">
        <f t="shared" si="47"/>
        <v xml:space="preserve"> </v>
      </c>
      <c r="CD57" t="str">
        <f t="shared" si="47"/>
        <v>7,51</v>
      </c>
      <c r="CE57">
        <f t="shared" si="47"/>
        <v>46</v>
      </c>
      <c r="CF57" t="str">
        <f t="shared" si="47"/>
        <v>24,5</v>
      </c>
      <c r="CG57" t="str">
        <f t="shared" si="47"/>
        <v xml:space="preserve"> </v>
      </c>
      <c r="CH57">
        <f t="shared" si="47"/>
        <v>17</v>
      </c>
      <c r="CI57" t="str">
        <f t="shared" si="47"/>
        <v xml:space="preserve"> </v>
      </c>
      <c r="CJ57" t="str">
        <f t="shared" si="47"/>
        <v>0,3</v>
      </c>
      <c r="CK57" t="str">
        <f t="shared" si="47"/>
        <v xml:space="preserve"> </v>
      </c>
      <c r="CL57" t="str">
        <f t="shared" si="47"/>
        <v>12,65</v>
      </c>
      <c r="CM57" t="str">
        <f t="shared" si="47"/>
        <v>18,9</v>
      </c>
      <c r="CN57" t="str">
        <f t="shared" si="47"/>
        <v>29,5</v>
      </c>
      <c r="CO57" t="str">
        <f t="shared" si="47"/>
        <v>12,9</v>
      </c>
      <c r="CP57" t="str">
        <f t="shared" si="47"/>
        <v xml:space="preserve"> </v>
      </c>
      <c r="CQ57">
        <f t="shared" si="47"/>
        <v>9</v>
      </c>
      <c r="CR57" t="str">
        <f t="shared" si="47"/>
        <v>84,04</v>
      </c>
      <c r="CS57" t="str">
        <f t="shared" si="47"/>
        <v>66,02</v>
      </c>
      <c r="CT57" t="str">
        <f t="shared" si="47"/>
        <v>57,5</v>
      </c>
      <c r="CU57" t="str">
        <f t="shared" si="47"/>
        <v>11,5</v>
      </c>
      <c r="CV57" t="str">
        <f t="shared" si="47"/>
        <v>98,86</v>
      </c>
      <c r="CW57">
        <f t="shared" si="47"/>
        <v>50</v>
      </c>
      <c r="CX57">
        <f t="shared" si="47"/>
        <v>16</v>
      </c>
      <c r="CY57" t="str">
        <f t="shared" si="47"/>
        <v>19,2</v>
      </c>
      <c r="CZ57">
        <f t="shared" si="47"/>
        <v>131</v>
      </c>
      <c r="DA57" t="str">
        <f t="shared" si="47"/>
        <v xml:space="preserve"> </v>
      </c>
      <c r="DB57" t="str">
        <f t="shared" si="47"/>
        <v>62,5</v>
      </c>
      <c r="DC57">
        <f t="shared" si="47"/>
        <v>129</v>
      </c>
      <c r="DD57">
        <f t="shared" si="47"/>
        <v>235</v>
      </c>
      <c r="DE57" t="str">
        <f t="shared" si="47"/>
        <v>1916,74</v>
      </c>
      <c r="DF57">
        <f t="shared" si="47"/>
        <v>143</v>
      </c>
      <c r="DG57" t="str">
        <f t="shared" si="47"/>
        <v xml:space="preserve"> </v>
      </c>
      <c r="DH57" t="str">
        <f t="shared" si="47"/>
        <v xml:space="preserve"> </v>
      </c>
      <c r="DI57" t="str">
        <f t="shared" si="47"/>
        <v>0,7</v>
      </c>
      <c r="DJ57" t="str">
        <f t="shared" si="47"/>
        <v>2104,15</v>
      </c>
      <c r="DK57">
        <f t="shared" si="47"/>
        <v>160</v>
      </c>
      <c r="DL57" t="str">
        <f t="shared" si="47"/>
        <v>58,31</v>
      </c>
      <c r="DM57" t="str">
        <f t="shared" si="47"/>
        <v xml:space="preserve"> </v>
      </c>
      <c r="DN57" t="str">
        <f t="shared" si="47"/>
        <v xml:space="preserve"> </v>
      </c>
      <c r="DO57" t="str">
        <f t="shared" si="47"/>
        <v>0,36</v>
      </c>
      <c r="DP57" t="str">
        <f t="shared" si="47"/>
        <v>47,83</v>
      </c>
      <c r="DQ57" t="str">
        <f t="shared" si="47"/>
        <v>3,07</v>
      </c>
      <c r="DR57">
        <f t="shared" si="47"/>
        <v>100</v>
      </c>
      <c r="DS57" t="str">
        <f t="shared" si="47"/>
        <v>1001,15</v>
      </c>
      <c r="DT57" t="str">
        <f t="shared" si="47"/>
        <v>12,51</v>
      </c>
      <c r="DU57" t="str">
        <f t="shared" si="47"/>
        <v>135,5</v>
      </c>
      <c r="DV57" t="str">
        <f t="shared" si="47"/>
        <v>15,6</v>
      </c>
      <c r="DW57" t="str">
        <f t="shared" si="47"/>
        <v>8,35</v>
      </c>
      <c r="DX57">
        <f t="shared" si="47"/>
        <v>70</v>
      </c>
      <c r="DY57">
        <f t="shared" si="47"/>
        <v>39</v>
      </c>
      <c r="DZ57" t="str">
        <f t="shared" si="13"/>
        <v>26,1</v>
      </c>
      <c r="EA57" t="str">
        <f t="shared" si="44"/>
        <v>32,3</v>
      </c>
      <c r="EB57">
        <f t="shared" si="44"/>
        <v>75</v>
      </c>
      <c r="EC57">
        <f t="shared" si="44"/>
        <v>147</v>
      </c>
      <c r="ED57" t="str">
        <f t="shared" si="44"/>
        <v xml:space="preserve"> </v>
      </c>
      <c r="EE57">
        <f t="shared" si="44"/>
        <v>550</v>
      </c>
      <c r="EF57">
        <f t="shared" si="44"/>
        <v>437</v>
      </c>
      <c r="EG57">
        <f t="shared" si="44"/>
        <v>292</v>
      </c>
      <c r="EH57" t="str">
        <f t="shared" si="44"/>
        <v xml:space="preserve"> </v>
      </c>
      <c r="EI57" t="str">
        <f t="shared" si="44"/>
        <v>0,29</v>
      </c>
      <c r="EJ57">
        <f t="shared" si="44"/>
        <v>15</v>
      </c>
      <c r="EK57">
        <f t="shared" si="44"/>
        <v>171</v>
      </c>
      <c r="EL57" t="str">
        <f t="shared" si="44"/>
        <v>309,5</v>
      </c>
      <c r="EM57" t="str">
        <f t="shared" si="44"/>
        <v xml:space="preserve"> </v>
      </c>
      <c r="EN57">
        <f t="shared" si="44"/>
        <v>29</v>
      </c>
      <c r="EO57">
        <f t="shared" si="44"/>
        <v>239</v>
      </c>
      <c r="EP57">
        <f t="shared" si="44"/>
        <v>783527</v>
      </c>
      <c r="EQ57" t="str">
        <f t="shared" si="44"/>
        <v>39,4</v>
      </c>
      <c r="ER57">
        <f t="shared" si="44"/>
        <v>125</v>
      </c>
      <c r="ES57" t="str">
        <f t="shared" si="44"/>
        <v>63,5</v>
      </c>
      <c r="ET57" t="str">
        <f t="shared" si="44"/>
        <v xml:space="preserve"> </v>
      </c>
      <c r="EU57" t="str">
        <f t="shared" si="44"/>
        <v>25,06</v>
      </c>
      <c r="EV57" t="str">
        <f t="shared" si="44"/>
        <v xml:space="preserve"> </v>
      </c>
      <c r="EW57">
        <f t="shared" si="44"/>
        <v>385</v>
      </c>
      <c r="EX57" t="str">
        <f t="shared" si="44"/>
        <v xml:space="preserve"> </v>
      </c>
      <c r="EY57">
        <f t="shared" si="44"/>
        <v>123</v>
      </c>
      <c r="EZ57">
        <f t="shared" si="44"/>
        <v>47</v>
      </c>
      <c r="FA57" t="str">
        <f t="shared" si="44"/>
        <v>1,18</v>
      </c>
      <c r="FB57" t="str">
        <f t="shared" si="44"/>
        <v>25,75</v>
      </c>
      <c r="FC57" t="str">
        <f t="shared" si="44"/>
        <v xml:space="preserve"> </v>
      </c>
      <c r="FD57" t="str">
        <f t="shared" si="44"/>
        <v>77,76</v>
      </c>
      <c r="FE57" t="str">
        <f t="shared" si="44"/>
        <v>5,83</v>
      </c>
      <c r="FF57" t="str">
        <f t="shared" si="44"/>
        <v>66,67</v>
      </c>
      <c r="FG57" t="str">
        <f t="shared" si="44"/>
        <v>58,5</v>
      </c>
      <c r="FH57" t="str">
        <f t="shared" si="44"/>
        <v>7,93</v>
      </c>
      <c r="FI57">
        <f t="shared" si="44"/>
        <v>39</v>
      </c>
      <c r="FJ57" t="str">
        <f t="shared" si="44"/>
        <v>29,33</v>
      </c>
      <c r="FK57">
        <f t="shared" si="44"/>
        <v>150</v>
      </c>
      <c r="FL57" t="str">
        <f t="shared" si="44"/>
        <v xml:space="preserve"> </v>
      </c>
      <c r="FM57" t="str">
        <f t="shared" si="44"/>
        <v xml:space="preserve"> </v>
      </c>
      <c r="FN57">
        <f t="shared" si="44"/>
        <v>179</v>
      </c>
      <c r="FO57" t="str">
        <f t="shared" si="44"/>
        <v xml:space="preserve"> </v>
      </c>
      <c r="FP57">
        <f t="shared" si="44"/>
        <v>29</v>
      </c>
      <c r="FQ57" t="str">
        <f t="shared" si="44"/>
        <v>13,99</v>
      </c>
      <c r="FR57" t="str">
        <f t="shared" si="44"/>
        <v xml:space="preserve"> </v>
      </c>
      <c r="FS57" t="str">
        <f t="shared" si="44"/>
        <v>1,5</v>
      </c>
      <c r="FT57">
        <f t="shared" si="44"/>
        <v>52</v>
      </c>
      <c r="FU57" t="str">
        <f t="shared" si="44"/>
        <v>19,97</v>
      </c>
      <c r="FV57" t="str">
        <f t="shared" si="44"/>
        <v>0,17</v>
      </c>
      <c r="FW57">
        <f t="shared" si="44"/>
        <v>44</v>
      </c>
      <c r="FX57" t="str">
        <f t="shared" si="44"/>
        <v>3,72</v>
      </c>
      <c r="FY57">
        <f t="shared" si="44"/>
        <v>125</v>
      </c>
      <c r="FZ57" t="str">
        <f t="shared" si="44"/>
        <v>1,9</v>
      </c>
      <c r="GA57">
        <f t="shared" si="44"/>
        <v>17</v>
      </c>
      <c r="GB57" t="str">
        <f t="shared" si="44"/>
        <v>3,5</v>
      </c>
      <c r="GC57">
        <f t="shared" si="44"/>
        <v>10</v>
      </c>
      <c r="GD57" t="str">
        <f t="shared" si="44"/>
        <v xml:space="preserve"> </v>
      </c>
      <c r="GE57">
        <f t="shared" si="44"/>
        <v>239</v>
      </c>
      <c r="GF57" t="str">
        <f t="shared" si="44"/>
        <v>8,8</v>
      </c>
      <c r="GG57" t="str">
        <f t="shared" si="44"/>
        <v>0,5</v>
      </c>
      <c r="GH57" t="str">
        <f t="shared" si="44"/>
        <v>396,2</v>
      </c>
      <c r="GI57" t="str">
        <f t="shared" si="44"/>
        <v>11,2</v>
      </c>
      <c r="GJ57">
        <f t="shared" si="44"/>
        <v>675</v>
      </c>
      <c r="GK57" t="str">
        <f t="shared" si="44"/>
        <v>6,75</v>
      </c>
      <c r="GL57" t="str">
        <f t="shared" ref="GL57:IW60" si="50">IFERROR(GL26," ")</f>
        <v>0,27</v>
      </c>
      <c r="GM57" t="str">
        <f t="shared" si="50"/>
        <v>69,5</v>
      </c>
      <c r="GN57" t="str">
        <f t="shared" si="50"/>
        <v>4,75</v>
      </c>
      <c r="GO57" t="str">
        <f t="shared" si="50"/>
        <v xml:space="preserve"> </v>
      </c>
      <c r="GP57">
        <f t="shared" si="50"/>
        <v>150</v>
      </c>
      <c r="GQ57">
        <f t="shared" si="50"/>
        <v>6</v>
      </c>
      <c r="GR57" t="str">
        <f t="shared" si="50"/>
        <v xml:space="preserve"> </v>
      </c>
      <c r="GS57">
        <f t="shared" si="50"/>
        <v>23</v>
      </c>
      <c r="GT57">
        <f t="shared" si="50"/>
        <v>77</v>
      </c>
      <c r="GU57">
        <f t="shared" si="50"/>
        <v>100</v>
      </c>
      <c r="GV57" t="str">
        <f t="shared" si="50"/>
        <v>4,95</v>
      </c>
      <c r="GW57" t="str">
        <f t="shared" si="50"/>
        <v>0,49</v>
      </c>
      <c r="GX57" t="str">
        <f t="shared" si="50"/>
        <v>43,75</v>
      </c>
      <c r="GY57">
        <f t="shared" si="50"/>
        <v>125</v>
      </c>
      <c r="GZ57">
        <f t="shared" si="50"/>
        <v>100</v>
      </c>
      <c r="HA57" t="str">
        <f t="shared" si="50"/>
        <v>36,9</v>
      </c>
      <c r="HB57" t="str">
        <f t="shared" si="50"/>
        <v>206,5</v>
      </c>
      <c r="HC57">
        <f t="shared" si="50"/>
        <v>170</v>
      </c>
      <c r="HD57" t="str">
        <f t="shared" si="50"/>
        <v>7,25</v>
      </c>
      <c r="HE57" t="str">
        <f t="shared" si="50"/>
        <v>60,5</v>
      </c>
      <c r="HF57" t="str">
        <f t="shared" si="50"/>
        <v xml:space="preserve"> </v>
      </c>
      <c r="HG57" t="str">
        <f t="shared" si="50"/>
        <v>7,55</v>
      </c>
      <c r="HH57">
        <f t="shared" si="50"/>
        <v>92</v>
      </c>
      <c r="HI57">
        <f t="shared" si="50"/>
        <v>50</v>
      </c>
      <c r="HJ57">
        <f t="shared" si="50"/>
        <v>124</v>
      </c>
      <c r="HK57">
        <f t="shared" si="50"/>
        <v>110</v>
      </c>
      <c r="HL57" t="str">
        <f t="shared" si="50"/>
        <v xml:space="preserve"> </v>
      </c>
      <c r="HM57">
        <f t="shared" si="50"/>
        <v>24</v>
      </c>
      <c r="HN57" t="str">
        <f t="shared" si="50"/>
        <v xml:space="preserve"> </v>
      </c>
      <c r="HO57">
        <f t="shared" si="50"/>
        <v>52</v>
      </c>
      <c r="HP57" t="str">
        <f t="shared" si="50"/>
        <v>7,5</v>
      </c>
      <c r="HQ57" t="str">
        <f t="shared" si="50"/>
        <v xml:space="preserve"> </v>
      </c>
      <c r="HR57" t="str">
        <f t="shared" si="50"/>
        <v>0,02</v>
      </c>
      <c r="HS57" t="str">
        <f t="shared" si="50"/>
        <v>13,3</v>
      </c>
      <c r="HT57" t="str">
        <f t="shared" si="50"/>
        <v>18,2</v>
      </c>
      <c r="HU57" t="str">
        <f t="shared" si="50"/>
        <v>56,16</v>
      </c>
      <c r="HV57">
        <f t="shared" si="50"/>
        <v>241</v>
      </c>
      <c r="HW57" t="str">
        <f t="shared" si="50"/>
        <v>16,7</v>
      </c>
      <c r="HX57" t="str">
        <f t="shared" si="50"/>
        <v>182,31</v>
      </c>
      <c r="HY57">
        <f t="shared" si="50"/>
        <v>11</v>
      </c>
      <c r="HZ57">
        <f t="shared" si="50"/>
        <v>4</v>
      </c>
      <c r="IA57" t="str">
        <f t="shared" si="50"/>
        <v>1,01</v>
      </c>
      <c r="IB57">
        <f t="shared" si="50"/>
        <v>5</v>
      </c>
      <c r="IC57" t="str">
        <f t="shared" si="50"/>
        <v>0,47</v>
      </c>
      <c r="ID57" t="str">
        <f t="shared" si="50"/>
        <v xml:space="preserve"> </v>
      </c>
      <c r="IE57" t="str">
        <f t="shared" si="50"/>
        <v>5,76</v>
      </c>
      <c r="IF57" t="str">
        <f t="shared" si="50"/>
        <v xml:space="preserve"> </v>
      </c>
      <c r="IG57" t="str">
        <f t="shared" si="50"/>
        <v xml:space="preserve"> </v>
      </c>
      <c r="IH57">
        <f t="shared" si="50"/>
        <v>38</v>
      </c>
      <c r="II57" t="str">
        <f t="shared" si="50"/>
        <v>26,8</v>
      </c>
      <c r="IJ57" t="str">
        <f t="shared" si="50"/>
        <v xml:space="preserve"> </v>
      </c>
      <c r="IK57" t="str">
        <f t="shared" si="50"/>
        <v>12,5</v>
      </c>
      <c r="IL57">
        <f t="shared" si="50"/>
        <v>14</v>
      </c>
      <c r="IM57" t="str">
        <f t="shared" si="50"/>
        <v xml:space="preserve"> </v>
      </c>
      <c r="IN57" t="str">
        <f t="shared" si="50"/>
        <v>108,73</v>
      </c>
      <c r="IO57" t="str">
        <f t="shared" si="50"/>
        <v>12,6</v>
      </c>
      <c r="IP57">
        <f t="shared" si="50"/>
        <v>470</v>
      </c>
      <c r="IQ57" t="str">
        <f t="shared" si="50"/>
        <v xml:space="preserve"> </v>
      </c>
      <c r="IR57" t="str">
        <f t="shared" si="50"/>
        <v xml:space="preserve"> </v>
      </c>
      <c r="IS57" t="str">
        <f t="shared" si="50"/>
        <v>22,1</v>
      </c>
      <c r="IT57" t="str">
        <f t="shared" si="50"/>
        <v>65,25</v>
      </c>
      <c r="IU57">
        <f t="shared" si="50"/>
        <v>187</v>
      </c>
      <c r="IV57">
        <f t="shared" si="50"/>
        <v>25</v>
      </c>
      <c r="IW57">
        <f t="shared" si="50"/>
        <v>178</v>
      </c>
      <c r="IX57" t="str">
        <f t="shared" si="27"/>
        <v>0,03</v>
      </c>
      <c r="IY57">
        <f t="shared" si="27"/>
        <v>80</v>
      </c>
      <c r="IZ57">
        <f t="shared" si="27"/>
        <v>225</v>
      </c>
      <c r="JA57" t="str">
        <f t="shared" si="24"/>
        <v xml:space="preserve"> </v>
      </c>
      <c r="JB57" t="str">
        <f t="shared" si="45"/>
        <v>9,4</v>
      </c>
      <c r="JC57" t="str">
        <f t="shared" si="45"/>
        <v xml:space="preserve"> </v>
      </c>
      <c r="JD57" t="str">
        <f t="shared" si="45"/>
        <v>0,55</v>
      </c>
      <c r="JE57" t="str">
        <f t="shared" si="45"/>
        <v>34,6</v>
      </c>
      <c r="JF57" t="str">
        <f t="shared" si="45"/>
        <v>73,5</v>
      </c>
      <c r="JG57">
        <f t="shared" si="45"/>
        <v>30</v>
      </c>
      <c r="JH57" t="str">
        <f t="shared" si="45"/>
        <v>18,43</v>
      </c>
      <c r="JI57" t="str">
        <f t="shared" si="45"/>
        <v>49,1</v>
      </c>
      <c r="JJ57" t="str">
        <f t="shared" si="45"/>
        <v>1,1</v>
      </c>
      <c r="JK57" t="str">
        <f t="shared" si="45"/>
        <v>58,32</v>
      </c>
      <c r="JL57" t="str">
        <f t="shared" si="45"/>
        <v>13,1</v>
      </c>
      <c r="JM57">
        <f t="shared" si="45"/>
        <v>46</v>
      </c>
      <c r="JN57" t="str">
        <f t="shared" si="45"/>
        <v>45,1</v>
      </c>
      <c r="JO57">
        <f t="shared" si="45"/>
        <v>84</v>
      </c>
      <c r="JP57" t="str">
        <f t="shared" si="45"/>
        <v>107,5</v>
      </c>
      <c r="JQ57" t="str">
        <f t="shared" si="45"/>
        <v xml:space="preserve"> </v>
      </c>
      <c r="JR57" t="str">
        <f t="shared" si="45"/>
        <v>7,49</v>
      </c>
      <c r="JS57" t="str">
        <f t="shared" si="45"/>
        <v xml:space="preserve"> </v>
      </c>
      <c r="JT57" t="str">
        <f t="shared" si="45"/>
        <v xml:space="preserve"> </v>
      </c>
      <c r="JU57" t="str">
        <f t="shared" si="45"/>
        <v xml:space="preserve"> </v>
      </c>
      <c r="JV57" t="str">
        <f t="shared" si="45"/>
        <v xml:space="preserve"> </v>
      </c>
      <c r="JW57" t="str">
        <f t="shared" si="45"/>
        <v>60,34</v>
      </c>
      <c r="JX57" t="str">
        <f t="shared" si="45"/>
        <v>19,83</v>
      </c>
      <c r="JY57" t="str">
        <f t="shared" si="45"/>
        <v>15,8</v>
      </c>
      <c r="JZ57" t="str">
        <f t="shared" si="45"/>
        <v>82,07</v>
      </c>
      <c r="KA57" t="str">
        <f t="shared" si="45"/>
        <v>122387,1</v>
      </c>
      <c r="KB57" t="str">
        <f t="shared" si="45"/>
        <v>5,2</v>
      </c>
      <c r="KC57">
        <f t="shared" si="45"/>
        <v>172</v>
      </c>
      <c r="KD57" t="str">
        <f t="shared" si="45"/>
        <v xml:space="preserve"> </v>
      </c>
      <c r="KE57" t="str">
        <f t="shared" si="45"/>
        <v xml:space="preserve"> </v>
      </c>
      <c r="KF57">
        <f t="shared" si="45"/>
        <v>115</v>
      </c>
      <c r="KG57" t="str">
        <f t="shared" si="45"/>
        <v xml:space="preserve"> </v>
      </c>
      <c r="KH57" t="str">
        <f t="shared" si="45"/>
        <v>45,9</v>
      </c>
      <c r="KI57" t="str">
        <f t="shared" si="45"/>
        <v xml:space="preserve"> </v>
      </c>
      <c r="KJ57" t="str">
        <f t="shared" si="45"/>
        <v>0,18</v>
      </c>
      <c r="KK57" t="str">
        <f t="shared" si="45"/>
        <v xml:space="preserve"> </v>
      </c>
      <c r="KL57" t="str">
        <f t="shared" si="45"/>
        <v>44,5</v>
      </c>
      <c r="KM57" t="str">
        <f t="shared" si="45"/>
        <v>67,25</v>
      </c>
      <c r="KN57" t="str">
        <f t="shared" si="45"/>
        <v>594,5</v>
      </c>
      <c r="KO57" t="str">
        <f t="shared" si="45"/>
        <v>70,6</v>
      </c>
      <c r="KP57" t="str">
        <f t="shared" si="45"/>
        <v>151,5</v>
      </c>
      <c r="KQ57">
        <f t="shared" si="45"/>
        <v>85</v>
      </c>
      <c r="KR57" t="str">
        <f t="shared" si="45"/>
        <v>14,5</v>
      </c>
      <c r="KS57">
        <f t="shared" si="45"/>
        <v>300</v>
      </c>
      <c r="KT57" t="str">
        <f t="shared" si="45"/>
        <v>14,9</v>
      </c>
      <c r="KU57" t="str">
        <f t="shared" si="45"/>
        <v>1,6</v>
      </c>
      <c r="KV57" t="str">
        <f t="shared" si="45"/>
        <v xml:space="preserve"> </v>
      </c>
      <c r="KW57" t="str">
        <f t="shared" si="45"/>
        <v xml:space="preserve"> </v>
      </c>
      <c r="KX57" t="str">
        <f t="shared" si="45"/>
        <v>21,3</v>
      </c>
      <c r="KY57" t="str">
        <f t="shared" si="45"/>
        <v>146,5</v>
      </c>
      <c r="KZ57" t="str">
        <f t="shared" si="45"/>
        <v xml:space="preserve"> </v>
      </c>
      <c r="LA57" t="str">
        <f t="shared" si="45"/>
        <v xml:space="preserve"> </v>
      </c>
      <c r="LB57" t="str">
        <f t="shared" si="45"/>
        <v>328,84</v>
      </c>
      <c r="LC57" t="str">
        <f t="shared" si="45"/>
        <v>51,54</v>
      </c>
      <c r="LD57" t="str">
        <f t="shared" si="45"/>
        <v xml:space="preserve"> </v>
      </c>
      <c r="LE57" t="str">
        <f t="shared" si="45"/>
        <v>34,8</v>
      </c>
      <c r="LF57" t="str">
        <f t="shared" si="45"/>
        <v xml:space="preserve"> </v>
      </c>
      <c r="LG57">
        <f t="shared" si="45"/>
        <v>169</v>
      </c>
      <c r="LH57">
        <f t="shared" si="45"/>
        <v>20</v>
      </c>
      <c r="LI57">
        <f t="shared" si="45"/>
        <v>290</v>
      </c>
      <c r="LJ57" t="str">
        <f t="shared" si="45"/>
        <v>34,13</v>
      </c>
      <c r="LK57" t="str">
        <f t="shared" si="45"/>
        <v xml:space="preserve"> </v>
      </c>
      <c r="LL57" t="str">
        <f t="shared" si="45"/>
        <v xml:space="preserve"> </v>
      </c>
      <c r="LM57" t="str">
        <f t="shared" ref="LM57:NX61" si="51">IFERROR(LM26," ")</f>
        <v>53,25</v>
      </c>
      <c r="LN57" t="str">
        <f t="shared" si="51"/>
        <v xml:space="preserve"> </v>
      </c>
      <c r="LO57">
        <f t="shared" si="51"/>
        <v>28</v>
      </c>
      <c r="LP57" t="str">
        <f t="shared" si="51"/>
        <v>18,8</v>
      </c>
      <c r="LQ57">
        <f t="shared" si="51"/>
        <v>95</v>
      </c>
      <c r="LR57" t="str">
        <f t="shared" si="51"/>
        <v xml:space="preserve"> </v>
      </c>
      <c r="LS57">
        <f t="shared" si="51"/>
        <v>70</v>
      </c>
      <c r="LT57" t="str">
        <f t="shared" si="51"/>
        <v xml:space="preserve"> </v>
      </c>
      <c r="LU57" t="str">
        <f t="shared" si="51"/>
        <v>0,95</v>
      </c>
      <c r="LV57" t="str">
        <f t="shared" si="51"/>
        <v>3,7</v>
      </c>
      <c r="LW57" t="str">
        <f t="shared" si="51"/>
        <v>982,65</v>
      </c>
      <c r="LX57" t="str">
        <f t="shared" si="51"/>
        <v>72,88</v>
      </c>
      <c r="LY57" t="str">
        <f t="shared" si="51"/>
        <v xml:space="preserve"> </v>
      </c>
      <c r="LZ57">
        <f t="shared" si="51"/>
        <v>75</v>
      </c>
      <c r="MA57" t="str">
        <f t="shared" si="51"/>
        <v xml:space="preserve"> </v>
      </c>
      <c r="MB57" t="str">
        <f t="shared" si="51"/>
        <v xml:space="preserve"> </v>
      </c>
      <c r="MC57" t="str">
        <f t="shared" si="51"/>
        <v>4230,7</v>
      </c>
      <c r="MD57" t="str">
        <f t="shared" si="51"/>
        <v xml:space="preserve"> </v>
      </c>
      <c r="ME57" t="str">
        <f t="shared" si="51"/>
        <v xml:space="preserve"> </v>
      </c>
      <c r="MF57" t="str">
        <f t="shared" si="51"/>
        <v>58,75</v>
      </c>
      <c r="MG57">
        <f t="shared" si="51"/>
        <v>56</v>
      </c>
      <c r="MH57" t="str">
        <f t="shared" si="51"/>
        <v>15,23</v>
      </c>
      <c r="MI57">
        <f t="shared" si="51"/>
        <v>54</v>
      </c>
      <c r="MJ57" t="str">
        <f t="shared" si="51"/>
        <v>5,98</v>
      </c>
      <c r="MK57">
        <f t="shared" si="51"/>
        <v>134</v>
      </c>
      <c r="ML57" t="str">
        <f t="shared" si="51"/>
        <v>18,1</v>
      </c>
      <c r="MM57">
        <f t="shared" si="51"/>
        <v>46</v>
      </c>
      <c r="MN57">
        <f t="shared" si="51"/>
        <v>20</v>
      </c>
      <c r="MO57" t="str">
        <f t="shared" si="51"/>
        <v xml:space="preserve"> </v>
      </c>
      <c r="MP57" t="str">
        <f t="shared" si="51"/>
        <v xml:space="preserve"> </v>
      </c>
      <c r="MQ57" t="str">
        <f t="shared" si="51"/>
        <v>211,04</v>
      </c>
      <c r="MR57">
        <f t="shared" si="51"/>
        <v>206</v>
      </c>
      <c r="MS57">
        <f t="shared" si="51"/>
        <v>88</v>
      </c>
      <c r="MT57" t="str">
        <f t="shared" si="51"/>
        <v>1498,5</v>
      </c>
      <c r="MU57" t="str">
        <f t="shared" si="51"/>
        <v xml:space="preserve"> </v>
      </c>
      <c r="MV57" t="str">
        <f t="shared" si="51"/>
        <v xml:space="preserve"> </v>
      </c>
      <c r="MW57" t="str">
        <f t="shared" si="51"/>
        <v xml:space="preserve"> </v>
      </c>
      <c r="MX57" t="str">
        <f t="shared" si="51"/>
        <v xml:space="preserve"> </v>
      </c>
      <c r="MY57" t="str">
        <f t="shared" si="51"/>
        <v xml:space="preserve"> </v>
      </c>
      <c r="MZ57" t="str">
        <f t="shared" si="51"/>
        <v>88,87</v>
      </c>
      <c r="NA57" t="str">
        <f t="shared" si="51"/>
        <v xml:space="preserve"> </v>
      </c>
      <c r="NB57">
        <f t="shared" si="51"/>
        <v>87</v>
      </c>
      <c r="NC57" t="str">
        <f t="shared" si="51"/>
        <v>384108,3</v>
      </c>
      <c r="ND57">
        <f t="shared" si="51"/>
        <v>13</v>
      </c>
      <c r="NE57">
        <f t="shared" si="51"/>
        <v>109</v>
      </c>
      <c r="NF57" t="str">
        <f t="shared" si="51"/>
        <v xml:space="preserve"> </v>
      </c>
      <c r="NG57" t="str">
        <f t="shared" si="51"/>
        <v>3,9</v>
      </c>
      <c r="NH57" t="str">
        <f t="shared" si="51"/>
        <v xml:space="preserve"> </v>
      </c>
      <c r="NI57" t="str">
        <f t="shared" si="51"/>
        <v xml:space="preserve"> </v>
      </c>
      <c r="NJ57" t="str">
        <f t="shared" si="51"/>
        <v>1,98</v>
      </c>
      <c r="NK57" t="str">
        <f t="shared" si="51"/>
        <v xml:space="preserve"> </v>
      </c>
      <c r="NL57" t="str">
        <f t="shared" si="51"/>
        <v>1681,03</v>
      </c>
      <c r="NM57">
        <f t="shared" si="51"/>
        <v>62</v>
      </c>
      <c r="NN57" t="str">
        <f t="shared" si="51"/>
        <v>168,96</v>
      </c>
      <c r="NO57">
        <f t="shared" si="51"/>
        <v>120</v>
      </c>
      <c r="NP57" t="str">
        <f t="shared" si="51"/>
        <v>7,46</v>
      </c>
      <c r="NQ57" t="str">
        <f t="shared" si="51"/>
        <v xml:space="preserve"> </v>
      </c>
      <c r="NR57" t="str">
        <f t="shared" si="51"/>
        <v xml:space="preserve"> </v>
      </c>
      <c r="NS57" t="str">
        <f t="shared" si="51"/>
        <v>147,21</v>
      </c>
      <c r="NT57">
        <f t="shared" si="51"/>
        <v>18</v>
      </c>
      <c r="NU57">
        <f t="shared" si="51"/>
        <v>134</v>
      </c>
      <c r="NV57" t="str">
        <f t="shared" si="51"/>
        <v>746,67</v>
      </c>
      <c r="NW57" t="str">
        <f t="shared" si="51"/>
        <v>368,46</v>
      </c>
      <c r="NX57" t="str">
        <f t="shared" si="51"/>
        <v>1383,81</v>
      </c>
      <c r="NY57" t="str">
        <f t="shared" si="41"/>
        <v xml:space="preserve"> </v>
      </c>
      <c r="NZ57" t="str">
        <f t="shared" si="41"/>
        <v>2,08</v>
      </c>
      <c r="OA57" t="str">
        <f t="shared" si="41"/>
        <v xml:space="preserve"> </v>
      </c>
      <c r="OB57" t="str">
        <f t="shared" si="39"/>
        <v>202,5</v>
      </c>
      <c r="OC57">
        <f t="shared" si="39"/>
        <v>116</v>
      </c>
      <c r="OD57">
        <f t="shared" si="39"/>
        <v>124</v>
      </c>
      <c r="OE57" t="str">
        <f t="shared" si="39"/>
        <v>13,21</v>
      </c>
      <c r="OF57">
        <f t="shared" si="39"/>
        <v>137</v>
      </c>
      <c r="OG57" t="str">
        <f t="shared" si="48"/>
        <v>31,2</v>
      </c>
      <c r="OH57" t="str">
        <f t="shared" si="48"/>
        <v xml:space="preserve"> </v>
      </c>
      <c r="OI57" t="str">
        <f t="shared" si="48"/>
        <v>47,05</v>
      </c>
      <c r="OJ57" t="str">
        <f t="shared" si="48"/>
        <v xml:space="preserve"> </v>
      </c>
      <c r="OK57" t="str">
        <f t="shared" si="48"/>
        <v>40,96</v>
      </c>
      <c r="OL57" t="str">
        <f t="shared" si="48"/>
        <v>58,14</v>
      </c>
      <c r="OM57" t="str">
        <f t="shared" si="48"/>
        <v>151,22</v>
      </c>
      <c r="ON57" t="str">
        <f t="shared" si="48"/>
        <v>233,47</v>
      </c>
      <c r="OO57">
        <f t="shared" si="48"/>
        <v>180</v>
      </c>
      <c r="OP57" t="str">
        <f t="shared" si="48"/>
        <v>56,07</v>
      </c>
      <c r="OQ57" t="str">
        <f t="shared" si="48"/>
        <v>51,99</v>
      </c>
      <c r="OR57" t="str">
        <f t="shared" si="48"/>
        <v>146,22</v>
      </c>
      <c r="OS57" t="str">
        <f t="shared" si="48"/>
        <v>11,3</v>
      </c>
      <c r="OT57" t="str">
        <f t="shared" si="48"/>
        <v>83,74</v>
      </c>
      <c r="OU57">
        <f t="shared" si="48"/>
        <v>115</v>
      </c>
      <c r="OV57" t="str">
        <f t="shared" si="48"/>
        <v>78,46</v>
      </c>
      <c r="OW57" t="str">
        <f t="shared" si="48"/>
        <v xml:space="preserve"> </v>
      </c>
      <c r="OX57" t="str">
        <f t="shared" si="48"/>
        <v xml:space="preserve"> </v>
      </c>
      <c r="OY57">
        <f t="shared" si="48"/>
        <v>51</v>
      </c>
      <c r="OZ57" t="str">
        <f t="shared" si="48"/>
        <v>165,25</v>
      </c>
      <c r="PA57">
        <f t="shared" si="48"/>
        <v>152</v>
      </c>
      <c r="PB57">
        <f t="shared" si="48"/>
        <v>335</v>
      </c>
      <c r="PC57" t="str">
        <f t="shared" si="48"/>
        <v>24,9</v>
      </c>
      <c r="PD57" t="str">
        <f t="shared" si="48"/>
        <v>0,36</v>
      </c>
      <c r="PE57" t="str">
        <f t="shared" si="48"/>
        <v>15,5</v>
      </c>
      <c r="PF57" t="str">
        <f t="shared" si="48"/>
        <v>18,88</v>
      </c>
      <c r="PG57" t="str">
        <f t="shared" si="48"/>
        <v xml:space="preserve"> </v>
      </c>
      <c r="PH57" t="str">
        <f t="shared" si="48"/>
        <v>66,62</v>
      </c>
      <c r="PI57" t="str">
        <f t="shared" si="48"/>
        <v>96,6</v>
      </c>
      <c r="PJ57">
        <f t="shared" si="48"/>
        <v>38</v>
      </c>
      <c r="PK57">
        <f t="shared" si="48"/>
        <v>84</v>
      </c>
      <c r="PL57" t="str">
        <f t="shared" si="48"/>
        <v>26,29</v>
      </c>
      <c r="PM57" t="str">
        <f t="shared" si="48"/>
        <v>4,23</v>
      </c>
      <c r="PN57">
        <f t="shared" si="48"/>
        <v>94</v>
      </c>
      <c r="PO57">
        <f t="shared" si="48"/>
        <v>117</v>
      </c>
      <c r="PP57" t="str">
        <f t="shared" si="48"/>
        <v>25,37</v>
      </c>
      <c r="PQ57" t="str">
        <f t="shared" si="48"/>
        <v>4,23</v>
      </c>
      <c r="PR57" t="str">
        <f t="shared" si="48"/>
        <v>78,2</v>
      </c>
      <c r="PS57" t="str">
        <f t="shared" si="48"/>
        <v xml:space="preserve"> </v>
      </c>
      <c r="PT57">
        <f t="shared" si="48"/>
        <v>97</v>
      </c>
      <c r="PU57" t="str">
        <f t="shared" si="48"/>
        <v>5750,22</v>
      </c>
      <c r="PV57" t="str">
        <f t="shared" si="48"/>
        <v>19,5</v>
      </c>
      <c r="PW57">
        <f t="shared" si="48"/>
        <v>25</v>
      </c>
      <c r="PX57" t="str">
        <f t="shared" si="48"/>
        <v>0,25</v>
      </c>
      <c r="PY57" t="str">
        <f t="shared" si="48"/>
        <v>70,5</v>
      </c>
      <c r="PZ57" t="str">
        <f t="shared" si="48"/>
        <v>8,47</v>
      </c>
      <c r="QA57" t="str">
        <f t="shared" si="48"/>
        <v>114,75</v>
      </c>
      <c r="QB57">
        <f t="shared" si="48"/>
        <v>129</v>
      </c>
      <c r="QC57" t="str">
        <f t="shared" si="48"/>
        <v xml:space="preserve"> </v>
      </c>
      <c r="QD57" t="str">
        <f t="shared" si="48"/>
        <v>15,1</v>
      </c>
      <c r="QE57" t="str">
        <f t="shared" si="48"/>
        <v>74,02</v>
      </c>
      <c r="QF57">
        <f t="shared" si="48"/>
        <v>43</v>
      </c>
      <c r="QG57">
        <f t="shared" si="48"/>
        <v>41</v>
      </c>
      <c r="QH57" t="str">
        <f t="shared" si="48"/>
        <v>1,47</v>
      </c>
      <c r="QI57" t="str">
        <f t="shared" si="48"/>
        <v>16,5</v>
      </c>
      <c r="QJ57" t="str">
        <f t="shared" si="48"/>
        <v>114,61</v>
      </c>
      <c r="QK57">
        <f t="shared" si="48"/>
        <v>180</v>
      </c>
      <c r="QL57" t="str">
        <f t="shared" si="48"/>
        <v xml:space="preserve"> </v>
      </c>
      <c r="QM57">
        <f t="shared" si="48"/>
        <v>179</v>
      </c>
      <c r="QN57">
        <f t="shared" si="48"/>
        <v>36</v>
      </c>
      <c r="QO57">
        <f t="shared" si="48"/>
        <v>140</v>
      </c>
      <c r="QP57">
        <f t="shared" si="48"/>
        <v>205</v>
      </c>
      <c r="QQ57" t="str">
        <f t="shared" si="48"/>
        <v>26,98</v>
      </c>
      <c r="QR57" t="str">
        <f t="shared" si="48"/>
        <v>47,4</v>
      </c>
      <c r="QS57" t="str">
        <f t="shared" si="46"/>
        <v>73,5</v>
      </c>
      <c r="QT57" t="str">
        <f t="shared" si="46"/>
        <v xml:space="preserve"> </v>
      </c>
      <c r="QU57" t="str">
        <f t="shared" si="46"/>
        <v>47,4</v>
      </c>
      <c r="QV57" t="str">
        <f t="shared" si="46"/>
        <v xml:space="preserve"> </v>
      </c>
      <c r="QW57" t="str">
        <f t="shared" si="46"/>
        <v>197,5</v>
      </c>
      <c r="QX57">
        <f t="shared" si="46"/>
        <v>190</v>
      </c>
      <c r="QY57">
        <f t="shared" si="46"/>
        <v>350</v>
      </c>
      <c r="QZ57" t="str">
        <f t="shared" si="46"/>
        <v>25,4</v>
      </c>
      <c r="RA57" t="str">
        <f t="shared" si="46"/>
        <v>18,5</v>
      </c>
      <c r="RB57">
        <f t="shared" si="46"/>
        <v>133</v>
      </c>
      <c r="RC57" t="str">
        <f t="shared" si="46"/>
        <v xml:space="preserve"> </v>
      </c>
      <c r="RD57">
        <f t="shared" si="46"/>
        <v>130</v>
      </c>
      <c r="RE57">
        <f t="shared" si="46"/>
        <v>148</v>
      </c>
      <c r="RF57" t="str">
        <f t="shared" si="46"/>
        <v xml:space="preserve"> </v>
      </c>
      <c r="RG57" t="str">
        <f t="shared" si="46"/>
        <v xml:space="preserve"> </v>
      </c>
      <c r="RH57" t="str">
        <f t="shared" si="46"/>
        <v>13,79</v>
      </c>
      <c r="RI57">
        <f t="shared" si="46"/>
        <v>5</v>
      </c>
      <c r="RJ57">
        <f t="shared" si="46"/>
        <v>74</v>
      </c>
      <c r="RK57" t="str">
        <f t="shared" si="46"/>
        <v xml:space="preserve"> </v>
      </c>
      <c r="RL57">
        <f t="shared" si="46"/>
        <v>54</v>
      </c>
      <c r="RM57" t="str">
        <f t="shared" si="37"/>
        <v>237,5</v>
      </c>
      <c r="RN57">
        <f t="shared" si="37"/>
        <v>21</v>
      </c>
      <c r="RO57">
        <f t="shared" si="37"/>
        <v>20</v>
      </c>
      <c r="RP57" t="str">
        <f t="shared" si="37"/>
        <v xml:space="preserve"> </v>
      </c>
      <c r="RQ57" t="str">
        <f t="shared" si="37"/>
        <v>141,75</v>
      </c>
      <c r="RR57" t="str">
        <f t="shared" si="37"/>
        <v xml:space="preserve"> </v>
      </c>
      <c r="RS57" t="str">
        <f t="shared" si="37"/>
        <v xml:space="preserve"> </v>
      </c>
      <c r="RT57" t="str">
        <f t="shared" si="37"/>
        <v xml:space="preserve"> </v>
      </c>
      <c r="RU57">
        <f t="shared" si="37"/>
        <v>82</v>
      </c>
      <c r="RV57" t="str">
        <f t="shared" si="37"/>
        <v>21,02</v>
      </c>
      <c r="RW57" t="str">
        <f t="shared" si="37"/>
        <v xml:space="preserve"> </v>
      </c>
      <c r="RX57" t="str">
        <f t="shared" si="37"/>
        <v>30,24</v>
      </c>
      <c r="RY57">
        <f t="shared" si="37"/>
        <v>115</v>
      </c>
      <c r="RZ57" t="str">
        <f t="shared" si="37"/>
        <v>926,71</v>
      </c>
      <c r="SA57">
        <f t="shared" si="37"/>
        <v>191</v>
      </c>
    </row>
    <row r="58" spans="1:495">
      <c r="A58">
        <v>2007</v>
      </c>
      <c r="B58">
        <f t="shared" si="8"/>
        <v>155</v>
      </c>
      <c r="C58" t="str">
        <f t="shared" si="49"/>
        <v>12,6</v>
      </c>
      <c r="D58" t="str">
        <f t="shared" si="49"/>
        <v>13,5</v>
      </c>
      <c r="E58">
        <f t="shared" si="49"/>
        <v>150</v>
      </c>
      <c r="F58">
        <f t="shared" si="49"/>
        <v>695</v>
      </c>
      <c r="G58">
        <f t="shared" si="49"/>
        <v>27</v>
      </c>
      <c r="H58" t="str">
        <f t="shared" si="49"/>
        <v>20,1</v>
      </c>
      <c r="I58" t="str">
        <f t="shared" si="49"/>
        <v>0,42</v>
      </c>
      <c r="J58" t="str">
        <f t="shared" si="49"/>
        <v>20,1</v>
      </c>
      <c r="K58" t="str">
        <f t="shared" si="49"/>
        <v>42,5</v>
      </c>
      <c r="L58">
        <f t="shared" si="49"/>
        <v>71</v>
      </c>
      <c r="M58">
        <f t="shared" si="49"/>
        <v>83</v>
      </c>
      <c r="N58" t="str">
        <f t="shared" si="49"/>
        <v>34,85</v>
      </c>
      <c r="O58" t="str">
        <f t="shared" si="49"/>
        <v>100,5</v>
      </c>
      <c r="P58">
        <f t="shared" si="49"/>
        <v>270</v>
      </c>
      <c r="Q58" t="str">
        <f t="shared" si="49"/>
        <v>31,75</v>
      </c>
      <c r="R58">
        <f t="shared" si="49"/>
        <v>22</v>
      </c>
      <c r="S58" t="str">
        <f t="shared" si="49"/>
        <v>9,29</v>
      </c>
      <c r="T58" t="str">
        <f t="shared" si="49"/>
        <v>9,31</v>
      </c>
      <c r="U58">
        <f t="shared" si="49"/>
        <v>80</v>
      </c>
      <c r="V58" t="str">
        <f t="shared" si="49"/>
        <v>123,65</v>
      </c>
      <c r="W58" t="str">
        <f t="shared" si="49"/>
        <v>0,1</v>
      </c>
      <c r="X58" t="str">
        <f t="shared" si="49"/>
        <v>3,33</v>
      </c>
      <c r="Y58" t="str">
        <f t="shared" si="49"/>
        <v xml:space="preserve"> </v>
      </c>
      <c r="Z58" t="str">
        <f t="shared" si="49"/>
        <v>1,8</v>
      </c>
      <c r="AA58">
        <f t="shared" si="49"/>
        <v>2000</v>
      </c>
      <c r="AB58" t="str">
        <f t="shared" si="49"/>
        <v>95,25</v>
      </c>
      <c r="AC58" t="str">
        <f t="shared" si="49"/>
        <v>41,2</v>
      </c>
      <c r="AD58" t="str">
        <f t="shared" si="49"/>
        <v>174,61</v>
      </c>
      <c r="AE58" t="str">
        <f t="shared" si="49"/>
        <v xml:space="preserve"> </v>
      </c>
      <c r="AF58">
        <f t="shared" si="49"/>
        <v>339</v>
      </c>
      <c r="AG58" t="str">
        <f t="shared" si="49"/>
        <v>80,5</v>
      </c>
      <c r="AH58" t="str">
        <f t="shared" si="49"/>
        <v xml:space="preserve"> </v>
      </c>
      <c r="AI58" t="str">
        <f t="shared" si="49"/>
        <v>39,5</v>
      </c>
      <c r="AJ58">
        <f t="shared" si="49"/>
        <v>89</v>
      </c>
      <c r="AK58">
        <f t="shared" si="49"/>
        <v>60</v>
      </c>
      <c r="AL58" t="str">
        <f t="shared" si="49"/>
        <v xml:space="preserve"> </v>
      </c>
      <c r="AM58">
        <f t="shared" si="49"/>
        <v>25</v>
      </c>
      <c r="AN58">
        <f t="shared" si="49"/>
        <v>65</v>
      </c>
      <c r="AO58" t="str">
        <f t="shared" si="49"/>
        <v xml:space="preserve"> </v>
      </c>
      <c r="AP58" t="str">
        <f t="shared" si="49"/>
        <v>60,8</v>
      </c>
      <c r="AQ58">
        <f t="shared" si="49"/>
        <v>69</v>
      </c>
      <c r="AR58" t="str">
        <f t="shared" si="49"/>
        <v>28,5</v>
      </c>
      <c r="AS58" t="str">
        <f t="shared" si="49"/>
        <v>30,5</v>
      </c>
      <c r="AT58">
        <f t="shared" si="49"/>
        <v>29</v>
      </c>
      <c r="AU58">
        <f t="shared" si="49"/>
        <v>51</v>
      </c>
      <c r="AV58" t="str">
        <f t="shared" si="49"/>
        <v>21,44</v>
      </c>
      <c r="AW58" t="str">
        <f t="shared" si="49"/>
        <v xml:space="preserve"> </v>
      </c>
      <c r="AX58" t="str">
        <f t="shared" si="49"/>
        <v>2,27</v>
      </c>
      <c r="AY58">
        <f t="shared" si="49"/>
        <v>125</v>
      </c>
      <c r="AZ58">
        <f t="shared" si="49"/>
        <v>168</v>
      </c>
      <c r="BA58">
        <f t="shared" si="49"/>
        <v>9</v>
      </c>
      <c r="BB58" t="str">
        <f t="shared" si="49"/>
        <v>335,5</v>
      </c>
      <c r="BC58">
        <f t="shared" si="49"/>
        <v>18</v>
      </c>
      <c r="BD58" t="str">
        <f t="shared" si="49"/>
        <v>29,85</v>
      </c>
      <c r="BE58">
        <f t="shared" si="49"/>
        <v>150</v>
      </c>
      <c r="BF58" t="str">
        <f t="shared" si="49"/>
        <v>103,7</v>
      </c>
      <c r="BG58" t="str">
        <f t="shared" si="49"/>
        <v xml:space="preserve"> </v>
      </c>
      <c r="BH58" t="str">
        <f t="shared" si="49"/>
        <v>53,5</v>
      </c>
      <c r="BI58">
        <f t="shared" si="49"/>
        <v>245</v>
      </c>
      <c r="BJ58" t="str">
        <f t="shared" si="49"/>
        <v>253,27</v>
      </c>
      <c r="BK58" t="str">
        <f t="shared" si="49"/>
        <v xml:space="preserve"> </v>
      </c>
      <c r="BL58" t="str">
        <f t="shared" si="49"/>
        <v xml:space="preserve"> </v>
      </c>
      <c r="BM58" t="str">
        <f t="shared" si="49"/>
        <v xml:space="preserve"> </v>
      </c>
      <c r="BN58" t="str">
        <f t="shared" si="49"/>
        <v>26,4</v>
      </c>
      <c r="BO58">
        <f t="shared" si="47"/>
        <v>420</v>
      </c>
      <c r="BP58">
        <f t="shared" si="47"/>
        <v>48</v>
      </c>
      <c r="BQ58" t="str">
        <f t="shared" si="47"/>
        <v xml:space="preserve"> </v>
      </c>
      <c r="BR58">
        <f t="shared" si="47"/>
        <v>95</v>
      </c>
      <c r="BS58" t="str">
        <f t="shared" si="47"/>
        <v>30,92</v>
      </c>
      <c r="BT58" t="str">
        <f t="shared" si="47"/>
        <v>22,9</v>
      </c>
      <c r="BU58" t="str">
        <f t="shared" si="47"/>
        <v>28,5</v>
      </c>
      <c r="BV58">
        <f t="shared" si="47"/>
        <v>13</v>
      </c>
      <c r="BW58" t="str">
        <f t="shared" si="47"/>
        <v xml:space="preserve"> </v>
      </c>
      <c r="BX58" t="str">
        <f t="shared" si="47"/>
        <v>41,42</v>
      </c>
      <c r="BY58">
        <f t="shared" si="47"/>
        <v>37</v>
      </c>
      <c r="BZ58" t="str">
        <f t="shared" si="47"/>
        <v>48,8</v>
      </c>
      <c r="CA58">
        <f t="shared" si="47"/>
        <v>90</v>
      </c>
      <c r="CB58" t="str">
        <f t="shared" si="47"/>
        <v>166,57</v>
      </c>
      <c r="CC58" t="str">
        <f t="shared" si="47"/>
        <v>10,72</v>
      </c>
      <c r="CD58">
        <f t="shared" si="47"/>
        <v>8</v>
      </c>
      <c r="CE58" t="str">
        <f t="shared" si="47"/>
        <v>65,5</v>
      </c>
      <c r="CF58" t="str">
        <f t="shared" si="47"/>
        <v>24,5</v>
      </c>
      <c r="CG58" t="str">
        <f t="shared" si="47"/>
        <v xml:space="preserve"> </v>
      </c>
      <c r="CH58">
        <f t="shared" si="47"/>
        <v>17</v>
      </c>
      <c r="CI58" t="str">
        <f t="shared" si="47"/>
        <v>48,5</v>
      </c>
      <c r="CJ58" t="str">
        <f t="shared" si="47"/>
        <v>0,3</v>
      </c>
      <c r="CK58" t="str">
        <f t="shared" si="47"/>
        <v xml:space="preserve"> </v>
      </c>
      <c r="CL58" t="str">
        <f t="shared" si="47"/>
        <v>17,2</v>
      </c>
      <c r="CM58" t="str">
        <f t="shared" si="47"/>
        <v>24,7</v>
      </c>
      <c r="CN58" t="str">
        <f t="shared" si="47"/>
        <v>28,5</v>
      </c>
      <c r="CO58" t="str">
        <f t="shared" si="47"/>
        <v>12,9</v>
      </c>
      <c r="CP58" t="str">
        <f t="shared" si="47"/>
        <v>51,52</v>
      </c>
      <c r="CQ58">
        <f t="shared" si="47"/>
        <v>9</v>
      </c>
      <c r="CR58" t="str">
        <f t="shared" si="47"/>
        <v>78,82</v>
      </c>
      <c r="CS58" t="str">
        <f t="shared" si="47"/>
        <v>60,44</v>
      </c>
      <c r="CT58" t="str">
        <f t="shared" si="47"/>
        <v>41,9</v>
      </c>
      <c r="CU58" t="str">
        <f t="shared" si="47"/>
        <v>10,08</v>
      </c>
      <c r="CV58" t="str">
        <f t="shared" si="47"/>
        <v>30,6</v>
      </c>
      <c r="CW58" t="str">
        <f t="shared" si="47"/>
        <v>45,9</v>
      </c>
      <c r="CX58">
        <f t="shared" si="47"/>
        <v>16</v>
      </c>
      <c r="CY58" t="str">
        <f t="shared" si="47"/>
        <v>19,2</v>
      </c>
      <c r="CZ58">
        <f t="shared" si="47"/>
        <v>131</v>
      </c>
      <c r="DA58" t="str">
        <f t="shared" si="47"/>
        <v xml:space="preserve"> </v>
      </c>
      <c r="DB58" t="str">
        <f t="shared" si="47"/>
        <v>52,75</v>
      </c>
      <c r="DC58">
        <f t="shared" si="47"/>
        <v>128</v>
      </c>
      <c r="DD58">
        <f t="shared" si="47"/>
        <v>235</v>
      </c>
      <c r="DE58" t="str">
        <f t="shared" si="47"/>
        <v>1721,31</v>
      </c>
      <c r="DF58" t="str">
        <f t="shared" si="47"/>
        <v>95,5</v>
      </c>
      <c r="DG58" t="str">
        <f t="shared" si="47"/>
        <v>34,79</v>
      </c>
      <c r="DH58" t="str">
        <f t="shared" si="47"/>
        <v xml:space="preserve"> </v>
      </c>
      <c r="DI58" t="str">
        <f t="shared" si="47"/>
        <v>0,7</v>
      </c>
      <c r="DJ58" t="str">
        <f t="shared" si="47"/>
        <v>2212,9</v>
      </c>
      <c r="DK58">
        <f t="shared" si="47"/>
        <v>160</v>
      </c>
      <c r="DL58" t="str">
        <f t="shared" si="47"/>
        <v>27,39</v>
      </c>
      <c r="DM58" t="str">
        <f t="shared" si="47"/>
        <v xml:space="preserve"> </v>
      </c>
      <c r="DN58" t="str">
        <f t="shared" si="47"/>
        <v xml:space="preserve"> </v>
      </c>
      <c r="DO58" t="str">
        <f t="shared" si="47"/>
        <v>0,36</v>
      </c>
      <c r="DP58" t="str">
        <f t="shared" si="47"/>
        <v>35,24</v>
      </c>
      <c r="DQ58" t="str">
        <f t="shared" si="47"/>
        <v>1,81</v>
      </c>
      <c r="DR58" t="str">
        <f t="shared" si="47"/>
        <v>162,5</v>
      </c>
      <c r="DS58" t="str">
        <f t="shared" si="47"/>
        <v>678,75</v>
      </c>
      <c r="DT58" t="str">
        <f t="shared" si="47"/>
        <v>7,41</v>
      </c>
      <c r="DU58">
        <f t="shared" si="47"/>
        <v>148</v>
      </c>
      <c r="DV58" t="str">
        <f t="shared" si="47"/>
        <v>14,1</v>
      </c>
      <c r="DW58" t="str">
        <f t="shared" si="47"/>
        <v>8,35</v>
      </c>
      <c r="DX58">
        <f t="shared" si="47"/>
        <v>70</v>
      </c>
      <c r="DY58">
        <f t="shared" si="47"/>
        <v>39</v>
      </c>
      <c r="DZ58" t="str">
        <f t="shared" ref="DZ58:GK61" si="52">IFERROR(DZ27," ")</f>
        <v>42,5</v>
      </c>
      <c r="EA58" t="str">
        <f t="shared" si="52"/>
        <v>32,3</v>
      </c>
      <c r="EB58">
        <f t="shared" si="52"/>
        <v>75</v>
      </c>
      <c r="EC58">
        <f t="shared" si="52"/>
        <v>147</v>
      </c>
      <c r="ED58" t="str">
        <f t="shared" si="52"/>
        <v>19,03</v>
      </c>
      <c r="EE58">
        <f t="shared" si="52"/>
        <v>592</v>
      </c>
      <c r="EF58">
        <f t="shared" si="52"/>
        <v>437</v>
      </c>
      <c r="EG58" t="str">
        <f t="shared" si="52"/>
        <v>297,5</v>
      </c>
      <c r="EH58" t="str">
        <f t="shared" si="52"/>
        <v>18,2</v>
      </c>
      <c r="EI58" t="str">
        <f t="shared" si="52"/>
        <v>0,29</v>
      </c>
      <c r="EJ58">
        <f t="shared" si="52"/>
        <v>15</v>
      </c>
      <c r="EK58">
        <f t="shared" si="52"/>
        <v>123</v>
      </c>
      <c r="EL58" t="str">
        <f t="shared" si="52"/>
        <v>309,5</v>
      </c>
      <c r="EM58" t="str">
        <f t="shared" si="52"/>
        <v xml:space="preserve"> </v>
      </c>
      <c r="EN58">
        <f t="shared" si="52"/>
        <v>43</v>
      </c>
      <c r="EO58">
        <f t="shared" si="52"/>
        <v>220</v>
      </c>
      <c r="EP58">
        <f t="shared" si="52"/>
        <v>1180823</v>
      </c>
      <c r="EQ58" t="str">
        <f t="shared" si="52"/>
        <v>37,7</v>
      </c>
      <c r="ER58">
        <f t="shared" si="52"/>
        <v>125</v>
      </c>
      <c r="ES58" t="str">
        <f t="shared" si="52"/>
        <v>63,5</v>
      </c>
      <c r="ET58" t="str">
        <f t="shared" si="52"/>
        <v>15,8</v>
      </c>
      <c r="EU58" t="str">
        <f t="shared" si="52"/>
        <v>27,85</v>
      </c>
      <c r="EV58" t="str">
        <f t="shared" si="52"/>
        <v>10,25</v>
      </c>
      <c r="EW58">
        <f t="shared" si="52"/>
        <v>244</v>
      </c>
      <c r="EX58" t="str">
        <f t="shared" si="52"/>
        <v xml:space="preserve"> </v>
      </c>
      <c r="EY58">
        <f t="shared" si="52"/>
        <v>156</v>
      </c>
      <c r="EZ58">
        <f t="shared" si="52"/>
        <v>47</v>
      </c>
      <c r="FA58" t="str">
        <f t="shared" si="52"/>
        <v>1,18</v>
      </c>
      <c r="FB58" t="str">
        <f t="shared" si="52"/>
        <v>32,53</v>
      </c>
      <c r="FC58" t="str">
        <f t="shared" si="52"/>
        <v xml:space="preserve"> </v>
      </c>
      <c r="FD58" t="str">
        <f t="shared" si="52"/>
        <v>110,16</v>
      </c>
      <c r="FE58" t="str">
        <f t="shared" si="52"/>
        <v>5,83</v>
      </c>
      <c r="FF58">
        <f t="shared" si="52"/>
        <v>60</v>
      </c>
      <c r="FG58" t="str">
        <f t="shared" si="52"/>
        <v>58,5</v>
      </c>
      <c r="FH58" t="str">
        <f t="shared" si="52"/>
        <v>6,82</v>
      </c>
      <c r="FI58">
        <f t="shared" si="52"/>
        <v>39</v>
      </c>
      <c r="FJ58" t="str">
        <f t="shared" si="52"/>
        <v>24,45</v>
      </c>
      <c r="FK58" t="str">
        <f t="shared" si="52"/>
        <v>117,5</v>
      </c>
      <c r="FL58" t="str">
        <f t="shared" si="52"/>
        <v xml:space="preserve"> </v>
      </c>
      <c r="FM58" t="str">
        <f t="shared" si="52"/>
        <v xml:space="preserve"> </v>
      </c>
      <c r="FN58">
        <f t="shared" si="52"/>
        <v>145</v>
      </c>
      <c r="FO58" t="str">
        <f t="shared" si="52"/>
        <v xml:space="preserve"> </v>
      </c>
      <c r="FP58">
        <f t="shared" si="52"/>
        <v>29</v>
      </c>
      <c r="FQ58" t="str">
        <f t="shared" si="52"/>
        <v>11,05</v>
      </c>
      <c r="FR58" t="str">
        <f t="shared" si="52"/>
        <v xml:space="preserve"> </v>
      </c>
      <c r="FS58" t="str">
        <f t="shared" si="52"/>
        <v>1,5</v>
      </c>
      <c r="FT58">
        <f t="shared" si="52"/>
        <v>52</v>
      </c>
      <c r="FU58" t="str">
        <f t="shared" si="52"/>
        <v>7,78</v>
      </c>
      <c r="FV58" t="str">
        <f t="shared" si="52"/>
        <v>0,17</v>
      </c>
      <c r="FW58">
        <f t="shared" si="52"/>
        <v>56</v>
      </c>
      <c r="FX58" t="str">
        <f t="shared" si="52"/>
        <v>6,59</v>
      </c>
      <c r="FY58">
        <f t="shared" si="52"/>
        <v>110</v>
      </c>
      <c r="FZ58" t="str">
        <f t="shared" si="52"/>
        <v>1,9</v>
      </c>
      <c r="GA58">
        <f t="shared" si="52"/>
        <v>17</v>
      </c>
      <c r="GB58" t="str">
        <f t="shared" si="52"/>
        <v>6,34</v>
      </c>
      <c r="GC58">
        <f t="shared" si="52"/>
        <v>10</v>
      </c>
      <c r="GD58">
        <f t="shared" si="52"/>
        <v>20</v>
      </c>
      <c r="GE58">
        <f t="shared" si="52"/>
        <v>239</v>
      </c>
      <c r="GF58" t="str">
        <f t="shared" si="52"/>
        <v>7,5</v>
      </c>
      <c r="GG58" t="str">
        <f t="shared" si="52"/>
        <v>0,5</v>
      </c>
      <c r="GH58" t="str">
        <f t="shared" si="52"/>
        <v>282,35</v>
      </c>
      <c r="GI58" t="str">
        <f t="shared" si="52"/>
        <v>8,78</v>
      </c>
      <c r="GJ58">
        <f t="shared" si="52"/>
        <v>750</v>
      </c>
      <c r="GK58" t="str">
        <f t="shared" si="52"/>
        <v>6,75</v>
      </c>
      <c r="GL58" t="str">
        <f t="shared" si="50"/>
        <v>0,27</v>
      </c>
      <c r="GM58" t="str">
        <f t="shared" si="50"/>
        <v>69,5</v>
      </c>
      <c r="GN58" t="str">
        <f t="shared" si="50"/>
        <v>5,45</v>
      </c>
      <c r="GO58">
        <f t="shared" si="50"/>
        <v>116</v>
      </c>
      <c r="GP58">
        <f t="shared" si="50"/>
        <v>150</v>
      </c>
      <c r="GQ58">
        <f t="shared" si="50"/>
        <v>6</v>
      </c>
      <c r="GR58" t="str">
        <f t="shared" si="50"/>
        <v xml:space="preserve"> </v>
      </c>
      <c r="GS58">
        <f t="shared" si="50"/>
        <v>23</v>
      </c>
      <c r="GT58">
        <f t="shared" si="50"/>
        <v>77</v>
      </c>
      <c r="GU58">
        <f t="shared" si="50"/>
        <v>100</v>
      </c>
      <c r="GV58" t="str">
        <f t="shared" si="50"/>
        <v>3,56</v>
      </c>
      <c r="GW58" t="str">
        <f t="shared" si="50"/>
        <v>0,49</v>
      </c>
      <c r="GX58" t="str">
        <f t="shared" si="50"/>
        <v>84,75</v>
      </c>
      <c r="GY58">
        <f t="shared" si="50"/>
        <v>124</v>
      </c>
      <c r="GZ58">
        <f t="shared" si="50"/>
        <v>100</v>
      </c>
      <c r="HA58" t="str">
        <f t="shared" si="50"/>
        <v>25,96</v>
      </c>
      <c r="HB58" t="str">
        <f t="shared" si="50"/>
        <v>206,5</v>
      </c>
      <c r="HC58">
        <f t="shared" si="50"/>
        <v>170</v>
      </c>
      <c r="HD58" t="str">
        <f t="shared" si="50"/>
        <v>7,25</v>
      </c>
      <c r="HE58" t="str">
        <f t="shared" si="50"/>
        <v>60,5</v>
      </c>
      <c r="HF58" t="str">
        <f t="shared" si="50"/>
        <v xml:space="preserve"> </v>
      </c>
      <c r="HG58" t="str">
        <f t="shared" si="50"/>
        <v>10,55</v>
      </c>
      <c r="HH58">
        <f t="shared" si="50"/>
        <v>92</v>
      </c>
      <c r="HI58">
        <f t="shared" si="50"/>
        <v>50</v>
      </c>
      <c r="HJ58">
        <f t="shared" si="50"/>
        <v>124</v>
      </c>
      <c r="HK58">
        <f t="shared" si="50"/>
        <v>110</v>
      </c>
      <c r="HL58" t="str">
        <f t="shared" si="50"/>
        <v>0,73</v>
      </c>
      <c r="HM58">
        <f t="shared" si="50"/>
        <v>24</v>
      </c>
      <c r="HN58" t="str">
        <f t="shared" si="50"/>
        <v xml:space="preserve"> </v>
      </c>
      <c r="HO58">
        <f t="shared" si="50"/>
        <v>52</v>
      </c>
      <c r="HP58" t="str">
        <f t="shared" si="50"/>
        <v>9,89</v>
      </c>
      <c r="HQ58" t="str">
        <f t="shared" si="50"/>
        <v xml:space="preserve"> </v>
      </c>
      <c r="HR58" t="str">
        <f t="shared" si="50"/>
        <v>0,02</v>
      </c>
      <c r="HS58">
        <f t="shared" si="50"/>
        <v>16</v>
      </c>
      <c r="HT58">
        <f t="shared" si="50"/>
        <v>29</v>
      </c>
      <c r="HU58" t="str">
        <f t="shared" si="50"/>
        <v>34,9</v>
      </c>
      <c r="HV58">
        <f t="shared" si="50"/>
        <v>241</v>
      </c>
      <c r="HW58">
        <f t="shared" si="50"/>
        <v>21</v>
      </c>
      <c r="HX58" t="str">
        <f t="shared" si="50"/>
        <v>144,69</v>
      </c>
      <c r="HY58">
        <f t="shared" si="50"/>
        <v>11</v>
      </c>
      <c r="HZ58">
        <f t="shared" si="50"/>
        <v>4</v>
      </c>
      <c r="IA58" t="str">
        <f t="shared" si="50"/>
        <v>1,01</v>
      </c>
      <c r="IB58">
        <f t="shared" si="50"/>
        <v>5</v>
      </c>
      <c r="IC58" t="str">
        <f t="shared" si="50"/>
        <v>0,09</v>
      </c>
      <c r="ID58" t="str">
        <f t="shared" si="50"/>
        <v xml:space="preserve"> </v>
      </c>
      <c r="IE58" t="str">
        <f t="shared" si="50"/>
        <v>5,76</v>
      </c>
      <c r="IF58" t="str">
        <f t="shared" si="50"/>
        <v xml:space="preserve"> </v>
      </c>
      <c r="IG58" t="str">
        <f t="shared" si="50"/>
        <v xml:space="preserve"> </v>
      </c>
      <c r="IH58">
        <f t="shared" si="50"/>
        <v>38</v>
      </c>
      <c r="II58" t="str">
        <f t="shared" si="50"/>
        <v>37,5</v>
      </c>
      <c r="IJ58" t="str">
        <f t="shared" si="50"/>
        <v xml:space="preserve"> </v>
      </c>
      <c r="IK58" t="str">
        <f t="shared" si="50"/>
        <v>12,5</v>
      </c>
      <c r="IL58">
        <f t="shared" si="50"/>
        <v>14</v>
      </c>
      <c r="IM58" t="str">
        <f t="shared" si="50"/>
        <v>28,5</v>
      </c>
      <c r="IN58" t="str">
        <f t="shared" si="50"/>
        <v>88,68</v>
      </c>
      <c r="IO58" t="str">
        <f t="shared" si="50"/>
        <v>12,6</v>
      </c>
      <c r="IP58">
        <f t="shared" si="50"/>
        <v>470</v>
      </c>
      <c r="IQ58" t="str">
        <f t="shared" si="50"/>
        <v xml:space="preserve"> </v>
      </c>
      <c r="IR58" t="str">
        <f t="shared" si="50"/>
        <v xml:space="preserve"> </v>
      </c>
      <c r="IS58" t="str">
        <f t="shared" si="50"/>
        <v>12,1</v>
      </c>
      <c r="IT58" t="str">
        <f t="shared" si="50"/>
        <v>65,25</v>
      </c>
      <c r="IU58">
        <f t="shared" si="50"/>
        <v>187</v>
      </c>
      <c r="IV58">
        <f t="shared" si="50"/>
        <v>25</v>
      </c>
      <c r="IW58">
        <f t="shared" si="50"/>
        <v>178</v>
      </c>
      <c r="IX58" t="str">
        <f t="shared" si="27"/>
        <v>0,03</v>
      </c>
      <c r="IY58">
        <f t="shared" si="27"/>
        <v>80</v>
      </c>
      <c r="IZ58">
        <f t="shared" si="27"/>
        <v>225</v>
      </c>
      <c r="JA58" t="str">
        <f t="shared" si="24"/>
        <v xml:space="preserve"> </v>
      </c>
      <c r="JB58" t="str">
        <f t="shared" ref="JB58:LM62" si="53">IFERROR(JB27," ")</f>
        <v>4,5</v>
      </c>
      <c r="JC58" t="str">
        <f t="shared" si="53"/>
        <v>1,35</v>
      </c>
      <c r="JD58" t="str">
        <f t="shared" si="53"/>
        <v>0,55</v>
      </c>
      <c r="JE58" t="str">
        <f t="shared" si="53"/>
        <v>34,6</v>
      </c>
      <c r="JF58">
        <f t="shared" si="53"/>
        <v>94</v>
      </c>
      <c r="JG58">
        <f t="shared" si="53"/>
        <v>30</v>
      </c>
      <c r="JH58" t="str">
        <f t="shared" si="53"/>
        <v>20,35</v>
      </c>
      <c r="JI58" t="str">
        <f t="shared" si="53"/>
        <v>43,9</v>
      </c>
      <c r="JJ58" t="str">
        <f t="shared" si="53"/>
        <v>1,1</v>
      </c>
      <c r="JK58" t="str">
        <f t="shared" si="53"/>
        <v>71,49</v>
      </c>
      <c r="JL58" t="str">
        <f t="shared" si="53"/>
        <v>13,1</v>
      </c>
      <c r="JM58">
        <f t="shared" si="53"/>
        <v>46</v>
      </c>
      <c r="JN58">
        <f t="shared" si="53"/>
        <v>54</v>
      </c>
      <c r="JO58">
        <f t="shared" si="53"/>
        <v>84</v>
      </c>
      <c r="JP58" t="str">
        <f t="shared" si="53"/>
        <v>45,2</v>
      </c>
      <c r="JQ58" t="str">
        <f t="shared" si="53"/>
        <v xml:space="preserve"> </v>
      </c>
      <c r="JR58" t="str">
        <f t="shared" si="53"/>
        <v>9,05</v>
      </c>
      <c r="JS58" t="str">
        <f t="shared" si="53"/>
        <v xml:space="preserve"> </v>
      </c>
      <c r="JT58" t="str">
        <f t="shared" si="53"/>
        <v>25,5</v>
      </c>
      <c r="JU58" t="str">
        <f t="shared" si="53"/>
        <v xml:space="preserve"> </v>
      </c>
      <c r="JV58" t="str">
        <f t="shared" si="53"/>
        <v>120134,5</v>
      </c>
      <c r="JW58" t="str">
        <f t="shared" si="53"/>
        <v>61,73</v>
      </c>
      <c r="JX58" t="str">
        <f t="shared" si="53"/>
        <v>22,66</v>
      </c>
      <c r="JY58" t="str">
        <f t="shared" si="53"/>
        <v>15,8</v>
      </c>
      <c r="JZ58" t="str">
        <f t="shared" si="53"/>
        <v>149,14</v>
      </c>
      <c r="KA58" t="str">
        <f t="shared" si="53"/>
        <v>331483,4</v>
      </c>
      <c r="KB58" t="str">
        <f t="shared" si="53"/>
        <v>6,42</v>
      </c>
      <c r="KC58">
        <f t="shared" si="53"/>
        <v>172</v>
      </c>
      <c r="KD58" t="str">
        <f t="shared" si="53"/>
        <v>43,8</v>
      </c>
      <c r="KE58" t="str">
        <f t="shared" si="53"/>
        <v xml:space="preserve"> </v>
      </c>
      <c r="KF58">
        <f t="shared" si="53"/>
        <v>89</v>
      </c>
      <c r="KG58" t="str">
        <f t="shared" si="53"/>
        <v xml:space="preserve"> </v>
      </c>
      <c r="KH58" t="str">
        <f t="shared" si="53"/>
        <v>39,7</v>
      </c>
      <c r="KI58" t="str">
        <f t="shared" si="53"/>
        <v>755,65</v>
      </c>
      <c r="KJ58" t="str">
        <f t="shared" si="53"/>
        <v>0,18</v>
      </c>
      <c r="KK58" t="str">
        <f t="shared" si="53"/>
        <v xml:space="preserve"> </v>
      </c>
      <c r="KL58">
        <f t="shared" si="53"/>
        <v>84</v>
      </c>
      <c r="KM58" t="str">
        <f t="shared" si="53"/>
        <v>67,25</v>
      </c>
      <c r="KN58" t="str">
        <f t="shared" si="53"/>
        <v>140,51</v>
      </c>
      <c r="KO58" t="str">
        <f t="shared" si="53"/>
        <v>105,25</v>
      </c>
      <c r="KP58" t="str">
        <f t="shared" si="53"/>
        <v>151,5</v>
      </c>
      <c r="KQ58">
        <f t="shared" si="53"/>
        <v>81</v>
      </c>
      <c r="KR58" t="str">
        <f t="shared" si="53"/>
        <v>12,9</v>
      </c>
      <c r="KS58">
        <f t="shared" si="53"/>
        <v>300</v>
      </c>
      <c r="KT58" t="str">
        <f t="shared" si="53"/>
        <v>10,1</v>
      </c>
      <c r="KU58" t="str">
        <f t="shared" si="53"/>
        <v>1,6</v>
      </c>
      <c r="KV58" t="str">
        <f t="shared" si="53"/>
        <v xml:space="preserve"> </v>
      </c>
      <c r="KW58" t="str">
        <f t="shared" si="53"/>
        <v xml:space="preserve"> </v>
      </c>
      <c r="KX58" t="str">
        <f t="shared" si="53"/>
        <v>17,8</v>
      </c>
      <c r="KY58" t="str">
        <f t="shared" si="53"/>
        <v>157,75</v>
      </c>
      <c r="KZ58" t="str">
        <f t="shared" si="53"/>
        <v>9,99</v>
      </c>
      <c r="LA58" t="str">
        <f t="shared" si="53"/>
        <v>15,5</v>
      </c>
      <c r="LB58" t="str">
        <f t="shared" si="53"/>
        <v>217,68</v>
      </c>
      <c r="LC58" t="str">
        <f t="shared" si="53"/>
        <v>43,7</v>
      </c>
      <c r="LD58" t="str">
        <f t="shared" si="53"/>
        <v xml:space="preserve"> </v>
      </c>
      <c r="LE58" t="str">
        <f t="shared" si="53"/>
        <v>34,8</v>
      </c>
      <c r="LF58" t="str">
        <f t="shared" si="53"/>
        <v>56,74</v>
      </c>
      <c r="LG58">
        <f t="shared" si="53"/>
        <v>169</v>
      </c>
      <c r="LH58" t="str">
        <f t="shared" si="53"/>
        <v>13,8</v>
      </c>
      <c r="LI58">
        <f t="shared" si="53"/>
        <v>290</v>
      </c>
      <c r="LJ58">
        <f t="shared" si="53"/>
        <v>32</v>
      </c>
      <c r="LK58" t="str">
        <f t="shared" si="53"/>
        <v xml:space="preserve"> </v>
      </c>
      <c r="LL58">
        <f t="shared" si="53"/>
        <v>22</v>
      </c>
      <c r="LM58" t="str">
        <f t="shared" si="53"/>
        <v>56,87</v>
      </c>
      <c r="LN58" t="str">
        <f t="shared" si="51"/>
        <v xml:space="preserve"> </v>
      </c>
      <c r="LO58">
        <f t="shared" si="51"/>
        <v>28</v>
      </c>
      <c r="LP58" t="str">
        <f t="shared" si="51"/>
        <v>9,42</v>
      </c>
      <c r="LQ58">
        <f t="shared" si="51"/>
        <v>95</v>
      </c>
      <c r="LR58" t="str">
        <f t="shared" si="51"/>
        <v>9,89</v>
      </c>
      <c r="LS58">
        <f t="shared" si="51"/>
        <v>70</v>
      </c>
      <c r="LT58" t="str">
        <f t="shared" si="51"/>
        <v xml:space="preserve"> </v>
      </c>
      <c r="LU58" t="str">
        <f t="shared" si="51"/>
        <v>0,95</v>
      </c>
      <c r="LV58" t="str">
        <f t="shared" si="51"/>
        <v>3,7</v>
      </c>
      <c r="LW58" t="str">
        <f t="shared" si="51"/>
        <v>688,94</v>
      </c>
      <c r="LX58" t="str">
        <f t="shared" si="51"/>
        <v>176,45</v>
      </c>
      <c r="LY58" t="str">
        <f t="shared" si="51"/>
        <v xml:space="preserve"> </v>
      </c>
      <c r="LZ58">
        <f t="shared" si="51"/>
        <v>75</v>
      </c>
      <c r="MA58" t="str">
        <f t="shared" si="51"/>
        <v>52,75</v>
      </c>
      <c r="MB58" t="str">
        <f t="shared" si="51"/>
        <v xml:space="preserve"> </v>
      </c>
      <c r="MC58" t="str">
        <f t="shared" si="51"/>
        <v>4657,65</v>
      </c>
      <c r="MD58" t="str">
        <f t="shared" si="51"/>
        <v>21,44</v>
      </c>
      <c r="ME58" t="str">
        <f t="shared" si="51"/>
        <v xml:space="preserve"> </v>
      </c>
      <c r="MF58" t="str">
        <f t="shared" si="51"/>
        <v>58,75</v>
      </c>
      <c r="MG58" t="str">
        <f t="shared" si="51"/>
        <v>52,25</v>
      </c>
      <c r="MH58" t="str">
        <f t="shared" si="51"/>
        <v>25,81</v>
      </c>
      <c r="MI58">
        <f t="shared" si="51"/>
        <v>79</v>
      </c>
      <c r="MJ58" t="str">
        <f t="shared" si="51"/>
        <v>6,9</v>
      </c>
      <c r="MK58">
        <f t="shared" si="51"/>
        <v>134</v>
      </c>
      <c r="ML58" t="str">
        <f t="shared" si="51"/>
        <v>18,1</v>
      </c>
      <c r="MM58">
        <f t="shared" si="51"/>
        <v>46</v>
      </c>
      <c r="MN58">
        <f t="shared" si="51"/>
        <v>20</v>
      </c>
      <c r="MO58" t="str">
        <f t="shared" si="51"/>
        <v xml:space="preserve"> </v>
      </c>
      <c r="MP58">
        <f t="shared" si="51"/>
        <v>44</v>
      </c>
      <c r="MQ58">
        <f t="shared" si="51"/>
        <v>171</v>
      </c>
      <c r="MR58" t="str">
        <f t="shared" si="51"/>
        <v>165,5</v>
      </c>
      <c r="MS58">
        <f t="shared" si="51"/>
        <v>88</v>
      </c>
      <c r="MT58" t="str">
        <f t="shared" si="51"/>
        <v>3453,86</v>
      </c>
      <c r="MU58">
        <f t="shared" si="51"/>
        <v>21</v>
      </c>
      <c r="MV58">
        <f t="shared" si="51"/>
        <v>115</v>
      </c>
      <c r="MW58" t="str">
        <f t="shared" si="51"/>
        <v>17,8</v>
      </c>
      <c r="MX58" t="str">
        <f t="shared" si="51"/>
        <v xml:space="preserve"> </v>
      </c>
      <c r="MY58" t="str">
        <f t="shared" si="51"/>
        <v xml:space="preserve"> </v>
      </c>
      <c r="MZ58" t="str">
        <f t="shared" si="51"/>
        <v>93,85</v>
      </c>
      <c r="NA58" t="str">
        <f t="shared" si="51"/>
        <v xml:space="preserve"> </v>
      </c>
      <c r="NB58">
        <f t="shared" si="51"/>
        <v>87</v>
      </c>
      <c r="NC58" t="str">
        <f t="shared" si="51"/>
        <v>195953,6</v>
      </c>
      <c r="ND58">
        <f t="shared" si="51"/>
        <v>13</v>
      </c>
      <c r="NE58">
        <f t="shared" si="51"/>
        <v>109</v>
      </c>
      <c r="NF58" t="str">
        <f t="shared" si="51"/>
        <v xml:space="preserve"> </v>
      </c>
      <c r="NG58" t="str">
        <f t="shared" si="51"/>
        <v>3,9</v>
      </c>
      <c r="NH58" t="str">
        <f t="shared" si="51"/>
        <v xml:space="preserve"> </v>
      </c>
      <c r="NI58" t="str">
        <f t="shared" si="51"/>
        <v xml:space="preserve"> </v>
      </c>
      <c r="NJ58" t="str">
        <f t="shared" si="51"/>
        <v>1,98</v>
      </c>
      <c r="NK58" t="str">
        <f t="shared" si="51"/>
        <v xml:space="preserve"> </v>
      </c>
      <c r="NL58" t="str">
        <f t="shared" si="51"/>
        <v>4054,25</v>
      </c>
      <c r="NM58">
        <f t="shared" si="51"/>
        <v>62</v>
      </c>
      <c r="NN58" t="str">
        <f t="shared" si="51"/>
        <v>239,94</v>
      </c>
      <c r="NO58">
        <f t="shared" si="51"/>
        <v>120</v>
      </c>
      <c r="NP58" t="str">
        <f t="shared" si="51"/>
        <v>7,35</v>
      </c>
      <c r="NQ58" t="str">
        <f t="shared" si="51"/>
        <v>4,61</v>
      </c>
      <c r="NR58" t="str">
        <f t="shared" si="51"/>
        <v xml:space="preserve"> </v>
      </c>
      <c r="NS58">
        <f t="shared" si="51"/>
        <v>96</v>
      </c>
      <c r="NT58">
        <f t="shared" si="51"/>
        <v>18</v>
      </c>
      <c r="NU58" t="str">
        <f t="shared" si="51"/>
        <v>134,5</v>
      </c>
      <c r="NV58" t="str">
        <f t="shared" si="51"/>
        <v>808,01</v>
      </c>
      <c r="NW58" t="str">
        <f t="shared" si="51"/>
        <v>451,36</v>
      </c>
      <c r="NX58" t="str">
        <f t="shared" si="51"/>
        <v>1518,58</v>
      </c>
      <c r="NY58" t="str">
        <f t="shared" si="41"/>
        <v xml:space="preserve"> </v>
      </c>
      <c r="NZ58" t="str">
        <f t="shared" si="41"/>
        <v>2,08</v>
      </c>
      <c r="OA58" t="str">
        <f t="shared" si="41"/>
        <v xml:space="preserve"> </v>
      </c>
      <c r="OB58" t="str">
        <f t="shared" si="39"/>
        <v>202,5</v>
      </c>
      <c r="OC58">
        <f t="shared" si="39"/>
        <v>118</v>
      </c>
      <c r="OD58">
        <f t="shared" si="39"/>
        <v>126</v>
      </c>
      <c r="OE58">
        <f t="shared" si="39"/>
        <v>12</v>
      </c>
      <c r="OF58">
        <f t="shared" si="39"/>
        <v>155</v>
      </c>
      <c r="OG58">
        <f t="shared" si="48"/>
        <v>32</v>
      </c>
      <c r="OH58" t="str">
        <f t="shared" si="48"/>
        <v xml:space="preserve"> </v>
      </c>
      <c r="OI58" t="str">
        <f t="shared" si="48"/>
        <v>39,97</v>
      </c>
      <c r="OJ58">
        <f t="shared" si="48"/>
        <v>112</v>
      </c>
      <c r="OK58" t="str">
        <f t="shared" si="48"/>
        <v>30,72</v>
      </c>
      <c r="OL58" t="str">
        <f t="shared" si="48"/>
        <v>64,99</v>
      </c>
      <c r="OM58" t="str">
        <f t="shared" si="48"/>
        <v>130,29</v>
      </c>
      <c r="ON58" t="str">
        <f t="shared" si="48"/>
        <v>211,03</v>
      </c>
      <c r="OO58">
        <f t="shared" si="48"/>
        <v>155</v>
      </c>
      <c r="OP58" t="str">
        <f t="shared" si="48"/>
        <v>49,41</v>
      </c>
      <c r="OQ58" t="str">
        <f t="shared" si="48"/>
        <v>50,34</v>
      </c>
      <c r="OR58" t="str">
        <f t="shared" si="48"/>
        <v>127,21</v>
      </c>
      <c r="OS58" t="str">
        <f t="shared" si="48"/>
        <v>11,3</v>
      </c>
      <c r="OT58" t="str">
        <f t="shared" si="48"/>
        <v>74,31</v>
      </c>
      <c r="OU58">
        <f t="shared" si="48"/>
        <v>115</v>
      </c>
      <c r="OV58" t="str">
        <f t="shared" si="48"/>
        <v>64,23</v>
      </c>
      <c r="OW58" t="str">
        <f t="shared" si="48"/>
        <v xml:space="preserve"> </v>
      </c>
      <c r="OX58" t="str">
        <f t="shared" si="48"/>
        <v xml:space="preserve"> </v>
      </c>
      <c r="OY58">
        <f t="shared" si="48"/>
        <v>51</v>
      </c>
      <c r="OZ58">
        <f t="shared" si="48"/>
        <v>169</v>
      </c>
      <c r="PA58">
        <f t="shared" si="48"/>
        <v>177</v>
      </c>
      <c r="PB58">
        <f t="shared" si="48"/>
        <v>397</v>
      </c>
      <c r="PC58" t="str">
        <f t="shared" si="48"/>
        <v>24,9</v>
      </c>
      <c r="PD58" t="str">
        <f t="shared" si="48"/>
        <v>0,36</v>
      </c>
      <c r="PE58">
        <f t="shared" si="48"/>
        <v>24</v>
      </c>
      <c r="PF58" t="str">
        <f t="shared" si="48"/>
        <v>28,72</v>
      </c>
      <c r="PG58" t="str">
        <f t="shared" si="48"/>
        <v xml:space="preserve"> </v>
      </c>
      <c r="PH58" t="str">
        <f t="shared" si="48"/>
        <v>56,7</v>
      </c>
      <c r="PI58">
        <f t="shared" si="48"/>
        <v>62</v>
      </c>
      <c r="PJ58" t="str">
        <f t="shared" si="48"/>
        <v>33,6</v>
      </c>
      <c r="PK58">
        <f t="shared" si="48"/>
        <v>84</v>
      </c>
      <c r="PL58" t="str">
        <f t="shared" si="48"/>
        <v>22,9</v>
      </c>
      <c r="PM58" t="str">
        <f t="shared" si="48"/>
        <v>2,46</v>
      </c>
      <c r="PN58" t="str">
        <f t="shared" si="48"/>
        <v>113,5</v>
      </c>
      <c r="PO58">
        <f t="shared" si="48"/>
        <v>117</v>
      </c>
      <c r="PP58" t="str">
        <f t="shared" si="48"/>
        <v>10,07</v>
      </c>
      <c r="PQ58" t="str">
        <f t="shared" si="48"/>
        <v>2,46</v>
      </c>
      <c r="PR58">
        <f t="shared" si="48"/>
        <v>106</v>
      </c>
      <c r="PS58" t="str">
        <f t="shared" si="48"/>
        <v xml:space="preserve"> </v>
      </c>
      <c r="PT58">
        <f t="shared" si="48"/>
        <v>97</v>
      </c>
      <c r="PU58" t="str">
        <f t="shared" si="48"/>
        <v>5163,92</v>
      </c>
      <c r="PV58" t="str">
        <f t="shared" si="48"/>
        <v>19,5</v>
      </c>
      <c r="PW58" t="str">
        <f t="shared" si="48"/>
        <v>28,5</v>
      </c>
      <c r="PX58" t="str">
        <f t="shared" si="48"/>
        <v>0,25</v>
      </c>
      <c r="PY58">
        <f t="shared" si="48"/>
        <v>79</v>
      </c>
      <c r="PZ58" t="str">
        <f t="shared" si="48"/>
        <v>5,6</v>
      </c>
      <c r="QA58" t="str">
        <f t="shared" si="48"/>
        <v>129,75</v>
      </c>
      <c r="QB58" t="str">
        <f t="shared" si="48"/>
        <v>74,6</v>
      </c>
      <c r="QC58" t="str">
        <f t="shared" si="48"/>
        <v xml:space="preserve"> </v>
      </c>
      <c r="QD58" t="str">
        <f t="shared" si="48"/>
        <v>15,1</v>
      </c>
      <c r="QE58" t="str">
        <f t="shared" si="48"/>
        <v>77,79</v>
      </c>
      <c r="QF58" t="str">
        <f t="shared" si="48"/>
        <v>38,5</v>
      </c>
      <c r="QG58" t="str">
        <f t="shared" si="48"/>
        <v>59,5</v>
      </c>
      <c r="QH58" t="str">
        <f t="shared" si="48"/>
        <v>1,47</v>
      </c>
      <c r="QI58" t="str">
        <f t="shared" si="48"/>
        <v>10,05</v>
      </c>
      <c r="QJ58" t="str">
        <f t="shared" si="48"/>
        <v>91,13</v>
      </c>
      <c r="QK58">
        <f t="shared" si="48"/>
        <v>180</v>
      </c>
      <c r="QL58" t="str">
        <f t="shared" si="48"/>
        <v>42,3</v>
      </c>
      <c r="QM58">
        <f t="shared" si="48"/>
        <v>179</v>
      </c>
      <c r="QN58">
        <f t="shared" si="48"/>
        <v>36</v>
      </c>
      <c r="QO58">
        <f t="shared" si="48"/>
        <v>140</v>
      </c>
      <c r="QP58">
        <f t="shared" si="48"/>
        <v>205</v>
      </c>
      <c r="QQ58" t="str">
        <f t="shared" si="48"/>
        <v>37,43</v>
      </c>
      <c r="QR58">
        <f t="shared" ref="QR58:SA61" si="54">IFERROR(QR27," ")</f>
        <v>22</v>
      </c>
      <c r="QS58" t="str">
        <f t="shared" si="54"/>
        <v>73,5</v>
      </c>
      <c r="QT58" t="str">
        <f t="shared" si="54"/>
        <v xml:space="preserve"> </v>
      </c>
      <c r="QU58" t="str">
        <f t="shared" si="54"/>
        <v>50,75</v>
      </c>
      <c r="QV58" t="str">
        <f t="shared" si="54"/>
        <v xml:space="preserve"> </v>
      </c>
      <c r="QW58" t="str">
        <f t="shared" si="54"/>
        <v>197,5</v>
      </c>
      <c r="QX58">
        <f t="shared" si="54"/>
        <v>190</v>
      </c>
      <c r="QY58">
        <f t="shared" si="54"/>
        <v>350</v>
      </c>
      <c r="QZ58" t="str">
        <f t="shared" si="54"/>
        <v>11,4</v>
      </c>
      <c r="RA58" t="str">
        <f t="shared" si="54"/>
        <v>18,5</v>
      </c>
      <c r="RB58">
        <f t="shared" si="54"/>
        <v>133</v>
      </c>
      <c r="RC58" t="str">
        <f t="shared" si="54"/>
        <v xml:space="preserve"> </v>
      </c>
      <c r="RD58">
        <f t="shared" si="54"/>
        <v>140</v>
      </c>
      <c r="RE58">
        <f t="shared" si="54"/>
        <v>148</v>
      </c>
      <c r="RF58" t="str">
        <f t="shared" si="54"/>
        <v>42,3</v>
      </c>
      <c r="RG58" t="str">
        <f t="shared" si="54"/>
        <v>53,9</v>
      </c>
      <c r="RH58" t="str">
        <f t="shared" si="54"/>
        <v>8,73</v>
      </c>
      <c r="RI58">
        <f t="shared" si="54"/>
        <v>5</v>
      </c>
      <c r="RJ58">
        <f t="shared" si="54"/>
        <v>74</v>
      </c>
      <c r="RK58" t="str">
        <f t="shared" si="54"/>
        <v xml:space="preserve"> </v>
      </c>
      <c r="RL58">
        <f t="shared" si="54"/>
        <v>54</v>
      </c>
      <c r="RM58">
        <f t="shared" si="54"/>
        <v>212</v>
      </c>
      <c r="RN58">
        <f t="shared" si="54"/>
        <v>29</v>
      </c>
      <c r="RO58">
        <f t="shared" si="54"/>
        <v>20</v>
      </c>
      <c r="RP58" t="str">
        <f t="shared" si="54"/>
        <v xml:space="preserve"> </v>
      </c>
      <c r="RQ58" t="str">
        <f t="shared" si="54"/>
        <v>251,5</v>
      </c>
      <c r="RR58" t="str">
        <f t="shared" si="54"/>
        <v>10,35</v>
      </c>
      <c r="RS58" t="str">
        <f t="shared" si="54"/>
        <v>4,11</v>
      </c>
      <c r="RT58" t="str">
        <f t="shared" si="54"/>
        <v xml:space="preserve"> </v>
      </c>
      <c r="RU58">
        <f t="shared" si="54"/>
        <v>82</v>
      </c>
      <c r="RV58" t="str">
        <f t="shared" si="54"/>
        <v>14,46</v>
      </c>
      <c r="RW58" t="str">
        <f t="shared" si="54"/>
        <v xml:space="preserve"> </v>
      </c>
      <c r="RX58" t="str">
        <f t="shared" si="54"/>
        <v>28,09</v>
      </c>
      <c r="RY58" t="str">
        <f t="shared" si="54"/>
        <v>121,5</v>
      </c>
      <c r="RZ58">
        <f t="shared" si="54"/>
        <v>1305</v>
      </c>
      <c r="SA58">
        <f t="shared" si="54"/>
        <v>162</v>
      </c>
    </row>
    <row r="59" spans="1:495">
      <c r="A59">
        <v>2008</v>
      </c>
      <c r="B59">
        <f t="shared" si="8"/>
        <v>155</v>
      </c>
      <c r="C59" t="str">
        <f t="shared" si="49"/>
        <v>3,9</v>
      </c>
      <c r="D59" t="str">
        <f t="shared" si="49"/>
        <v>2,3</v>
      </c>
      <c r="E59">
        <f t="shared" si="49"/>
        <v>150</v>
      </c>
      <c r="F59">
        <f t="shared" si="49"/>
        <v>700</v>
      </c>
      <c r="G59" t="str">
        <f t="shared" si="49"/>
        <v>18,3</v>
      </c>
      <c r="H59" t="str">
        <f t="shared" si="49"/>
        <v>20,1</v>
      </c>
      <c r="I59" t="str">
        <f t="shared" si="49"/>
        <v>0,12</v>
      </c>
      <c r="J59" t="str">
        <f t="shared" si="49"/>
        <v>20,1</v>
      </c>
      <c r="K59" t="str">
        <f t="shared" si="49"/>
        <v>39,6</v>
      </c>
      <c r="L59">
        <f t="shared" si="49"/>
        <v>71</v>
      </c>
      <c r="M59">
        <f t="shared" si="49"/>
        <v>37</v>
      </c>
      <c r="N59" t="str">
        <f t="shared" si="49"/>
        <v>18,36</v>
      </c>
      <c r="O59" t="str">
        <f t="shared" si="49"/>
        <v>100,5</v>
      </c>
      <c r="P59">
        <f t="shared" si="49"/>
        <v>270</v>
      </c>
      <c r="Q59" t="str">
        <f t="shared" si="49"/>
        <v>7,72</v>
      </c>
      <c r="R59">
        <f t="shared" si="49"/>
        <v>22</v>
      </c>
      <c r="S59" t="str">
        <f t="shared" si="49"/>
        <v>1,95</v>
      </c>
      <c r="T59" t="str">
        <f t="shared" si="49"/>
        <v>9,31</v>
      </c>
      <c r="U59">
        <f t="shared" si="49"/>
        <v>80</v>
      </c>
      <c r="V59" t="str">
        <f t="shared" si="49"/>
        <v>33,01</v>
      </c>
      <c r="W59" t="str">
        <f t="shared" si="49"/>
        <v>0,1</v>
      </c>
      <c r="X59" t="str">
        <f t="shared" si="49"/>
        <v>0,57</v>
      </c>
      <c r="Y59">
        <f t="shared" si="49"/>
        <v>128</v>
      </c>
      <c r="Z59" t="str">
        <f t="shared" si="49"/>
        <v>1,8</v>
      </c>
      <c r="AA59">
        <f t="shared" si="49"/>
        <v>1800</v>
      </c>
      <c r="AB59" t="str">
        <f t="shared" si="49"/>
        <v>95,25</v>
      </c>
      <c r="AC59" t="str">
        <f t="shared" si="49"/>
        <v>16,6</v>
      </c>
      <c r="AD59" t="str">
        <f t="shared" si="49"/>
        <v>105,58</v>
      </c>
      <c r="AE59" t="str">
        <f t="shared" si="49"/>
        <v xml:space="preserve"> </v>
      </c>
      <c r="AF59">
        <f t="shared" si="49"/>
        <v>137</v>
      </c>
      <c r="AG59" t="str">
        <f t="shared" si="49"/>
        <v>8,2</v>
      </c>
      <c r="AH59" t="str">
        <f t="shared" si="49"/>
        <v xml:space="preserve"> </v>
      </c>
      <c r="AI59">
        <f t="shared" si="49"/>
        <v>11</v>
      </c>
      <c r="AJ59">
        <f t="shared" si="49"/>
        <v>89</v>
      </c>
      <c r="AK59">
        <f t="shared" si="49"/>
        <v>60</v>
      </c>
      <c r="AL59" t="str">
        <f t="shared" si="49"/>
        <v xml:space="preserve"> </v>
      </c>
      <c r="AM59">
        <f t="shared" si="49"/>
        <v>25</v>
      </c>
      <c r="AN59">
        <f t="shared" si="49"/>
        <v>65</v>
      </c>
      <c r="AO59" t="str">
        <f t="shared" si="49"/>
        <v xml:space="preserve"> </v>
      </c>
      <c r="AP59">
        <f t="shared" si="49"/>
        <v>76</v>
      </c>
      <c r="AQ59">
        <f t="shared" si="49"/>
        <v>69</v>
      </c>
      <c r="AR59" t="str">
        <f t="shared" si="49"/>
        <v>28,5</v>
      </c>
      <c r="AS59" t="str">
        <f t="shared" si="49"/>
        <v>6,75</v>
      </c>
      <c r="AT59">
        <f t="shared" si="49"/>
        <v>29</v>
      </c>
      <c r="AU59">
        <f t="shared" si="49"/>
        <v>51</v>
      </c>
      <c r="AV59" t="str">
        <f t="shared" si="49"/>
        <v>4,17</v>
      </c>
      <c r="AW59" t="str">
        <f t="shared" si="49"/>
        <v>5,68</v>
      </c>
      <c r="AX59" t="str">
        <f t="shared" si="49"/>
        <v>1,32</v>
      </c>
      <c r="AY59">
        <f t="shared" si="49"/>
        <v>125</v>
      </c>
      <c r="AZ59">
        <f t="shared" si="49"/>
        <v>168</v>
      </c>
      <c r="BA59">
        <f t="shared" si="49"/>
        <v>9</v>
      </c>
      <c r="BB59" t="str">
        <f t="shared" si="49"/>
        <v>335,5</v>
      </c>
      <c r="BC59" t="str">
        <f t="shared" si="49"/>
        <v>7,6</v>
      </c>
      <c r="BD59" t="str">
        <f t="shared" si="49"/>
        <v>10,52</v>
      </c>
      <c r="BE59">
        <f t="shared" si="49"/>
        <v>150</v>
      </c>
      <c r="BF59" t="str">
        <f t="shared" si="49"/>
        <v>12,6</v>
      </c>
      <c r="BG59" t="str">
        <f t="shared" si="49"/>
        <v xml:space="preserve"> </v>
      </c>
      <c r="BH59" t="str">
        <f t="shared" si="49"/>
        <v>53,5</v>
      </c>
      <c r="BI59">
        <f t="shared" si="49"/>
        <v>145</v>
      </c>
      <c r="BJ59" t="str">
        <f t="shared" si="49"/>
        <v>138,32</v>
      </c>
      <c r="BK59" t="str">
        <f t="shared" si="49"/>
        <v>28,3</v>
      </c>
      <c r="BL59" t="str">
        <f t="shared" si="49"/>
        <v xml:space="preserve"> </v>
      </c>
      <c r="BM59" t="str">
        <f t="shared" si="49"/>
        <v xml:space="preserve"> </v>
      </c>
      <c r="BN59" t="str">
        <f t="shared" ref="BN59:DY62" si="55">IFERROR(BN28," ")</f>
        <v>26,4</v>
      </c>
      <c r="BO59">
        <f t="shared" si="55"/>
        <v>420</v>
      </c>
      <c r="BP59">
        <f t="shared" si="55"/>
        <v>36</v>
      </c>
      <c r="BQ59" t="str">
        <f t="shared" si="55"/>
        <v>10,7</v>
      </c>
      <c r="BR59">
        <f t="shared" si="55"/>
        <v>30</v>
      </c>
      <c r="BS59" t="str">
        <f t="shared" si="55"/>
        <v>2,53</v>
      </c>
      <c r="BT59" t="str">
        <f t="shared" si="55"/>
        <v>4,3</v>
      </c>
      <c r="BU59" t="str">
        <f t="shared" si="55"/>
        <v>28,5</v>
      </c>
      <c r="BV59">
        <f t="shared" si="55"/>
        <v>6</v>
      </c>
      <c r="BW59" t="str">
        <f t="shared" si="55"/>
        <v xml:space="preserve"> </v>
      </c>
      <c r="BX59" t="str">
        <f t="shared" si="55"/>
        <v>14,48</v>
      </c>
      <c r="BY59">
        <f t="shared" si="55"/>
        <v>37</v>
      </c>
      <c r="BZ59" t="str">
        <f t="shared" si="55"/>
        <v>48,8</v>
      </c>
      <c r="CA59">
        <f t="shared" si="55"/>
        <v>90</v>
      </c>
      <c r="CB59" t="str">
        <f t="shared" si="55"/>
        <v>20,82</v>
      </c>
      <c r="CC59" t="str">
        <f t="shared" si="55"/>
        <v>8,47</v>
      </c>
      <c r="CD59">
        <f t="shared" si="55"/>
        <v>8</v>
      </c>
      <c r="CE59" t="str">
        <f t="shared" si="55"/>
        <v>65,5</v>
      </c>
      <c r="CF59" t="str">
        <f t="shared" si="55"/>
        <v>24,5</v>
      </c>
      <c r="CG59" t="str">
        <f t="shared" si="55"/>
        <v xml:space="preserve"> </v>
      </c>
      <c r="CH59">
        <f t="shared" si="55"/>
        <v>17</v>
      </c>
      <c r="CI59" t="str">
        <f t="shared" si="55"/>
        <v>8,52</v>
      </c>
      <c r="CJ59" t="str">
        <f t="shared" si="55"/>
        <v>0,3</v>
      </c>
      <c r="CK59" t="str">
        <f t="shared" si="55"/>
        <v xml:space="preserve"> </v>
      </c>
      <c r="CL59" t="str">
        <f t="shared" si="55"/>
        <v>8,7</v>
      </c>
      <c r="CM59" t="str">
        <f t="shared" si="55"/>
        <v>7,04</v>
      </c>
      <c r="CN59" t="str">
        <f t="shared" si="55"/>
        <v>31,5</v>
      </c>
      <c r="CO59" t="str">
        <f t="shared" si="55"/>
        <v>12,9</v>
      </c>
      <c r="CP59" t="str">
        <f t="shared" si="55"/>
        <v>20,34</v>
      </c>
      <c r="CQ59">
        <f t="shared" si="55"/>
        <v>9</v>
      </c>
      <c r="CR59" t="str">
        <f t="shared" si="55"/>
        <v>25,64</v>
      </c>
      <c r="CS59" t="str">
        <f t="shared" si="55"/>
        <v>33,01</v>
      </c>
      <c r="CT59">
        <f t="shared" si="55"/>
        <v>34</v>
      </c>
      <c r="CU59" t="str">
        <f t="shared" si="55"/>
        <v>4,45</v>
      </c>
      <c r="CV59" t="str">
        <f t="shared" si="55"/>
        <v>3,97</v>
      </c>
      <c r="CW59" t="str">
        <f t="shared" si="55"/>
        <v>17,5</v>
      </c>
      <c r="CX59">
        <f t="shared" si="55"/>
        <v>16</v>
      </c>
      <c r="CY59" t="str">
        <f t="shared" si="55"/>
        <v>19,2</v>
      </c>
      <c r="CZ59">
        <f t="shared" si="55"/>
        <v>131</v>
      </c>
      <c r="DA59" t="str">
        <f t="shared" si="55"/>
        <v xml:space="preserve"> </v>
      </c>
      <c r="DB59" t="str">
        <f t="shared" si="55"/>
        <v>18,3</v>
      </c>
      <c r="DC59">
        <f t="shared" si="55"/>
        <v>128</v>
      </c>
      <c r="DD59">
        <f t="shared" si="55"/>
        <v>235</v>
      </c>
      <c r="DE59" t="str">
        <f t="shared" si="55"/>
        <v>650,19</v>
      </c>
      <c r="DF59">
        <f t="shared" si="55"/>
        <v>67</v>
      </c>
      <c r="DG59" t="str">
        <f t="shared" si="55"/>
        <v>2,39</v>
      </c>
      <c r="DH59" t="str">
        <f t="shared" si="55"/>
        <v xml:space="preserve"> </v>
      </c>
      <c r="DI59" t="str">
        <f t="shared" si="55"/>
        <v>0,7</v>
      </c>
      <c r="DJ59" t="str">
        <f t="shared" si="55"/>
        <v>757,49</v>
      </c>
      <c r="DK59">
        <f t="shared" si="55"/>
        <v>160</v>
      </c>
      <c r="DL59" t="str">
        <f t="shared" si="55"/>
        <v>1,4</v>
      </c>
      <c r="DM59" t="str">
        <f t="shared" si="55"/>
        <v xml:space="preserve"> </v>
      </c>
      <c r="DN59" t="str">
        <f t="shared" si="55"/>
        <v xml:space="preserve"> </v>
      </c>
      <c r="DO59" t="str">
        <f t="shared" si="55"/>
        <v>0,36</v>
      </c>
      <c r="DP59" t="str">
        <f t="shared" si="55"/>
        <v>11,6</v>
      </c>
      <c r="DQ59" t="str">
        <f t="shared" si="55"/>
        <v>0,19</v>
      </c>
      <c r="DR59" t="str">
        <f t="shared" si="55"/>
        <v>162,5</v>
      </c>
      <c r="DS59" t="str">
        <f t="shared" si="55"/>
        <v>64,48</v>
      </c>
      <c r="DT59" t="str">
        <f t="shared" si="55"/>
        <v>3,25</v>
      </c>
      <c r="DU59" t="str">
        <f t="shared" si="55"/>
        <v>67,5</v>
      </c>
      <c r="DV59" t="str">
        <f t="shared" si="55"/>
        <v>18,7</v>
      </c>
      <c r="DW59" t="str">
        <f t="shared" si="55"/>
        <v>8,35</v>
      </c>
      <c r="DX59">
        <f t="shared" si="55"/>
        <v>70</v>
      </c>
      <c r="DY59">
        <f t="shared" si="55"/>
        <v>39</v>
      </c>
      <c r="DZ59" t="str">
        <f t="shared" si="52"/>
        <v>42,5</v>
      </c>
      <c r="EA59" t="str">
        <f t="shared" si="52"/>
        <v>32,3</v>
      </c>
      <c r="EB59">
        <f t="shared" si="52"/>
        <v>75</v>
      </c>
      <c r="EC59">
        <f t="shared" si="52"/>
        <v>147</v>
      </c>
      <c r="ED59" t="str">
        <f t="shared" si="52"/>
        <v>1,71</v>
      </c>
      <c r="EE59">
        <f t="shared" si="52"/>
        <v>367</v>
      </c>
      <c r="EF59">
        <f t="shared" si="52"/>
        <v>437</v>
      </c>
      <c r="EG59">
        <f t="shared" si="52"/>
        <v>184</v>
      </c>
      <c r="EH59" t="str">
        <f t="shared" si="52"/>
        <v>4,3</v>
      </c>
      <c r="EI59" t="str">
        <f t="shared" si="52"/>
        <v>0,29</v>
      </c>
      <c r="EJ59">
        <f t="shared" si="52"/>
        <v>15</v>
      </c>
      <c r="EK59" t="str">
        <f t="shared" si="52"/>
        <v>3,7</v>
      </c>
      <c r="EL59" t="str">
        <f t="shared" si="52"/>
        <v>309,5</v>
      </c>
      <c r="EM59" t="str">
        <f t="shared" si="52"/>
        <v xml:space="preserve"> </v>
      </c>
      <c r="EN59">
        <f t="shared" si="52"/>
        <v>23</v>
      </c>
      <c r="EO59">
        <f t="shared" si="52"/>
        <v>139</v>
      </c>
      <c r="EP59">
        <f t="shared" si="52"/>
        <v>465355</v>
      </c>
      <c r="EQ59">
        <f t="shared" si="52"/>
        <v>18</v>
      </c>
      <c r="ER59">
        <f t="shared" si="52"/>
        <v>125</v>
      </c>
      <c r="ES59" t="str">
        <f t="shared" si="52"/>
        <v>63,5</v>
      </c>
      <c r="ET59" t="str">
        <f t="shared" si="52"/>
        <v>3,3</v>
      </c>
      <c r="EU59" t="str">
        <f t="shared" si="52"/>
        <v>8,53</v>
      </c>
      <c r="EV59" t="str">
        <f t="shared" si="52"/>
        <v>3,7</v>
      </c>
      <c r="EW59">
        <f t="shared" si="52"/>
        <v>345</v>
      </c>
      <c r="EX59">
        <f t="shared" si="52"/>
        <v>15</v>
      </c>
      <c r="EY59" t="str">
        <f t="shared" si="52"/>
        <v>68,5</v>
      </c>
      <c r="EZ59">
        <f t="shared" si="52"/>
        <v>47</v>
      </c>
      <c r="FA59" t="str">
        <f t="shared" si="52"/>
        <v>1,18</v>
      </c>
      <c r="FB59" t="str">
        <f t="shared" si="52"/>
        <v>5,54</v>
      </c>
      <c r="FC59" t="str">
        <f t="shared" si="52"/>
        <v xml:space="preserve"> </v>
      </c>
      <c r="FD59" t="str">
        <f t="shared" si="52"/>
        <v>31,94</v>
      </c>
      <c r="FE59" t="str">
        <f t="shared" si="52"/>
        <v>5,83</v>
      </c>
      <c r="FF59" t="str">
        <f t="shared" si="52"/>
        <v>33,5</v>
      </c>
      <c r="FG59" t="str">
        <f t="shared" si="52"/>
        <v>58,5</v>
      </c>
      <c r="FH59" t="str">
        <f t="shared" si="52"/>
        <v>2,45</v>
      </c>
      <c r="FI59">
        <f t="shared" si="52"/>
        <v>39</v>
      </c>
      <c r="FJ59" t="str">
        <f t="shared" si="52"/>
        <v>2,2</v>
      </c>
      <c r="FK59">
        <f t="shared" si="52"/>
        <v>88</v>
      </c>
      <c r="FL59" t="str">
        <f t="shared" si="52"/>
        <v xml:space="preserve"> </v>
      </c>
      <c r="FM59" t="str">
        <f t="shared" si="52"/>
        <v xml:space="preserve"> </v>
      </c>
      <c r="FN59">
        <f t="shared" si="52"/>
        <v>112</v>
      </c>
      <c r="FO59" t="str">
        <f t="shared" si="52"/>
        <v xml:space="preserve"> </v>
      </c>
      <c r="FP59">
        <f t="shared" si="52"/>
        <v>29</v>
      </c>
      <c r="FQ59" t="str">
        <f t="shared" si="52"/>
        <v>2,95</v>
      </c>
      <c r="FR59" t="str">
        <f t="shared" si="52"/>
        <v xml:space="preserve"> </v>
      </c>
      <c r="FS59" t="str">
        <f t="shared" si="52"/>
        <v>1,5</v>
      </c>
      <c r="FT59">
        <f t="shared" si="52"/>
        <v>52</v>
      </c>
      <c r="FU59" t="str">
        <f t="shared" si="52"/>
        <v>2,81</v>
      </c>
      <c r="FV59" t="str">
        <f t="shared" si="52"/>
        <v>0,17</v>
      </c>
      <c r="FW59">
        <f t="shared" si="52"/>
        <v>36</v>
      </c>
      <c r="FX59" t="str">
        <f t="shared" si="52"/>
        <v>2,46</v>
      </c>
      <c r="FY59">
        <f t="shared" si="52"/>
        <v>70</v>
      </c>
      <c r="FZ59" t="str">
        <f t="shared" si="52"/>
        <v>1,9</v>
      </c>
      <c r="GA59">
        <f t="shared" si="52"/>
        <v>17</v>
      </c>
      <c r="GB59" t="str">
        <f t="shared" si="52"/>
        <v>2,03</v>
      </c>
      <c r="GC59">
        <f t="shared" si="52"/>
        <v>10</v>
      </c>
      <c r="GD59" t="str">
        <f t="shared" si="52"/>
        <v>13,5</v>
      </c>
      <c r="GE59">
        <f t="shared" si="52"/>
        <v>239</v>
      </c>
      <c r="GF59" t="str">
        <f t="shared" si="52"/>
        <v>5,78</v>
      </c>
      <c r="GG59" t="str">
        <f t="shared" si="52"/>
        <v>0,5</v>
      </c>
      <c r="GH59" t="str">
        <f t="shared" si="52"/>
        <v>163,95</v>
      </c>
      <c r="GI59" t="str">
        <f t="shared" si="52"/>
        <v>1,3</v>
      </c>
      <c r="GJ59">
        <f t="shared" si="52"/>
        <v>132</v>
      </c>
      <c r="GK59" t="str">
        <f t="shared" si="52"/>
        <v>6,75</v>
      </c>
      <c r="GL59" t="str">
        <f t="shared" si="50"/>
        <v>0,27</v>
      </c>
      <c r="GM59" t="str">
        <f t="shared" si="50"/>
        <v>69,5</v>
      </c>
      <c r="GN59" t="str">
        <f t="shared" si="50"/>
        <v>1,96</v>
      </c>
      <c r="GO59">
        <f t="shared" si="50"/>
        <v>80</v>
      </c>
      <c r="GP59">
        <f t="shared" si="50"/>
        <v>150</v>
      </c>
      <c r="GQ59">
        <f t="shared" si="50"/>
        <v>6</v>
      </c>
      <c r="GR59" t="str">
        <f t="shared" si="50"/>
        <v xml:space="preserve"> </v>
      </c>
      <c r="GS59">
        <f t="shared" si="50"/>
        <v>23</v>
      </c>
      <c r="GT59">
        <f t="shared" si="50"/>
        <v>77</v>
      </c>
      <c r="GU59">
        <f t="shared" si="50"/>
        <v>100</v>
      </c>
      <c r="GV59" t="str">
        <f t="shared" si="50"/>
        <v>2,46</v>
      </c>
      <c r="GW59" t="str">
        <f t="shared" si="50"/>
        <v>0,49</v>
      </c>
      <c r="GX59">
        <f t="shared" si="50"/>
        <v>82</v>
      </c>
      <c r="GY59">
        <f t="shared" si="50"/>
        <v>31</v>
      </c>
      <c r="GZ59">
        <f t="shared" si="50"/>
        <v>100</v>
      </c>
      <c r="HA59" t="str">
        <f t="shared" si="50"/>
        <v>1,73</v>
      </c>
      <c r="HB59" t="str">
        <f t="shared" si="50"/>
        <v>206,5</v>
      </c>
      <c r="HC59">
        <f t="shared" si="50"/>
        <v>170</v>
      </c>
      <c r="HD59" t="str">
        <f t="shared" si="50"/>
        <v>7,25</v>
      </c>
      <c r="HE59" t="str">
        <f t="shared" si="50"/>
        <v>60,5</v>
      </c>
      <c r="HF59" t="str">
        <f t="shared" si="50"/>
        <v xml:space="preserve"> </v>
      </c>
      <c r="HG59">
        <f t="shared" si="50"/>
        <v>6</v>
      </c>
      <c r="HH59">
        <f t="shared" si="50"/>
        <v>92</v>
      </c>
      <c r="HI59">
        <f t="shared" si="50"/>
        <v>50</v>
      </c>
      <c r="HJ59">
        <f t="shared" si="50"/>
        <v>124</v>
      </c>
      <c r="HK59">
        <f t="shared" si="50"/>
        <v>45</v>
      </c>
      <c r="HL59" t="str">
        <f t="shared" si="50"/>
        <v>0,11</v>
      </c>
      <c r="HM59">
        <f t="shared" si="50"/>
        <v>24</v>
      </c>
      <c r="HN59" t="str">
        <f t="shared" si="50"/>
        <v xml:space="preserve"> </v>
      </c>
      <c r="HO59">
        <f t="shared" si="50"/>
        <v>52</v>
      </c>
      <c r="HP59" t="str">
        <f t="shared" si="50"/>
        <v>5,59</v>
      </c>
      <c r="HQ59" t="str">
        <f t="shared" si="50"/>
        <v xml:space="preserve"> </v>
      </c>
      <c r="HR59" t="str">
        <f t="shared" si="50"/>
        <v>0,02</v>
      </c>
      <c r="HS59" t="str">
        <f t="shared" si="50"/>
        <v>8,4</v>
      </c>
      <c r="HT59" t="str">
        <f t="shared" si="50"/>
        <v>12,7</v>
      </c>
      <c r="HU59" t="str">
        <f t="shared" si="50"/>
        <v>10,5</v>
      </c>
      <c r="HV59">
        <f t="shared" si="50"/>
        <v>241</v>
      </c>
      <c r="HW59" t="str">
        <f t="shared" si="50"/>
        <v>16,5</v>
      </c>
      <c r="HX59" t="str">
        <f t="shared" si="50"/>
        <v>82,47</v>
      </c>
      <c r="HY59">
        <f t="shared" si="50"/>
        <v>11</v>
      </c>
      <c r="HZ59">
        <f t="shared" si="50"/>
        <v>4</v>
      </c>
      <c r="IA59" t="str">
        <f t="shared" si="50"/>
        <v>1,01</v>
      </c>
      <c r="IB59">
        <f t="shared" si="50"/>
        <v>5</v>
      </c>
      <c r="IC59" t="str">
        <f t="shared" si="50"/>
        <v>0,06</v>
      </c>
      <c r="ID59" t="str">
        <f t="shared" si="50"/>
        <v xml:space="preserve"> </v>
      </c>
      <c r="IE59" t="str">
        <f t="shared" si="50"/>
        <v>5,76</v>
      </c>
      <c r="IF59" t="str">
        <f t="shared" si="50"/>
        <v xml:space="preserve"> </v>
      </c>
      <c r="IG59" t="str">
        <f t="shared" si="50"/>
        <v xml:space="preserve"> </v>
      </c>
      <c r="IH59">
        <f t="shared" si="50"/>
        <v>38</v>
      </c>
      <c r="II59" t="str">
        <f t="shared" si="50"/>
        <v>4,98</v>
      </c>
      <c r="IJ59" t="str">
        <f t="shared" si="50"/>
        <v>96,11</v>
      </c>
      <c r="IK59" t="str">
        <f t="shared" si="50"/>
        <v>12,5</v>
      </c>
      <c r="IL59">
        <f t="shared" si="50"/>
        <v>14</v>
      </c>
      <c r="IM59" t="str">
        <f t="shared" si="50"/>
        <v>15,8</v>
      </c>
      <c r="IN59" t="str">
        <f t="shared" si="50"/>
        <v>42,41</v>
      </c>
      <c r="IO59" t="str">
        <f t="shared" si="50"/>
        <v>12,6</v>
      </c>
      <c r="IP59">
        <f t="shared" si="50"/>
        <v>470</v>
      </c>
      <c r="IQ59" t="str">
        <f t="shared" si="50"/>
        <v xml:space="preserve"> </v>
      </c>
      <c r="IR59" t="str">
        <f t="shared" si="50"/>
        <v xml:space="preserve"> </v>
      </c>
      <c r="IS59" t="str">
        <f t="shared" si="50"/>
        <v>16,5</v>
      </c>
      <c r="IT59" t="str">
        <f t="shared" si="50"/>
        <v>65,25</v>
      </c>
      <c r="IU59">
        <f t="shared" si="50"/>
        <v>187</v>
      </c>
      <c r="IV59">
        <f t="shared" si="50"/>
        <v>25</v>
      </c>
      <c r="IW59">
        <f t="shared" si="50"/>
        <v>178</v>
      </c>
      <c r="IX59" t="str">
        <f t="shared" si="27"/>
        <v>0,03</v>
      </c>
      <c r="IY59">
        <f t="shared" si="27"/>
        <v>80</v>
      </c>
      <c r="IZ59">
        <f t="shared" si="27"/>
        <v>225</v>
      </c>
      <c r="JA59" t="str">
        <f t="shared" si="24"/>
        <v xml:space="preserve"> </v>
      </c>
      <c r="JB59" t="str">
        <f t="shared" si="53"/>
        <v>3,6</v>
      </c>
      <c r="JC59" t="str">
        <f t="shared" si="53"/>
        <v>0,3</v>
      </c>
      <c r="JD59" t="str">
        <f t="shared" si="53"/>
        <v>0,55</v>
      </c>
      <c r="JE59" t="str">
        <f t="shared" si="53"/>
        <v>34,6</v>
      </c>
      <c r="JF59">
        <f t="shared" si="53"/>
        <v>94</v>
      </c>
      <c r="JG59">
        <f t="shared" si="53"/>
        <v>30</v>
      </c>
      <c r="JH59" t="str">
        <f t="shared" si="53"/>
        <v>15,8</v>
      </c>
      <c r="JI59" t="str">
        <f t="shared" si="53"/>
        <v>22,3</v>
      </c>
      <c r="JJ59" t="str">
        <f t="shared" si="53"/>
        <v>1,1</v>
      </c>
      <c r="JK59" t="str">
        <f t="shared" si="53"/>
        <v>25,61</v>
      </c>
      <c r="JL59" t="str">
        <f t="shared" si="53"/>
        <v>13,1</v>
      </c>
      <c r="JM59">
        <f t="shared" si="53"/>
        <v>46</v>
      </c>
      <c r="JN59">
        <f t="shared" si="53"/>
        <v>54</v>
      </c>
      <c r="JO59">
        <f t="shared" si="53"/>
        <v>84</v>
      </c>
      <c r="JP59" t="str">
        <f t="shared" si="53"/>
        <v>13,5</v>
      </c>
      <c r="JQ59" t="str">
        <f t="shared" si="53"/>
        <v xml:space="preserve"> </v>
      </c>
      <c r="JR59" t="str">
        <f t="shared" si="53"/>
        <v>8,86</v>
      </c>
      <c r="JS59" t="str">
        <f t="shared" si="53"/>
        <v xml:space="preserve"> </v>
      </c>
      <c r="JT59" t="str">
        <f t="shared" si="53"/>
        <v>2,98</v>
      </c>
      <c r="JU59">
        <f t="shared" si="53"/>
        <v>32</v>
      </c>
      <c r="JV59" t="str">
        <f t="shared" si="53"/>
        <v>54460,97</v>
      </c>
      <c r="JW59" t="str">
        <f t="shared" si="53"/>
        <v>5,71</v>
      </c>
      <c r="JX59" t="str">
        <f t="shared" si="53"/>
        <v>8,71</v>
      </c>
      <c r="JY59" t="str">
        <f t="shared" si="53"/>
        <v>15,8</v>
      </c>
      <c r="JZ59" t="str">
        <f t="shared" si="53"/>
        <v>36,9</v>
      </c>
      <c r="KA59" t="str">
        <f t="shared" si="53"/>
        <v>61434,93</v>
      </c>
      <c r="KB59" t="str">
        <f t="shared" si="53"/>
        <v>5,35</v>
      </c>
      <c r="KC59">
        <f t="shared" si="53"/>
        <v>172</v>
      </c>
      <c r="KD59">
        <f t="shared" si="53"/>
        <v>35</v>
      </c>
      <c r="KE59" t="str">
        <f t="shared" si="53"/>
        <v xml:space="preserve"> </v>
      </c>
      <c r="KF59" t="str">
        <f t="shared" si="53"/>
        <v>43,5</v>
      </c>
      <c r="KG59" t="str">
        <f t="shared" si="53"/>
        <v xml:space="preserve"> </v>
      </c>
      <c r="KH59" t="str">
        <f t="shared" si="53"/>
        <v>45,4</v>
      </c>
      <c r="KI59" t="str">
        <f t="shared" si="53"/>
        <v>219,32</v>
      </c>
      <c r="KJ59" t="str">
        <f t="shared" si="53"/>
        <v>0,18</v>
      </c>
      <c r="KK59" t="str">
        <f t="shared" si="53"/>
        <v xml:space="preserve"> </v>
      </c>
      <c r="KL59" t="str">
        <f t="shared" si="53"/>
        <v>28,9</v>
      </c>
      <c r="KM59" t="str">
        <f t="shared" si="53"/>
        <v>67,25</v>
      </c>
      <c r="KN59" t="str">
        <f t="shared" si="53"/>
        <v>117,68</v>
      </c>
      <c r="KO59" t="str">
        <f t="shared" si="53"/>
        <v>45,45</v>
      </c>
      <c r="KP59" t="str">
        <f t="shared" si="53"/>
        <v>151,5</v>
      </c>
      <c r="KQ59">
        <f t="shared" si="53"/>
        <v>48</v>
      </c>
      <c r="KR59" t="str">
        <f t="shared" si="53"/>
        <v>17,9</v>
      </c>
      <c r="KS59">
        <f t="shared" si="53"/>
        <v>300</v>
      </c>
      <c r="KT59" t="str">
        <f t="shared" si="53"/>
        <v>3,19</v>
      </c>
      <c r="KU59" t="str">
        <f t="shared" si="53"/>
        <v>1,6</v>
      </c>
      <c r="KV59" t="str">
        <f t="shared" si="53"/>
        <v xml:space="preserve"> </v>
      </c>
      <c r="KW59" t="str">
        <f t="shared" si="53"/>
        <v>8,44</v>
      </c>
      <c r="KX59" t="str">
        <f t="shared" si="53"/>
        <v>2,93</v>
      </c>
      <c r="KY59" t="str">
        <f t="shared" si="53"/>
        <v>27,65</v>
      </c>
      <c r="KZ59">
        <f t="shared" si="53"/>
        <v>1</v>
      </c>
      <c r="LA59" t="str">
        <f t="shared" si="53"/>
        <v>1,26</v>
      </c>
      <c r="LB59" t="str">
        <f t="shared" si="53"/>
        <v>50,02</v>
      </c>
      <c r="LC59">
        <f t="shared" si="53"/>
        <v>22</v>
      </c>
      <c r="LD59" t="str">
        <f t="shared" si="53"/>
        <v>27,5</v>
      </c>
      <c r="LE59" t="str">
        <f t="shared" si="53"/>
        <v>34,8</v>
      </c>
      <c r="LF59" t="str">
        <f t="shared" si="53"/>
        <v>53,76</v>
      </c>
      <c r="LG59">
        <f t="shared" si="53"/>
        <v>169</v>
      </c>
      <c r="LH59" t="str">
        <f t="shared" si="53"/>
        <v>19,5</v>
      </c>
      <c r="LI59">
        <f t="shared" si="53"/>
        <v>290</v>
      </c>
      <c r="LJ59">
        <f t="shared" si="53"/>
        <v>40</v>
      </c>
      <c r="LK59" t="str">
        <f t="shared" si="53"/>
        <v xml:space="preserve"> </v>
      </c>
      <c r="LL59" t="str">
        <f t="shared" si="53"/>
        <v>23,1</v>
      </c>
      <c r="LM59">
        <f t="shared" si="53"/>
        <v>26</v>
      </c>
      <c r="LN59">
        <f t="shared" si="51"/>
        <v>11</v>
      </c>
      <c r="LO59">
        <f t="shared" si="51"/>
        <v>28</v>
      </c>
      <c r="LP59" t="str">
        <f t="shared" si="51"/>
        <v>8,2</v>
      </c>
      <c r="LQ59">
        <f t="shared" si="51"/>
        <v>95</v>
      </c>
      <c r="LR59" t="str">
        <f t="shared" si="51"/>
        <v>4,69</v>
      </c>
      <c r="LS59">
        <f t="shared" si="51"/>
        <v>70</v>
      </c>
      <c r="LT59" t="str">
        <f t="shared" si="51"/>
        <v xml:space="preserve"> </v>
      </c>
      <c r="LU59" t="str">
        <f t="shared" si="51"/>
        <v>0,95</v>
      </c>
      <c r="LV59" t="str">
        <f t="shared" si="51"/>
        <v>3,7</v>
      </c>
      <c r="LW59" t="str">
        <f t="shared" si="51"/>
        <v>179,49</v>
      </c>
      <c r="LX59" t="str">
        <f t="shared" si="51"/>
        <v>41,24</v>
      </c>
      <c r="LY59" t="str">
        <f t="shared" si="51"/>
        <v xml:space="preserve"> </v>
      </c>
      <c r="LZ59">
        <f t="shared" si="51"/>
        <v>75</v>
      </c>
      <c r="MA59">
        <f t="shared" si="51"/>
        <v>56</v>
      </c>
      <c r="MB59">
        <f t="shared" si="51"/>
        <v>5</v>
      </c>
      <c r="MC59" t="str">
        <f t="shared" si="51"/>
        <v>384,25</v>
      </c>
      <c r="MD59" t="str">
        <f t="shared" si="51"/>
        <v>4,65</v>
      </c>
      <c r="ME59" t="str">
        <f t="shared" si="51"/>
        <v xml:space="preserve"> </v>
      </c>
      <c r="MF59" t="str">
        <f t="shared" si="51"/>
        <v>58,75</v>
      </c>
      <c r="MG59" t="str">
        <f t="shared" si="51"/>
        <v>35,5</v>
      </c>
      <c r="MH59" t="str">
        <f t="shared" si="51"/>
        <v>8,13</v>
      </c>
      <c r="MI59" t="str">
        <f t="shared" si="51"/>
        <v>109,5</v>
      </c>
      <c r="MJ59" t="str">
        <f t="shared" si="51"/>
        <v>3,5</v>
      </c>
      <c r="MK59">
        <f t="shared" si="51"/>
        <v>134</v>
      </c>
      <c r="ML59" t="str">
        <f t="shared" si="51"/>
        <v>18,1</v>
      </c>
      <c r="MM59">
        <f t="shared" si="51"/>
        <v>46</v>
      </c>
      <c r="MN59">
        <f t="shared" si="51"/>
        <v>20</v>
      </c>
      <c r="MO59" t="str">
        <f t="shared" si="51"/>
        <v xml:space="preserve"> </v>
      </c>
      <c r="MP59">
        <f t="shared" si="51"/>
        <v>26</v>
      </c>
      <c r="MQ59">
        <f t="shared" si="51"/>
        <v>40</v>
      </c>
      <c r="MR59">
        <f t="shared" si="51"/>
        <v>110</v>
      </c>
      <c r="MS59">
        <f t="shared" si="51"/>
        <v>88</v>
      </c>
      <c r="MT59" t="str">
        <f t="shared" si="51"/>
        <v>1498,5</v>
      </c>
      <c r="MU59">
        <f t="shared" si="51"/>
        <v>21</v>
      </c>
      <c r="MV59">
        <f t="shared" si="51"/>
        <v>2</v>
      </c>
      <c r="MW59">
        <f t="shared" si="51"/>
        <v>5</v>
      </c>
      <c r="MX59" t="str">
        <f t="shared" si="51"/>
        <v xml:space="preserve"> </v>
      </c>
      <c r="MY59" t="str">
        <f t="shared" si="51"/>
        <v xml:space="preserve"> </v>
      </c>
      <c r="MZ59" t="str">
        <f t="shared" si="51"/>
        <v>33,08</v>
      </c>
      <c r="NA59" t="str">
        <f t="shared" si="51"/>
        <v xml:space="preserve"> </v>
      </c>
      <c r="NB59">
        <f t="shared" si="51"/>
        <v>87</v>
      </c>
      <c r="NC59" t="str">
        <f t="shared" si="51"/>
        <v>29246,84</v>
      </c>
      <c r="ND59">
        <f t="shared" si="51"/>
        <v>13</v>
      </c>
      <c r="NE59">
        <f t="shared" si="51"/>
        <v>109</v>
      </c>
      <c r="NF59" t="str">
        <f t="shared" si="51"/>
        <v xml:space="preserve"> </v>
      </c>
      <c r="NG59" t="str">
        <f t="shared" si="51"/>
        <v>3,9</v>
      </c>
      <c r="NH59" t="str">
        <f t="shared" si="51"/>
        <v xml:space="preserve"> </v>
      </c>
      <c r="NI59" t="str">
        <f t="shared" si="51"/>
        <v xml:space="preserve"> </v>
      </c>
      <c r="NJ59" t="str">
        <f t="shared" si="51"/>
        <v>1,98</v>
      </c>
      <c r="NK59" t="str">
        <f t="shared" si="51"/>
        <v xml:space="preserve"> </v>
      </c>
      <c r="NL59" t="str">
        <f t="shared" si="51"/>
        <v>365,87</v>
      </c>
      <c r="NM59">
        <f t="shared" si="51"/>
        <v>62</v>
      </c>
      <c r="NN59" t="str">
        <f t="shared" si="51"/>
        <v>149,96</v>
      </c>
      <c r="NO59">
        <f t="shared" si="51"/>
        <v>120</v>
      </c>
      <c r="NP59" t="str">
        <f t="shared" si="51"/>
        <v>3,14</v>
      </c>
      <c r="NQ59" t="str">
        <f t="shared" si="51"/>
        <v>2,35</v>
      </c>
      <c r="NR59" t="str">
        <f t="shared" si="51"/>
        <v xml:space="preserve"> </v>
      </c>
      <c r="NS59" t="str">
        <f t="shared" si="51"/>
        <v>25,8</v>
      </c>
      <c r="NT59">
        <f t="shared" si="51"/>
        <v>18</v>
      </c>
      <c r="NU59" t="str">
        <f t="shared" si="51"/>
        <v>134,5</v>
      </c>
      <c r="NV59" t="str">
        <f t="shared" si="51"/>
        <v>540,28</v>
      </c>
      <c r="NW59" t="str">
        <f t="shared" si="51"/>
        <v>279,7</v>
      </c>
      <c r="NX59" t="str">
        <f t="shared" si="51"/>
        <v>850,52</v>
      </c>
      <c r="NY59" t="str">
        <f t="shared" si="41"/>
        <v xml:space="preserve"> </v>
      </c>
      <c r="NZ59" t="str">
        <f t="shared" si="41"/>
        <v>2,08</v>
      </c>
      <c r="OA59" t="str">
        <f t="shared" si="41"/>
        <v>10,8</v>
      </c>
      <c r="OB59" t="str">
        <f t="shared" si="39"/>
        <v>202,5</v>
      </c>
      <c r="OC59">
        <f t="shared" si="39"/>
        <v>78</v>
      </c>
      <c r="OD59">
        <f t="shared" si="39"/>
        <v>70</v>
      </c>
      <c r="OE59" t="str">
        <f t="shared" si="39"/>
        <v>5,5</v>
      </c>
      <c r="OF59" t="str">
        <f t="shared" si="39"/>
        <v>58,5</v>
      </c>
      <c r="OG59">
        <f t="shared" ref="OG59:QR62" si="56">IFERROR(OG28," ")</f>
        <v>19</v>
      </c>
      <c r="OH59" t="str">
        <f t="shared" si="56"/>
        <v xml:space="preserve"> </v>
      </c>
      <c r="OI59" t="str">
        <f t="shared" si="56"/>
        <v>13,85</v>
      </c>
      <c r="OJ59">
        <f t="shared" si="56"/>
        <v>74</v>
      </c>
      <c r="OK59">
        <f t="shared" si="56"/>
        <v>16</v>
      </c>
      <c r="OL59" t="str">
        <f t="shared" si="56"/>
        <v>11,67</v>
      </c>
      <c r="OM59" t="str">
        <f t="shared" si="56"/>
        <v>85,59</v>
      </c>
      <c r="ON59" t="str">
        <f t="shared" si="56"/>
        <v>132,93</v>
      </c>
      <c r="OO59">
        <f t="shared" si="56"/>
        <v>122</v>
      </c>
      <c r="OP59" t="str">
        <f t="shared" si="56"/>
        <v>20,65</v>
      </c>
      <c r="OQ59" t="str">
        <f t="shared" si="56"/>
        <v>24,69</v>
      </c>
      <c r="OR59" t="str">
        <f t="shared" si="56"/>
        <v>78,38</v>
      </c>
      <c r="OS59" t="str">
        <f t="shared" si="56"/>
        <v>11,3</v>
      </c>
      <c r="OT59" t="str">
        <f t="shared" si="56"/>
        <v>34,01</v>
      </c>
      <c r="OU59">
        <f t="shared" si="56"/>
        <v>115</v>
      </c>
      <c r="OV59" t="str">
        <f t="shared" si="56"/>
        <v>24,14</v>
      </c>
      <c r="OW59" t="str">
        <f t="shared" si="56"/>
        <v>3,07</v>
      </c>
      <c r="OX59" t="str">
        <f t="shared" si="56"/>
        <v xml:space="preserve"> </v>
      </c>
      <c r="OY59">
        <f t="shared" si="56"/>
        <v>51</v>
      </c>
      <c r="OZ59" t="str">
        <f t="shared" si="56"/>
        <v>113,9</v>
      </c>
      <c r="PA59">
        <f t="shared" si="56"/>
        <v>75</v>
      </c>
      <c r="PB59">
        <f t="shared" si="56"/>
        <v>397</v>
      </c>
      <c r="PC59" t="str">
        <f t="shared" si="56"/>
        <v>24,9</v>
      </c>
      <c r="PD59" t="str">
        <f t="shared" si="56"/>
        <v>0,36</v>
      </c>
      <c r="PE59" t="str">
        <f t="shared" si="56"/>
        <v>4,51</v>
      </c>
      <c r="PF59">
        <f t="shared" si="56"/>
        <v>9</v>
      </c>
      <c r="PG59" t="str">
        <f t="shared" si="56"/>
        <v xml:space="preserve"> </v>
      </c>
      <c r="PH59" t="str">
        <f t="shared" si="56"/>
        <v>16,75</v>
      </c>
      <c r="PI59" t="str">
        <f t="shared" si="56"/>
        <v>25,9</v>
      </c>
      <c r="PJ59" t="str">
        <f t="shared" si="56"/>
        <v>28,7</v>
      </c>
      <c r="PK59">
        <f t="shared" si="56"/>
        <v>84</v>
      </c>
      <c r="PL59" t="str">
        <f t="shared" si="56"/>
        <v>11,95</v>
      </c>
      <c r="PM59" t="str">
        <f t="shared" si="56"/>
        <v>0,08</v>
      </c>
      <c r="PN59" t="str">
        <f t="shared" si="56"/>
        <v>75,4</v>
      </c>
      <c r="PO59">
        <f t="shared" si="56"/>
        <v>117</v>
      </c>
      <c r="PP59" t="str">
        <f t="shared" si="56"/>
        <v>0,38</v>
      </c>
      <c r="PQ59" t="str">
        <f t="shared" si="56"/>
        <v>0,08</v>
      </c>
      <c r="PR59">
        <f t="shared" si="56"/>
        <v>106</v>
      </c>
      <c r="PS59" t="str">
        <f t="shared" si="56"/>
        <v xml:space="preserve"> </v>
      </c>
      <c r="PT59">
        <f t="shared" si="56"/>
        <v>97</v>
      </c>
      <c r="PU59" t="str">
        <f t="shared" si="56"/>
        <v>1950,56</v>
      </c>
      <c r="PV59" t="str">
        <f t="shared" si="56"/>
        <v>19,5</v>
      </c>
      <c r="PW59" t="str">
        <f t="shared" si="56"/>
        <v>17,2</v>
      </c>
      <c r="PX59" t="str">
        <f t="shared" si="56"/>
        <v>0,25</v>
      </c>
      <c r="PY59" t="str">
        <f t="shared" si="56"/>
        <v>65,5</v>
      </c>
      <c r="PZ59" t="str">
        <f t="shared" si="56"/>
        <v>0,98</v>
      </c>
      <c r="QA59" t="str">
        <f t="shared" si="56"/>
        <v>46,3</v>
      </c>
      <c r="QB59" t="str">
        <f t="shared" si="56"/>
        <v>34,65</v>
      </c>
      <c r="QC59" t="str">
        <f t="shared" si="56"/>
        <v>0,49</v>
      </c>
      <c r="QD59" t="str">
        <f t="shared" si="56"/>
        <v>15,1</v>
      </c>
      <c r="QE59" t="str">
        <f t="shared" si="56"/>
        <v>77,79</v>
      </c>
      <c r="QF59" t="str">
        <f t="shared" si="56"/>
        <v>23,6</v>
      </c>
      <c r="QG59" t="str">
        <f t="shared" si="56"/>
        <v>37,2</v>
      </c>
      <c r="QH59" t="str">
        <f t="shared" si="56"/>
        <v>1,47</v>
      </c>
      <c r="QI59">
        <f t="shared" si="56"/>
        <v>16</v>
      </c>
      <c r="QJ59" t="str">
        <f t="shared" si="56"/>
        <v>34,59</v>
      </c>
      <c r="QK59">
        <f t="shared" si="56"/>
        <v>180</v>
      </c>
      <c r="QL59" t="str">
        <f t="shared" si="56"/>
        <v>8,19</v>
      </c>
      <c r="QM59">
        <f t="shared" si="56"/>
        <v>179</v>
      </c>
      <c r="QN59">
        <f t="shared" si="56"/>
        <v>36</v>
      </c>
      <c r="QO59">
        <f t="shared" si="56"/>
        <v>140</v>
      </c>
      <c r="QP59">
        <f t="shared" si="56"/>
        <v>205</v>
      </c>
      <c r="QQ59" t="str">
        <f t="shared" si="56"/>
        <v>6,37</v>
      </c>
      <c r="QR59" t="str">
        <f t="shared" si="56"/>
        <v>8,4</v>
      </c>
      <c r="QS59" t="str">
        <f t="shared" si="54"/>
        <v>73,5</v>
      </c>
      <c r="QT59" t="str">
        <f t="shared" si="54"/>
        <v xml:space="preserve"> </v>
      </c>
      <c r="QU59" t="str">
        <f t="shared" si="54"/>
        <v>22,3</v>
      </c>
      <c r="QV59" t="str">
        <f t="shared" si="54"/>
        <v xml:space="preserve"> </v>
      </c>
      <c r="QW59" t="str">
        <f t="shared" si="54"/>
        <v>197,5</v>
      </c>
      <c r="QX59">
        <f t="shared" si="54"/>
        <v>190</v>
      </c>
      <c r="QY59">
        <f t="shared" si="54"/>
        <v>350</v>
      </c>
      <c r="QZ59">
        <f t="shared" si="54"/>
        <v>12</v>
      </c>
      <c r="RA59" t="str">
        <f t="shared" si="54"/>
        <v>18,5</v>
      </c>
      <c r="RB59">
        <f t="shared" si="54"/>
        <v>133</v>
      </c>
      <c r="RC59" t="str">
        <f t="shared" si="54"/>
        <v xml:space="preserve"> </v>
      </c>
      <c r="RD59">
        <f t="shared" si="54"/>
        <v>105</v>
      </c>
      <c r="RE59">
        <f t="shared" si="54"/>
        <v>148</v>
      </c>
      <c r="RF59">
        <f t="shared" si="54"/>
        <v>15</v>
      </c>
      <c r="RG59" t="str">
        <f t="shared" si="54"/>
        <v>1,43</v>
      </c>
      <c r="RH59" t="str">
        <f t="shared" si="54"/>
        <v>2,48</v>
      </c>
      <c r="RI59">
        <f t="shared" si="54"/>
        <v>5</v>
      </c>
      <c r="RJ59">
        <f t="shared" si="54"/>
        <v>74</v>
      </c>
      <c r="RK59" t="str">
        <f t="shared" si="54"/>
        <v xml:space="preserve"> </v>
      </c>
      <c r="RL59">
        <f t="shared" si="54"/>
        <v>54</v>
      </c>
      <c r="RM59">
        <f t="shared" si="54"/>
        <v>95</v>
      </c>
      <c r="RN59" t="str">
        <f t="shared" si="54"/>
        <v>19,1</v>
      </c>
      <c r="RO59">
        <f t="shared" si="54"/>
        <v>20</v>
      </c>
      <c r="RP59" t="str">
        <f t="shared" si="54"/>
        <v xml:space="preserve"> </v>
      </c>
      <c r="RQ59" t="str">
        <f t="shared" si="54"/>
        <v>148,75</v>
      </c>
      <c r="RR59" t="str">
        <f t="shared" si="54"/>
        <v>3,02</v>
      </c>
      <c r="RS59" t="str">
        <f t="shared" si="54"/>
        <v>2,75</v>
      </c>
      <c r="RT59" t="str">
        <f t="shared" si="54"/>
        <v xml:space="preserve"> </v>
      </c>
      <c r="RU59">
        <f t="shared" si="54"/>
        <v>82</v>
      </c>
      <c r="RV59" t="str">
        <f t="shared" si="54"/>
        <v>1,59</v>
      </c>
      <c r="RW59" t="str">
        <f t="shared" si="54"/>
        <v xml:space="preserve"> </v>
      </c>
      <c r="RX59" t="str">
        <f t="shared" si="54"/>
        <v>8,75</v>
      </c>
      <c r="RY59" t="str">
        <f t="shared" si="54"/>
        <v>40,5</v>
      </c>
      <c r="RZ59">
        <f t="shared" si="54"/>
        <v>1000</v>
      </c>
      <c r="SA59" t="str">
        <f t="shared" si="54"/>
        <v>70,5</v>
      </c>
    </row>
    <row r="60" spans="1:495">
      <c r="A60">
        <v>2009</v>
      </c>
      <c r="B60">
        <f t="shared" si="8"/>
        <v>155</v>
      </c>
      <c r="C60" t="str">
        <f t="shared" ref="C60:BN63" si="57">IFERROR(C29," ")</f>
        <v>7,98</v>
      </c>
      <c r="D60" t="str">
        <f t="shared" si="57"/>
        <v>0,34</v>
      </c>
      <c r="E60">
        <f t="shared" si="57"/>
        <v>150</v>
      </c>
      <c r="F60">
        <f t="shared" si="57"/>
        <v>700</v>
      </c>
      <c r="G60" t="str">
        <f t="shared" si="57"/>
        <v>31,8</v>
      </c>
      <c r="H60" t="str">
        <f t="shared" si="57"/>
        <v>20,1</v>
      </c>
      <c r="I60" t="str">
        <f t="shared" si="57"/>
        <v>0,08</v>
      </c>
      <c r="J60" t="str">
        <f t="shared" si="57"/>
        <v>20,1</v>
      </c>
      <c r="K60" t="str">
        <f t="shared" si="57"/>
        <v>39,6</v>
      </c>
      <c r="L60">
        <f t="shared" si="57"/>
        <v>71</v>
      </c>
      <c r="M60">
        <f t="shared" si="57"/>
        <v>51</v>
      </c>
      <c r="N60" t="str">
        <f t="shared" si="57"/>
        <v>17,92</v>
      </c>
      <c r="O60" t="str">
        <f t="shared" si="57"/>
        <v>100,5</v>
      </c>
      <c r="P60">
        <f t="shared" si="57"/>
        <v>270</v>
      </c>
      <c r="Q60" t="str">
        <f t="shared" si="57"/>
        <v>67,98</v>
      </c>
      <c r="R60">
        <f t="shared" si="57"/>
        <v>22</v>
      </c>
      <c r="S60" t="str">
        <f t="shared" si="57"/>
        <v>0,58</v>
      </c>
      <c r="T60" t="str">
        <f t="shared" si="57"/>
        <v>9,31</v>
      </c>
      <c r="U60">
        <f t="shared" si="57"/>
        <v>80</v>
      </c>
      <c r="V60" t="str">
        <f t="shared" si="57"/>
        <v>6,4</v>
      </c>
      <c r="W60" t="str">
        <f t="shared" si="57"/>
        <v>0,1</v>
      </c>
      <c r="X60" t="str">
        <f t="shared" si="57"/>
        <v>1,44</v>
      </c>
      <c r="Y60" t="str">
        <f t="shared" si="57"/>
        <v>9,6</v>
      </c>
      <c r="Z60" t="str">
        <f t="shared" si="57"/>
        <v>1,8</v>
      </c>
      <c r="AA60">
        <f t="shared" si="57"/>
        <v>1725</v>
      </c>
      <c r="AB60" t="str">
        <f t="shared" si="57"/>
        <v>95,25</v>
      </c>
      <c r="AC60">
        <f t="shared" si="57"/>
        <v>50</v>
      </c>
      <c r="AD60" t="str">
        <f t="shared" si="57"/>
        <v>105,58</v>
      </c>
      <c r="AE60" t="str">
        <f t="shared" si="57"/>
        <v xml:space="preserve"> </v>
      </c>
      <c r="AF60" t="str">
        <f t="shared" si="57"/>
        <v>161,5</v>
      </c>
      <c r="AG60">
        <f t="shared" si="57"/>
        <v>5</v>
      </c>
      <c r="AH60" t="str">
        <f t="shared" si="57"/>
        <v xml:space="preserve"> </v>
      </c>
      <c r="AI60" t="str">
        <f t="shared" si="57"/>
        <v>36,1</v>
      </c>
      <c r="AJ60">
        <f t="shared" si="57"/>
        <v>89</v>
      </c>
      <c r="AK60">
        <f t="shared" si="57"/>
        <v>60</v>
      </c>
      <c r="AL60" t="str">
        <f t="shared" si="57"/>
        <v xml:space="preserve"> </v>
      </c>
      <c r="AM60">
        <f t="shared" si="57"/>
        <v>25</v>
      </c>
      <c r="AN60">
        <f t="shared" si="57"/>
        <v>65</v>
      </c>
      <c r="AO60" t="str">
        <f t="shared" si="57"/>
        <v xml:space="preserve"> </v>
      </c>
      <c r="AP60">
        <f t="shared" si="57"/>
        <v>76</v>
      </c>
      <c r="AQ60">
        <f t="shared" si="57"/>
        <v>69</v>
      </c>
      <c r="AR60" t="str">
        <f t="shared" si="57"/>
        <v>28,5</v>
      </c>
      <c r="AS60">
        <f t="shared" si="57"/>
        <v>20</v>
      </c>
      <c r="AT60">
        <f t="shared" si="57"/>
        <v>29</v>
      </c>
      <c r="AU60">
        <f t="shared" si="57"/>
        <v>51</v>
      </c>
      <c r="AV60" t="str">
        <f t="shared" si="57"/>
        <v>7,4</v>
      </c>
      <c r="AW60" t="str">
        <f t="shared" si="57"/>
        <v>6,11</v>
      </c>
      <c r="AX60" t="str">
        <f t="shared" si="57"/>
        <v>1,45</v>
      </c>
      <c r="AY60">
        <f t="shared" si="57"/>
        <v>125</v>
      </c>
      <c r="AZ60">
        <f t="shared" si="57"/>
        <v>168</v>
      </c>
      <c r="BA60">
        <f t="shared" si="57"/>
        <v>9</v>
      </c>
      <c r="BB60" t="str">
        <f t="shared" si="57"/>
        <v>335,5</v>
      </c>
      <c r="BC60">
        <f t="shared" si="57"/>
        <v>11</v>
      </c>
      <c r="BD60" t="str">
        <f t="shared" si="57"/>
        <v>4,99</v>
      </c>
      <c r="BE60">
        <f t="shared" si="57"/>
        <v>150</v>
      </c>
      <c r="BF60" t="str">
        <f t="shared" si="57"/>
        <v>20,74</v>
      </c>
      <c r="BG60" t="str">
        <f t="shared" si="57"/>
        <v xml:space="preserve"> </v>
      </c>
      <c r="BH60" t="str">
        <f t="shared" si="57"/>
        <v>53,5</v>
      </c>
      <c r="BI60">
        <f t="shared" si="57"/>
        <v>164</v>
      </c>
      <c r="BJ60" t="str">
        <f t="shared" si="57"/>
        <v>181,18</v>
      </c>
      <c r="BK60">
        <f t="shared" si="57"/>
        <v>39</v>
      </c>
      <c r="BL60" t="str">
        <f t="shared" si="57"/>
        <v xml:space="preserve"> </v>
      </c>
      <c r="BM60" t="str">
        <f t="shared" si="57"/>
        <v xml:space="preserve"> </v>
      </c>
      <c r="BN60" t="str">
        <f t="shared" si="57"/>
        <v>26,4</v>
      </c>
      <c r="BO60">
        <f t="shared" si="55"/>
        <v>420</v>
      </c>
      <c r="BP60">
        <f t="shared" si="55"/>
        <v>55</v>
      </c>
      <c r="BQ60" t="str">
        <f t="shared" si="55"/>
        <v>20,7</v>
      </c>
      <c r="BR60">
        <f t="shared" si="55"/>
        <v>30</v>
      </c>
      <c r="BS60" t="str">
        <f t="shared" si="55"/>
        <v>16,8</v>
      </c>
      <c r="BT60" t="str">
        <f t="shared" si="55"/>
        <v>8,5</v>
      </c>
      <c r="BU60" t="str">
        <f t="shared" si="55"/>
        <v>28,5</v>
      </c>
      <c r="BV60" t="str">
        <f t="shared" si="55"/>
        <v>4,16</v>
      </c>
      <c r="BW60" t="str">
        <f t="shared" si="55"/>
        <v xml:space="preserve"> </v>
      </c>
      <c r="BX60" t="str">
        <f t="shared" si="55"/>
        <v>30,73</v>
      </c>
      <c r="BY60">
        <f t="shared" si="55"/>
        <v>37</v>
      </c>
      <c r="BZ60" t="str">
        <f t="shared" si="55"/>
        <v>48,8</v>
      </c>
      <c r="CA60">
        <f t="shared" si="55"/>
        <v>90</v>
      </c>
      <c r="CB60" t="str">
        <f t="shared" si="55"/>
        <v>6,7</v>
      </c>
      <c r="CC60" t="str">
        <f t="shared" si="55"/>
        <v>10,1</v>
      </c>
      <c r="CD60">
        <f t="shared" si="55"/>
        <v>8</v>
      </c>
      <c r="CE60" t="str">
        <f t="shared" si="55"/>
        <v>65,5</v>
      </c>
      <c r="CF60" t="str">
        <f t="shared" si="55"/>
        <v>24,5</v>
      </c>
      <c r="CG60" t="str">
        <f t="shared" si="55"/>
        <v xml:space="preserve"> </v>
      </c>
      <c r="CH60">
        <f t="shared" si="55"/>
        <v>17</v>
      </c>
      <c r="CI60" t="str">
        <f t="shared" si="55"/>
        <v>46,6</v>
      </c>
      <c r="CJ60" t="str">
        <f t="shared" si="55"/>
        <v>0,3</v>
      </c>
      <c r="CK60" t="str">
        <f t="shared" si="55"/>
        <v xml:space="preserve"> </v>
      </c>
      <c r="CL60" t="str">
        <f t="shared" si="55"/>
        <v>8,9</v>
      </c>
      <c r="CM60" t="str">
        <f t="shared" si="55"/>
        <v>7,79</v>
      </c>
      <c r="CN60" t="str">
        <f t="shared" si="55"/>
        <v>31,5</v>
      </c>
      <c r="CO60" t="str">
        <f t="shared" si="55"/>
        <v>12,9</v>
      </c>
      <c r="CP60" t="str">
        <f t="shared" si="55"/>
        <v>30,55</v>
      </c>
      <c r="CQ60">
        <f t="shared" si="55"/>
        <v>9</v>
      </c>
      <c r="CR60" t="str">
        <f t="shared" si="55"/>
        <v>62,75</v>
      </c>
      <c r="CS60" t="str">
        <f t="shared" si="55"/>
        <v>37,38</v>
      </c>
      <c r="CT60">
        <f t="shared" si="55"/>
        <v>34</v>
      </c>
      <c r="CU60" t="str">
        <f t="shared" si="55"/>
        <v>5,07</v>
      </c>
      <c r="CV60" t="str">
        <f t="shared" si="55"/>
        <v>1,83</v>
      </c>
      <c r="CW60" t="str">
        <f t="shared" si="55"/>
        <v>18,6</v>
      </c>
      <c r="CX60">
        <f t="shared" si="55"/>
        <v>16</v>
      </c>
      <c r="CY60" t="str">
        <f t="shared" si="55"/>
        <v>19,2</v>
      </c>
      <c r="CZ60">
        <f t="shared" si="55"/>
        <v>131</v>
      </c>
      <c r="DA60" t="str">
        <f t="shared" si="55"/>
        <v xml:space="preserve"> </v>
      </c>
      <c r="DB60" t="str">
        <f t="shared" si="55"/>
        <v>29,3</v>
      </c>
      <c r="DC60">
        <f t="shared" si="55"/>
        <v>128</v>
      </c>
      <c r="DD60">
        <f t="shared" si="55"/>
        <v>235</v>
      </c>
      <c r="DE60">
        <f t="shared" si="55"/>
        <v>184</v>
      </c>
      <c r="DF60">
        <f t="shared" si="55"/>
        <v>120</v>
      </c>
      <c r="DG60" t="str">
        <f t="shared" si="55"/>
        <v>3,49</v>
      </c>
      <c r="DH60" t="str">
        <f t="shared" si="55"/>
        <v xml:space="preserve"> </v>
      </c>
      <c r="DI60" t="str">
        <f t="shared" si="55"/>
        <v>0,7</v>
      </c>
      <c r="DJ60" t="str">
        <f t="shared" si="55"/>
        <v>1114,96</v>
      </c>
      <c r="DK60">
        <f t="shared" si="55"/>
        <v>160</v>
      </c>
      <c r="DL60" t="str">
        <f t="shared" si="55"/>
        <v>3,22</v>
      </c>
      <c r="DM60" t="str">
        <f t="shared" si="55"/>
        <v xml:space="preserve"> </v>
      </c>
      <c r="DN60" t="str">
        <f t="shared" si="55"/>
        <v xml:space="preserve"> </v>
      </c>
      <c r="DO60" t="str">
        <f t="shared" si="55"/>
        <v>0,36</v>
      </c>
      <c r="DP60" t="str">
        <f t="shared" si="55"/>
        <v>20,52</v>
      </c>
      <c r="DQ60" t="str">
        <f t="shared" si="55"/>
        <v>0,11</v>
      </c>
      <c r="DR60" t="str">
        <f t="shared" si="55"/>
        <v>162,5</v>
      </c>
      <c r="DS60">
        <f t="shared" si="55"/>
        <v>73</v>
      </c>
      <c r="DT60" t="str">
        <f t="shared" si="55"/>
        <v>4,7</v>
      </c>
      <c r="DU60" t="str">
        <f t="shared" si="55"/>
        <v>128,5</v>
      </c>
      <c r="DV60" t="str">
        <f t="shared" si="55"/>
        <v>18,7</v>
      </c>
      <c r="DW60" t="str">
        <f t="shared" si="55"/>
        <v>8,35</v>
      </c>
      <c r="DX60">
        <f t="shared" si="55"/>
        <v>70</v>
      </c>
      <c r="DY60">
        <f t="shared" si="55"/>
        <v>39</v>
      </c>
      <c r="DZ60" t="str">
        <f t="shared" si="52"/>
        <v>42,5</v>
      </c>
      <c r="EA60" t="str">
        <f t="shared" si="52"/>
        <v>32,3</v>
      </c>
      <c r="EB60">
        <f t="shared" si="52"/>
        <v>75</v>
      </c>
      <c r="EC60">
        <f t="shared" si="52"/>
        <v>147</v>
      </c>
      <c r="ED60" t="str">
        <f t="shared" si="52"/>
        <v>1,45</v>
      </c>
      <c r="EE60">
        <f t="shared" si="52"/>
        <v>356</v>
      </c>
      <c r="EF60">
        <f t="shared" si="52"/>
        <v>437</v>
      </c>
      <c r="EG60">
        <f t="shared" si="52"/>
        <v>222</v>
      </c>
      <c r="EH60" t="str">
        <f t="shared" si="52"/>
        <v>7,1</v>
      </c>
      <c r="EI60" t="str">
        <f t="shared" si="52"/>
        <v>0,29</v>
      </c>
      <c r="EJ60">
        <f t="shared" si="52"/>
        <v>15</v>
      </c>
      <c r="EK60" t="str">
        <f t="shared" si="52"/>
        <v>3,06</v>
      </c>
      <c r="EL60" t="str">
        <f t="shared" si="52"/>
        <v>309,5</v>
      </c>
      <c r="EM60" t="str">
        <f t="shared" si="52"/>
        <v xml:space="preserve"> </v>
      </c>
      <c r="EN60" t="str">
        <f t="shared" si="52"/>
        <v>25,5</v>
      </c>
      <c r="EO60" t="str">
        <f t="shared" si="52"/>
        <v>154,5</v>
      </c>
      <c r="EP60">
        <f t="shared" si="52"/>
        <v>72809</v>
      </c>
      <c r="EQ60" t="str">
        <f t="shared" si="52"/>
        <v>21,5</v>
      </c>
      <c r="ER60">
        <f t="shared" si="52"/>
        <v>125</v>
      </c>
      <c r="ES60" t="str">
        <f t="shared" si="52"/>
        <v>63,5</v>
      </c>
      <c r="ET60" t="str">
        <f t="shared" si="52"/>
        <v>10,2</v>
      </c>
      <c r="EU60" t="str">
        <f t="shared" si="52"/>
        <v>12,58</v>
      </c>
      <c r="EV60" t="str">
        <f t="shared" si="52"/>
        <v>3,75</v>
      </c>
      <c r="EW60">
        <f t="shared" si="52"/>
        <v>295</v>
      </c>
      <c r="EX60" t="str">
        <f t="shared" si="52"/>
        <v>20,5</v>
      </c>
      <c r="EY60" t="str">
        <f t="shared" si="52"/>
        <v>69,75</v>
      </c>
      <c r="EZ60">
        <f t="shared" si="52"/>
        <v>47</v>
      </c>
      <c r="FA60" t="str">
        <f t="shared" si="52"/>
        <v>1,18</v>
      </c>
      <c r="FB60" t="str">
        <f t="shared" si="52"/>
        <v>7,88</v>
      </c>
      <c r="FC60" t="str">
        <f t="shared" si="52"/>
        <v xml:space="preserve"> </v>
      </c>
      <c r="FD60" t="str">
        <f t="shared" si="52"/>
        <v>55,08</v>
      </c>
      <c r="FE60" t="str">
        <f t="shared" si="52"/>
        <v>5,83</v>
      </c>
      <c r="FF60" t="str">
        <f t="shared" si="52"/>
        <v>39,5</v>
      </c>
      <c r="FG60" t="str">
        <f t="shared" si="52"/>
        <v>58,5</v>
      </c>
      <c r="FH60" t="str">
        <f t="shared" si="52"/>
        <v>9,7</v>
      </c>
      <c r="FI60">
        <f t="shared" si="52"/>
        <v>39</v>
      </c>
      <c r="FJ60" t="str">
        <f t="shared" si="52"/>
        <v>3,28</v>
      </c>
      <c r="FK60">
        <f t="shared" si="52"/>
        <v>98</v>
      </c>
      <c r="FL60" t="str">
        <f t="shared" si="52"/>
        <v xml:space="preserve"> </v>
      </c>
      <c r="FM60" t="str">
        <f t="shared" si="52"/>
        <v xml:space="preserve"> </v>
      </c>
      <c r="FN60" t="str">
        <f t="shared" si="52"/>
        <v>90,25</v>
      </c>
      <c r="FO60" t="str">
        <f t="shared" si="52"/>
        <v xml:space="preserve"> </v>
      </c>
      <c r="FP60">
        <f t="shared" si="52"/>
        <v>29</v>
      </c>
      <c r="FQ60" t="str">
        <f t="shared" si="52"/>
        <v>3,85</v>
      </c>
      <c r="FR60" t="str">
        <f t="shared" si="52"/>
        <v xml:space="preserve"> </v>
      </c>
      <c r="FS60" t="str">
        <f t="shared" si="52"/>
        <v>1,5</v>
      </c>
      <c r="FT60">
        <f t="shared" si="52"/>
        <v>52</v>
      </c>
      <c r="FU60" t="str">
        <f t="shared" si="52"/>
        <v>4,19</v>
      </c>
      <c r="FV60" t="str">
        <f t="shared" si="52"/>
        <v>0,17</v>
      </c>
      <c r="FW60" t="str">
        <f t="shared" si="52"/>
        <v>40,4</v>
      </c>
      <c r="FX60" t="str">
        <f t="shared" si="52"/>
        <v>2,41</v>
      </c>
      <c r="FY60" t="str">
        <f t="shared" si="52"/>
        <v>71,5</v>
      </c>
      <c r="FZ60" t="str">
        <f t="shared" si="52"/>
        <v>1,9</v>
      </c>
      <c r="GA60">
        <f t="shared" si="52"/>
        <v>17</v>
      </c>
      <c r="GB60" t="str">
        <f t="shared" si="52"/>
        <v>4,46</v>
      </c>
      <c r="GC60">
        <f t="shared" si="52"/>
        <v>10</v>
      </c>
      <c r="GD60">
        <f t="shared" si="52"/>
        <v>17</v>
      </c>
      <c r="GE60">
        <f t="shared" si="52"/>
        <v>239</v>
      </c>
      <c r="GF60" t="str">
        <f t="shared" si="52"/>
        <v>5,78</v>
      </c>
      <c r="GG60" t="str">
        <f t="shared" si="52"/>
        <v>0,5</v>
      </c>
      <c r="GH60" t="str">
        <f t="shared" si="52"/>
        <v>70,95</v>
      </c>
      <c r="GI60" t="str">
        <f t="shared" si="52"/>
        <v>2,97</v>
      </c>
      <c r="GJ60">
        <f t="shared" si="52"/>
        <v>129</v>
      </c>
      <c r="GK60" t="str">
        <f t="shared" si="52"/>
        <v>6,75</v>
      </c>
      <c r="GL60" t="str">
        <f t="shared" si="50"/>
        <v>0,27</v>
      </c>
      <c r="GM60" t="str">
        <f t="shared" si="50"/>
        <v>69,5</v>
      </c>
      <c r="GN60" t="str">
        <f t="shared" si="50"/>
        <v>4,7</v>
      </c>
      <c r="GO60">
        <f t="shared" si="50"/>
        <v>66</v>
      </c>
      <c r="GP60">
        <f t="shared" si="50"/>
        <v>150</v>
      </c>
      <c r="GQ60">
        <f t="shared" si="50"/>
        <v>6</v>
      </c>
      <c r="GR60" t="str">
        <f t="shared" si="50"/>
        <v xml:space="preserve"> </v>
      </c>
      <c r="GS60">
        <f t="shared" si="50"/>
        <v>23</v>
      </c>
      <c r="GT60">
        <f t="shared" si="50"/>
        <v>77</v>
      </c>
      <c r="GU60">
        <f t="shared" si="50"/>
        <v>100</v>
      </c>
      <c r="GV60" t="str">
        <f t="shared" si="50"/>
        <v>3,76</v>
      </c>
      <c r="GW60" t="str">
        <f t="shared" si="50"/>
        <v>0,49</v>
      </c>
      <c r="GX60" t="str">
        <f t="shared" si="50"/>
        <v>88,25</v>
      </c>
      <c r="GY60">
        <f t="shared" si="50"/>
        <v>44</v>
      </c>
      <c r="GZ60">
        <f t="shared" si="50"/>
        <v>100</v>
      </c>
      <c r="HA60" t="str">
        <f t="shared" si="50"/>
        <v>5,56</v>
      </c>
      <c r="HB60" t="str">
        <f t="shared" si="50"/>
        <v>206,5</v>
      </c>
      <c r="HC60">
        <f t="shared" si="50"/>
        <v>170</v>
      </c>
      <c r="HD60" t="str">
        <f t="shared" si="50"/>
        <v>7,25</v>
      </c>
      <c r="HE60" t="str">
        <f t="shared" si="50"/>
        <v>60,5</v>
      </c>
      <c r="HF60" t="str">
        <f t="shared" si="50"/>
        <v xml:space="preserve"> </v>
      </c>
      <c r="HG60" t="str">
        <f t="shared" si="50"/>
        <v>3,94</v>
      </c>
      <c r="HH60">
        <f t="shared" si="50"/>
        <v>92</v>
      </c>
      <c r="HI60">
        <f t="shared" si="50"/>
        <v>50</v>
      </c>
      <c r="HJ60">
        <f t="shared" si="50"/>
        <v>124</v>
      </c>
      <c r="HK60">
        <f t="shared" si="50"/>
        <v>105</v>
      </c>
      <c r="HL60" t="str">
        <f t="shared" si="50"/>
        <v>0,28</v>
      </c>
      <c r="HM60">
        <f t="shared" si="50"/>
        <v>24</v>
      </c>
      <c r="HN60" t="str">
        <f t="shared" si="50"/>
        <v xml:space="preserve"> </v>
      </c>
      <c r="HO60">
        <f t="shared" si="50"/>
        <v>52</v>
      </c>
      <c r="HP60">
        <f t="shared" si="50"/>
        <v>9</v>
      </c>
      <c r="HQ60" t="str">
        <f t="shared" si="50"/>
        <v xml:space="preserve"> </v>
      </c>
      <c r="HR60" t="str">
        <f t="shared" si="50"/>
        <v>0,02</v>
      </c>
      <c r="HS60" t="str">
        <f t="shared" si="50"/>
        <v>9,22</v>
      </c>
      <c r="HT60">
        <f t="shared" si="50"/>
        <v>17</v>
      </c>
      <c r="HU60" t="str">
        <f t="shared" si="50"/>
        <v>42,31</v>
      </c>
      <c r="HV60">
        <f t="shared" si="50"/>
        <v>241</v>
      </c>
      <c r="HW60" t="str">
        <f t="shared" si="50"/>
        <v>22,5</v>
      </c>
      <c r="HX60" t="str">
        <f t="shared" si="50"/>
        <v>115,75</v>
      </c>
      <c r="HY60">
        <f t="shared" si="50"/>
        <v>11</v>
      </c>
      <c r="HZ60">
        <f t="shared" si="50"/>
        <v>4</v>
      </c>
      <c r="IA60" t="str">
        <f t="shared" si="50"/>
        <v>1,01</v>
      </c>
      <c r="IB60">
        <f t="shared" si="50"/>
        <v>5</v>
      </c>
      <c r="IC60" t="str">
        <f t="shared" si="50"/>
        <v>0,01</v>
      </c>
      <c r="ID60" t="str">
        <f t="shared" si="50"/>
        <v xml:space="preserve"> </v>
      </c>
      <c r="IE60" t="str">
        <f t="shared" si="50"/>
        <v>5,76</v>
      </c>
      <c r="IF60" t="str">
        <f t="shared" si="50"/>
        <v xml:space="preserve"> </v>
      </c>
      <c r="IG60" t="str">
        <f t="shared" si="50"/>
        <v xml:space="preserve"> </v>
      </c>
      <c r="IH60">
        <f t="shared" si="50"/>
        <v>38</v>
      </c>
      <c r="II60" t="str">
        <f t="shared" si="50"/>
        <v>7,49</v>
      </c>
      <c r="IJ60" t="str">
        <f t="shared" si="50"/>
        <v>99,71</v>
      </c>
      <c r="IK60" t="str">
        <f t="shared" si="50"/>
        <v>12,5</v>
      </c>
      <c r="IL60">
        <f t="shared" si="50"/>
        <v>14</v>
      </c>
      <c r="IM60">
        <f t="shared" si="50"/>
        <v>23</v>
      </c>
      <c r="IN60" t="str">
        <f t="shared" si="50"/>
        <v>42,78</v>
      </c>
      <c r="IO60" t="str">
        <f t="shared" si="50"/>
        <v>12,6</v>
      </c>
      <c r="IP60">
        <f t="shared" si="50"/>
        <v>470</v>
      </c>
      <c r="IQ60" t="str">
        <f t="shared" si="50"/>
        <v xml:space="preserve"> </v>
      </c>
      <c r="IR60" t="str">
        <f t="shared" si="50"/>
        <v xml:space="preserve"> </v>
      </c>
      <c r="IS60" t="str">
        <f t="shared" si="50"/>
        <v>38,5</v>
      </c>
      <c r="IT60" t="str">
        <f t="shared" si="50"/>
        <v>65,25</v>
      </c>
      <c r="IU60">
        <f t="shared" si="50"/>
        <v>187</v>
      </c>
      <c r="IV60">
        <f t="shared" si="50"/>
        <v>25</v>
      </c>
      <c r="IW60">
        <f t="shared" ref="IW60:LH63" si="58">IFERROR(IW29," ")</f>
        <v>178</v>
      </c>
      <c r="IX60" t="str">
        <f t="shared" si="58"/>
        <v>0,03</v>
      </c>
      <c r="IY60">
        <f t="shared" si="58"/>
        <v>80</v>
      </c>
      <c r="IZ60">
        <f t="shared" si="58"/>
        <v>225</v>
      </c>
      <c r="JA60" t="str">
        <f t="shared" si="58"/>
        <v xml:space="preserve"> </v>
      </c>
      <c r="JB60" t="str">
        <f t="shared" si="58"/>
        <v>10,5</v>
      </c>
      <c r="JC60" t="str">
        <f t="shared" si="58"/>
        <v>0,49</v>
      </c>
      <c r="JD60" t="str">
        <f t="shared" si="58"/>
        <v>0,55</v>
      </c>
      <c r="JE60" t="str">
        <f t="shared" si="58"/>
        <v>34,6</v>
      </c>
      <c r="JF60">
        <f t="shared" si="58"/>
        <v>94</v>
      </c>
      <c r="JG60">
        <f t="shared" si="58"/>
        <v>30</v>
      </c>
      <c r="JH60" t="str">
        <f t="shared" si="58"/>
        <v>19,59</v>
      </c>
      <c r="JI60">
        <f t="shared" si="58"/>
        <v>28</v>
      </c>
      <c r="JJ60" t="str">
        <f t="shared" si="58"/>
        <v>1,1</v>
      </c>
      <c r="JK60" t="str">
        <f t="shared" si="58"/>
        <v>44,87</v>
      </c>
      <c r="JL60" t="str">
        <f t="shared" si="58"/>
        <v>13,1</v>
      </c>
      <c r="JM60">
        <f t="shared" si="58"/>
        <v>46</v>
      </c>
      <c r="JN60">
        <f t="shared" si="58"/>
        <v>54</v>
      </c>
      <c r="JO60">
        <f t="shared" si="58"/>
        <v>84</v>
      </c>
      <c r="JP60" t="str">
        <f t="shared" si="58"/>
        <v>9,55</v>
      </c>
      <c r="JQ60" t="str">
        <f t="shared" si="58"/>
        <v xml:space="preserve"> </v>
      </c>
      <c r="JR60" t="str">
        <f t="shared" si="58"/>
        <v>8,86</v>
      </c>
      <c r="JS60" t="str">
        <f t="shared" si="58"/>
        <v xml:space="preserve"> </v>
      </c>
      <c r="JT60" t="str">
        <f t="shared" si="58"/>
        <v>9,5</v>
      </c>
      <c r="JU60" t="str">
        <f t="shared" si="58"/>
        <v>43,5</v>
      </c>
      <c r="JV60" t="str">
        <f t="shared" si="58"/>
        <v>73920,19</v>
      </c>
      <c r="JW60" t="str">
        <f t="shared" si="58"/>
        <v>13,5</v>
      </c>
      <c r="JX60" t="str">
        <f t="shared" si="58"/>
        <v>5,35</v>
      </c>
      <c r="JY60" t="str">
        <f t="shared" si="58"/>
        <v>15,8</v>
      </c>
      <c r="JZ60">
        <f t="shared" si="58"/>
        <v>115</v>
      </c>
      <c r="KA60" t="str">
        <f t="shared" si="58"/>
        <v>58562,08</v>
      </c>
      <c r="KB60" t="str">
        <f t="shared" si="58"/>
        <v>3,44</v>
      </c>
      <c r="KC60">
        <f t="shared" si="58"/>
        <v>172</v>
      </c>
      <c r="KD60">
        <f t="shared" si="58"/>
        <v>35</v>
      </c>
      <c r="KE60" t="str">
        <f t="shared" si="58"/>
        <v xml:space="preserve"> </v>
      </c>
      <c r="KF60">
        <f t="shared" si="58"/>
        <v>52</v>
      </c>
      <c r="KG60" t="str">
        <f t="shared" si="58"/>
        <v xml:space="preserve"> </v>
      </c>
      <c r="KH60" t="str">
        <f t="shared" si="58"/>
        <v>45,4</v>
      </c>
      <c r="KI60" t="str">
        <f t="shared" si="58"/>
        <v>10,5</v>
      </c>
      <c r="KJ60" t="str">
        <f t="shared" si="58"/>
        <v>0,18</v>
      </c>
      <c r="KK60" t="str">
        <f t="shared" si="58"/>
        <v xml:space="preserve"> </v>
      </c>
      <c r="KL60" t="str">
        <f t="shared" si="58"/>
        <v>29,8</v>
      </c>
      <c r="KM60" t="str">
        <f t="shared" si="58"/>
        <v>67,25</v>
      </c>
      <c r="KN60" t="str">
        <f t="shared" si="58"/>
        <v>100,2</v>
      </c>
      <c r="KO60" t="str">
        <f t="shared" si="58"/>
        <v>56,85</v>
      </c>
      <c r="KP60" t="str">
        <f t="shared" si="58"/>
        <v>151,5</v>
      </c>
      <c r="KQ60">
        <f t="shared" si="58"/>
        <v>77</v>
      </c>
      <c r="KR60" t="str">
        <f t="shared" si="58"/>
        <v>20,1</v>
      </c>
      <c r="KS60">
        <f t="shared" si="58"/>
        <v>300</v>
      </c>
      <c r="KT60" t="str">
        <f t="shared" si="58"/>
        <v>5,2</v>
      </c>
      <c r="KU60" t="str">
        <f t="shared" si="58"/>
        <v>1,6</v>
      </c>
      <c r="KV60" t="str">
        <f t="shared" si="58"/>
        <v xml:space="preserve"> </v>
      </c>
      <c r="KW60" t="str">
        <f t="shared" si="58"/>
        <v>8,44</v>
      </c>
      <c r="KX60" t="str">
        <f t="shared" si="58"/>
        <v>1,38</v>
      </c>
      <c r="KY60" t="str">
        <f t="shared" si="58"/>
        <v>66,5</v>
      </c>
      <c r="KZ60" t="str">
        <f t="shared" si="58"/>
        <v>0,3</v>
      </c>
      <c r="LA60" t="str">
        <f t="shared" si="58"/>
        <v>0,29</v>
      </c>
      <c r="LB60" t="str">
        <f t="shared" si="58"/>
        <v>35,2</v>
      </c>
      <c r="LC60" t="str">
        <f t="shared" si="58"/>
        <v>45,1</v>
      </c>
      <c r="LD60">
        <f t="shared" si="58"/>
        <v>23</v>
      </c>
      <c r="LE60" t="str">
        <f t="shared" si="58"/>
        <v>34,8</v>
      </c>
      <c r="LF60" t="str">
        <f t="shared" si="58"/>
        <v>6,82</v>
      </c>
      <c r="LG60">
        <f t="shared" si="58"/>
        <v>169</v>
      </c>
      <c r="LH60" t="str">
        <f t="shared" si="58"/>
        <v>14,5</v>
      </c>
      <c r="LI60">
        <f t="shared" si="53"/>
        <v>290</v>
      </c>
      <c r="LJ60">
        <f t="shared" si="53"/>
        <v>40</v>
      </c>
      <c r="LK60" t="str">
        <f t="shared" si="53"/>
        <v xml:space="preserve"> </v>
      </c>
      <c r="LL60" t="str">
        <f t="shared" si="53"/>
        <v>17,6</v>
      </c>
      <c r="LM60" t="str">
        <f t="shared" si="53"/>
        <v>36,85</v>
      </c>
      <c r="LN60" t="str">
        <f t="shared" si="51"/>
        <v>12,45</v>
      </c>
      <c r="LO60">
        <f t="shared" si="51"/>
        <v>28</v>
      </c>
      <c r="LP60" t="str">
        <f t="shared" si="51"/>
        <v>21,6</v>
      </c>
      <c r="LQ60">
        <f t="shared" si="51"/>
        <v>95</v>
      </c>
      <c r="LR60" t="str">
        <f t="shared" si="51"/>
        <v>9,5</v>
      </c>
      <c r="LS60">
        <f t="shared" si="51"/>
        <v>70</v>
      </c>
      <c r="LT60" t="str">
        <f t="shared" si="51"/>
        <v xml:space="preserve"> </v>
      </c>
      <c r="LU60" t="str">
        <f t="shared" si="51"/>
        <v>0,95</v>
      </c>
      <c r="LV60" t="str">
        <f t="shared" si="51"/>
        <v>3,7</v>
      </c>
      <c r="LW60" t="str">
        <f t="shared" si="51"/>
        <v>221,99</v>
      </c>
      <c r="LX60" t="str">
        <f t="shared" si="51"/>
        <v>32,82</v>
      </c>
      <c r="LY60" t="str">
        <f t="shared" si="51"/>
        <v xml:space="preserve"> </v>
      </c>
      <c r="LZ60">
        <f t="shared" si="51"/>
        <v>75</v>
      </c>
      <c r="MA60">
        <f t="shared" si="51"/>
        <v>40</v>
      </c>
      <c r="MB60" t="str">
        <f t="shared" si="51"/>
        <v>3,25</v>
      </c>
      <c r="MC60">
        <f t="shared" si="51"/>
        <v>170</v>
      </c>
      <c r="MD60" t="str">
        <f t="shared" si="51"/>
        <v>6,3</v>
      </c>
      <c r="ME60" t="str">
        <f t="shared" si="51"/>
        <v xml:space="preserve"> </v>
      </c>
      <c r="MF60" t="str">
        <f t="shared" si="51"/>
        <v>58,75</v>
      </c>
      <c r="MG60">
        <f t="shared" si="51"/>
        <v>41</v>
      </c>
      <c r="MH60" t="str">
        <f t="shared" si="51"/>
        <v>10,78</v>
      </c>
      <c r="MI60" t="str">
        <f t="shared" si="51"/>
        <v>109,5</v>
      </c>
      <c r="MJ60" t="str">
        <f t="shared" si="51"/>
        <v>5,18</v>
      </c>
      <c r="MK60">
        <f t="shared" si="51"/>
        <v>134</v>
      </c>
      <c r="ML60" t="str">
        <f t="shared" si="51"/>
        <v>18,1</v>
      </c>
      <c r="MM60">
        <f t="shared" si="51"/>
        <v>46</v>
      </c>
      <c r="MN60">
        <f t="shared" si="51"/>
        <v>20</v>
      </c>
      <c r="MO60" t="str">
        <f t="shared" si="51"/>
        <v xml:space="preserve"> </v>
      </c>
      <c r="MP60">
        <f t="shared" si="51"/>
        <v>46</v>
      </c>
      <c r="MQ60" t="str">
        <f t="shared" si="51"/>
        <v>79,5</v>
      </c>
      <c r="MR60">
        <f t="shared" si="51"/>
        <v>110</v>
      </c>
      <c r="MS60">
        <f t="shared" si="51"/>
        <v>88</v>
      </c>
      <c r="MT60" t="str">
        <f t="shared" si="51"/>
        <v>1457,86</v>
      </c>
      <c r="MU60">
        <f t="shared" si="51"/>
        <v>21</v>
      </c>
      <c r="MV60" t="str">
        <f t="shared" si="51"/>
        <v>1,3</v>
      </c>
      <c r="MW60" t="str">
        <f t="shared" si="51"/>
        <v>7,5</v>
      </c>
      <c r="MX60" t="str">
        <f t="shared" si="51"/>
        <v xml:space="preserve"> </v>
      </c>
      <c r="MY60" t="str">
        <f t="shared" si="51"/>
        <v xml:space="preserve"> </v>
      </c>
      <c r="MZ60" t="str">
        <f t="shared" si="51"/>
        <v>65,05</v>
      </c>
      <c r="NA60" t="str">
        <f t="shared" si="51"/>
        <v xml:space="preserve"> </v>
      </c>
      <c r="NB60">
        <f t="shared" si="51"/>
        <v>87</v>
      </c>
      <c r="NC60" t="str">
        <f t="shared" si="51"/>
        <v>49719,61</v>
      </c>
      <c r="ND60">
        <f t="shared" si="51"/>
        <v>13</v>
      </c>
      <c r="NE60">
        <f t="shared" si="51"/>
        <v>109</v>
      </c>
      <c r="NF60" t="str">
        <f t="shared" si="51"/>
        <v xml:space="preserve"> </v>
      </c>
      <c r="NG60" t="str">
        <f t="shared" si="51"/>
        <v>3,9</v>
      </c>
      <c r="NH60" t="str">
        <f t="shared" si="51"/>
        <v xml:space="preserve"> </v>
      </c>
      <c r="NI60" t="str">
        <f t="shared" si="51"/>
        <v xml:space="preserve"> </v>
      </c>
      <c r="NJ60" t="str">
        <f t="shared" si="51"/>
        <v>1,98</v>
      </c>
      <c r="NK60" t="str">
        <f t="shared" si="51"/>
        <v xml:space="preserve"> </v>
      </c>
      <c r="NL60" t="str">
        <f t="shared" si="51"/>
        <v>521,3</v>
      </c>
      <c r="NM60">
        <f t="shared" si="51"/>
        <v>62</v>
      </c>
      <c r="NN60">
        <f t="shared" si="51"/>
        <v>126</v>
      </c>
      <c r="NO60">
        <f t="shared" si="51"/>
        <v>120</v>
      </c>
      <c r="NP60" t="str">
        <f t="shared" si="51"/>
        <v>5,24</v>
      </c>
      <c r="NQ60" t="str">
        <f t="shared" si="51"/>
        <v>2,84</v>
      </c>
      <c r="NR60" t="str">
        <f t="shared" si="51"/>
        <v xml:space="preserve"> </v>
      </c>
      <c r="NS60" t="str">
        <f t="shared" si="51"/>
        <v>38,9</v>
      </c>
      <c r="NT60">
        <f t="shared" si="51"/>
        <v>18</v>
      </c>
      <c r="NU60" t="str">
        <f t="shared" si="51"/>
        <v>134,5</v>
      </c>
      <c r="NV60" t="str">
        <f t="shared" si="51"/>
        <v>699,16</v>
      </c>
      <c r="NW60" t="str">
        <f t="shared" si="51"/>
        <v>470,21</v>
      </c>
      <c r="NX60" t="str">
        <f t="shared" si="51"/>
        <v>1268,68</v>
      </c>
      <c r="NY60" t="str">
        <f t="shared" si="41"/>
        <v xml:space="preserve"> </v>
      </c>
      <c r="NZ60" t="str">
        <f t="shared" si="41"/>
        <v>2,08</v>
      </c>
      <c r="OA60" t="str">
        <f t="shared" si="41"/>
        <v>2,56</v>
      </c>
      <c r="OB60" t="str">
        <f t="shared" si="39"/>
        <v>202,5</v>
      </c>
      <c r="OC60">
        <f t="shared" si="39"/>
        <v>61</v>
      </c>
      <c r="OD60">
        <f t="shared" si="39"/>
        <v>102</v>
      </c>
      <c r="OE60" t="str">
        <f t="shared" si="39"/>
        <v>5,5</v>
      </c>
      <c r="OF60">
        <f t="shared" si="39"/>
        <v>108</v>
      </c>
      <c r="OG60" t="str">
        <f t="shared" si="56"/>
        <v>17,5</v>
      </c>
      <c r="OH60" t="str">
        <f t="shared" si="56"/>
        <v xml:space="preserve"> </v>
      </c>
      <c r="OI60" t="str">
        <f t="shared" si="56"/>
        <v>34,62</v>
      </c>
      <c r="OJ60">
        <f t="shared" si="56"/>
        <v>100</v>
      </c>
      <c r="OK60" t="str">
        <f t="shared" si="56"/>
        <v>20,9</v>
      </c>
      <c r="OL60" t="str">
        <f t="shared" si="56"/>
        <v>26,88</v>
      </c>
      <c r="OM60" t="str">
        <f t="shared" si="56"/>
        <v>70,38</v>
      </c>
      <c r="ON60" t="str">
        <f t="shared" si="56"/>
        <v>191,09</v>
      </c>
      <c r="OO60">
        <f t="shared" si="56"/>
        <v>140</v>
      </c>
      <c r="OP60" t="str">
        <f t="shared" si="56"/>
        <v>44,31</v>
      </c>
      <c r="OQ60" t="str">
        <f t="shared" si="56"/>
        <v>46,95</v>
      </c>
      <c r="OR60" t="str">
        <f t="shared" si="56"/>
        <v>100,6</v>
      </c>
      <c r="OS60" t="str">
        <f t="shared" si="56"/>
        <v>11,3</v>
      </c>
      <c r="OT60" t="str">
        <f t="shared" si="56"/>
        <v>40,1</v>
      </c>
      <c r="OU60">
        <f t="shared" si="56"/>
        <v>115</v>
      </c>
      <c r="OV60" t="str">
        <f t="shared" si="56"/>
        <v>33,2</v>
      </c>
      <c r="OW60" t="str">
        <f t="shared" si="56"/>
        <v>10,4</v>
      </c>
      <c r="OX60" t="str">
        <f t="shared" si="56"/>
        <v xml:space="preserve"> </v>
      </c>
      <c r="OY60">
        <f t="shared" si="56"/>
        <v>51</v>
      </c>
      <c r="OZ60" t="str">
        <f t="shared" si="56"/>
        <v>144,8</v>
      </c>
      <c r="PA60">
        <f t="shared" si="56"/>
        <v>60</v>
      </c>
      <c r="PB60">
        <f t="shared" si="56"/>
        <v>397</v>
      </c>
      <c r="PC60" t="str">
        <f t="shared" si="56"/>
        <v>24,9</v>
      </c>
      <c r="PD60" t="str">
        <f t="shared" si="56"/>
        <v>0,36</v>
      </c>
      <c r="PE60" t="str">
        <f t="shared" si="56"/>
        <v>9,1</v>
      </c>
      <c r="PF60" t="str">
        <f t="shared" si="56"/>
        <v>9,2</v>
      </c>
      <c r="PG60" t="str">
        <f t="shared" si="56"/>
        <v xml:space="preserve"> </v>
      </c>
      <c r="PH60" t="str">
        <f t="shared" si="56"/>
        <v>39,56</v>
      </c>
      <c r="PI60" t="str">
        <f t="shared" si="56"/>
        <v>47,2</v>
      </c>
      <c r="PJ60" t="str">
        <f t="shared" si="56"/>
        <v>28,7</v>
      </c>
      <c r="PK60">
        <f t="shared" si="56"/>
        <v>84</v>
      </c>
      <c r="PL60" t="str">
        <f t="shared" si="56"/>
        <v>24,7</v>
      </c>
      <c r="PM60" t="str">
        <f t="shared" si="56"/>
        <v>0,08</v>
      </c>
      <c r="PN60">
        <f t="shared" si="56"/>
        <v>165</v>
      </c>
      <c r="PO60">
        <f t="shared" si="56"/>
        <v>117</v>
      </c>
      <c r="PP60" t="str">
        <f t="shared" si="56"/>
        <v>0,1</v>
      </c>
      <c r="PQ60" t="str">
        <f t="shared" si="56"/>
        <v>0,08</v>
      </c>
      <c r="PR60">
        <f t="shared" si="56"/>
        <v>106</v>
      </c>
      <c r="PS60" t="str">
        <f t="shared" si="56"/>
        <v xml:space="preserve"> </v>
      </c>
      <c r="PT60">
        <f t="shared" si="56"/>
        <v>97</v>
      </c>
      <c r="PU60">
        <f t="shared" si="56"/>
        <v>552</v>
      </c>
      <c r="PV60" t="str">
        <f t="shared" si="56"/>
        <v>19,5</v>
      </c>
      <c r="PW60">
        <f t="shared" si="56"/>
        <v>18</v>
      </c>
      <c r="PX60" t="str">
        <f t="shared" si="56"/>
        <v>0,25</v>
      </c>
      <c r="PY60" t="str">
        <f t="shared" si="56"/>
        <v>65,5</v>
      </c>
      <c r="PZ60" t="str">
        <f t="shared" si="56"/>
        <v>1,18</v>
      </c>
      <c r="QA60" t="str">
        <f t="shared" si="56"/>
        <v>81,05</v>
      </c>
      <c r="QB60" t="str">
        <f t="shared" si="56"/>
        <v>104,8</v>
      </c>
      <c r="QC60" t="str">
        <f t="shared" si="56"/>
        <v>1,29</v>
      </c>
      <c r="QD60" t="str">
        <f t="shared" si="56"/>
        <v>15,1</v>
      </c>
      <c r="QE60" t="str">
        <f t="shared" si="56"/>
        <v>77,79</v>
      </c>
      <c r="QF60" t="str">
        <f t="shared" si="56"/>
        <v>27,7</v>
      </c>
      <c r="QG60">
        <f t="shared" si="56"/>
        <v>27</v>
      </c>
      <c r="QH60" t="str">
        <f t="shared" si="56"/>
        <v>1,47</v>
      </c>
      <c r="QI60">
        <f t="shared" si="56"/>
        <v>16</v>
      </c>
      <c r="QJ60" t="str">
        <f t="shared" si="56"/>
        <v>54,35</v>
      </c>
      <c r="QK60">
        <f t="shared" si="56"/>
        <v>180</v>
      </c>
      <c r="QL60">
        <f t="shared" si="56"/>
        <v>20</v>
      </c>
      <c r="QM60">
        <f t="shared" si="56"/>
        <v>179</v>
      </c>
      <c r="QN60">
        <f t="shared" si="56"/>
        <v>36</v>
      </c>
      <c r="QO60">
        <f t="shared" si="56"/>
        <v>140</v>
      </c>
      <c r="QP60">
        <f t="shared" si="56"/>
        <v>205</v>
      </c>
      <c r="QQ60" t="str">
        <f t="shared" si="56"/>
        <v>2,91</v>
      </c>
      <c r="QR60" t="str">
        <f t="shared" si="56"/>
        <v>12,5</v>
      </c>
      <c r="QS60" t="str">
        <f t="shared" si="54"/>
        <v>73,5</v>
      </c>
      <c r="QT60" t="str">
        <f t="shared" si="54"/>
        <v xml:space="preserve"> </v>
      </c>
      <c r="QU60" t="str">
        <f t="shared" si="54"/>
        <v>49,8</v>
      </c>
      <c r="QV60" t="str">
        <f t="shared" si="54"/>
        <v xml:space="preserve"> </v>
      </c>
      <c r="QW60" t="str">
        <f t="shared" si="54"/>
        <v>197,5</v>
      </c>
      <c r="QX60">
        <f t="shared" si="54"/>
        <v>190</v>
      </c>
      <c r="QY60">
        <f t="shared" si="54"/>
        <v>350</v>
      </c>
      <c r="QZ60">
        <f t="shared" si="54"/>
        <v>12</v>
      </c>
      <c r="RA60" t="str">
        <f t="shared" si="54"/>
        <v>18,5</v>
      </c>
      <c r="RB60">
        <f t="shared" si="54"/>
        <v>133</v>
      </c>
      <c r="RC60" t="str">
        <f t="shared" si="54"/>
        <v xml:space="preserve"> </v>
      </c>
      <c r="RD60">
        <f t="shared" si="54"/>
        <v>120</v>
      </c>
      <c r="RE60">
        <f t="shared" si="54"/>
        <v>148</v>
      </c>
      <c r="RF60" t="str">
        <f t="shared" si="54"/>
        <v>14,9</v>
      </c>
      <c r="RG60" t="str">
        <f t="shared" si="54"/>
        <v>2,15</v>
      </c>
      <c r="RH60" t="str">
        <f t="shared" si="54"/>
        <v>16,6</v>
      </c>
      <c r="RI60">
        <f t="shared" si="54"/>
        <v>5</v>
      </c>
      <c r="RJ60">
        <f t="shared" si="54"/>
        <v>74</v>
      </c>
      <c r="RK60" t="str">
        <f t="shared" si="54"/>
        <v xml:space="preserve"> </v>
      </c>
      <c r="RL60">
        <f t="shared" si="54"/>
        <v>54</v>
      </c>
      <c r="RM60">
        <f t="shared" si="54"/>
        <v>122</v>
      </c>
      <c r="RN60" t="str">
        <f t="shared" si="54"/>
        <v>17,5</v>
      </c>
      <c r="RO60">
        <f t="shared" si="54"/>
        <v>20</v>
      </c>
      <c r="RP60" t="str">
        <f t="shared" si="54"/>
        <v xml:space="preserve"> </v>
      </c>
      <c r="RQ60" t="str">
        <f t="shared" si="54"/>
        <v>263,7</v>
      </c>
      <c r="RR60" t="str">
        <f t="shared" si="54"/>
        <v>6,41</v>
      </c>
      <c r="RS60" t="str">
        <f t="shared" si="54"/>
        <v>2,03</v>
      </c>
      <c r="RT60" t="str">
        <f t="shared" si="54"/>
        <v xml:space="preserve"> </v>
      </c>
      <c r="RU60">
        <f t="shared" si="54"/>
        <v>82</v>
      </c>
      <c r="RV60" t="str">
        <f t="shared" si="54"/>
        <v>2,64</v>
      </c>
      <c r="RW60" t="str">
        <f t="shared" si="54"/>
        <v xml:space="preserve"> </v>
      </c>
      <c r="RX60" t="str">
        <f t="shared" si="54"/>
        <v>14,67</v>
      </c>
      <c r="RY60" t="str">
        <f t="shared" si="54"/>
        <v>96,1</v>
      </c>
      <c r="RZ60">
        <f t="shared" si="54"/>
        <v>810</v>
      </c>
      <c r="SA60" t="str">
        <f t="shared" si="54"/>
        <v>80,25</v>
      </c>
    </row>
    <row r="61" spans="1:495">
      <c r="A61">
        <v>2010</v>
      </c>
      <c r="B61">
        <f t="shared" si="8"/>
        <v>155</v>
      </c>
      <c r="C61" t="str">
        <f t="shared" si="57"/>
        <v>8,55</v>
      </c>
      <c r="D61" t="str">
        <f t="shared" si="57"/>
        <v>0,34</v>
      </c>
      <c r="E61">
        <f t="shared" si="57"/>
        <v>150</v>
      </c>
      <c r="F61">
        <f t="shared" si="57"/>
        <v>700</v>
      </c>
      <c r="G61">
        <f t="shared" si="57"/>
        <v>40</v>
      </c>
      <c r="H61" t="str">
        <f t="shared" si="57"/>
        <v>20,1</v>
      </c>
      <c r="I61" t="str">
        <f t="shared" si="57"/>
        <v>0,17</v>
      </c>
      <c r="J61" t="str">
        <f t="shared" si="57"/>
        <v>20,1</v>
      </c>
      <c r="K61" t="str">
        <f t="shared" si="57"/>
        <v>39,6</v>
      </c>
      <c r="L61">
        <f t="shared" si="57"/>
        <v>71</v>
      </c>
      <c r="M61" t="str">
        <f t="shared" si="57"/>
        <v>44,5</v>
      </c>
      <c r="N61" t="str">
        <f t="shared" si="57"/>
        <v>14,78</v>
      </c>
      <c r="O61" t="str">
        <f t="shared" si="57"/>
        <v>100,5</v>
      </c>
      <c r="P61">
        <f t="shared" si="57"/>
        <v>270</v>
      </c>
      <c r="Q61" t="str">
        <f t="shared" si="57"/>
        <v>134,96</v>
      </c>
      <c r="R61">
        <f t="shared" si="57"/>
        <v>22</v>
      </c>
      <c r="S61" t="str">
        <f t="shared" si="57"/>
        <v>0,78</v>
      </c>
      <c r="T61" t="str">
        <f t="shared" si="57"/>
        <v>9,31</v>
      </c>
      <c r="U61">
        <f t="shared" si="57"/>
        <v>80</v>
      </c>
      <c r="V61" t="str">
        <f t="shared" si="57"/>
        <v>5,07</v>
      </c>
      <c r="W61" t="str">
        <f t="shared" si="57"/>
        <v>0,1</v>
      </c>
      <c r="X61" t="str">
        <f t="shared" si="57"/>
        <v>1,9</v>
      </c>
      <c r="Y61" t="str">
        <f t="shared" si="57"/>
        <v>16,4</v>
      </c>
      <c r="Z61" t="str">
        <f t="shared" si="57"/>
        <v>1,8</v>
      </c>
      <c r="AA61">
        <f t="shared" si="57"/>
        <v>1700</v>
      </c>
      <c r="AB61" t="str">
        <f t="shared" si="57"/>
        <v>95,25</v>
      </c>
      <c r="AC61">
        <f t="shared" si="57"/>
        <v>57</v>
      </c>
      <c r="AD61" t="str">
        <f t="shared" si="57"/>
        <v>144,56</v>
      </c>
      <c r="AE61" t="str">
        <f t="shared" si="57"/>
        <v xml:space="preserve"> </v>
      </c>
      <c r="AF61" t="str">
        <f t="shared" si="57"/>
        <v>144,5</v>
      </c>
      <c r="AG61" t="str">
        <f t="shared" si="57"/>
        <v>4,15</v>
      </c>
      <c r="AH61" t="str">
        <f t="shared" si="57"/>
        <v xml:space="preserve"> </v>
      </c>
      <c r="AI61" t="str">
        <f t="shared" si="57"/>
        <v>49,6</v>
      </c>
      <c r="AJ61">
        <f t="shared" si="57"/>
        <v>89</v>
      </c>
      <c r="AK61">
        <f t="shared" si="57"/>
        <v>60</v>
      </c>
      <c r="AL61" t="str">
        <f t="shared" si="57"/>
        <v xml:space="preserve"> </v>
      </c>
      <c r="AM61">
        <f t="shared" si="57"/>
        <v>25</v>
      </c>
      <c r="AN61">
        <f t="shared" si="57"/>
        <v>65</v>
      </c>
      <c r="AO61" t="str">
        <f t="shared" si="57"/>
        <v xml:space="preserve"> </v>
      </c>
      <c r="AP61">
        <f t="shared" si="57"/>
        <v>76</v>
      </c>
      <c r="AQ61">
        <f t="shared" si="57"/>
        <v>69</v>
      </c>
      <c r="AR61" t="str">
        <f t="shared" si="57"/>
        <v>28,5</v>
      </c>
      <c r="AS61">
        <f t="shared" si="57"/>
        <v>30</v>
      </c>
      <c r="AT61">
        <f t="shared" si="57"/>
        <v>29</v>
      </c>
      <c r="AU61">
        <f t="shared" si="57"/>
        <v>51</v>
      </c>
      <c r="AV61" t="str">
        <f t="shared" si="57"/>
        <v>6,14</v>
      </c>
      <c r="AW61" t="str">
        <f t="shared" si="57"/>
        <v>8,8</v>
      </c>
      <c r="AX61" t="str">
        <f t="shared" si="57"/>
        <v>1,8</v>
      </c>
      <c r="AY61">
        <f t="shared" si="57"/>
        <v>125</v>
      </c>
      <c r="AZ61">
        <f t="shared" si="57"/>
        <v>168</v>
      </c>
      <c r="BA61">
        <f t="shared" si="57"/>
        <v>9</v>
      </c>
      <c r="BB61" t="str">
        <f t="shared" si="57"/>
        <v>335,5</v>
      </c>
      <c r="BC61">
        <f t="shared" si="57"/>
        <v>11</v>
      </c>
      <c r="BD61" t="str">
        <f t="shared" si="57"/>
        <v>8,14</v>
      </c>
      <c r="BE61">
        <f t="shared" si="57"/>
        <v>150</v>
      </c>
      <c r="BF61" t="str">
        <f t="shared" si="57"/>
        <v>11,63</v>
      </c>
      <c r="BG61" t="str">
        <f t="shared" si="57"/>
        <v xml:space="preserve"> </v>
      </c>
      <c r="BH61" t="str">
        <f t="shared" si="57"/>
        <v>53,5</v>
      </c>
      <c r="BI61">
        <f t="shared" si="57"/>
        <v>178</v>
      </c>
      <c r="BJ61" t="str">
        <f t="shared" si="57"/>
        <v>205,54</v>
      </c>
      <c r="BK61" t="str">
        <f t="shared" si="57"/>
        <v>44,1</v>
      </c>
      <c r="BL61" t="str">
        <f t="shared" si="57"/>
        <v xml:space="preserve"> </v>
      </c>
      <c r="BM61" t="str">
        <f t="shared" si="57"/>
        <v>14,5</v>
      </c>
      <c r="BN61" t="str">
        <f t="shared" si="57"/>
        <v>26,4</v>
      </c>
      <c r="BO61">
        <f t="shared" si="55"/>
        <v>420</v>
      </c>
      <c r="BP61">
        <f t="shared" si="55"/>
        <v>60</v>
      </c>
      <c r="BQ61" t="str">
        <f t="shared" si="55"/>
        <v>20,7</v>
      </c>
      <c r="BR61" t="str">
        <f t="shared" si="55"/>
        <v>30,7</v>
      </c>
      <c r="BS61" t="str">
        <f t="shared" si="55"/>
        <v>21,74</v>
      </c>
      <c r="BT61" t="str">
        <f t="shared" si="55"/>
        <v>15,8</v>
      </c>
      <c r="BU61" t="str">
        <f t="shared" si="55"/>
        <v>28,5</v>
      </c>
      <c r="BV61" t="str">
        <f t="shared" si="55"/>
        <v>1,36</v>
      </c>
      <c r="BW61" t="str">
        <f t="shared" si="55"/>
        <v>55,73</v>
      </c>
      <c r="BX61" t="str">
        <f t="shared" si="55"/>
        <v>49,38</v>
      </c>
      <c r="BY61">
        <f t="shared" si="55"/>
        <v>37</v>
      </c>
      <c r="BZ61" t="str">
        <f t="shared" si="55"/>
        <v>48,8</v>
      </c>
      <c r="CA61">
        <f t="shared" si="55"/>
        <v>90</v>
      </c>
      <c r="CB61" t="str">
        <f t="shared" si="55"/>
        <v>5,63</v>
      </c>
      <c r="CC61" t="str">
        <f t="shared" si="55"/>
        <v>10,1</v>
      </c>
      <c r="CD61">
        <f t="shared" si="55"/>
        <v>8</v>
      </c>
      <c r="CE61" t="str">
        <f t="shared" si="55"/>
        <v>65,5</v>
      </c>
      <c r="CF61" t="str">
        <f t="shared" si="55"/>
        <v>24,5</v>
      </c>
      <c r="CG61" t="str">
        <f t="shared" si="55"/>
        <v xml:space="preserve"> </v>
      </c>
      <c r="CH61">
        <f t="shared" si="55"/>
        <v>17</v>
      </c>
      <c r="CI61" t="str">
        <f t="shared" si="55"/>
        <v>55,5</v>
      </c>
      <c r="CJ61" t="str">
        <f t="shared" si="55"/>
        <v>0,3</v>
      </c>
      <c r="CK61" t="str">
        <f t="shared" si="55"/>
        <v xml:space="preserve"> </v>
      </c>
      <c r="CL61" t="str">
        <f t="shared" si="55"/>
        <v>11,1</v>
      </c>
      <c r="CM61" t="str">
        <f t="shared" si="55"/>
        <v>11,85</v>
      </c>
      <c r="CN61" t="str">
        <f t="shared" si="55"/>
        <v>31,5</v>
      </c>
      <c r="CO61" t="str">
        <f t="shared" si="55"/>
        <v>12,9</v>
      </c>
      <c r="CP61" t="str">
        <f t="shared" si="55"/>
        <v>24,5</v>
      </c>
      <c r="CQ61">
        <f t="shared" si="55"/>
        <v>9</v>
      </c>
      <c r="CR61" t="str">
        <f t="shared" si="55"/>
        <v>82,3</v>
      </c>
      <c r="CS61" t="str">
        <f t="shared" si="55"/>
        <v>48,45</v>
      </c>
      <c r="CT61">
        <f t="shared" si="55"/>
        <v>34</v>
      </c>
      <c r="CU61" t="str">
        <f t="shared" si="55"/>
        <v>9,05</v>
      </c>
      <c r="CV61" t="str">
        <f t="shared" si="55"/>
        <v>3,31</v>
      </c>
      <c r="CW61" t="str">
        <f t="shared" si="55"/>
        <v>17,2</v>
      </c>
      <c r="CX61">
        <f t="shared" si="55"/>
        <v>16</v>
      </c>
      <c r="CY61" t="str">
        <f t="shared" si="55"/>
        <v>19,2</v>
      </c>
      <c r="CZ61">
        <f t="shared" si="55"/>
        <v>131</v>
      </c>
      <c r="DA61" t="str">
        <f t="shared" si="55"/>
        <v xml:space="preserve"> </v>
      </c>
      <c r="DB61">
        <f t="shared" si="55"/>
        <v>38</v>
      </c>
      <c r="DC61">
        <f t="shared" si="55"/>
        <v>128</v>
      </c>
      <c r="DD61">
        <f t="shared" si="55"/>
        <v>235</v>
      </c>
      <c r="DE61">
        <f t="shared" si="55"/>
        <v>185</v>
      </c>
      <c r="DF61">
        <f t="shared" si="55"/>
        <v>159</v>
      </c>
      <c r="DG61" t="str">
        <f t="shared" si="55"/>
        <v>8,05</v>
      </c>
      <c r="DH61" t="str">
        <f t="shared" si="55"/>
        <v xml:space="preserve"> </v>
      </c>
      <c r="DI61" t="str">
        <f t="shared" si="55"/>
        <v>0,7</v>
      </c>
      <c r="DJ61" t="str">
        <f t="shared" si="55"/>
        <v>563,98</v>
      </c>
      <c r="DK61">
        <f t="shared" si="55"/>
        <v>160</v>
      </c>
      <c r="DL61" t="str">
        <f t="shared" si="55"/>
        <v>3,31</v>
      </c>
      <c r="DM61" t="str">
        <f t="shared" si="55"/>
        <v>2,4</v>
      </c>
      <c r="DN61" t="str">
        <f t="shared" si="55"/>
        <v xml:space="preserve"> </v>
      </c>
      <c r="DO61" t="str">
        <f t="shared" si="55"/>
        <v>0,36</v>
      </c>
      <c r="DP61" t="str">
        <f t="shared" si="55"/>
        <v>16,3</v>
      </c>
      <c r="DQ61" t="str">
        <f t="shared" si="55"/>
        <v>0,11</v>
      </c>
      <c r="DR61" t="str">
        <f t="shared" si="55"/>
        <v>162,5</v>
      </c>
      <c r="DS61">
        <f t="shared" si="55"/>
        <v>26</v>
      </c>
      <c r="DT61" t="str">
        <f t="shared" si="55"/>
        <v>2,19</v>
      </c>
      <c r="DU61">
        <f t="shared" si="55"/>
        <v>168</v>
      </c>
      <c r="DV61" t="str">
        <f t="shared" si="55"/>
        <v>18,7</v>
      </c>
      <c r="DW61" t="str">
        <f t="shared" si="55"/>
        <v>8,35</v>
      </c>
      <c r="DX61">
        <f t="shared" si="55"/>
        <v>70</v>
      </c>
      <c r="DY61">
        <f t="shared" si="55"/>
        <v>39</v>
      </c>
      <c r="DZ61" t="str">
        <f t="shared" si="52"/>
        <v>42,5</v>
      </c>
      <c r="EA61" t="str">
        <f t="shared" si="52"/>
        <v>32,3</v>
      </c>
      <c r="EB61">
        <f t="shared" si="52"/>
        <v>75</v>
      </c>
      <c r="EC61">
        <f t="shared" si="52"/>
        <v>147</v>
      </c>
      <c r="ED61" t="str">
        <f t="shared" si="52"/>
        <v>2,15</v>
      </c>
      <c r="EE61">
        <f t="shared" si="52"/>
        <v>356</v>
      </c>
      <c r="EF61">
        <f t="shared" si="52"/>
        <v>437</v>
      </c>
      <c r="EG61">
        <f t="shared" si="52"/>
        <v>265</v>
      </c>
      <c r="EH61" t="str">
        <f t="shared" si="52"/>
        <v>10,3</v>
      </c>
      <c r="EI61" t="str">
        <f t="shared" si="52"/>
        <v>0,29</v>
      </c>
      <c r="EJ61">
        <f t="shared" si="52"/>
        <v>15</v>
      </c>
      <c r="EK61" t="str">
        <f t="shared" si="52"/>
        <v>3,2</v>
      </c>
      <c r="EL61" t="str">
        <f t="shared" si="52"/>
        <v>309,5</v>
      </c>
      <c r="EM61" t="str">
        <f t="shared" si="52"/>
        <v>58,3</v>
      </c>
      <c r="EN61" t="str">
        <f t="shared" si="52"/>
        <v>29,1</v>
      </c>
      <c r="EO61">
        <f t="shared" si="52"/>
        <v>164</v>
      </c>
      <c r="EP61">
        <f t="shared" si="52"/>
        <v>892353</v>
      </c>
      <c r="EQ61" t="str">
        <f t="shared" si="52"/>
        <v>19,5</v>
      </c>
      <c r="ER61">
        <f t="shared" si="52"/>
        <v>125</v>
      </c>
      <c r="ES61" t="str">
        <f t="shared" si="52"/>
        <v>63,5</v>
      </c>
      <c r="ET61" t="str">
        <f t="shared" si="52"/>
        <v>19,4</v>
      </c>
      <c r="EU61" t="str">
        <f t="shared" si="52"/>
        <v>13,43</v>
      </c>
      <c r="EV61" t="str">
        <f t="shared" si="52"/>
        <v>3,75</v>
      </c>
      <c r="EW61">
        <f t="shared" si="52"/>
        <v>300</v>
      </c>
      <c r="EX61" t="str">
        <f t="shared" si="52"/>
        <v>26,5</v>
      </c>
      <c r="EY61">
        <f t="shared" si="52"/>
        <v>70</v>
      </c>
      <c r="EZ61">
        <f t="shared" si="52"/>
        <v>47</v>
      </c>
      <c r="FA61" t="str">
        <f t="shared" si="52"/>
        <v>1,18</v>
      </c>
      <c r="FB61" t="str">
        <f t="shared" si="52"/>
        <v>8,8</v>
      </c>
      <c r="FC61" t="str">
        <f t="shared" si="52"/>
        <v xml:space="preserve"> </v>
      </c>
      <c r="FD61" t="str">
        <f t="shared" si="52"/>
        <v>56,93</v>
      </c>
      <c r="FE61" t="str">
        <f t="shared" si="52"/>
        <v>5,83</v>
      </c>
      <c r="FF61" t="str">
        <f t="shared" si="52"/>
        <v>45,2</v>
      </c>
      <c r="FG61" t="str">
        <f t="shared" si="52"/>
        <v>58,5</v>
      </c>
      <c r="FH61" t="str">
        <f t="shared" si="52"/>
        <v>6,33</v>
      </c>
      <c r="FI61">
        <f t="shared" si="52"/>
        <v>39</v>
      </c>
      <c r="FJ61" t="str">
        <f t="shared" si="52"/>
        <v>0,15</v>
      </c>
      <c r="FK61">
        <f t="shared" si="52"/>
        <v>89</v>
      </c>
      <c r="FL61" t="str">
        <f t="shared" si="52"/>
        <v xml:space="preserve"> </v>
      </c>
      <c r="FM61" t="str">
        <f t="shared" si="52"/>
        <v xml:space="preserve"> </v>
      </c>
      <c r="FN61">
        <f t="shared" si="52"/>
        <v>103</v>
      </c>
      <c r="FO61" t="str">
        <f t="shared" si="52"/>
        <v xml:space="preserve"> </v>
      </c>
      <c r="FP61">
        <f t="shared" si="52"/>
        <v>29</v>
      </c>
      <c r="FQ61" t="str">
        <f t="shared" si="52"/>
        <v>4,83</v>
      </c>
      <c r="FR61" t="str">
        <f t="shared" si="52"/>
        <v>1,28</v>
      </c>
      <c r="FS61" t="str">
        <f t="shared" si="52"/>
        <v>1,5</v>
      </c>
      <c r="FT61">
        <f t="shared" si="52"/>
        <v>52</v>
      </c>
      <c r="FU61" t="str">
        <f t="shared" si="52"/>
        <v>5,05</v>
      </c>
      <c r="FV61" t="str">
        <f t="shared" si="52"/>
        <v>0,17</v>
      </c>
      <c r="FW61" t="str">
        <f t="shared" si="52"/>
        <v>37,5</v>
      </c>
      <c r="FX61" t="str">
        <f t="shared" si="52"/>
        <v>2,44</v>
      </c>
      <c r="FY61">
        <f t="shared" si="52"/>
        <v>62</v>
      </c>
      <c r="FZ61" t="str">
        <f t="shared" si="52"/>
        <v>1,9</v>
      </c>
      <c r="GA61">
        <f t="shared" si="52"/>
        <v>17</v>
      </c>
      <c r="GB61" t="str">
        <f t="shared" si="52"/>
        <v>4,7</v>
      </c>
      <c r="GC61">
        <f t="shared" si="52"/>
        <v>10</v>
      </c>
      <c r="GD61" t="str">
        <f t="shared" si="52"/>
        <v>20,5</v>
      </c>
      <c r="GE61">
        <f t="shared" si="52"/>
        <v>239</v>
      </c>
      <c r="GF61" t="str">
        <f t="shared" si="52"/>
        <v>5,78</v>
      </c>
      <c r="GG61" t="str">
        <f t="shared" si="52"/>
        <v>0,5</v>
      </c>
      <c r="GH61" t="str">
        <f t="shared" si="52"/>
        <v>131,16</v>
      </c>
      <c r="GI61" t="str">
        <f t="shared" si="52"/>
        <v>5,26</v>
      </c>
      <c r="GJ61">
        <f t="shared" si="52"/>
        <v>115</v>
      </c>
      <c r="GK61" t="str">
        <f t="shared" ref="GK61:IV64" si="59">IFERROR(GK30," ")</f>
        <v>6,75</v>
      </c>
      <c r="GL61" t="str">
        <f t="shared" si="59"/>
        <v>0,27</v>
      </c>
      <c r="GM61" t="str">
        <f t="shared" si="59"/>
        <v>69,5</v>
      </c>
      <c r="GN61" t="str">
        <f t="shared" si="59"/>
        <v>2,97</v>
      </c>
      <c r="GO61" t="str">
        <f t="shared" si="59"/>
        <v>82,75</v>
      </c>
      <c r="GP61">
        <f t="shared" si="59"/>
        <v>150</v>
      </c>
      <c r="GQ61">
        <f t="shared" si="59"/>
        <v>6</v>
      </c>
      <c r="GR61" t="str">
        <f t="shared" si="59"/>
        <v xml:space="preserve"> </v>
      </c>
      <c r="GS61">
        <f t="shared" si="59"/>
        <v>23</v>
      </c>
      <c r="GT61">
        <f t="shared" si="59"/>
        <v>77</v>
      </c>
      <c r="GU61">
        <f t="shared" si="59"/>
        <v>100</v>
      </c>
      <c r="GV61" t="str">
        <f t="shared" si="59"/>
        <v>2,29</v>
      </c>
      <c r="GW61" t="str">
        <f t="shared" si="59"/>
        <v>0,49</v>
      </c>
      <c r="GX61">
        <f t="shared" si="59"/>
        <v>135</v>
      </c>
      <c r="GY61">
        <f t="shared" si="59"/>
        <v>65</v>
      </c>
      <c r="GZ61">
        <f t="shared" si="59"/>
        <v>100</v>
      </c>
      <c r="HA61" t="str">
        <f t="shared" si="59"/>
        <v>4,89</v>
      </c>
      <c r="HB61" t="str">
        <f t="shared" si="59"/>
        <v>206,5</v>
      </c>
      <c r="HC61">
        <f t="shared" si="59"/>
        <v>170</v>
      </c>
      <c r="HD61" t="str">
        <f t="shared" si="59"/>
        <v>7,25</v>
      </c>
      <c r="HE61" t="str">
        <f t="shared" si="59"/>
        <v>60,5</v>
      </c>
      <c r="HF61" t="str">
        <f t="shared" si="59"/>
        <v xml:space="preserve"> </v>
      </c>
      <c r="HG61" t="str">
        <f t="shared" si="59"/>
        <v>6,87</v>
      </c>
      <c r="HH61">
        <f t="shared" si="59"/>
        <v>92</v>
      </c>
      <c r="HI61">
        <f t="shared" si="59"/>
        <v>50</v>
      </c>
      <c r="HJ61">
        <f t="shared" si="59"/>
        <v>124</v>
      </c>
      <c r="HK61">
        <f t="shared" si="59"/>
        <v>197</v>
      </c>
      <c r="HL61" t="str">
        <f t="shared" si="59"/>
        <v>0,34</v>
      </c>
      <c r="HM61">
        <f t="shared" si="59"/>
        <v>24</v>
      </c>
      <c r="HN61" t="str">
        <f t="shared" si="59"/>
        <v xml:space="preserve"> </v>
      </c>
      <c r="HO61">
        <f t="shared" si="59"/>
        <v>52</v>
      </c>
      <c r="HP61">
        <f t="shared" si="59"/>
        <v>9</v>
      </c>
      <c r="HQ61" t="str">
        <f t="shared" si="59"/>
        <v xml:space="preserve"> </v>
      </c>
      <c r="HR61" t="str">
        <f t="shared" si="59"/>
        <v>0,02</v>
      </c>
      <c r="HS61" t="str">
        <f t="shared" si="59"/>
        <v>8,9</v>
      </c>
      <c r="HT61" t="str">
        <f t="shared" si="59"/>
        <v>18,5</v>
      </c>
      <c r="HU61" t="str">
        <f t="shared" si="59"/>
        <v>61,25</v>
      </c>
      <c r="HV61">
        <f t="shared" si="59"/>
        <v>241</v>
      </c>
      <c r="HW61">
        <f t="shared" si="59"/>
        <v>25</v>
      </c>
      <c r="HX61" t="str">
        <f t="shared" si="59"/>
        <v>152,41</v>
      </c>
      <c r="HY61">
        <f t="shared" si="59"/>
        <v>11</v>
      </c>
      <c r="HZ61">
        <f t="shared" si="59"/>
        <v>4</v>
      </c>
      <c r="IA61" t="str">
        <f t="shared" si="59"/>
        <v>1,01</v>
      </c>
      <c r="IB61">
        <f t="shared" si="59"/>
        <v>5</v>
      </c>
      <c r="IC61" t="str">
        <f t="shared" si="59"/>
        <v>0,01</v>
      </c>
      <c r="ID61" t="str">
        <f t="shared" si="59"/>
        <v>21,5</v>
      </c>
      <c r="IE61" t="str">
        <f t="shared" si="59"/>
        <v>5,76</v>
      </c>
      <c r="IF61" t="str">
        <f t="shared" si="59"/>
        <v xml:space="preserve"> </v>
      </c>
      <c r="IG61" t="str">
        <f t="shared" si="59"/>
        <v xml:space="preserve"> </v>
      </c>
      <c r="IH61">
        <f t="shared" si="59"/>
        <v>38</v>
      </c>
      <c r="II61">
        <f t="shared" si="59"/>
        <v>7</v>
      </c>
      <c r="IJ61" t="str">
        <f t="shared" si="59"/>
        <v>41,65</v>
      </c>
      <c r="IK61" t="str">
        <f t="shared" si="59"/>
        <v>12,5</v>
      </c>
      <c r="IL61">
        <f t="shared" si="59"/>
        <v>14</v>
      </c>
      <c r="IM61" t="str">
        <f t="shared" si="59"/>
        <v>16,5</v>
      </c>
      <c r="IN61" t="str">
        <f t="shared" si="59"/>
        <v>20,27</v>
      </c>
      <c r="IO61" t="str">
        <f t="shared" si="59"/>
        <v>12,6</v>
      </c>
      <c r="IP61">
        <f t="shared" si="59"/>
        <v>470</v>
      </c>
      <c r="IQ61" t="str">
        <f t="shared" si="59"/>
        <v>231,35</v>
      </c>
      <c r="IR61" t="str">
        <f t="shared" si="59"/>
        <v xml:space="preserve"> </v>
      </c>
      <c r="IS61">
        <f t="shared" si="59"/>
        <v>33</v>
      </c>
      <c r="IT61" t="str">
        <f t="shared" si="59"/>
        <v>65,25</v>
      </c>
      <c r="IU61">
        <f t="shared" si="59"/>
        <v>187</v>
      </c>
      <c r="IV61">
        <f t="shared" si="59"/>
        <v>25</v>
      </c>
      <c r="IW61">
        <f t="shared" si="58"/>
        <v>178</v>
      </c>
      <c r="IX61" t="str">
        <f t="shared" si="58"/>
        <v>0,03</v>
      </c>
      <c r="IY61">
        <f t="shared" si="58"/>
        <v>80</v>
      </c>
      <c r="IZ61">
        <f t="shared" si="58"/>
        <v>225</v>
      </c>
      <c r="JA61" t="str">
        <f t="shared" si="58"/>
        <v xml:space="preserve"> </v>
      </c>
      <c r="JB61" t="str">
        <f t="shared" si="58"/>
        <v>23,8</v>
      </c>
      <c r="JC61" t="str">
        <f t="shared" si="58"/>
        <v>0,76</v>
      </c>
      <c r="JD61" t="str">
        <f t="shared" si="58"/>
        <v>0,55</v>
      </c>
      <c r="JE61" t="str">
        <f t="shared" si="58"/>
        <v>34,6</v>
      </c>
      <c r="JF61">
        <f t="shared" si="58"/>
        <v>94</v>
      </c>
      <c r="JG61">
        <f t="shared" si="58"/>
        <v>30</v>
      </c>
      <c r="JH61" t="str">
        <f t="shared" si="58"/>
        <v>9,76</v>
      </c>
      <c r="JI61">
        <f t="shared" si="58"/>
        <v>28</v>
      </c>
      <c r="JJ61" t="str">
        <f t="shared" si="58"/>
        <v>1,1</v>
      </c>
      <c r="JK61" t="str">
        <f t="shared" si="58"/>
        <v>43,8</v>
      </c>
      <c r="JL61" t="str">
        <f t="shared" si="58"/>
        <v>13,1</v>
      </c>
      <c r="JM61">
        <f t="shared" si="58"/>
        <v>46</v>
      </c>
      <c r="JN61">
        <f t="shared" si="58"/>
        <v>54</v>
      </c>
      <c r="JO61">
        <f t="shared" si="58"/>
        <v>84</v>
      </c>
      <c r="JP61" t="str">
        <f t="shared" si="58"/>
        <v>14,6</v>
      </c>
      <c r="JQ61" t="str">
        <f t="shared" si="58"/>
        <v xml:space="preserve"> </v>
      </c>
      <c r="JR61" t="str">
        <f t="shared" si="58"/>
        <v>8,86</v>
      </c>
      <c r="JS61" t="str">
        <f t="shared" si="58"/>
        <v>22,8</v>
      </c>
      <c r="JT61" t="str">
        <f t="shared" si="58"/>
        <v>14,8</v>
      </c>
      <c r="JU61">
        <f t="shared" si="58"/>
        <v>44</v>
      </c>
      <c r="JV61" t="str">
        <f t="shared" si="58"/>
        <v>77223,88</v>
      </c>
      <c r="JW61" t="str">
        <f t="shared" si="58"/>
        <v>10,2</v>
      </c>
      <c r="JX61" t="str">
        <f t="shared" si="58"/>
        <v>3,55</v>
      </c>
      <c r="JY61" t="str">
        <f t="shared" si="58"/>
        <v>15,8</v>
      </c>
      <c r="JZ61">
        <f t="shared" si="58"/>
        <v>117</v>
      </c>
      <c r="KA61" t="str">
        <f t="shared" si="58"/>
        <v>7690,41</v>
      </c>
      <c r="KB61" t="str">
        <f t="shared" si="58"/>
        <v>3,1</v>
      </c>
      <c r="KC61">
        <f t="shared" si="58"/>
        <v>172</v>
      </c>
      <c r="KD61">
        <f t="shared" si="58"/>
        <v>35</v>
      </c>
      <c r="KE61" t="str">
        <f t="shared" si="58"/>
        <v xml:space="preserve"> </v>
      </c>
      <c r="KF61" t="str">
        <f t="shared" si="58"/>
        <v>54,5</v>
      </c>
      <c r="KG61" t="str">
        <f t="shared" si="58"/>
        <v xml:space="preserve"> </v>
      </c>
      <c r="KH61" t="str">
        <f t="shared" si="58"/>
        <v>45,4</v>
      </c>
      <c r="KI61" t="str">
        <f t="shared" si="58"/>
        <v>6,3</v>
      </c>
      <c r="KJ61" t="str">
        <f t="shared" si="58"/>
        <v>0,18</v>
      </c>
      <c r="KK61" t="str">
        <f t="shared" si="58"/>
        <v xml:space="preserve"> </v>
      </c>
      <c r="KL61">
        <f t="shared" si="58"/>
        <v>45</v>
      </c>
      <c r="KM61" t="str">
        <f t="shared" si="58"/>
        <v>67,25</v>
      </c>
      <c r="KN61" t="str">
        <f t="shared" si="58"/>
        <v>94,16</v>
      </c>
      <c r="KO61">
        <f t="shared" si="58"/>
        <v>57</v>
      </c>
      <c r="KP61" t="str">
        <f t="shared" si="58"/>
        <v>151,5</v>
      </c>
      <c r="KQ61">
        <f t="shared" si="58"/>
        <v>91</v>
      </c>
      <c r="KR61" t="str">
        <f t="shared" si="58"/>
        <v>29,6</v>
      </c>
      <c r="KS61">
        <f t="shared" si="58"/>
        <v>300</v>
      </c>
      <c r="KT61" t="str">
        <f t="shared" si="58"/>
        <v>5,2</v>
      </c>
      <c r="KU61" t="str">
        <f t="shared" si="58"/>
        <v>1,6</v>
      </c>
      <c r="KV61" t="str">
        <f t="shared" si="58"/>
        <v>8,39</v>
      </c>
      <c r="KW61" t="str">
        <f t="shared" si="58"/>
        <v>44,9</v>
      </c>
      <c r="KX61" t="str">
        <f t="shared" si="58"/>
        <v>1,09</v>
      </c>
      <c r="KY61" t="str">
        <f t="shared" si="58"/>
        <v>92,15</v>
      </c>
      <c r="KZ61" t="str">
        <f t="shared" si="58"/>
        <v>0,3</v>
      </c>
      <c r="LA61" t="str">
        <f t="shared" si="58"/>
        <v>0,29</v>
      </c>
      <c r="LB61" t="str">
        <f t="shared" si="58"/>
        <v>11,58</v>
      </c>
      <c r="LC61" t="str">
        <f t="shared" si="58"/>
        <v>44,8</v>
      </c>
      <c r="LD61">
        <f t="shared" si="58"/>
        <v>21</v>
      </c>
      <c r="LE61" t="str">
        <f t="shared" si="58"/>
        <v>34,8</v>
      </c>
      <c r="LF61" t="str">
        <f t="shared" si="58"/>
        <v>2,39</v>
      </c>
      <c r="LG61">
        <f t="shared" si="58"/>
        <v>169</v>
      </c>
      <c r="LH61" t="str">
        <f t="shared" si="58"/>
        <v>14,5</v>
      </c>
      <c r="LI61">
        <f t="shared" si="53"/>
        <v>290</v>
      </c>
      <c r="LJ61">
        <f t="shared" si="53"/>
        <v>40</v>
      </c>
      <c r="LK61" t="str">
        <f t="shared" si="53"/>
        <v xml:space="preserve"> </v>
      </c>
      <c r="LL61" t="str">
        <f t="shared" si="53"/>
        <v>9,75</v>
      </c>
      <c r="LM61" t="str">
        <f t="shared" si="53"/>
        <v>46,68</v>
      </c>
      <c r="LN61" t="str">
        <f t="shared" si="51"/>
        <v>18,3</v>
      </c>
      <c r="LO61">
        <f t="shared" si="51"/>
        <v>28</v>
      </c>
      <c r="LP61" t="str">
        <f t="shared" ref="LP61:OA66" si="60">IFERROR(LP30," ")</f>
        <v>17,3</v>
      </c>
      <c r="LQ61">
        <f t="shared" si="60"/>
        <v>95</v>
      </c>
      <c r="LR61">
        <f t="shared" si="60"/>
        <v>12</v>
      </c>
      <c r="LS61">
        <f t="shared" si="60"/>
        <v>70</v>
      </c>
      <c r="LT61" t="str">
        <f t="shared" si="60"/>
        <v xml:space="preserve"> </v>
      </c>
      <c r="LU61" t="str">
        <f t="shared" si="60"/>
        <v>0,95</v>
      </c>
      <c r="LV61" t="str">
        <f t="shared" si="60"/>
        <v>3,7</v>
      </c>
      <c r="LW61" t="str">
        <f t="shared" si="60"/>
        <v>27,65</v>
      </c>
      <c r="LX61" t="str">
        <f t="shared" si="60"/>
        <v>15,98</v>
      </c>
      <c r="LY61" t="str">
        <f t="shared" si="60"/>
        <v xml:space="preserve"> </v>
      </c>
      <c r="LZ61">
        <f t="shared" si="60"/>
        <v>75</v>
      </c>
      <c r="MA61">
        <f t="shared" si="60"/>
        <v>42</v>
      </c>
      <c r="MB61" t="str">
        <f t="shared" si="60"/>
        <v>2,75</v>
      </c>
      <c r="MC61" t="str">
        <f t="shared" si="60"/>
        <v>3,09</v>
      </c>
      <c r="MD61" t="str">
        <f t="shared" si="60"/>
        <v>2,1</v>
      </c>
      <c r="ME61" t="str">
        <f t="shared" si="60"/>
        <v xml:space="preserve"> </v>
      </c>
      <c r="MF61" t="str">
        <f t="shared" si="60"/>
        <v>58,75</v>
      </c>
      <c r="MG61" t="str">
        <f t="shared" si="60"/>
        <v>45,8</v>
      </c>
      <c r="MH61" t="str">
        <f t="shared" si="60"/>
        <v>10,97</v>
      </c>
      <c r="MI61" t="str">
        <f t="shared" si="60"/>
        <v>109,5</v>
      </c>
      <c r="MJ61" t="str">
        <f t="shared" si="60"/>
        <v>5,18</v>
      </c>
      <c r="MK61">
        <f t="shared" si="60"/>
        <v>134</v>
      </c>
      <c r="ML61" t="str">
        <f t="shared" si="60"/>
        <v>18,1</v>
      </c>
      <c r="MM61">
        <f t="shared" si="60"/>
        <v>46</v>
      </c>
      <c r="MN61">
        <f t="shared" si="60"/>
        <v>20</v>
      </c>
      <c r="MO61" t="str">
        <f t="shared" si="60"/>
        <v>5,4</v>
      </c>
      <c r="MP61" t="str">
        <f t="shared" si="60"/>
        <v>61,5</v>
      </c>
      <c r="MQ61">
        <f t="shared" si="60"/>
        <v>92</v>
      </c>
      <c r="MR61">
        <f t="shared" si="60"/>
        <v>110</v>
      </c>
      <c r="MS61">
        <f t="shared" si="60"/>
        <v>88</v>
      </c>
      <c r="MT61" t="str">
        <f t="shared" si="60"/>
        <v>1359,18</v>
      </c>
      <c r="MU61">
        <f t="shared" si="60"/>
        <v>21</v>
      </c>
      <c r="MV61" t="str">
        <f t="shared" si="60"/>
        <v>1,3</v>
      </c>
      <c r="MW61">
        <f t="shared" si="60"/>
        <v>6</v>
      </c>
      <c r="MX61" t="str">
        <f t="shared" si="60"/>
        <v xml:space="preserve"> </v>
      </c>
      <c r="MY61" t="str">
        <f t="shared" si="60"/>
        <v xml:space="preserve"> </v>
      </c>
      <c r="MZ61">
        <f t="shared" si="60"/>
        <v>87</v>
      </c>
      <c r="NA61" t="str">
        <f t="shared" si="60"/>
        <v xml:space="preserve"> </v>
      </c>
      <c r="NB61">
        <f t="shared" si="60"/>
        <v>87</v>
      </c>
      <c r="NC61" t="str">
        <f t="shared" si="60"/>
        <v>28954,36</v>
      </c>
      <c r="ND61">
        <f t="shared" si="60"/>
        <v>13</v>
      </c>
      <c r="NE61">
        <f t="shared" si="60"/>
        <v>109</v>
      </c>
      <c r="NF61" t="str">
        <f t="shared" si="60"/>
        <v xml:space="preserve"> </v>
      </c>
      <c r="NG61" t="str">
        <f t="shared" si="60"/>
        <v>3,9</v>
      </c>
      <c r="NH61" t="str">
        <f t="shared" si="60"/>
        <v xml:space="preserve"> </v>
      </c>
      <c r="NI61" t="str">
        <f t="shared" si="60"/>
        <v xml:space="preserve"> </v>
      </c>
      <c r="NJ61" t="str">
        <f t="shared" si="60"/>
        <v>1,98</v>
      </c>
      <c r="NK61" t="str">
        <f t="shared" si="60"/>
        <v xml:space="preserve"> </v>
      </c>
      <c r="NL61" t="str">
        <f t="shared" si="60"/>
        <v>333,76</v>
      </c>
      <c r="NM61">
        <f t="shared" si="60"/>
        <v>62</v>
      </c>
      <c r="NN61">
        <f t="shared" si="60"/>
        <v>85</v>
      </c>
      <c r="NO61">
        <f t="shared" si="60"/>
        <v>120</v>
      </c>
      <c r="NP61" t="str">
        <f t="shared" si="60"/>
        <v>8,25</v>
      </c>
      <c r="NQ61" t="str">
        <f t="shared" si="60"/>
        <v>1,55</v>
      </c>
      <c r="NR61" t="str">
        <f t="shared" si="60"/>
        <v>128,34</v>
      </c>
      <c r="NS61" t="str">
        <f t="shared" si="60"/>
        <v>11,6</v>
      </c>
      <c r="NT61">
        <f t="shared" si="60"/>
        <v>18</v>
      </c>
      <c r="NU61" t="str">
        <f t="shared" si="60"/>
        <v>134,5</v>
      </c>
      <c r="NV61" t="str">
        <f t="shared" si="60"/>
        <v>825,09</v>
      </c>
      <c r="NW61" t="str">
        <f t="shared" si="60"/>
        <v>579,43</v>
      </c>
      <c r="NX61" t="str">
        <f t="shared" si="60"/>
        <v>1475,1</v>
      </c>
      <c r="NY61" t="str">
        <f t="shared" si="60"/>
        <v xml:space="preserve"> </v>
      </c>
      <c r="NZ61" t="str">
        <f t="shared" si="60"/>
        <v>2,08</v>
      </c>
      <c r="OA61" t="str">
        <f t="shared" si="60"/>
        <v>1,55</v>
      </c>
      <c r="OB61" t="str">
        <f t="shared" si="39"/>
        <v>202,5</v>
      </c>
      <c r="OC61">
        <f t="shared" si="39"/>
        <v>76</v>
      </c>
      <c r="OD61">
        <f t="shared" si="39"/>
        <v>99</v>
      </c>
      <c r="OE61" t="str">
        <f t="shared" si="39"/>
        <v>5,5</v>
      </c>
      <c r="OF61">
        <f t="shared" si="39"/>
        <v>116</v>
      </c>
      <c r="OG61">
        <f t="shared" si="56"/>
        <v>19</v>
      </c>
      <c r="OH61" t="str">
        <f t="shared" si="56"/>
        <v>19,8</v>
      </c>
      <c r="OI61" t="str">
        <f t="shared" si="56"/>
        <v>37,29</v>
      </c>
      <c r="OJ61">
        <f t="shared" si="56"/>
        <v>96</v>
      </c>
      <c r="OK61" t="str">
        <f t="shared" si="56"/>
        <v>27,73</v>
      </c>
      <c r="OL61" t="str">
        <f t="shared" si="56"/>
        <v>28,56</v>
      </c>
      <c r="OM61" t="str">
        <f t="shared" si="56"/>
        <v>92,97</v>
      </c>
      <c r="ON61" t="str">
        <f t="shared" si="56"/>
        <v>203,39</v>
      </c>
      <c r="OO61">
        <f t="shared" si="56"/>
        <v>134</v>
      </c>
      <c r="OP61" t="str">
        <f t="shared" si="56"/>
        <v>49,48</v>
      </c>
      <c r="OQ61" t="str">
        <f t="shared" si="56"/>
        <v>54,23</v>
      </c>
      <c r="OR61" t="str">
        <f t="shared" si="56"/>
        <v>105,57</v>
      </c>
      <c r="OS61" t="str">
        <f t="shared" si="56"/>
        <v>11,3</v>
      </c>
      <c r="OT61" t="str">
        <f t="shared" si="56"/>
        <v>38,67</v>
      </c>
      <c r="OU61">
        <f t="shared" si="56"/>
        <v>115</v>
      </c>
      <c r="OV61">
        <f t="shared" si="56"/>
        <v>41</v>
      </c>
      <c r="OW61" t="str">
        <f t="shared" si="56"/>
        <v>11,17</v>
      </c>
      <c r="OX61" t="str">
        <f t="shared" si="56"/>
        <v>53,05</v>
      </c>
      <c r="OY61">
        <f t="shared" si="56"/>
        <v>51</v>
      </c>
      <c r="OZ61" t="str">
        <f t="shared" si="56"/>
        <v>140,3</v>
      </c>
      <c r="PA61">
        <f t="shared" si="56"/>
        <v>60</v>
      </c>
      <c r="PB61">
        <f t="shared" si="56"/>
        <v>397</v>
      </c>
      <c r="PC61" t="str">
        <f t="shared" si="56"/>
        <v>24,9</v>
      </c>
      <c r="PD61" t="str">
        <f t="shared" si="56"/>
        <v>0,36</v>
      </c>
      <c r="PE61" t="str">
        <f t="shared" si="56"/>
        <v>9,1</v>
      </c>
      <c r="PF61" t="str">
        <f t="shared" si="56"/>
        <v>5,72</v>
      </c>
      <c r="PG61" t="str">
        <f t="shared" si="56"/>
        <v>12,7</v>
      </c>
      <c r="PH61" t="str">
        <f t="shared" si="56"/>
        <v>44,35</v>
      </c>
      <c r="PI61" t="str">
        <f t="shared" si="56"/>
        <v>47,2</v>
      </c>
      <c r="PJ61" t="str">
        <f t="shared" si="56"/>
        <v>28,7</v>
      </c>
      <c r="PK61">
        <f t="shared" si="56"/>
        <v>84</v>
      </c>
      <c r="PL61" t="str">
        <f t="shared" si="56"/>
        <v>24,7</v>
      </c>
      <c r="PM61" t="str">
        <f t="shared" si="56"/>
        <v>0,08</v>
      </c>
      <c r="PN61">
        <f t="shared" si="56"/>
        <v>169</v>
      </c>
      <c r="PO61">
        <f t="shared" si="56"/>
        <v>117</v>
      </c>
      <c r="PP61" t="str">
        <f t="shared" si="56"/>
        <v>0,1</v>
      </c>
      <c r="PQ61" t="str">
        <f t="shared" si="56"/>
        <v>0,08</v>
      </c>
      <c r="PR61">
        <f t="shared" si="56"/>
        <v>106</v>
      </c>
      <c r="PS61" t="str">
        <f t="shared" si="56"/>
        <v xml:space="preserve"> </v>
      </c>
      <c r="PT61">
        <f t="shared" si="56"/>
        <v>97</v>
      </c>
      <c r="PU61">
        <f t="shared" si="56"/>
        <v>555</v>
      </c>
      <c r="PV61" t="str">
        <f t="shared" si="56"/>
        <v>19,5</v>
      </c>
      <c r="PW61" t="str">
        <f t="shared" si="56"/>
        <v>18,1</v>
      </c>
      <c r="PX61" t="str">
        <f t="shared" si="56"/>
        <v>0,25</v>
      </c>
      <c r="PY61" t="str">
        <f t="shared" si="56"/>
        <v>65,5</v>
      </c>
      <c r="PZ61" t="str">
        <f t="shared" si="56"/>
        <v>1,12</v>
      </c>
      <c r="QA61" t="str">
        <f t="shared" si="56"/>
        <v>95,35</v>
      </c>
      <c r="QB61" t="str">
        <f t="shared" si="56"/>
        <v>131,5</v>
      </c>
      <c r="QC61" t="str">
        <f t="shared" si="56"/>
        <v>1,01</v>
      </c>
      <c r="QD61" t="str">
        <f t="shared" si="56"/>
        <v>15,1</v>
      </c>
      <c r="QE61" t="str">
        <f t="shared" si="56"/>
        <v>77,79</v>
      </c>
      <c r="QF61" t="str">
        <f t="shared" si="56"/>
        <v>39,2</v>
      </c>
      <c r="QG61" t="str">
        <f t="shared" si="56"/>
        <v>33,9</v>
      </c>
      <c r="QH61" t="str">
        <f t="shared" si="56"/>
        <v>1,47</v>
      </c>
      <c r="QI61">
        <f t="shared" si="56"/>
        <v>16</v>
      </c>
      <c r="QJ61" t="str">
        <f t="shared" si="56"/>
        <v>68,47</v>
      </c>
      <c r="QK61">
        <f t="shared" si="56"/>
        <v>180</v>
      </c>
      <c r="QL61">
        <f t="shared" si="56"/>
        <v>23</v>
      </c>
      <c r="QM61">
        <f t="shared" si="56"/>
        <v>179</v>
      </c>
      <c r="QN61">
        <f t="shared" si="56"/>
        <v>36</v>
      </c>
      <c r="QO61">
        <f t="shared" si="56"/>
        <v>140</v>
      </c>
      <c r="QP61">
        <f t="shared" si="56"/>
        <v>205</v>
      </c>
      <c r="QQ61" t="str">
        <f t="shared" si="56"/>
        <v>3,83</v>
      </c>
      <c r="QR61" t="str">
        <f t="shared" si="56"/>
        <v>4,87</v>
      </c>
      <c r="QS61" t="str">
        <f t="shared" si="54"/>
        <v>73,5</v>
      </c>
      <c r="QT61" t="str">
        <f t="shared" si="54"/>
        <v xml:space="preserve"> </v>
      </c>
      <c r="QU61">
        <f t="shared" si="54"/>
        <v>51</v>
      </c>
      <c r="QV61" t="str">
        <f t="shared" si="54"/>
        <v xml:space="preserve"> </v>
      </c>
      <c r="QW61" t="str">
        <f t="shared" si="54"/>
        <v>197,5</v>
      </c>
      <c r="QX61">
        <f t="shared" si="54"/>
        <v>190</v>
      </c>
      <c r="QY61">
        <f t="shared" si="54"/>
        <v>350</v>
      </c>
      <c r="QZ61">
        <f t="shared" si="54"/>
        <v>12</v>
      </c>
      <c r="RA61" t="str">
        <f t="shared" si="54"/>
        <v>18,5</v>
      </c>
      <c r="RB61">
        <f t="shared" si="54"/>
        <v>133</v>
      </c>
      <c r="RC61" t="str">
        <f t="shared" si="54"/>
        <v xml:space="preserve"> </v>
      </c>
      <c r="RD61" t="str">
        <f t="shared" si="54"/>
        <v>115,05</v>
      </c>
      <c r="RE61">
        <f t="shared" si="54"/>
        <v>148</v>
      </c>
      <c r="RF61" t="str">
        <f t="shared" si="54"/>
        <v>14,9</v>
      </c>
      <c r="RG61" t="str">
        <f t="shared" si="54"/>
        <v>2,15</v>
      </c>
      <c r="RH61" t="str">
        <f t="shared" si="54"/>
        <v>12,44</v>
      </c>
      <c r="RI61">
        <f t="shared" si="54"/>
        <v>5</v>
      </c>
      <c r="RJ61">
        <f t="shared" si="54"/>
        <v>74</v>
      </c>
      <c r="RK61" t="str">
        <f t="shared" si="54"/>
        <v>40,9</v>
      </c>
      <c r="RL61">
        <f t="shared" si="54"/>
        <v>54</v>
      </c>
      <c r="RM61">
        <f t="shared" si="54"/>
        <v>175</v>
      </c>
      <c r="RN61">
        <f t="shared" si="54"/>
        <v>18</v>
      </c>
      <c r="RO61">
        <f t="shared" si="54"/>
        <v>20</v>
      </c>
      <c r="RP61" t="str">
        <f t="shared" si="54"/>
        <v xml:space="preserve"> </v>
      </c>
      <c r="RQ61" t="str">
        <f t="shared" si="54"/>
        <v>335,5</v>
      </c>
      <c r="RR61" t="str">
        <f t="shared" si="54"/>
        <v>3,9</v>
      </c>
      <c r="RS61" t="str">
        <f t="shared" si="54"/>
        <v>1,72</v>
      </c>
      <c r="RT61" t="str">
        <f t="shared" si="54"/>
        <v xml:space="preserve"> </v>
      </c>
      <c r="RU61">
        <f t="shared" si="54"/>
        <v>82</v>
      </c>
      <c r="RV61" t="str">
        <f t="shared" si="54"/>
        <v>1,49</v>
      </c>
      <c r="RW61" t="str">
        <f t="shared" si="54"/>
        <v xml:space="preserve"> </v>
      </c>
      <c r="RX61" t="str">
        <f t="shared" si="54"/>
        <v>19,88</v>
      </c>
      <c r="RY61">
        <f t="shared" si="54"/>
        <v>154</v>
      </c>
      <c r="RZ61" t="str">
        <f t="shared" si="54"/>
        <v>755,5</v>
      </c>
      <c r="SA61" t="str">
        <f t="shared" si="54"/>
        <v>140,5</v>
      </c>
    </row>
    <row r="62" spans="1:495">
      <c r="A62">
        <v>2011</v>
      </c>
      <c r="B62">
        <f t="shared" si="8"/>
        <v>155</v>
      </c>
      <c r="C62" t="str">
        <f t="shared" si="57"/>
        <v>3,82</v>
      </c>
      <c r="D62" t="str">
        <f t="shared" si="57"/>
        <v>0,34</v>
      </c>
      <c r="E62">
        <f t="shared" si="57"/>
        <v>150</v>
      </c>
      <c r="F62">
        <f t="shared" si="57"/>
        <v>700</v>
      </c>
      <c r="G62" t="str">
        <f t="shared" si="57"/>
        <v>44,1</v>
      </c>
      <c r="H62" t="str">
        <f t="shared" si="57"/>
        <v>20,1</v>
      </c>
      <c r="I62" t="str">
        <f t="shared" si="57"/>
        <v>0,15</v>
      </c>
      <c r="J62" t="str">
        <f t="shared" si="57"/>
        <v>20,1</v>
      </c>
      <c r="K62" t="str">
        <f t="shared" si="57"/>
        <v>26,5</v>
      </c>
      <c r="L62">
        <f t="shared" si="57"/>
        <v>71</v>
      </c>
      <c r="M62" t="str">
        <f t="shared" si="57"/>
        <v>27,1</v>
      </c>
      <c r="N62">
        <f t="shared" si="57"/>
        <v>9</v>
      </c>
      <c r="O62" t="str">
        <f t="shared" si="57"/>
        <v>100,5</v>
      </c>
      <c r="P62">
        <f t="shared" si="57"/>
        <v>270</v>
      </c>
      <c r="Q62" t="str">
        <f t="shared" si="57"/>
        <v>155,88</v>
      </c>
      <c r="R62">
        <f t="shared" si="57"/>
        <v>22</v>
      </c>
      <c r="S62" t="str">
        <f t="shared" si="57"/>
        <v>1,24</v>
      </c>
      <c r="T62" t="str">
        <f t="shared" si="57"/>
        <v>9,31</v>
      </c>
      <c r="U62">
        <f t="shared" si="57"/>
        <v>80</v>
      </c>
      <c r="V62">
        <f t="shared" si="57"/>
        <v>1</v>
      </c>
      <c r="W62" t="str">
        <f t="shared" si="57"/>
        <v>0,1</v>
      </c>
      <c r="X62" t="str">
        <f t="shared" si="57"/>
        <v>1,92</v>
      </c>
      <c r="Y62" t="str">
        <f t="shared" si="57"/>
        <v>7,66</v>
      </c>
      <c r="Z62" t="str">
        <f t="shared" si="57"/>
        <v>1,8</v>
      </c>
      <c r="AA62">
        <f t="shared" si="57"/>
        <v>1650</v>
      </c>
      <c r="AB62" t="str">
        <f t="shared" si="57"/>
        <v>95,25</v>
      </c>
      <c r="AC62" t="str">
        <f t="shared" si="57"/>
        <v>60,5</v>
      </c>
      <c r="AD62" t="str">
        <f t="shared" si="57"/>
        <v>140,5</v>
      </c>
      <c r="AE62" t="str">
        <f t="shared" si="57"/>
        <v xml:space="preserve"> </v>
      </c>
      <c r="AF62" t="str">
        <f t="shared" si="57"/>
        <v>157,5</v>
      </c>
      <c r="AG62" t="str">
        <f t="shared" si="57"/>
        <v>2,9</v>
      </c>
      <c r="AH62" t="str">
        <f t="shared" si="57"/>
        <v xml:space="preserve"> </v>
      </c>
      <c r="AI62" t="str">
        <f t="shared" si="57"/>
        <v>21,6</v>
      </c>
      <c r="AJ62">
        <f t="shared" si="57"/>
        <v>89</v>
      </c>
      <c r="AK62">
        <f t="shared" si="57"/>
        <v>60</v>
      </c>
      <c r="AL62" t="str">
        <f t="shared" si="57"/>
        <v>28,5</v>
      </c>
      <c r="AM62">
        <f t="shared" si="57"/>
        <v>25</v>
      </c>
      <c r="AN62">
        <f t="shared" si="57"/>
        <v>65</v>
      </c>
      <c r="AO62">
        <f t="shared" si="57"/>
        <v>29</v>
      </c>
      <c r="AP62">
        <f t="shared" si="57"/>
        <v>76</v>
      </c>
      <c r="AQ62">
        <f t="shared" si="57"/>
        <v>69</v>
      </c>
      <c r="AR62" t="str">
        <f t="shared" si="57"/>
        <v>28,5</v>
      </c>
      <c r="AS62" t="str">
        <f t="shared" si="57"/>
        <v>15,5</v>
      </c>
      <c r="AT62">
        <f t="shared" si="57"/>
        <v>29</v>
      </c>
      <c r="AU62">
        <f t="shared" si="57"/>
        <v>51</v>
      </c>
      <c r="AV62" t="str">
        <f t="shared" si="57"/>
        <v>4,08</v>
      </c>
      <c r="AW62" t="str">
        <f t="shared" si="57"/>
        <v>5,1</v>
      </c>
      <c r="AX62" t="str">
        <f t="shared" si="57"/>
        <v>1,58</v>
      </c>
      <c r="AY62">
        <f t="shared" si="57"/>
        <v>125</v>
      </c>
      <c r="AZ62">
        <f t="shared" si="57"/>
        <v>168</v>
      </c>
      <c r="BA62">
        <f t="shared" si="57"/>
        <v>9</v>
      </c>
      <c r="BB62" t="str">
        <f t="shared" si="57"/>
        <v>335,5</v>
      </c>
      <c r="BC62">
        <f t="shared" si="57"/>
        <v>11</v>
      </c>
      <c r="BD62" t="str">
        <f t="shared" si="57"/>
        <v>5,49</v>
      </c>
      <c r="BE62">
        <f t="shared" si="57"/>
        <v>150</v>
      </c>
      <c r="BF62" t="str">
        <f t="shared" si="57"/>
        <v>7,95</v>
      </c>
      <c r="BG62" t="str">
        <f t="shared" si="57"/>
        <v xml:space="preserve"> </v>
      </c>
      <c r="BH62" t="str">
        <f t="shared" si="57"/>
        <v>53,5</v>
      </c>
      <c r="BI62">
        <f t="shared" si="57"/>
        <v>116</v>
      </c>
      <c r="BJ62" t="str">
        <f t="shared" si="57"/>
        <v>148,06</v>
      </c>
      <c r="BK62" t="str">
        <f t="shared" si="57"/>
        <v>47,2</v>
      </c>
      <c r="BL62" t="str">
        <f t="shared" si="57"/>
        <v xml:space="preserve"> </v>
      </c>
      <c r="BM62" t="str">
        <f t="shared" si="57"/>
        <v>8,15</v>
      </c>
      <c r="BN62" t="str">
        <f t="shared" si="57"/>
        <v>26,4</v>
      </c>
      <c r="BO62">
        <f t="shared" si="55"/>
        <v>420</v>
      </c>
      <c r="BP62">
        <f t="shared" si="55"/>
        <v>70</v>
      </c>
      <c r="BQ62" t="str">
        <f t="shared" si="55"/>
        <v>20,7</v>
      </c>
      <c r="BR62" t="str">
        <f t="shared" si="55"/>
        <v>29,4</v>
      </c>
      <c r="BS62" t="str">
        <f t="shared" si="55"/>
        <v>9,79</v>
      </c>
      <c r="BT62" t="str">
        <f t="shared" si="55"/>
        <v>9,42</v>
      </c>
      <c r="BU62" t="str">
        <f t="shared" si="55"/>
        <v>28,5</v>
      </c>
      <c r="BV62" t="str">
        <f t="shared" si="55"/>
        <v>1,55</v>
      </c>
      <c r="BW62" t="str">
        <f t="shared" si="55"/>
        <v>24,58</v>
      </c>
      <c r="BX62" t="str">
        <f t="shared" si="55"/>
        <v>39,78</v>
      </c>
      <c r="BY62">
        <f t="shared" si="55"/>
        <v>37</v>
      </c>
      <c r="BZ62" t="str">
        <f t="shared" si="55"/>
        <v>48,8</v>
      </c>
      <c r="CA62">
        <f t="shared" si="55"/>
        <v>90</v>
      </c>
      <c r="CB62" t="str">
        <f t="shared" si="55"/>
        <v>2,25</v>
      </c>
      <c r="CC62" t="str">
        <f t="shared" si="55"/>
        <v>4,65</v>
      </c>
      <c r="CD62">
        <f t="shared" si="55"/>
        <v>8</v>
      </c>
      <c r="CE62" t="str">
        <f t="shared" si="55"/>
        <v>65,5</v>
      </c>
      <c r="CF62" t="str">
        <f t="shared" si="55"/>
        <v>24,5</v>
      </c>
      <c r="CG62" t="str">
        <f t="shared" si="55"/>
        <v xml:space="preserve"> </v>
      </c>
      <c r="CH62">
        <f t="shared" si="55"/>
        <v>17</v>
      </c>
      <c r="CI62" t="str">
        <f t="shared" si="55"/>
        <v>33,1</v>
      </c>
      <c r="CJ62" t="str">
        <f t="shared" si="55"/>
        <v>0,3</v>
      </c>
      <c r="CK62" t="str">
        <f t="shared" si="55"/>
        <v xml:space="preserve"> </v>
      </c>
      <c r="CL62" t="str">
        <f t="shared" si="55"/>
        <v>5,45</v>
      </c>
      <c r="CM62" t="str">
        <f t="shared" si="55"/>
        <v>7,78</v>
      </c>
      <c r="CN62" t="str">
        <f t="shared" si="55"/>
        <v>31,5</v>
      </c>
      <c r="CO62" t="str">
        <f t="shared" si="55"/>
        <v>12,9</v>
      </c>
      <c r="CP62" t="str">
        <f t="shared" si="55"/>
        <v>81,13</v>
      </c>
      <c r="CQ62">
        <f t="shared" si="55"/>
        <v>9</v>
      </c>
      <c r="CR62" t="str">
        <f t="shared" si="55"/>
        <v>58,95</v>
      </c>
      <c r="CS62" t="str">
        <f t="shared" si="55"/>
        <v>21,6</v>
      </c>
      <c r="CT62">
        <f t="shared" si="55"/>
        <v>34</v>
      </c>
      <c r="CU62" t="str">
        <f t="shared" si="55"/>
        <v>7,67</v>
      </c>
      <c r="CV62" t="str">
        <f t="shared" si="55"/>
        <v>3,39</v>
      </c>
      <c r="CW62" t="str">
        <f t="shared" si="55"/>
        <v>8,5</v>
      </c>
      <c r="CX62">
        <f t="shared" si="55"/>
        <v>16</v>
      </c>
      <c r="CY62" t="str">
        <f t="shared" si="55"/>
        <v>19,2</v>
      </c>
      <c r="CZ62">
        <f t="shared" si="55"/>
        <v>131</v>
      </c>
      <c r="DA62" t="str">
        <f t="shared" si="55"/>
        <v xml:space="preserve"> </v>
      </c>
      <c r="DB62" t="str">
        <f t="shared" si="55"/>
        <v>28,6</v>
      </c>
      <c r="DC62">
        <f t="shared" si="55"/>
        <v>128</v>
      </c>
      <c r="DD62">
        <f t="shared" si="55"/>
        <v>235</v>
      </c>
      <c r="DE62">
        <f t="shared" si="55"/>
        <v>17</v>
      </c>
      <c r="DF62">
        <f t="shared" si="55"/>
        <v>98</v>
      </c>
      <c r="DG62">
        <f t="shared" si="55"/>
        <v>9</v>
      </c>
      <c r="DH62" t="str">
        <f t="shared" si="55"/>
        <v xml:space="preserve"> </v>
      </c>
      <c r="DI62" t="str">
        <f t="shared" si="55"/>
        <v>0,7</v>
      </c>
      <c r="DJ62" t="str">
        <f t="shared" si="55"/>
        <v>11,66</v>
      </c>
      <c r="DK62">
        <f t="shared" si="55"/>
        <v>160</v>
      </c>
      <c r="DL62" t="str">
        <f t="shared" si="55"/>
        <v>3,52</v>
      </c>
      <c r="DM62">
        <f t="shared" si="55"/>
        <v>2</v>
      </c>
      <c r="DN62" t="str">
        <f t="shared" si="55"/>
        <v xml:space="preserve"> </v>
      </c>
      <c r="DO62" t="str">
        <f t="shared" si="55"/>
        <v>0,36</v>
      </c>
      <c r="DP62" t="str">
        <f t="shared" si="55"/>
        <v>9,75</v>
      </c>
      <c r="DQ62" t="str">
        <f t="shared" si="55"/>
        <v>0,11</v>
      </c>
      <c r="DR62" t="str">
        <f t="shared" si="55"/>
        <v>162,5</v>
      </c>
      <c r="DS62" t="str">
        <f t="shared" si="55"/>
        <v>1,81</v>
      </c>
      <c r="DT62" t="str">
        <f t="shared" si="55"/>
        <v>2,7</v>
      </c>
      <c r="DU62" t="str">
        <f t="shared" si="55"/>
        <v>146,5</v>
      </c>
      <c r="DV62" t="str">
        <f t="shared" si="55"/>
        <v>18,7</v>
      </c>
      <c r="DW62" t="str">
        <f t="shared" si="55"/>
        <v>8,35</v>
      </c>
      <c r="DX62">
        <f t="shared" si="55"/>
        <v>70</v>
      </c>
      <c r="DY62">
        <f t="shared" si="55"/>
        <v>39</v>
      </c>
      <c r="DZ62" t="str">
        <f t="shared" ref="DZ62:GK65" si="61">IFERROR(DZ31," ")</f>
        <v>42,5</v>
      </c>
      <c r="EA62" t="str">
        <f t="shared" si="61"/>
        <v>32,3</v>
      </c>
      <c r="EB62">
        <f t="shared" si="61"/>
        <v>75</v>
      </c>
      <c r="EC62">
        <f t="shared" si="61"/>
        <v>147</v>
      </c>
      <c r="ED62" t="str">
        <f t="shared" si="61"/>
        <v>1,57</v>
      </c>
      <c r="EE62">
        <f t="shared" si="61"/>
        <v>356</v>
      </c>
      <c r="EF62">
        <f t="shared" si="61"/>
        <v>437</v>
      </c>
      <c r="EG62" t="str">
        <f t="shared" si="61"/>
        <v>201,6</v>
      </c>
      <c r="EH62" t="str">
        <f t="shared" si="61"/>
        <v>7,75</v>
      </c>
      <c r="EI62" t="str">
        <f t="shared" si="61"/>
        <v>0,29</v>
      </c>
      <c r="EJ62">
        <f t="shared" si="61"/>
        <v>15</v>
      </c>
      <c r="EK62" t="str">
        <f t="shared" si="61"/>
        <v>1,23</v>
      </c>
      <c r="EL62" t="str">
        <f t="shared" si="61"/>
        <v>309,5</v>
      </c>
      <c r="EM62" t="str">
        <f t="shared" si="61"/>
        <v>68,8</v>
      </c>
      <c r="EN62">
        <f t="shared" si="61"/>
        <v>28</v>
      </c>
      <c r="EO62">
        <f t="shared" si="61"/>
        <v>109</v>
      </c>
      <c r="EP62">
        <f t="shared" si="61"/>
        <v>2652758</v>
      </c>
      <c r="EQ62" t="str">
        <f t="shared" si="61"/>
        <v>15,3</v>
      </c>
      <c r="ER62">
        <f t="shared" si="61"/>
        <v>125</v>
      </c>
      <c r="ES62" t="str">
        <f t="shared" si="61"/>
        <v>63,5</v>
      </c>
      <c r="ET62" t="str">
        <f t="shared" si="61"/>
        <v>4,21</v>
      </c>
      <c r="EU62" t="str">
        <f t="shared" si="61"/>
        <v>12,75</v>
      </c>
      <c r="EV62" t="str">
        <f t="shared" si="61"/>
        <v>3,75</v>
      </c>
      <c r="EW62">
        <f t="shared" si="61"/>
        <v>210</v>
      </c>
      <c r="EX62">
        <f t="shared" si="61"/>
        <v>23</v>
      </c>
      <c r="EY62">
        <f t="shared" si="61"/>
        <v>57</v>
      </c>
      <c r="EZ62">
        <f t="shared" si="61"/>
        <v>47</v>
      </c>
      <c r="FA62" t="str">
        <f t="shared" si="61"/>
        <v>1,18</v>
      </c>
      <c r="FB62" t="str">
        <f t="shared" si="61"/>
        <v>6,2</v>
      </c>
      <c r="FC62" t="str">
        <f t="shared" si="61"/>
        <v xml:space="preserve"> </v>
      </c>
      <c r="FD62" t="str">
        <f t="shared" si="61"/>
        <v>31,38</v>
      </c>
      <c r="FE62" t="str">
        <f t="shared" si="61"/>
        <v>5,83</v>
      </c>
      <c r="FF62">
        <f t="shared" si="61"/>
        <v>31</v>
      </c>
      <c r="FG62" t="str">
        <f t="shared" si="61"/>
        <v>58,5</v>
      </c>
      <c r="FH62" t="str">
        <f t="shared" si="61"/>
        <v>2,56</v>
      </c>
      <c r="FI62">
        <f t="shared" si="61"/>
        <v>39</v>
      </c>
      <c r="FJ62" t="str">
        <f t="shared" si="61"/>
        <v>0,15</v>
      </c>
      <c r="FK62" t="str">
        <f t="shared" si="61"/>
        <v>72,75</v>
      </c>
      <c r="FL62" t="str">
        <f t="shared" si="61"/>
        <v>52,45</v>
      </c>
      <c r="FM62" t="str">
        <f t="shared" si="61"/>
        <v>4,8</v>
      </c>
      <c r="FN62">
        <f t="shared" si="61"/>
        <v>97</v>
      </c>
      <c r="FO62" t="str">
        <f t="shared" si="61"/>
        <v xml:space="preserve"> </v>
      </c>
      <c r="FP62">
        <f t="shared" si="61"/>
        <v>29</v>
      </c>
      <c r="FQ62" t="str">
        <f t="shared" si="61"/>
        <v>3,12</v>
      </c>
      <c r="FR62" t="str">
        <f t="shared" si="61"/>
        <v>1,46</v>
      </c>
      <c r="FS62" t="str">
        <f t="shared" si="61"/>
        <v>1,5</v>
      </c>
      <c r="FT62">
        <f t="shared" si="61"/>
        <v>52</v>
      </c>
      <c r="FU62" t="str">
        <f t="shared" si="61"/>
        <v>7,81</v>
      </c>
      <c r="FV62" t="str">
        <f t="shared" si="61"/>
        <v>0,17</v>
      </c>
      <c r="FW62" t="str">
        <f t="shared" si="61"/>
        <v>29,3</v>
      </c>
      <c r="FX62" t="str">
        <f t="shared" si="61"/>
        <v>2,18</v>
      </c>
      <c r="FY62" t="str">
        <f t="shared" si="61"/>
        <v>40,9</v>
      </c>
      <c r="FZ62" t="str">
        <f t="shared" si="61"/>
        <v>1,9</v>
      </c>
      <c r="GA62">
        <f t="shared" si="61"/>
        <v>17</v>
      </c>
      <c r="GB62" t="str">
        <f t="shared" si="61"/>
        <v>5,96</v>
      </c>
      <c r="GC62">
        <f t="shared" si="61"/>
        <v>10</v>
      </c>
      <c r="GD62" t="str">
        <f t="shared" si="61"/>
        <v>20,8</v>
      </c>
      <c r="GE62">
        <f t="shared" si="61"/>
        <v>239</v>
      </c>
      <c r="GF62" t="str">
        <f t="shared" si="61"/>
        <v>5,78</v>
      </c>
      <c r="GG62" t="str">
        <f t="shared" si="61"/>
        <v>0,5</v>
      </c>
      <c r="GH62" t="str">
        <f t="shared" si="61"/>
        <v>122,05</v>
      </c>
      <c r="GI62" t="str">
        <f t="shared" si="61"/>
        <v>4,6</v>
      </c>
      <c r="GJ62" t="str">
        <f t="shared" si="61"/>
        <v>2,79</v>
      </c>
      <c r="GK62" t="str">
        <f t="shared" si="61"/>
        <v>6,75</v>
      </c>
      <c r="GL62" t="str">
        <f t="shared" si="59"/>
        <v>0,27</v>
      </c>
      <c r="GM62" t="str">
        <f t="shared" si="59"/>
        <v>69,5</v>
      </c>
      <c r="GN62" t="str">
        <f t="shared" si="59"/>
        <v>2,3</v>
      </c>
      <c r="GO62">
        <f t="shared" si="59"/>
        <v>53</v>
      </c>
      <c r="GP62">
        <f t="shared" si="59"/>
        <v>150</v>
      </c>
      <c r="GQ62">
        <f t="shared" si="59"/>
        <v>6</v>
      </c>
      <c r="GR62" t="str">
        <f t="shared" si="59"/>
        <v xml:space="preserve"> </v>
      </c>
      <c r="GS62">
        <f t="shared" si="59"/>
        <v>23</v>
      </c>
      <c r="GT62">
        <f t="shared" si="59"/>
        <v>77</v>
      </c>
      <c r="GU62">
        <f t="shared" si="59"/>
        <v>100</v>
      </c>
      <c r="GV62" t="str">
        <f t="shared" si="59"/>
        <v>1,51</v>
      </c>
      <c r="GW62" t="str">
        <f t="shared" si="59"/>
        <v>0,49</v>
      </c>
      <c r="GX62" t="str">
        <f t="shared" si="59"/>
        <v>113,5</v>
      </c>
      <c r="GY62">
        <f t="shared" si="59"/>
        <v>60</v>
      </c>
      <c r="GZ62">
        <f t="shared" si="59"/>
        <v>100</v>
      </c>
      <c r="HA62" t="str">
        <f t="shared" si="59"/>
        <v>1,53</v>
      </c>
      <c r="HB62" t="str">
        <f t="shared" si="59"/>
        <v>206,5</v>
      </c>
      <c r="HC62">
        <f t="shared" si="59"/>
        <v>170</v>
      </c>
      <c r="HD62" t="str">
        <f t="shared" si="59"/>
        <v>7,25</v>
      </c>
      <c r="HE62" t="str">
        <f t="shared" si="59"/>
        <v>60,5</v>
      </c>
      <c r="HF62" t="str">
        <f t="shared" si="59"/>
        <v>9,88</v>
      </c>
      <c r="HG62" t="str">
        <f t="shared" si="59"/>
        <v>10,6</v>
      </c>
      <c r="HH62">
        <f t="shared" si="59"/>
        <v>92</v>
      </c>
      <c r="HI62">
        <f t="shared" si="59"/>
        <v>50</v>
      </c>
      <c r="HJ62">
        <f t="shared" si="59"/>
        <v>124</v>
      </c>
      <c r="HK62" t="str">
        <f t="shared" si="59"/>
        <v>82,75</v>
      </c>
      <c r="HL62" t="str">
        <f t="shared" si="59"/>
        <v>0,34</v>
      </c>
      <c r="HM62">
        <f t="shared" si="59"/>
        <v>24</v>
      </c>
      <c r="HN62" t="str">
        <f t="shared" si="59"/>
        <v xml:space="preserve"> </v>
      </c>
      <c r="HO62">
        <f t="shared" si="59"/>
        <v>52</v>
      </c>
      <c r="HP62">
        <f t="shared" si="59"/>
        <v>9</v>
      </c>
      <c r="HQ62" t="str">
        <f t="shared" si="59"/>
        <v xml:space="preserve"> </v>
      </c>
      <c r="HR62" t="str">
        <f t="shared" si="59"/>
        <v>0,02</v>
      </c>
      <c r="HS62" t="str">
        <f t="shared" si="59"/>
        <v>11,85</v>
      </c>
      <c r="HT62" t="str">
        <f t="shared" si="59"/>
        <v>18,5</v>
      </c>
      <c r="HU62" t="str">
        <f t="shared" si="59"/>
        <v>26,12</v>
      </c>
      <c r="HV62">
        <f t="shared" si="59"/>
        <v>241</v>
      </c>
      <c r="HW62">
        <f t="shared" si="59"/>
        <v>23</v>
      </c>
      <c r="HX62" t="str">
        <f t="shared" si="59"/>
        <v>142,76</v>
      </c>
      <c r="HY62">
        <f t="shared" si="59"/>
        <v>11</v>
      </c>
      <c r="HZ62">
        <f t="shared" si="59"/>
        <v>4</v>
      </c>
      <c r="IA62" t="str">
        <f t="shared" si="59"/>
        <v>1,01</v>
      </c>
      <c r="IB62">
        <f t="shared" si="59"/>
        <v>5</v>
      </c>
      <c r="IC62" t="str">
        <f t="shared" si="59"/>
        <v>0,01</v>
      </c>
      <c r="ID62" t="str">
        <f t="shared" si="59"/>
        <v>8,32</v>
      </c>
      <c r="IE62" t="str">
        <f t="shared" si="59"/>
        <v>5,76</v>
      </c>
      <c r="IF62" t="str">
        <f t="shared" si="59"/>
        <v xml:space="preserve"> </v>
      </c>
      <c r="IG62" t="str">
        <f t="shared" si="59"/>
        <v xml:space="preserve"> </v>
      </c>
      <c r="IH62">
        <f t="shared" si="59"/>
        <v>38</v>
      </c>
      <c r="II62" t="str">
        <f t="shared" si="59"/>
        <v>11,55</v>
      </c>
      <c r="IJ62" t="str">
        <f t="shared" si="59"/>
        <v>8,3</v>
      </c>
      <c r="IK62" t="str">
        <f t="shared" si="59"/>
        <v>12,5</v>
      </c>
      <c r="IL62">
        <f t="shared" si="59"/>
        <v>14</v>
      </c>
      <c r="IM62" t="str">
        <f t="shared" si="59"/>
        <v>13,9</v>
      </c>
      <c r="IN62" t="str">
        <f t="shared" si="59"/>
        <v>13,44</v>
      </c>
      <c r="IO62" t="str">
        <f t="shared" si="59"/>
        <v>12,6</v>
      </c>
      <c r="IP62">
        <f t="shared" si="59"/>
        <v>470</v>
      </c>
      <c r="IQ62" t="str">
        <f t="shared" si="59"/>
        <v>65,4</v>
      </c>
      <c r="IR62" t="str">
        <f t="shared" si="59"/>
        <v xml:space="preserve"> </v>
      </c>
      <c r="IS62" t="str">
        <f t="shared" si="59"/>
        <v>26,1</v>
      </c>
      <c r="IT62" t="str">
        <f t="shared" si="59"/>
        <v>65,25</v>
      </c>
      <c r="IU62">
        <f t="shared" si="59"/>
        <v>187</v>
      </c>
      <c r="IV62">
        <f t="shared" si="59"/>
        <v>25</v>
      </c>
      <c r="IW62">
        <f t="shared" si="58"/>
        <v>178</v>
      </c>
      <c r="IX62" t="str">
        <f t="shared" si="58"/>
        <v>0,03</v>
      </c>
      <c r="IY62">
        <f t="shared" si="58"/>
        <v>80</v>
      </c>
      <c r="IZ62">
        <f t="shared" si="58"/>
        <v>225</v>
      </c>
      <c r="JA62" t="str">
        <f t="shared" si="58"/>
        <v xml:space="preserve"> </v>
      </c>
      <c r="JB62" t="str">
        <f t="shared" si="58"/>
        <v>14,4</v>
      </c>
      <c r="JC62" t="str">
        <f t="shared" si="58"/>
        <v>0,77</v>
      </c>
      <c r="JD62" t="str">
        <f t="shared" si="58"/>
        <v>0,55</v>
      </c>
      <c r="JE62" t="str">
        <f t="shared" si="58"/>
        <v>34,6</v>
      </c>
      <c r="JF62">
        <f t="shared" si="58"/>
        <v>94</v>
      </c>
      <c r="JG62">
        <f t="shared" si="58"/>
        <v>30</v>
      </c>
      <c r="JH62" t="str">
        <f t="shared" si="58"/>
        <v>1,64</v>
      </c>
      <c r="JI62">
        <f t="shared" si="58"/>
        <v>28</v>
      </c>
      <c r="JJ62" t="str">
        <f t="shared" si="58"/>
        <v>1,1</v>
      </c>
      <c r="JK62" t="str">
        <f t="shared" si="58"/>
        <v>28,37</v>
      </c>
      <c r="JL62" t="str">
        <f t="shared" si="58"/>
        <v>13,1</v>
      </c>
      <c r="JM62">
        <f t="shared" si="58"/>
        <v>46</v>
      </c>
      <c r="JN62">
        <f t="shared" si="58"/>
        <v>54</v>
      </c>
      <c r="JO62">
        <f t="shared" si="58"/>
        <v>84</v>
      </c>
      <c r="JP62" t="str">
        <f t="shared" si="58"/>
        <v>5,2</v>
      </c>
      <c r="JQ62" t="str">
        <f t="shared" si="58"/>
        <v>6,92</v>
      </c>
      <c r="JR62" t="str">
        <f t="shared" si="58"/>
        <v>8,86</v>
      </c>
      <c r="JS62" t="str">
        <f t="shared" si="58"/>
        <v>8,75</v>
      </c>
      <c r="JT62" t="str">
        <f t="shared" si="58"/>
        <v>12,6</v>
      </c>
      <c r="JU62" t="str">
        <f t="shared" si="58"/>
        <v>24,5</v>
      </c>
      <c r="JV62" t="str">
        <f t="shared" si="58"/>
        <v>19822,19</v>
      </c>
      <c r="JW62" t="str">
        <f t="shared" si="58"/>
        <v>7,68</v>
      </c>
      <c r="JX62" t="str">
        <f t="shared" si="58"/>
        <v>1,8</v>
      </c>
      <c r="JY62" t="str">
        <f t="shared" si="58"/>
        <v>15,8</v>
      </c>
      <c r="JZ62" t="str">
        <f t="shared" si="58"/>
        <v>56,5</v>
      </c>
      <c r="KA62" t="str">
        <f t="shared" si="58"/>
        <v>1587,78</v>
      </c>
      <c r="KB62" t="str">
        <f t="shared" si="58"/>
        <v>3,06</v>
      </c>
      <c r="KC62">
        <f t="shared" si="58"/>
        <v>172</v>
      </c>
      <c r="KD62">
        <f t="shared" si="58"/>
        <v>35</v>
      </c>
      <c r="KE62">
        <f t="shared" si="58"/>
        <v>728091</v>
      </c>
      <c r="KF62">
        <f t="shared" si="58"/>
        <v>36</v>
      </c>
      <c r="KG62" t="str">
        <f t="shared" si="58"/>
        <v xml:space="preserve"> </v>
      </c>
      <c r="KH62" t="str">
        <f t="shared" si="58"/>
        <v>45,4</v>
      </c>
      <c r="KI62" t="str">
        <f t="shared" si="58"/>
        <v>4,5</v>
      </c>
      <c r="KJ62" t="str">
        <f t="shared" si="58"/>
        <v>0,18</v>
      </c>
      <c r="KK62" t="str">
        <f t="shared" si="58"/>
        <v xml:space="preserve"> </v>
      </c>
      <c r="KL62">
        <f t="shared" si="58"/>
        <v>45</v>
      </c>
      <c r="KM62" t="str">
        <f t="shared" si="58"/>
        <v>67,25</v>
      </c>
      <c r="KN62" t="str">
        <f t="shared" si="58"/>
        <v>93,66</v>
      </c>
      <c r="KO62" t="str">
        <f t="shared" si="58"/>
        <v>44,9</v>
      </c>
      <c r="KP62" t="str">
        <f t="shared" si="58"/>
        <v>151,5</v>
      </c>
      <c r="KQ62">
        <f t="shared" si="58"/>
        <v>79</v>
      </c>
      <c r="KR62" t="str">
        <f t="shared" si="58"/>
        <v>29,5</v>
      </c>
      <c r="KS62">
        <f t="shared" si="58"/>
        <v>300</v>
      </c>
      <c r="KT62" t="str">
        <f t="shared" si="58"/>
        <v>5,2</v>
      </c>
      <c r="KU62" t="str">
        <f t="shared" si="58"/>
        <v>1,6</v>
      </c>
      <c r="KV62" t="str">
        <f t="shared" si="58"/>
        <v>4,21</v>
      </c>
      <c r="KW62" t="str">
        <f t="shared" si="58"/>
        <v>35,24</v>
      </c>
      <c r="KX62" t="str">
        <f t="shared" si="58"/>
        <v>1,09</v>
      </c>
      <c r="KY62" t="str">
        <f t="shared" si="58"/>
        <v>66,7</v>
      </c>
      <c r="KZ62" t="str">
        <f t="shared" si="58"/>
        <v>0,3</v>
      </c>
      <c r="LA62" t="str">
        <f t="shared" si="58"/>
        <v>0,29</v>
      </c>
      <c r="LB62" t="str">
        <f t="shared" si="58"/>
        <v>5,28</v>
      </c>
      <c r="LC62" t="str">
        <f t="shared" si="58"/>
        <v>35,1</v>
      </c>
      <c r="LD62" t="str">
        <f t="shared" si="58"/>
        <v>22,3</v>
      </c>
      <c r="LE62" t="str">
        <f t="shared" si="58"/>
        <v>34,8</v>
      </c>
      <c r="LF62" t="str">
        <f t="shared" si="58"/>
        <v>3,68</v>
      </c>
      <c r="LG62">
        <f t="shared" si="58"/>
        <v>169</v>
      </c>
      <c r="LH62" t="str">
        <f t="shared" si="58"/>
        <v>14,5</v>
      </c>
      <c r="LI62">
        <f t="shared" si="53"/>
        <v>290</v>
      </c>
      <c r="LJ62">
        <f t="shared" si="53"/>
        <v>40</v>
      </c>
      <c r="LK62" t="str">
        <f t="shared" si="53"/>
        <v>9,8</v>
      </c>
      <c r="LL62" t="str">
        <f t="shared" si="53"/>
        <v>7,62</v>
      </c>
      <c r="LM62" t="str">
        <f t="shared" si="53"/>
        <v>42,07</v>
      </c>
      <c r="LN62" t="str">
        <f t="shared" ref="LN62:NY66" si="62">IFERROR(LN31," ")</f>
        <v>18,3</v>
      </c>
      <c r="LO62">
        <f t="shared" si="62"/>
        <v>28</v>
      </c>
      <c r="LP62">
        <f t="shared" si="62"/>
        <v>17</v>
      </c>
      <c r="LQ62">
        <f t="shared" si="62"/>
        <v>95</v>
      </c>
      <c r="LR62" t="str">
        <f t="shared" si="62"/>
        <v>10,8</v>
      </c>
      <c r="LS62">
        <f t="shared" si="62"/>
        <v>70</v>
      </c>
      <c r="LT62" t="str">
        <f t="shared" si="62"/>
        <v xml:space="preserve"> </v>
      </c>
      <c r="LU62" t="str">
        <f t="shared" si="62"/>
        <v>0,95</v>
      </c>
      <c r="LV62" t="str">
        <f t="shared" si="62"/>
        <v>3,7</v>
      </c>
      <c r="LW62" t="str">
        <f t="shared" si="62"/>
        <v>6,91</v>
      </c>
      <c r="LX62" t="str">
        <f t="shared" si="62"/>
        <v>3,14</v>
      </c>
      <c r="LY62" t="str">
        <f t="shared" si="62"/>
        <v xml:space="preserve"> </v>
      </c>
      <c r="LZ62">
        <f t="shared" si="62"/>
        <v>75</v>
      </c>
      <c r="MA62">
        <f t="shared" si="62"/>
        <v>45</v>
      </c>
      <c r="MB62" t="str">
        <f t="shared" si="62"/>
        <v>2,75</v>
      </c>
      <c r="MC62" t="str">
        <f t="shared" si="62"/>
        <v>0,95</v>
      </c>
      <c r="MD62">
        <f t="shared" si="62"/>
        <v>2</v>
      </c>
      <c r="ME62" t="str">
        <f t="shared" si="62"/>
        <v xml:space="preserve"> </v>
      </c>
      <c r="MF62" t="str">
        <f t="shared" si="62"/>
        <v>58,75</v>
      </c>
      <c r="MG62" t="str">
        <f t="shared" si="62"/>
        <v>37,8</v>
      </c>
      <c r="MH62" t="str">
        <f t="shared" si="62"/>
        <v>1,08</v>
      </c>
      <c r="MI62" t="str">
        <f t="shared" si="62"/>
        <v>109,5</v>
      </c>
      <c r="MJ62" t="str">
        <f t="shared" si="62"/>
        <v>5,18</v>
      </c>
      <c r="MK62">
        <f t="shared" si="62"/>
        <v>134</v>
      </c>
      <c r="ML62" t="str">
        <f t="shared" si="62"/>
        <v>18,1</v>
      </c>
      <c r="MM62">
        <f t="shared" si="62"/>
        <v>46</v>
      </c>
      <c r="MN62">
        <f t="shared" si="62"/>
        <v>20</v>
      </c>
      <c r="MO62" t="str">
        <f t="shared" si="62"/>
        <v>1,75</v>
      </c>
      <c r="MP62" t="str">
        <f t="shared" si="62"/>
        <v>28,6</v>
      </c>
      <c r="MQ62">
        <f t="shared" si="62"/>
        <v>60</v>
      </c>
      <c r="MR62">
        <f t="shared" si="62"/>
        <v>110</v>
      </c>
      <c r="MS62">
        <f t="shared" si="62"/>
        <v>88</v>
      </c>
      <c r="MT62" t="str">
        <f t="shared" si="62"/>
        <v>370,52</v>
      </c>
      <c r="MU62">
        <f t="shared" si="62"/>
        <v>21</v>
      </c>
      <c r="MV62" t="str">
        <f t="shared" si="62"/>
        <v>1,3</v>
      </c>
      <c r="MW62" t="str">
        <f t="shared" si="62"/>
        <v>1,4</v>
      </c>
      <c r="MX62" t="str">
        <f t="shared" si="62"/>
        <v xml:space="preserve"> </v>
      </c>
      <c r="MY62" t="str">
        <f t="shared" si="62"/>
        <v xml:space="preserve"> </v>
      </c>
      <c r="MZ62" t="str">
        <f t="shared" si="62"/>
        <v>76,5</v>
      </c>
      <c r="NA62" t="str">
        <f t="shared" si="62"/>
        <v xml:space="preserve"> </v>
      </c>
      <c r="NB62">
        <f t="shared" si="62"/>
        <v>87</v>
      </c>
      <c r="NC62" t="str">
        <f t="shared" si="62"/>
        <v>2144,77</v>
      </c>
      <c r="ND62">
        <f t="shared" si="62"/>
        <v>13</v>
      </c>
      <c r="NE62">
        <f t="shared" si="62"/>
        <v>109</v>
      </c>
      <c r="NF62" t="str">
        <f t="shared" si="62"/>
        <v xml:space="preserve"> </v>
      </c>
      <c r="NG62" t="str">
        <f t="shared" si="62"/>
        <v>3,9</v>
      </c>
      <c r="NH62" t="str">
        <f t="shared" si="62"/>
        <v xml:space="preserve"> </v>
      </c>
      <c r="NI62" t="str">
        <f t="shared" si="62"/>
        <v>106,77</v>
      </c>
      <c r="NJ62" t="str">
        <f t="shared" si="62"/>
        <v>1,98</v>
      </c>
      <c r="NK62" t="str">
        <f t="shared" si="62"/>
        <v xml:space="preserve"> </v>
      </c>
      <c r="NL62" t="str">
        <f t="shared" si="62"/>
        <v>9,2</v>
      </c>
      <c r="NM62">
        <f t="shared" si="62"/>
        <v>62</v>
      </c>
      <c r="NN62">
        <f t="shared" si="62"/>
        <v>73</v>
      </c>
      <c r="NO62">
        <f t="shared" si="62"/>
        <v>120</v>
      </c>
      <c r="NP62" t="str">
        <f t="shared" si="62"/>
        <v>8,25</v>
      </c>
      <c r="NQ62" t="str">
        <f t="shared" si="62"/>
        <v>1,88</v>
      </c>
      <c r="NR62" t="str">
        <f t="shared" si="62"/>
        <v>131,95</v>
      </c>
      <c r="NS62" t="str">
        <f t="shared" si="62"/>
        <v>3,6</v>
      </c>
      <c r="NT62">
        <f t="shared" si="62"/>
        <v>18</v>
      </c>
      <c r="NU62" t="str">
        <f t="shared" si="62"/>
        <v>134,5</v>
      </c>
      <c r="NV62" t="str">
        <f t="shared" si="62"/>
        <v>762,51</v>
      </c>
      <c r="NW62" t="str">
        <f t="shared" si="62"/>
        <v>493,55</v>
      </c>
      <c r="NX62" t="str">
        <f t="shared" si="62"/>
        <v>1179,86</v>
      </c>
      <c r="NY62" t="str">
        <f t="shared" si="62"/>
        <v xml:space="preserve"> </v>
      </c>
      <c r="NZ62" t="str">
        <f t="shared" si="60"/>
        <v>2,08</v>
      </c>
      <c r="OA62" t="str">
        <f t="shared" si="60"/>
        <v>1,54</v>
      </c>
      <c r="OB62" t="str">
        <f t="shared" si="39"/>
        <v>202,5</v>
      </c>
      <c r="OC62">
        <f t="shared" si="39"/>
        <v>56</v>
      </c>
      <c r="OD62">
        <f t="shared" si="39"/>
        <v>85</v>
      </c>
      <c r="OE62" t="str">
        <f t="shared" si="39"/>
        <v>5,5</v>
      </c>
      <c r="OF62">
        <f t="shared" si="39"/>
        <v>81</v>
      </c>
      <c r="OG62" t="str">
        <f t="shared" si="56"/>
        <v>18,3</v>
      </c>
      <c r="OH62" t="str">
        <f t="shared" si="56"/>
        <v>12,9</v>
      </c>
      <c r="OI62" t="str">
        <f t="shared" si="56"/>
        <v>28,63</v>
      </c>
      <c r="OJ62" t="str">
        <f t="shared" si="56"/>
        <v>73,25</v>
      </c>
      <c r="OK62" t="str">
        <f t="shared" si="56"/>
        <v>17,92</v>
      </c>
      <c r="OL62" t="str">
        <f t="shared" si="56"/>
        <v>16,45</v>
      </c>
      <c r="OM62" t="str">
        <f t="shared" si="56"/>
        <v>73,94</v>
      </c>
      <c r="ON62" t="str">
        <f t="shared" si="56"/>
        <v>177,47</v>
      </c>
      <c r="OO62">
        <f t="shared" si="56"/>
        <v>116</v>
      </c>
      <c r="OP62" t="str">
        <f t="shared" si="56"/>
        <v>35,92</v>
      </c>
      <c r="OQ62" t="str">
        <f t="shared" si="56"/>
        <v>38,87</v>
      </c>
      <c r="OR62" t="str">
        <f t="shared" si="56"/>
        <v>83,05</v>
      </c>
      <c r="OS62" t="str">
        <f t="shared" si="56"/>
        <v>11,3</v>
      </c>
      <c r="OT62" t="str">
        <f t="shared" si="56"/>
        <v>26,25</v>
      </c>
      <c r="OU62">
        <f t="shared" si="56"/>
        <v>115</v>
      </c>
      <c r="OV62" t="str">
        <f t="shared" si="56"/>
        <v>33,9</v>
      </c>
      <c r="OW62" t="str">
        <f t="shared" si="56"/>
        <v>18,46</v>
      </c>
      <c r="OX62" t="str">
        <f t="shared" si="56"/>
        <v>44,31</v>
      </c>
      <c r="OY62">
        <f t="shared" si="56"/>
        <v>51</v>
      </c>
      <c r="OZ62" t="str">
        <f t="shared" si="56"/>
        <v>155,2</v>
      </c>
      <c r="PA62">
        <f t="shared" si="56"/>
        <v>60</v>
      </c>
      <c r="PB62">
        <f t="shared" si="56"/>
        <v>397</v>
      </c>
      <c r="PC62" t="str">
        <f t="shared" si="56"/>
        <v>24,9</v>
      </c>
      <c r="PD62" t="str">
        <f t="shared" si="56"/>
        <v>0,36</v>
      </c>
      <c r="PE62" t="str">
        <f t="shared" si="56"/>
        <v>9,1</v>
      </c>
      <c r="PF62" t="str">
        <f t="shared" si="56"/>
        <v>3,09</v>
      </c>
      <c r="PG62" t="str">
        <f t="shared" si="56"/>
        <v>13,05</v>
      </c>
      <c r="PH62">
        <f t="shared" si="56"/>
        <v>30</v>
      </c>
      <c r="PI62" t="str">
        <f t="shared" si="56"/>
        <v>47,2</v>
      </c>
      <c r="PJ62" t="str">
        <f t="shared" si="56"/>
        <v>28,7</v>
      </c>
      <c r="PK62">
        <f t="shared" si="56"/>
        <v>84</v>
      </c>
      <c r="PL62" t="str">
        <f t="shared" si="56"/>
        <v>24,7</v>
      </c>
      <c r="PM62" t="str">
        <f t="shared" si="56"/>
        <v>0,08</v>
      </c>
      <c r="PN62">
        <f t="shared" si="56"/>
        <v>169</v>
      </c>
      <c r="PO62">
        <f t="shared" si="56"/>
        <v>117</v>
      </c>
      <c r="PP62" t="str">
        <f t="shared" si="56"/>
        <v>0,1</v>
      </c>
      <c r="PQ62" t="str">
        <f t="shared" si="56"/>
        <v>0,08</v>
      </c>
      <c r="PR62">
        <f t="shared" si="56"/>
        <v>106</v>
      </c>
      <c r="PS62" t="str">
        <f t="shared" si="56"/>
        <v xml:space="preserve"> </v>
      </c>
      <c r="PT62">
        <f t="shared" si="56"/>
        <v>97</v>
      </c>
      <c r="PU62">
        <f t="shared" si="56"/>
        <v>51</v>
      </c>
      <c r="PV62" t="str">
        <f t="shared" si="56"/>
        <v>19,5</v>
      </c>
      <c r="PW62" t="str">
        <f t="shared" si="56"/>
        <v>18,1</v>
      </c>
      <c r="PX62" t="str">
        <f t="shared" si="56"/>
        <v>0,25</v>
      </c>
      <c r="PY62" t="str">
        <f t="shared" si="56"/>
        <v>65,5</v>
      </c>
      <c r="PZ62" t="str">
        <f t="shared" si="56"/>
        <v>0,24</v>
      </c>
      <c r="QA62" t="str">
        <f t="shared" si="56"/>
        <v>98,5</v>
      </c>
      <c r="QB62" t="str">
        <f t="shared" si="56"/>
        <v>136,3</v>
      </c>
      <c r="QC62" t="str">
        <f t="shared" si="56"/>
        <v>1,62</v>
      </c>
      <c r="QD62" t="str">
        <f t="shared" si="56"/>
        <v>15,1</v>
      </c>
      <c r="QE62" t="str">
        <f t="shared" si="56"/>
        <v>77,79</v>
      </c>
      <c r="QF62" t="str">
        <f t="shared" si="56"/>
        <v>40,6</v>
      </c>
      <c r="QG62" t="str">
        <f t="shared" si="56"/>
        <v>20,7</v>
      </c>
      <c r="QH62" t="str">
        <f t="shared" si="56"/>
        <v>1,47</v>
      </c>
      <c r="QI62">
        <f t="shared" si="56"/>
        <v>16</v>
      </c>
      <c r="QJ62" t="str">
        <f t="shared" si="56"/>
        <v>43,76</v>
      </c>
      <c r="QK62">
        <f t="shared" si="56"/>
        <v>180</v>
      </c>
      <c r="QL62">
        <f t="shared" si="56"/>
        <v>21</v>
      </c>
      <c r="QM62">
        <f t="shared" si="56"/>
        <v>179</v>
      </c>
      <c r="QN62">
        <f t="shared" si="56"/>
        <v>36</v>
      </c>
      <c r="QO62">
        <f t="shared" si="56"/>
        <v>140</v>
      </c>
      <c r="QP62">
        <f t="shared" si="56"/>
        <v>205</v>
      </c>
      <c r="QQ62" t="str">
        <f t="shared" si="56"/>
        <v>4,79</v>
      </c>
      <c r="QR62" t="str">
        <f t="shared" ref="QR62:SA65" si="63">IFERROR(QR31," ")</f>
        <v>4,87</v>
      </c>
      <c r="QS62" t="str">
        <f t="shared" si="63"/>
        <v>73,5</v>
      </c>
      <c r="QT62" t="str">
        <f t="shared" si="63"/>
        <v xml:space="preserve"> </v>
      </c>
      <c r="QU62" t="str">
        <f t="shared" si="63"/>
        <v>38,8</v>
      </c>
      <c r="QV62" t="str">
        <f t="shared" si="63"/>
        <v xml:space="preserve"> </v>
      </c>
      <c r="QW62" t="str">
        <f t="shared" si="63"/>
        <v>197,5</v>
      </c>
      <c r="QX62">
        <f t="shared" si="63"/>
        <v>190</v>
      </c>
      <c r="QY62">
        <f t="shared" si="63"/>
        <v>350</v>
      </c>
      <c r="QZ62">
        <f t="shared" si="63"/>
        <v>12</v>
      </c>
      <c r="RA62" t="str">
        <f t="shared" si="63"/>
        <v>18,5</v>
      </c>
      <c r="RB62">
        <f t="shared" si="63"/>
        <v>133</v>
      </c>
      <c r="RC62" t="str">
        <f t="shared" si="63"/>
        <v xml:space="preserve"> </v>
      </c>
      <c r="RD62" t="str">
        <f t="shared" si="63"/>
        <v>100,5</v>
      </c>
      <c r="RE62">
        <f t="shared" si="63"/>
        <v>148</v>
      </c>
      <c r="RF62" t="str">
        <f t="shared" si="63"/>
        <v>14,9</v>
      </c>
      <c r="RG62" t="str">
        <f t="shared" si="63"/>
        <v>2,15</v>
      </c>
      <c r="RH62" t="str">
        <f t="shared" si="63"/>
        <v>15,04</v>
      </c>
      <c r="RI62">
        <f t="shared" si="63"/>
        <v>5</v>
      </c>
      <c r="RJ62">
        <f t="shared" si="63"/>
        <v>74</v>
      </c>
      <c r="RK62" t="str">
        <f t="shared" si="63"/>
        <v>29,5</v>
      </c>
      <c r="RL62">
        <f t="shared" si="63"/>
        <v>54</v>
      </c>
      <c r="RM62">
        <f t="shared" si="63"/>
        <v>140</v>
      </c>
      <c r="RN62">
        <f t="shared" si="63"/>
        <v>15</v>
      </c>
      <c r="RO62">
        <f t="shared" si="63"/>
        <v>20</v>
      </c>
      <c r="RP62" t="str">
        <f t="shared" si="63"/>
        <v xml:space="preserve"> </v>
      </c>
      <c r="RQ62" t="str">
        <f t="shared" si="63"/>
        <v>244,5</v>
      </c>
      <c r="RR62" t="str">
        <f t="shared" si="63"/>
        <v>4,45</v>
      </c>
      <c r="RS62" t="str">
        <f t="shared" si="63"/>
        <v>1,72</v>
      </c>
      <c r="RT62" t="str">
        <f t="shared" si="63"/>
        <v xml:space="preserve"> </v>
      </c>
      <c r="RU62">
        <f t="shared" si="63"/>
        <v>82</v>
      </c>
      <c r="RV62" t="str">
        <f t="shared" si="63"/>
        <v>0,83</v>
      </c>
      <c r="RW62" t="str">
        <f t="shared" si="63"/>
        <v xml:space="preserve"> </v>
      </c>
      <c r="RX62" t="str">
        <f t="shared" si="63"/>
        <v>14,57</v>
      </c>
      <c r="RY62">
        <f t="shared" si="63"/>
        <v>160</v>
      </c>
      <c r="RZ62" t="str">
        <f t="shared" si="63"/>
        <v>131,75</v>
      </c>
      <c r="SA62">
        <f t="shared" si="63"/>
        <v>118</v>
      </c>
    </row>
    <row r="63" spans="1:495">
      <c r="A63">
        <v>2012</v>
      </c>
      <c r="B63">
        <f t="shared" si="8"/>
        <v>155</v>
      </c>
      <c r="C63" t="str">
        <f t="shared" si="57"/>
        <v>4,3</v>
      </c>
      <c r="D63" t="str">
        <f t="shared" si="57"/>
        <v>0,34</v>
      </c>
      <c r="E63">
        <f t="shared" si="57"/>
        <v>150</v>
      </c>
      <c r="F63">
        <f t="shared" si="57"/>
        <v>700</v>
      </c>
      <c r="G63" t="str">
        <f t="shared" si="57"/>
        <v>56,25</v>
      </c>
      <c r="H63" t="str">
        <f t="shared" si="57"/>
        <v>20,1</v>
      </c>
      <c r="I63" t="str">
        <f t="shared" si="57"/>
        <v>0,11</v>
      </c>
      <c r="J63" t="str">
        <f t="shared" si="57"/>
        <v>20,1</v>
      </c>
      <c r="K63" t="str">
        <f t="shared" si="57"/>
        <v>26,5</v>
      </c>
      <c r="L63">
        <f t="shared" si="57"/>
        <v>71</v>
      </c>
      <c r="M63" t="str">
        <f t="shared" si="57"/>
        <v>29,7</v>
      </c>
      <c r="N63" t="str">
        <f t="shared" si="57"/>
        <v>12,5</v>
      </c>
      <c r="O63" t="str">
        <f t="shared" si="57"/>
        <v>100,5</v>
      </c>
      <c r="P63">
        <f t="shared" si="57"/>
        <v>270</v>
      </c>
      <c r="Q63" t="str">
        <f t="shared" si="57"/>
        <v>154,8</v>
      </c>
      <c r="R63">
        <f t="shared" si="57"/>
        <v>22</v>
      </c>
      <c r="S63" t="str">
        <f t="shared" si="57"/>
        <v>1,17</v>
      </c>
      <c r="T63" t="str">
        <f t="shared" si="57"/>
        <v>9,31</v>
      </c>
      <c r="U63">
        <f t="shared" si="57"/>
        <v>80</v>
      </c>
      <c r="V63" t="str">
        <f t="shared" si="57"/>
        <v>1,87</v>
      </c>
      <c r="W63" t="str">
        <f t="shared" si="57"/>
        <v>0,1</v>
      </c>
      <c r="X63" t="str">
        <f t="shared" si="57"/>
        <v>2,4</v>
      </c>
      <c r="Y63" t="str">
        <f t="shared" si="57"/>
        <v>12,55</v>
      </c>
      <c r="Z63" t="str">
        <f t="shared" si="57"/>
        <v>1,8</v>
      </c>
      <c r="AA63">
        <f t="shared" si="57"/>
        <v>1650</v>
      </c>
      <c r="AB63" t="str">
        <f t="shared" si="57"/>
        <v>95,25</v>
      </c>
      <c r="AC63">
        <f t="shared" si="57"/>
        <v>60</v>
      </c>
      <c r="AD63">
        <f t="shared" si="57"/>
        <v>154</v>
      </c>
      <c r="AE63" t="str">
        <f t="shared" si="57"/>
        <v xml:space="preserve"> </v>
      </c>
      <c r="AF63">
        <f t="shared" si="57"/>
        <v>212</v>
      </c>
      <c r="AG63" t="str">
        <f t="shared" si="57"/>
        <v>3,58</v>
      </c>
      <c r="AH63" t="str">
        <f t="shared" si="57"/>
        <v xml:space="preserve"> </v>
      </c>
      <c r="AI63" t="str">
        <f t="shared" si="57"/>
        <v>28,5</v>
      </c>
      <c r="AJ63">
        <f t="shared" si="57"/>
        <v>89</v>
      </c>
      <c r="AK63">
        <f t="shared" si="57"/>
        <v>60</v>
      </c>
      <c r="AL63" t="str">
        <f t="shared" si="57"/>
        <v>19,5</v>
      </c>
      <c r="AM63">
        <f t="shared" si="57"/>
        <v>25</v>
      </c>
      <c r="AN63">
        <f t="shared" si="57"/>
        <v>65</v>
      </c>
      <c r="AO63">
        <f t="shared" si="57"/>
        <v>69</v>
      </c>
      <c r="AP63">
        <f t="shared" si="57"/>
        <v>76</v>
      </c>
      <c r="AQ63">
        <f t="shared" si="57"/>
        <v>69</v>
      </c>
      <c r="AR63" t="str">
        <f t="shared" si="57"/>
        <v>28,5</v>
      </c>
      <c r="AS63" t="str">
        <f t="shared" si="57"/>
        <v>7,68</v>
      </c>
      <c r="AT63">
        <f t="shared" si="57"/>
        <v>29</v>
      </c>
      <c r="AU63">
        <f t="shared" si="57"/>
        <v>51</v>
      </c>
      <c r="AV63" t="str">
        <f t="shared" si="57"/>
        <v>3,8</v>
      </c>
      <c r="AW63" t="str">
        <f t="shared" si="57"/>
        <v>5,75</v>
      </c>
      <c r="AX63" t="str">
        <f t="shared" si="57"/>
        <v>2,57</v>
      </c>
      <c r="AY63">
        <f t="shared" si="57"/>
        <v>125</v>
      </c>
      <c r="AZ63">
        <f t="shared" si="57"/>
        <v>168</v>
      </c>
      <c r="BA63">
        <f t="shared" si="57"/>
        <v>9</v>
      </c>
      <c r="BB63" t="str">
        <f t="shared" si="57"/>
        <v>335,5</v>
      </c>
      <c r="BC63">
        <f t="shared" si="57"/>
        <v>11</v>
      </c>
      <c r="BD63" t="str">
        <f t="shared" si="57"/>
        <v>5,87</v>
      </c>
      <c r="BE63">
        <f t="shared" si="57"/>
        <v>150</v>
      </c>
      <c r="BF63" t="str">
        <f t="shared" si="57"/>
        <v>8,5</v>
      </c>
      <c r="BG63" t="str">
        <f t="shared" si="57"/>
        <v>20,8</v>
      </c>
      <c r="BH63" t="str">
        <f t="shared" si="57"/>
        <v>53,5</v>
      </c>
      <c r="BI63">
        <f t="shared" si="57"/>
        <v>136</v>
      </c>
      <c r="BJ63" t="str">
        <f t="shared" si="57"/>
        <v>138,32</v>
      </c>
      <c r="BK63">
        <f t="shared" si="57"/>
        <v>54</v>
      </c>
      <c r="BL63" t="str">
        <f t="shared" si="57"/>
        <v xml:space="preserve"> </v>
      </c>
      <c r="BM63" t="str">
        <f t="shared" si="57"/>
        <v>9,65</v>
      </c>
      <c r="BN63" t="str">
        <f t="shared" ref="BN63:DY66" si="64">IFERROR(BN32," ")</f>
        <v>26,4</v>
      </c>
      <c r="BO63">
        <f t="shared" si="64"/>
        <v>420</v>
      </c>
      <c r="BP63">
        <f t="shared" si="64"/>
        <v>65</v>
      </c>
      <c r="BQ63" t="str">
        <f t="shared" si="64"/>
        <v>20,7</v>
      </c>
      <c r="BR63">
        <f t="shared" si="64"/>
        <v>25</v>
      </c>
      <c r="BS63" t="str">
        <f t="shared" si="64"/>
        <v>12,05</v>
      </c>
      <c r="BT63" t="str">
        <f t="shared" si="64"/>
        <v>5,15</v>
      </c>
      <c r="BU63" t="str">
        <f t="shared" si="64"/>
        <v>28,5</v>
      </c>
      <c r="BV63" t="str">
        <f t="shared" si="64"/>
        <v>1,9</v>
      </c>
      <c r="BW63" t="str">
        <f t="shared" si="64"/>
        <v>5,52</v>
      </c>
      <c r="BX63" t="str">
        <f t="shared" si="64"/>
        <v>45,95</v>
      </c>
      <c r="BY63">
        <f t="shared" si="64"/>
        <v>37</v>
      </c>
      <c r="BZ63" t="str">
        <f t="shared" si="64"/>
        <v>48,8</v>
      </c>
      <c r="CA63">
        <f t="shared" si="64"/>
        <v>90</v>
      </c>
      <c r="CB63" t="str">
        <f t="shared" si="64"/>
        <v>0,37</v>
      </c>
      <c r="CC63" t="str">
        <f t="shared" si="64"/>
        <v>2,87</v>
      </c>
      <c r="CD63">
        <f t="shared" si="64"/>
        <v>8</v>
      </c>
      <c r="CE63" t="str">
        <f t="shared" si="64"/>
        <v>65,5</v>
      </c>
      <c r="CF63" t="str">
        <f t="shared" si="64"/>
        <v>24,5</v>
      </c>
      <c r="CG63" t="str">
        <f t="shared" si="64"/>
        <v>7,23</v>
      </c>
      <c r="CH63">
        <f t="shared" si="64"/>
        <v>17</v>
      </c>
      <c r="CI63">
        <f t="shared" si="64"/>
        <v>41</v>
      </c>
      <c r="CJ63" t="str">
        <f t="shared" si="64"/>
        <v>0,3</v>
      </c>
      <c r="CK63" t="str">
        <f t="shared" si="64"/>
        <v xml:space="preserve"> </v>
      </c>
      <c r="CL63" t="str">
        <f t="shared" si="64"/>
        <v>5,71</v>
      </c>
      <c r="CM63" t="str">
        <f t="shared" si="64"/>
        <v>9,91</v>
      </c>
      <c r="CN63" t="str">
        <f t="shared" si="64"/>
        <v>31,5</v>
      </c>
      <c r="CO63" t="str">
        <f t="shared" si="64"/>
        <v>12,9</v>
      </c>
      <c r="CP63" t="str">
        <f t="shared" si="64"/>
        <v>74,57</v>
      </c>
      <c r="CQ63">
        <f t="shared" si="64"/>
        <v>9</v>
      </c>
      <c r="CR63" t="str">
        <f t="shared" si="64"/>
        <v>70,4</v>
      </c>
      <c r="CS63">
        <f t="shared" si="64"/>
        <v>27</v>
      </c>
      <c r="CT63">
        <f t="shared" si="64"/>
        <v>34</v>
      </c>
      <c r="CU63" t="str">
        <f t="shared" si="64"/>
        <v>9,31</v>
      </c>
      <c r="CV63" t="str">
        <f t="shared" si="64"/>
        <v>6,9</v>
      </c>
      <c r="CW63" t="str">
        <f t="shared" si="64"/>
        <v>8,6</v>
      </c>
      <c r="CX63">
        <f t="shared" si="64"/>
        <v>16</v>
      </c>
      <c r="CY63" t="str">
        <f t="shared" si="64"/>
        <v>19,2</v>
      </c>
      <c r="CZ63">
        <f t="shared" si="64"/>
        <v>131</v>
      </c>
      <c r="DA63" t="str">
        <f t="shared" si="64"/>
        <v xml:space="preserve"> </v>
      </c>
      <c r="DB63">
        <f t="shared" si="64"/>
        <v>33</v>
      </c>
      <c r="DC63">
        <f t="shared" si="64"/>
        <v>128</v>
      </c>
      <c r="DD63">
        <f t="shared" si="64"/>
        <v>235</v>
      </c>
      <c r="DE63">
        <f t="shared" si="64"/>
        <v>8</v>
      </c>
      <c r="DF63" t="str">
        <f t="shared" si="64"/>
        <v>92,5</v>
      </c>
      <c r="DG63" t="str">
        <f t="shared" si="64"/>
        <v>8,91</v>
      </c>
      <c r="DH63" t="str">
        <f t="shared" si="64"/>
        <v xml:space="preserve"> </v>
      </c>
      <c r="DI63" t="str">
        <f t="shared" si="64"/>
        <v>0,7</v>
      </c>
      <c r="DJ63" t="str">
        <f t="shared" si="64"/>
        <v>3,54</v>
      </c>
      <c r="DK63">
        <f t="shared" si="64"/>
        <v>160</v>
      </c>
      <c r="DL63" t="str">
        <f t="shared" si="64"/>
        <v>3,96</v>
      </c>
      <c r="DM63" t="str">
        <f t="shared" si="64"/>
        <v>1,7</v>
      </c>
      <c r="DN63" t="str">
        <f t="shared" si="64"/>
        <v xml:space="preserve"> </v>
      </c>
      <c r="DO63" t="str">
        <f t="shared" si="64"/>
        <v>0,36</v>
      </c>
      <c r="DP63" t="str">
        <f t="shared" si="64"/>
        <v>8,8</v>
      </c>
      <c r="DQ63" t="str">
        <f t="shared" si="64"/>
        <v>0,11</v>
      </c>
      <c r="DR63" t="str">
        <f t="shared" si="64"/>
        <v>162,5</v>
      </c>
      <c r="DS63" t="str">
        <f t="shared" si="64"/>
        <v>1,81</v>
      </c>
      <c r="DT63" t="str">
        <f t="shared" si="64"/>
        <v>3,5</v>
      </c>
      <c r="DU63" t="str">
        <f t="shared" si="64"/>
        <v>134,5</v>
      </c>
      <c r="DV63" t="str">
        <f t="shared" si="64"/>
        <v>18,7</v>
      </c>
      <c r="DW63" t="str">
        <f t="shared" si="64"/>
        <v>8,35</v>
      </c>
      <c r="DX63">
        <f t="shared" si="64"/>
        <v>70</v>
      </c>
      <c r="DY63">
        <f t="shared" si="64"/>
        <v>39</v>
      </c>
      <c r="DZ63" t="str">
        <f t="shared" si="61"/>
        <v>42,5</v>
      </c>
      <c r="EA63" t="str">
        <f t="shared" si="61"/>
        <v>32,3</v>
      </c>
      <c r="EB63">
        <f t="shared" si="61"/>
        <v>75</v>
      </c>
      <c r="EC63">
        <f t="shared" si="61"/>
        <v>147</v>
      </c>
      <c r="ED63" t="str">
        <f t="shared" si="61"/>
        <v>2,44</v>
      </c>
      <c r="EE63">
        <f t="shared" si="61"/>
        <v>356</v>
      </c>
      <c r="EF63">
        <f t="shared" si="61"/>
        <v>437</v>
      </c>
      <c r="EG63" t="str">
        <f t="shared" si="61"/>
        <v>241,8</v>
      </c>
      <c r="EH63" t="str">
        <f t="shared" si="61"/>
        <v>8,6</v>
      </c>
      <c r="EI63" t="str">
        <f t="shared" si="61"/>
        <v>0,29</v>
      </c>
      <c r="EJ63">
        <f t="shared" si="61"/>
        <v>15</v>
      </c>
      <c r="EK63" t="str">
        <f t="shared" si="61"/>
        <v>2,69</v>
      </c>
      <c r="EL63" t="str">
        <f t="shared" si="61"/>
        <v>309,5</v>
      </c>
      <c r="EM63" t="str">
        <f t="shared" si="61"/>
        <v>79,4</v>
      </c>
      <c r="EN63">
        <f t="shared" si="61"/>
        <v>35</v>
      </c>
      <c r="EO63" t="str">
        <f t="shared" si="61"/>
        <v>125,5</v>
      </c>
      <c r="EP63">
        <f t="shared" si="61"/>
        <v>2046885</v>
      </c>
      <c r="EQ63" t="str">
        <f t="shared" si="61"/>
        <v>11,65</v>
      </c>
      <c r="ER63">
        <f t="shared" si="61"/>
        <v>125</v>
      </c>
      <c r="ES63" t="str">
        <f t="shared" si="61"/>
        <v>63,5</v>
      </c>
      <c r="ET63" t="str">
        <f t="shared" si="61"/>
        <v>12,35</v>
      </c>
      <c r="EU63" t="str">
        <f t="shared" si="61"/>
        <v>12,75</v>
      </c>
      <c r="EV63" t="str">
        <f t="shared" si="61"/>
        <v>3,75</v>
      </c>
      <c r="EW63">
        <f t="shared" si="61"/>
        <v>200</v>
      </c>
      <c r="EX63" t="str">
        <f t="shared" si="61"/>
        <v>29,7</v>
      </c>
      <c r="EY63" t="str">
        <f t="shared" si="61"/>
        <v>45,6</v>
      </c>
      <c r="EZ63">
        <f t="shared" si="61"/>
        <v>47</v>
      </c>
      <c r="FA63" t="str">
        <f t="shared" si="61"/>
        <v>1,18</v>
      </c>
      <c r="FB63" t="str">
        <f t="shared" si="61"/>
        <v>5,88</v>
      </c>
      <c r="FC63" t="str">
        <f t="shared" si="61"/>
        <v xml:space="preserve"> </v>
      </c>
      <c r="FD63" t="str">
        <f t="shared" si="61"/>
        <v>24,1</v>
      </c>
      <c r="FE63" t="str">
        <f t="shared" si="61"/>
        <v>5,83</v>
      </c>
      <c r="FF63">
        <f t="shared" si="61"/>
        <v>31</v>
      </c>
      <c r="FG63" t="str">
        <f t="shared" si="61"/>
        <v>58,5</v>
      </c>
      <c r="FH63" t="str">
        <f t="shared" si="61"/>
        <v>4,47</v>
      </c>
      <c r="FI63">
        <f t="shared" si="61"/>
        <v>39</v>
      </c>
      <c r="FJ63" t="str">
        <f t="shared" si="61"/>
        <v>0,15</v>
      </c>
      <c r="FK63">
        <f t="shared" si="61"/>
        <v>68</v>
      </c>
      <c r="FL63" t="str">
        <f t="shared" si="61"/>
        <v>46,6</v>
      </c>
      <c r="FM63" t="str">
        <f t="shared" si="61"/>
        <v>3,47</v>
      </c>
      <c r="FN63">
        <f t="shared" si="61"/>
        <v>94</v>
      </c>
      <c r="FO63" t="str">
        <f t="shared" si="61"/>
        <v xml:space="preserve"> </v>
      </c>
      <c r="FP63">
        <f t="shared" si="61"/>
        <v>29</v>
      </c>
      <c r="FQ63">
        <f t="shared" si="61"/>
        <v>3</v>
      </c>
      <c r="FR63" t="str">
        <f t="shared" si="61"/>
        <v>0,98</v>
      </c>
      <c r="FS63" t="str">
        <f t="shared" si="61"/>
        <v>1,5</v>
      </c>
      <c r="FT63">
        <f t="shared" si="61"/>
        <v>52</v>
      </c>
      <c r="FU63" t="str">
        <f t="shared" si="61"/>
        <v>7,81</v>
      </c>
      <c r="FV63" t="str">
        <f t="shared" si="61"/>
        <v>0,17</v>
      </c>
      <c r="FW63" t="str">
        <f t="shared" si="61"/>
        <v>19,1</v>
      </c>
      <c r="FX63" t="str">
        <f t="shared" si="61"/>
        <v>4,46</v>
      </c>
      <c r="FY63" t="str">
        <f t="shared" si="61"/>
        <v>47,9</v>
      </c>
      <c r="FZ63" t="str">
        <f t="shared" si="61"/>
        <v>1,9</v>
      </c>
      <c r="GA63">
        <f t="shared" si="61"/>
        <v>17</v>
      </c>
      <c r="GB63" t="str">
        <f t="shared" si="61"/>
        <v>5,95</v>
      </c>
      <c r="GC63">
        <f t="shared" si="61"/>
        <v>10</v>
      </c>
      <c r="GD63" t="str">
        <f t="shared" si="61"/>
        <v>18,6</v>
      </c>
      <c r="GE63">
        <f t="shared" si="61"/>
        <v>239</v>
      </c>
      <c r="GF63" t="str">
        <f t="shared" si="61"/>
        <v>5,78</v>
      </c>
      <c r="GG63" t="str">
        <f t="shared" si="61"/>
        <v>0,5</v>
      </c>
      <c r="GH63" t="str">
        <f t="shared" si="61"/>
        <v>51,92</v>
      </c>
      <c r="GI63" t="str">
        <f t="shared" si="61"/>
        <v>4,79</v>
      </c>
      <c r="GJ63" t="str">
        <f t="shared" si="61"/>
        <v>0,9</v>
      </c>
      <c r="GK63" t="str">
        <f t="shared" si="61"/>
        <v>6,75</v>
      </c>
      <c r="GL63" t="str">
        <f t="shared" si="59"/>
        <v>0,27</v>
      </c>
      <c r="GM63" t="str">
        <f t="shared" si="59"/>
        <v>69,5</v>
      </c>
      <c r="GN63" t="str">
        <f t="shared" si="59"/>
        <v>1,9</v>
      </c>
      <c r="GO63" t="str">
        <f t="shared" si="59"/>
        <v>56,5</v>
      </c>
      <c r="GP63">
        <f t="shared" si="59"/>
        <v>150</v>
      </c>
      <c r="GQ63">
        <f t="shared" si="59"/>
        <v>6</v>
      </c>
      <c r="GR63" t="str">
        <f t="shared" si="59"/>
        <v xml:space="preserve"> </v>
      </c>
      <c r="GS63">
        <f t="shared" si="59"/>
        <v>23</v>
      </c>
      <c r="GT63">
        <f t="shared" si="59"/>
        <v>77</v>
      </c>
      <c r="GU63">
        <f t="shared" si="59"/>
        <v>100</v>
      </c>
      <c r="GV63" t="str">
        <f t="shared" si="59"/>
        <v>2,04</v>
      </c>
      <c r="GW63" t="str">
        <f t="shared" si="59"/>
        <v>0,49</v>
      </c>
      <c r="GX63" t="str">
        <f t="shared" si="59"/>
        <v>124,5</v>
      </c>
      <c r="GY63">
        <f t="shared" si="59"/>
        <v>60</v>
      </c>
      <c r="GZ63">
        <f t="shared" si="59"/>
        <v>100</v>
      </c>
      <c r="HA63" t="str">
        <f t="shared" si="59"/>
        <v>1,48</v>
      </c>
      <c r="HB63" t="str">
        <f t="shared" si="59"/>
        <v>206,5</v>
      </c>
      <c r="HC63">
        <f t="shared" si="59"/>
        <v>170</v>
      </c>
      <c r="HD63" t="str">
        <f t="shared" si="59"/>
        <v>7,25</v>
      </c>
      <c r="HE63" t="str">
        <f t="shared" si="59"/>
        <v>60,5</v>
      </c>
      <c r="HF63" t="str">
        <f t="shared" si="59"/>
        <v>16,2</v>
      </c>
      <c r="HG63" t="str">
        <f t="shared" si="59"/>
        <v>10,15</v>
      </c>
      <c r="HH63">
        <f t="shared" si="59"/>
        <v>92</v>
      </c>
      <c r="HI63">
        <f t="shared" si="59"/>
        <v>50</v>
      </c>
      <c r="HJ63">
        <f t="shared" si="59"/>
        <v>124</v>
      </c>
      <c r="HK63" t="str">
        <f t="shared" si="59"/>
        <v>129,5</v>
      </c>
      <c r="HL63" t="str">
        <f t="shared" si="59"/>
        <v>0,34</v>
      </c>
      <c r="HM63">
        <f t="shared" si="59"/>
        <v>24</v>
      </c>
      <c r="HN63" t="str">
        <f t="shared" si="59"/>
        <v xml:space="preserve"> </v>
      </c>
      <c r="HO63">
        <f t="shared" si="59"/>
        <v>52</v>
      </c>
      <c r="HP63">
        <f t="shared" si="59"/>
        <v>9</v>
      </c>
      <c r="HQ63" t="str">
        <f t="shared" si="59"/>
        <v xml:space="preserve"> </v>
      </c>
      <c r="HR63" t="str">
        <f t="shared" si="59"/>
        <v>0,02</v>
      </c>
      <c r="HS63" t="str">
        <f t="shared" si="59"/>
        <v>11,85</v>
      </c>
      <c r="HT63" t="str">
        <f t="shared" si="59"/>
        <v>18,5</v>
      </c>
      <c r="HU63" t="str">
        <f t="shared" si="59"/>
        <v>51,2</v>
      </c>
      <c r="HV63">
        <f t="shared" si="59"/>
        <v>241</v>
      </c>
      <c r="HW63" t="str">
        <f t="shared" si="59"/>
        <v>19,7</v>
      </c>
      <c r="HX63" t="str">
        <f t="shared" si="59"/>
        <v>133,12</v>
      </c>
      <c r="HY63">
        <f t="shared" si="59"/>
        <v>11</v>
      </c>
      <c r="HZ63">
        <f t="shared" si="59"/>
        <v>4</v>
      </c>
      <c r="IA63" t="str">
        <f t="shared" si="59"/>
        <v>1,01</v>
      </c>
      <c r="IB63">
        <f t="shared" si="59"/>
        <v>5</v>
      </c>
      <c r="IC63" t="str">
        <f t="shared" si="59"/>
        <v>0,01</v>
      </c>
      <c r="ID63" t="str">
        <f t="shared" si="59"/>
        <v>11,35</v>
      </c>
      <c r="IE63" t="str">
        <f t="shared" si="59"/>
        <v>5,76</v>
      </c>
      <c r="IF63" t="str">
        <f t="shared" si="59"/>
        <v xml:space="preserve"> </v>
      </c>
      <c r="IG63" t="str">
        <f t="shared" si="59"/>
        <v xml:space="preserve"> </v>
      </c>
      <c r="IH63">
        <f t="shared" si="59"/>
        <v>38</v>
      </c>
      <c r="II63" t="str">
        <f t="shared" si="59"/>
        <v>11,2</v>
      </c>
      <c r="IJ63" t="str">
        <f t="shared" si="59"/>
        <v>8,54</v>
      </c>
      <c r="IK63" t="str">
        <f t="shared" si="59"/>
        <v>12,5</v>
      </c>
      <c r="IL63">
        <f t="shared" si="59"/>
        <v>14</v>
      </c>
      <c r="IM63">
        <f t="shared" si="59"/>
        <v>11</v>
      </c>
      <c r="IN63" t="str">
        <f t="shared" si="59"/>
        <v>2,07</v>
      </c>
      <c r="IO63" t="str">
        <f t="shared" si="59"/>
        <v>12,6</v>
      </c>
      <c r="IP63">
        <f t="shared" si="59"/>
        <v>470</v>
      </c>
      <c r="IQ63" t="str">
        <f t="shared" si="59"/>
        <v>7,2</v>
      </c>
      <c r="IR63" t="str">
        <f t="shared" si="59"/>
        <v xml:space="preserve"> </v>
      </c>
      <c r="IS63" t="str">
        <f t="shared" si="59"/>
        <v>25,4</v>
      </c>
      <c r="IT63" t="str">
        <f t="shared" si="59"/>
        <v>65,25</v>
      </c>
      <c r="IU63">
        <f t="shared" si="59"/>
        <v>187</v>
      </c>
      <c r="IV63">
        <f t="shared" si="59"/>
        <v>25</v>
      </c>
      <c r="IW63">
        <f t="shared" si="58"/>
        <v>178</v>
      </c>
      <c r="IX63" t="str">
        <f t="shared" si="58"/>
        <v>0,03</v>
      </c>
      <c r="IY63">
        <f t="shared" si="58"/>
        <v>80</v>
      </c>
      <c r="IZ63">
        <f t="shared" si="58"/>
        <v>225</v>
      </c>
      <c r="JA63" t="str">
        <f t="shared" si="58"/>
        <v xml:space="preserve"> </v>
      </c>
      <c r="JB63" t="str">
        <f t="shared" si="58"/>
        <v>14,5</v>
      </c>
      <c r="JC63" t="str">
        <f t="shared" si="58"/>
        <v>0,68</v>
      </c>
      <c r="JD63" t="str">
        <f t="shared" si="58"/>
        <v>0,55</v>
      </c>
      <c r="JE63" t="str">
        <f t="shared" si="58"/>
        <v>34,6</v>
      </c>
      <c r="JF63">
        <f t="shared" si="58"/>
        <v>94</v>
      </c>
      <c r="JG63">
        <f t="shared" si="58"/>
        <v>30</v>
      </c>
      <c r="JH63" t="str">
        <f t="shared" si="58"/>
        <v>0,19</v>
      </c>
      <c r="JI63">
        <f t="shared" si="58"/>
        <v>28</v>
      </c>
      <c r="JJ63" t="str">
        <f t="shared" si="58"/>
        <v>1,1</v>
      </c>
      <c r="JK63" t="str">
        <f t="shared" si="58"/>
        <v>27,88</v>
      </c>
      <c r="JL63" t="str">
        <f t="shared" si="58"/>
        <v>13,1</v>
      </c>
      <c r="JM63">
        <f t="shared" si="58"/>
        <v>46</v>
      </c>
      <c r="JN63">
        <f t="shared" si="58"/>
        <v>54</v>
      </c>
      <c r="JO63">
        <f t="shared" si="58"/>
        <v>84</v>
      </c>
      <c r="JP63" t="str">
        <f t="shared" si="58"/>
        <v>3,96</v>
      </c>
      <c r="JQ63" t="str">
        <f t="shared" si="58"/>
        <v>14,91</v>
      </c>
      <c r="JR63" t="str">
        <f t="shared" si="58"/>
        <v>8,86</v>
      </c>
      <c r="JS63" t="str">
        <f t="shared" si="58"/>
        <v>3,32</v>
      </c>
      <c r="JT63">
        <f t="shared" si="58"/>
        <v>10</v>
      </c>
      <c r="JU63" t="str">
        <f t="shared" si="58"/>
        <v>14,5</v>
      </c>
      <c r="JV63" t="str">
        <f t="shared" si="58"/>
        <v>16857,15</v>
      </c>
      <c r="JW63" t="str">
        <f t="shared" si="58"/>
        <v>8,5</v>
      </c>
      <c r="JX63" t="str">
        <f t="shared" si="58"/>
        <v>1,7</v>
      </c>
      <c r="JY63" t="str">
        <f t="shared" si="58"/>
        <v>15,8</v>
      </c>
      <c r="JZ63" t="str">
        <f t="shared" si="58"/>
        <v>143,9</v>
      </c>
      <c r="KA63" t="str">
        <f t="shared" si="58"/>
        <v>198,47</v>
      </c>
      <c r="KB63" t="str">
        <f t="shared" si="58"/>
        <v>4,43</v>
      </c>
      <c r="KC63">
        <f t="shared" si="58"/>
        <v>172</v>
      </c>
      <c r="KD63">
        <f t="shared" si="58"/>
        <v>35</v>
      </c>
      <c r="KE63">
        <f t="shared" si="58"/>
        <v>830708</v>
      </c>
      <c r="KF63">
        <f t="shared" si="58"/>
        <v>24</v>
      </c>
      <c r="KG63" t="str">
        <f t="shared" si="58"/>
        <v xml:space="preserve"> </v>
      </c>
      <c r="KH63" t="str">
        <f t="shared" si="58"/>
        <v>45,4</v>
      </c>
      <c r="KI63" t="str">
        <f t="shared" si="58"/>
        <v>3,75</v>
      </c>
      <c r="KJ63" t="str">
        <f t="shared" si="58"/>
        <v>0,18</v>
      </c>
      <c r="KK63" t="str">
        <f t="shared" si="58"/>
        <v xml:space="preserve"> </v>
      </c>
      <c r="KL63">
        <f t="shared" si="58"/>
        <v>45</v>
      </c>
      <c r="KM63" t="str">
        <f t="shared" si="58"/>
        <v>67,25</v>
      </c>
      <c r="KN63" t="str">
        <f t="shared" si="58"/>
        <v>88,71</v>
      </c>
      <c r="KO63" t="str">
        <f t="shared" si="58"/>
        <v>48,5</v>
      </c>
      <c r="KP63" t="str">
        <f t="shared" si="58"/>
        <v>151,5</v>
      </c>
      <c r="KQ63">
        <f t="shared" si="58"/>
        <v>89</v>
      </c>
      <c r="KR63" t="str">
        <f t="shared" si="58"/>
        <v>31,6</v>
      </c>
      <c r="KS63">
        <f t="shared" si="58"/>
        <v>300</v>
      </c>
      <c r="KT63" t="str">
        <f t="shared" si="58"/>
        <v>5,2</v>
      </c>
      <c r="KU63" t="str">
        <f t="shared" si="58"/>
        <v>1,6</v>
      </c>
      <c r="KV63" t="str">
        <f t="shared" si="58"/>
        <v>2,61</v>
      </c>
      <c r="KW63" t="str">
        <f t="shared" si="58"/>
        <v>27,07</v>
      </c>
      <c r="KX63" t="str">
        <f t="shared" si="58"/>
        <v>1,09</v>
      </c>
      <c r="KY63" t="str">
        <f t="shared" si="58"/>
        <v>95,35</v>
      </c>
      <c r="KZ63" t="str">
        <f t="shared" si="58"/>
        <v>0,3</v>
      </c>
      <c r="LA63" t="str">
        <f t="shared" si="58"/>
        <v>0,29</v>
      </c>
      <c r="LB63" t="str">
        <f t="shared" si="58"/>
        <v>4,45</v>
      </c>
      <c r="LC63">
        <f t="shared" si="58"/>
        <v>38</v>
      </c>
      <c r="LD63" t="str">
        <f t="shared" si="58"/>
        <v>24,5</v>
      </c>
      <c r="LE63" t="str">
        <f t="shared" si="58"/>
        <v>34,8</v>
      </c>
      <c r="LF63" t="str">
        <f t="shared" si="58"/>
        <v>13,54</v>
      </c>
      <c r="LG63">
        <f t="shared" si="58"/>
        <v>169</v>
      </c>
      <c r="LH63" t="str">
        <f t="shared" ref="LH63:NS66" si="65">IFERROR(LH32," ")</f>
        <v>14,5</v>
      </c>
      <c r="LI63">
        <f t="shared" si="65"/>
        <v>290</v>
      </c>
      <c r="LJ63">
        <f t="shared" si="65"/>
        <v>40</v>
      </c>
      <c r="LK63" t="str">
        <f t="shared" si="65"/>
        <v>13,8</v>
      </c>
      <c r="LL63" t="str">
        <f t="shared" si="65"/>
        <v>12,35</v>
      </c>
      <c r="LM63" t="str">
        <f t="shared" si="65"/>
        <v>47,32</v>
      </c>
      <c r="LN63" t="str">
        <f t="shared" si="65"/>
        <v>18,3</v>
      </c>
      <c r="LO63">
        <f t="shared" si="65"/>
        <v>28</v>
      </c>
      <c r="LP63" t="str">
        <f t="shared" si="65"/>
        <v>19,1</v>
      </c>
      <c r="LQ63">
        <f t="shared" si="65"/>
        <v>95</v>
      </c>
      <c r="LR63" t="str">
        <f t="shared" si="65"/>
        <v>13,4</v>
      </c>
      <c r="LS63">
        <f t="shared" si="65"/>
        <v>70</v>
      </c>
      <c r="LT63" t="str">
        <f t="shared" si="65"/>
        <v xml:space="preserve"> </v>
      </c>
      <c r="LU63" t="str">
        <f t="shared" si="65"/>
        <v>0,95</v>
      </c>
      <c r="LV63" t="str">
        <f t="shared" si="65"/>
        <v>3,7</v>
      </c>
      <c r="LW63" t="str">
        <f t="shared" si="65"/>
        <v>3,02</v>
      </c>
      <c r="LX63" t="str">
        <f t="shared" si="65"/>
        <v>1,07</v>
      </c>
      <c r="LY63" t="str">
        <f t="shared" si="65"/>
        <v xml:space="preserve"> </v>
      </c>
      <c r="LZ63">
        <f t="shared" si="65"/>
        <v>75</v>
      </c>
      <c r="MA63" t="str">
        <f t="shared" si="65"/>
        <v>51,5</v>
      </c>
      <c r="MB63" t="str">
        <f t="shared" si="65"/>
        <v>2,75</v>
      </c>
      <c r="MC63" t="str">
        <f t="shared" si="65"/>
        <v>0,43</v>
      </c>
      <c r="MD63" t="str">
        <f t="shared" si="65"/>
        <v>1,66</v>
      </c>
      <c r="ME63" t="str">
        <f t="shared" si="65"/>
        <v xml:space="preserve"> </v>
      </c>
      <c r="MF63" t="str">
        <f t="shared" si="65"/>
        <v>58,75</v>
      </c>
      <c r="MG63">
        <f t="shared" si="65"/>
        <v>65</v>
      </c>
      <c r="MH63" t="str">
        <f t="shared" si="65"/>
        <v>0,98</v>
      </c>
      <c r="MI63" t="str">
        <f t="shared" si="65"/>
        <v>109,5</v>
      </c>
      <c r="MJ63" t="str">
        <f t="shared" si="65"/>
        <v>5,18</v>
      </c>
      <c r="MK63">
        <f t="shared" si="65"/>
        <v>134</v>
      </c>
      <c r="ML63" t="str">
        <f t="shared" si="65"/>
        <v>18,1</v>
      </c>
      <c r="MM63">
        <f t="shared" si="65"/>
        <v>46</v>
      </c>
      <c r="MN63">
        <f t="shared" si="65"/>
        <v>20</v>
      </c>
      <c r="MO63" t="str">
        <f t="shared" si="65"/>
        <v>2,3</v>
      </c>
      <c r="MP63" t="str">
        <f t="shared" si="65"/>
        <v>44,7</v>
      </c>
      <c r="MQ63" t="str">
        <f t="shared" si="65"/>
        <v>67,75</v>
      </c>
      <c r="MR63">
        <f t="shared" si="65"/>
        <v>110</v>
      </c>
      <c r="MS63">
        <f t="shared" si="65"/>
        <v>88</v>
      </c>
      <c r="MT63" t="str">
        <f t="shared" si="65"/>
        <v>281,11</v>
      </c>
      <c r="MU63">
        <f t="shared" si="65"/>
        <v>21</v>
      </c>
      <c r="MV63" t="str">
        <f t="shared" si="65"/>
        <v>1,3</v>
      </c>
      <c r="MW63" t="str">
        <f t="shared" si="65"/>
        <v>0,42</v>
      </c>
      <c r="MX63" t="str">
        <f t="shared" si="65"/>
        <v xml:space="preserve"> </v>
      </c>
      <c r="MY63" t="str">
        <f t="shared" si="65"/>
        <v xml:space="preserve"> </v>
      </c>
      <c r="MZ63" t="str">
        <f t="shared" si="65"/>
        <v>117,75</v>
      </c>
      <c r="NA63" t="str">
        <f t="shared" si="65"/>
        <v xml:space="preserve"> </v>
      </c>
      <c r="NB63">
        <f t="shared" si="65"/>
        <v>87</v>
      </c>
      <c r="NC63">
        <f t="shared" si="65"/>
        <v>8300</v>
      </c>
      <c r="ND63">
        <f t="shared" si="65"/>
        <v>13</v>
      </c>
      <c r="NE63">
        <f t="shared" si="65"/>
        <v>109</v>
      </c>
      <c r="NF63" t="str">
        <f t="shared" si="65"/>
        <v>17,9</v>
      </c>
      <c r="NG63" t="str">
        <f t="shared" si="65"/>
        <v>3,9</v>
      </c>
      <c r="NH63" t="str">
        <f t="shared" si="65"/>
        <v xml:space="preserve"> </v>
      </c>
      <c r="NI63" t="str">
        <f t="shared" si="65"/>
        <v>78,23</v>
      </c>
      <c r="NJ63" t="str">
        <f t="shared" si="65"/>
        <v>1,98</v>
      </c>
      <c r="NK63" t="str">
        <f t="shared" si="65"/>
        <v xml:space="preserve"> </v>
      </c>
      <c r="NL63" t="str">
        <f t="shared" si="65"/>
        <v>20,2</v>
      </c>
      <c r="NM63">
        <f t="shared" si="65"/>
        <v>62</v>
      </c>
      <c r="NN63">
        <f t="shared" si="65"/>
        <v>72</v>
      </c>
      <c r="NO63">
        <f t="shared" si="65"/>
        <v>120</v>
      </c>
      <c r="NP63" t="str">
        <f t="shared" si="65"/>
        <v>8,25</v>
      </c>
      <c r="NQ63" t="str">
        <f t="shared" si="65"/>
        <v>1,88</v>
      </c>
      <c r="NR63" t="str">
        <f t="shared" si="65"/>
        <v>141,43</v>
      </c>
      <c r="NS63" t="str">
        <f t="shared" si="65"/>
        <v>3,7</v>
      </c>
      <c r="NT63">
        <f t="shared" si="62"/>
        <v>18</v>
      </c>
      <c r="NU63" t="str">
        <f t="shared" si="62"/>
        <v>134,5</v>
      </c>
      <c r="NV63" t="str">
        <f t="shared" si="62"/>
        <v>835,33</v>
      </c>
      <c r="NW63" t="str">
        <f t="shared" si="62"/>
        <v>519,63</v>
      </c>
      <c r="NX63" t="str">
        <f t="shared" si="62"/>
        <v>1284,48</v>
      </c>
      <c r="NY63" t="str">
        <f t="shared" si="62"/>
        <v xml:space="preserve"> </v>
      </c>
      <c r="NZ63" t="str">
        <f t="shared" si="60"/>
        <v>2,08</v>
      </c>
      <c r="OA63" t="str">
        <f t="shared" si="60"/>
        <v>1,46</v>
      </c>
      <c r="OB63" t="str">
        <f t="shared" si="39"/>
        <v>202,5</v>
      </c>
      <c r="OC63" t="str">
        <f t="shared" si="39"/>
        <v>50,5</v>
      </c>
      <c r="OD63" t="str">
        <f t="shared" si="39"/>
        <v>94,5</v>
      </c>
      <c r="OE63" t="str">
        <f t="shared" si="39"/>
        <v>5,5</v>
      </c>
      <c r="OF63">
        <f t="shared" si="39"/>
        <v>100</v>
      </c>
      <c r="OG63" t="str">
        <f t="shared" ref="OG63:QR66" si="66">IFERROR(OG32," ")</f>
        <v>19,2</v>
      </c>
      <c r="OH63" t="str">
        <f t="shared" si="66"/>
        <v>17,9</v>
      </c>
      <c r="OI63" t="str">
        <f t="shared" si="66"/>
        <v>24,7</v>
      </c>
      <c r="OJ63">
        <f t="shared" si="66"/>
        <v>64</v>
      </c>
      <c r="OK63" t="str">
        <f t="shared" si="66"/>
        <v>17,2</v>
      </c>
      <c r="OL63" t="str">
        <f t="shared" si="66"/>
        <v>6,55</v>
      </c>
      <c r="OM63" t="str">
        <f t="shared" si="66"/>
        <v>65,15</v>
      </c>
      <c r="ON63" t="str">
        <f t="shared" si="66"/>
        <v>159,52</v>
      </c>
      <c r="OO63">
        <f t="shared" si="66"/>
        <v>110</v>
      </c>
      <c r="OP63" t="str">
        <f t="shared" si="66"/>
        <v>34,8</v>
      </c>
      <c r="OQ63" t="str">
        <f t="shared" si="66"/>
        <v>37,2</v>
      </c>
      <c r="OR63" t="str">
        <f t="shared" si="66"/>
        <v>69,02</v>
      </c>
      <c r="OS63" t="str">
        <f t="shared" si="66"/>
        <v>11,3</v>
      </c>
      <c r="OT63" t="str">
        <f t="shared" si="66"/>
        <v>24,19</v>
      </c>
      <c r="OU63">
        <f t="shared" si="66"/>
        <v>115</v>
      </c>
      <c r="OV63" t="str">
        <f t="shared" si="66"/>
        <v>32,5</v>
      </c>
      <c r="OW63" t="str">
        <f t="shared" si="66"/>
        <v>32,98</v>
      </c>
      <c r="OX63">
        <f t="shared" si="66"/>
        <v>51</v>
      </c>
      <c r="OY63">
        <f t="shared" si="66"/>
        <v>51</v>
      </c>
      <c r="OZ63">
        <f t="shared" si="66"/>
        <v>139</v>
      </c>
      <c r="PA63">
        <f t="shared" si="66"/>
        <v>60</v>
      </c>
      <c r="PB63">
        <f t="shared" si="66"/>
        <v>397</v>
      </c>
      <c r="PC63" t="str">
        <f t="shared" si="66"/>
        <v>24,9</v>
      </c>
      <c r="PD63" t="str">
        <f t="shared" si="66"/>
        <v>0,36</v>
      </c>
      <c r="PE63" t="str">
        <f t="shared" si="66"/>
        <v>9,1</v>
      </c>
      <c r="PF63" t="str">
        <f t="shared" si="66"/>
        <v>4,21</v>
      </c>
      <c r="PG63" t="str">
        <f t="shared" si="66"/>
        <v>15,1</v>
      </c>
      <c r="PH63" t="str">
        <f t="shared" si="66"/>
        <v>26,82</v>
      </c>
      <c r="PI63" t="str">
        <f t="shared" si="66"/>
        <v>47,2</v>
      </c>
      <c r="PJ63" t="str">
        <f t="shared" si="66"/>
        <v>28,7</v>
      </c>
      <c r="PK63">
        <f t="shared" si="66"/>
        <v>84</v>
      </c>
      <c r="PL63" t="str">
        <f t="shared" si="66"/>
        <v>24,7</v>
      </c>
      <c r="PM63" t="str">
        <f t="shared" si="66"/>
        <v>0,08</v>
      </c>
      <c r="PN63">
        <f t="shared" si="66"/>
        <v>169</v>
      </c>
      <c r="PO63">
        <f t="shared" si="66"/>
        <v>117</v>
      </c>
      <c r="PP63" t="str">
        <f t="shared" si="66"/>
        <v>0,1</v>
      </c>
      <c r="PQ63" t="str">
        <f t="shared" si="66"/>
        <v>0,08</v>
      </c>
      <c r="PR63">
        <f t="shared" si="66"/>
        <v>106</v>
      </c>
      <c r="PS63" t="str">
        <f t="shared" si="66"/>
        <v xml:space="preserve"> </v>
      </c>
      <c r="PT63">
        <f t="shared" si="66"/>
        <v>97</v>
      </c>
      <c r="PU63">
        <f t="shared" si="66"/>
        <v>24</v>
      </c>
      <c r="PV63" t="str">
        <f t="shared" si="66"/>
        <v>19,5</v>
      </c>
      <c r="PW63" t="str">
        <f t="shared" si="66"/>
        <v>18,1</v>
      </c>
      <c r="PX63" t="str">
        <f t="shared" si="66"/>
        <v>0,25</v>
      </c>
      <c r="PY63" t="str">
        <f t="shared" si="66"/>
        <v>65,5</v>
      </c>
      <c r="PZ63" t="str">
        <f t="shared" si="66"/>
        <v>0,2</v>
      </c>
      <c r="QA63" t="str">
        <f t="shared" si="66"/>
        <v>112,2</v>
      </c>
      <c r="QB63" t="str">
        <f t="shared" si="66"/>
        <v>181,5</v>
      </c>
      <c r="QC63" t="str">
        <f t="shared" si="66"/>
        <v>1,93</v>
      </c>
      <c r="QD63" t="str">
        <f t="shared" si="66"/>
        <v>15,1</v>
      </c>
      <c r="QE63" t="str">
        <f t="shared" si="66"/>
        <v>77,79</v>
      </c>
      <c r="QF63" t="str">
        <f t="shared" si="66"/>
        <v>50,25</v>
      </c>
      <c r="QG63" t="str">
        <f t="shared" si="66"/>
        <v>15,5</v>
      </c>
      <c r="QH63" t="str">
        <f t="shared" si="66"/>
        <v>1,47</v>
      </c>
      <c r="QI63">
        <f t="shared" si="66"/>
        <v>16</v>
      </c>
      <c r="QJ63" t="str">
        <f t="shared" si="66"/>
        <v>44,8</v>
      </c>
      <c r="QK63">
        <f t="shared" si="66"/>
        <v>180</v>
      </c>
      <c r="QL63" t="str">
        <f t="shared" si="66"/>
        <v>25,7</v>
      </c>
      <c r="QM63">
        <f t="shared" si="66"/>
        <v>179</v>
      </c>
      <c r="QN63">
        <f t="shared" si="66"/>
        <v>36</v>
      </c>
      <c r="QO63">
        <f t="shared" si="66"/>
        <v>140</v>
      </c>
      <c r="QP63">
        <f t="shared" si="66"/>
        <v>205</v>
      </c>
      <c r="QQ63" t="str">
        <f t="shared" si="66"/>
        <v>9,4</v>
      </c>
      <c r="QR63" t="str">
        <f t="shared" si="66"/>
        <v>4,87</v>
      </c>
      <c r="QS63" t="str">
        <f t="shared" si="63"/>
        <v>73,5</v>
      </c>
      <c r="QT63" t="str">
        <f t="shared" si="63"/>
        <v xml:space="preserve"> </v>
      </c>
      <c r="QU63">
        <f t="shared" si="63"/>
        <v>44</v>
      </c>
      <c r="QV63">
        <f t="shared" si="63"/>
        <v>22</v>
      </c>
      <c r="QW63" t="str">
        <f t="shared" si="63"/>
        <v>197,5</v>
      </c>
      <c r="QX63">
        <f t="shared" si="63"/>
        <v>190</v>
      </c>
      <c r="QY63">
        <f t="shared" si="63"/>
        <v>350</v>
      </c>
      <c r="QZ63">
        <f t="shared" si="63"/>
        <v>12</v>
      </c>
      <c r="RA63" t="str">
        <f t="shared" si="63"/>
        <v>18,5</v>
      </c>
      <c r="RB63">
        <f t="shared" si="63"/>
        <v>133</v>
      </c>
      <c r="RC63" t="str">
        <f t="shared" si="63"/>
        <v xml:space="preserve"> </v>
      </c>
      <c r="RD63" t="str">
        <f t="shared" si="63"/>
        <v>97,5</v>
      </c>
      <c r="RE63">
        <f t="shared" si="63"/>
        <v>148</v>
      </c>
      <c r="RF63" t="str">
        <f t="shared" si="63"/>
        <v>14,9</v>
      </c>
      <c r="RG63" t="str">
        <f t="shared" si="63"/>
        <v>2,15</v>
      </c>
      <c r="RH63" t="str">
        <f t="shared" si="63"/>
        <v>2,41</v>
      </c>
      <c r="RI63">
        <f t="shared" si="63"/>
        <v>5</v>
      </c>
      <c r="RJ63">
        <f t="shared" si="63"/>
        <v>74</v>
      </c>
      <c r="RK63" t="str">
        <f t="shared" si="63"/>
        <v>49,7</v>
      </c>
      <c r="RL63">
        <f t="shared" si="63"/>
        <v>54</v>
      </c>
      <c r="RM63" t="str">
        <f t="shared" si="63"/>
        <v>157,5</v>
      </c>
      <c r="RN63">
        <f t="shared" si="63"/>
        <v>14</v>
      </c>
      <c r="RO63">
        <f t="shared" si="63"/>
        <v>20</v>
      </c>
      <c r="RP63" t="str">
        <f t="shared" si="63"/>
        <v xml:space="preserve"> </v>
      </c>
      <c r="RQ63" t="str">
        <f t="shared" si="63"/>
        <v>273,8</v>
      </c>
      <c r="RR63" t="str">
        <f t="shared" si="63"/>
        <v>2,49</v>
      </c>
      <c r="RS63" t="str">
        <f t="shared" si="63"/>
        <v>2,03</v>
      </c>
      <c r="RT63" t="str">
        <f t="shared" si="63"/>
        <v xml:space="preserve"> </v>
      </c>
      <c r="RU63">
        <f t="shared" si="63"/>
        <v>82</v>
      </c>
      <c r="RV63" t="str">
        <f t="shared" si="63"/>
        <v>0,88</v>
      </c>
      <c r="RW63" t="str">
        <f t="shared" si="63"/>
        <v xml:space="preserve"> </v>
      </c>
      <c r="RX63" t="str">
        <f t="shared" si="63"/>
        <v>25,09</v>
      </c>
      <c r="RY63">
        <f t="shared" si="63"/>
        <v>160</v>
      </c>
      <c r="RZ63" t="str">
        <f t="shared" si="63"/>
        <v>92,5</v>
      </c>
      <c r="SA63">
        <f t="shared" si="63"/>
        <v>115</v>
      </c>
    </row>
    <row r="64" spans="1:495">
      <c r="A64">
        <v>2013</v>
      </c>
      <c r="B64">
        <f t="shared" si="8"/>
        <v>155</v>
      </c>
      <c r="C64" t="str">
        <f t="shared" ref="C64:BN66" si="67">IFERROR(C33," ")</f>
        <v>5,37</v>
      </c>
      <c r="D64" t="str">
        <f t="shared" si="67"/>
        <v>0,34</v>
      </c>
      <c r="E64">
        <f t="shared" si="67"/>
        <v>150</v>
      </c>
      <c r="F64">
        <f t="shared" si="67"/>
        <v>700</v>
      </c>
      <c r="G64" t="str">
        <f t="shared" si="67"/>
        <v>67,75</v>
      </c>
      <c r="H64" t="str">
        <f t="shared" si="67"/>
        <v>20,1</v>
      </c>
      <c r="I64" t="str">
        <f t="shared" si="67"/>
        <v>0,05</v>
      </c>
      <c r="J64" t="str">
        <f t="shared" si="67"/>
        <v>20,1</v>
      </c>
      <c r="K64" t="str">
        <f t="shared" si="67"/>
        <v>26,5</v>
      </c>
      <c r="L64">
        <f t="shared" si="67"/>
        <v>71</v>
      </c>
      <c r="M64" t="str">
        <f t="shared" si="67"/>
        <v>29,7</v>
      </c>
      <c r="N64" t="str">
        <f t="shared" si="67"/>
        <v>13,95</v>
      </c>
      <c r="O64" t="str">
        <f t="shared" si="67"/>
        <v>100,5</v>
      </c>
      <c r="P64">
        <f t="shared" si="67"/>
        <v>270</v>
      </c>
      <c r="Q64" t="str">
        <f t="shared" si="67"/>
        <v>358,8</v>
      </c>
      <c r="R64">
        <f t="shared" si="67"/>
        <v>22</v>
      </c>
      <c r="S64" t="str">
        <f t="shared" si="67"/>
        <v>1,34</v>
      </c>
      <c r="T64" t="str">
        <f t="shared" si="67"/>
        <v>9,31</v>
      </c>
      <c r="U64">
        <f t="shared" si="67"/>
        <v>80</v>
      </c>
      <c r="V64">
        <f t="shared" si="67"/>
        <v>41</v>
      </c>
      <c r="W64" t="str">
        <f t="shared" si="67"/>
        <v>0,1</v>
      </c>
      <c r="X64" t="str">
        <f t="shared" si="67"/>
        <v>1,77</v>
      </c>
      <c r="Y64" t="str">
        <f t="shared" si="67"/>
        <v>24,5</v>
      </c>
      <c r="Z64" t="str">
        <f t="shared" si="67"/>
        <v>1,8</v>
      </c>
      <c r="AA64">
        <f t="shared" si="67"/>
        <v>1600</v>
      </c>
      <c r="AB64" t="str">
        <f t="shared" si="67"/>
        <v>95,25</v>
      </c>
      <c r="AC64" t="str">
        <f t="shared" si="67"/>
        <v>59,75</v>
      </c>
      <c r="AD64">
        <f t="shared" si="67"/>
        <v>161</v>
      </c>
      <c r="AE64" t="str">
        <f t="shared" si="67"/>
        <v xml:space="preserve"> </v>
      </c>
      <c r="AF64">
        <f t="shared" si="67"/>
        <v>222</v>
      </c>
      <c r="AG64" t="str">
        <f t="shared" si="67"/>
        <v>3,58</v>
      </c>
      <c r="AH64" t="str">
        <f t="shared" si="67"/>
        <v xml:space="preserve"> </v>
      </c>
      <c r="AI64" t="str">
        <f t="shared" si="67"/>
        <v>35,5</v>
      </c>
      <c r="AJ64">
        <f t="shared" si="67"/>
        <v>89</v>
      </c>
      <c r="AK64">
        <f t="shared" si="67"/>
        <v>60</v>
      </c>
      <c r="AL64" t="str">
        <f t="shared" si="67"/>
        <v>18,6</v>
      </c>
      <c r="AM64">
        <f t="shared" si="67"/>
        <v>25</v>
      </c>
      <c r="AN64">
        <f t="shared" si="67"/>
        <v>65</v>
      </c>
      <c r="AO64">
        <f t="shared" si="67"/>
        <v>129</v>
      </c>
      <c r="AP64">
        <f t="shared" si="67"/>
        <v>76</v>
      </c>
      <c r="AQ64">
        <f t="shared" si="67"/>
        <v>69</v>
      </c>
      <c r="AR64" t="str">
        <f t="shared" si="67"/>
        <v>28,5</v>
      </c>
      <c r="AS64" t="str">
        <f t="shared" si="67"/>
        <v>8,6</v>
      </c>
      <c r="AT64">
        <f t="shared" si="67"/>
        <v>29</v>
      </c>
      <c r="AU64">
        <f t="shared" si="67"/>
        <v>51</v>
      </c>
      <c r="AV64" t="str">
        <f t="shared" si="67"/>
        <v>6,55</v>
      </c>
      <c r="AW64" t="str">
        <f t="shared" si="67"/>
        <v>3,48</v>
      </c>
      <c r="AX64" t="str">
        <f t="shared" si="67"/>
        <v>2,68</v>
      </c>
      <c r="AY64">
        <f t="shared" si="67"/>
        <v>125</v>
      </c>
      <c r="AZ64">
        <f t="shared" si="67"/>
        <v>168</v>
      </c>
      <c r="BA64">
        <f t="shared" si="67"/>
        <v>9</v>
      </c>
      <c r="BB64" t="str">
        <f t="shared" si="67"/>
        <v>335,5</v>
      </c>
      <c r="BC64">
        <f t="shared" si="67"/>
        <v>11</v>
      </c>
      <c r="BD64" t="str">
        <f t="shared" si="67"/>
        <v>10,2</v>
      </c>
      <c r="BE64">
        <f t="shared" si="67"/>
        <v>150</v>
      </c>
      <c r="BF64" t="str">
        <f t="shared" si="67"/>
        <v>20,9</v>
      </c>
      <c r="BG64" t="str">
        <f t="shared" si="67"/>
        <v>30,2</v>
      </c>
      <c r="BH64" t="str">
        <f t="shared" si="67"/>
        <v>53,5</v>
      </c>
      <c r="BI64" t="str">
        <f t="shared" si="67"/>
        <v>128,5</v>
      </c>
      <c r="BJ64">
        <f t="shared" si="67"/>
        <v>73</v>
      </c>
      <c r="BK64">
        <f t="shared" si="67"/>
        <v>53</v>
      </c>
      <c r="BL64">
        <f t="shared" si="67"/>
        <v>16</v>
      </c>
      <c r="BM64" t="str">
        <f t="shared" si="67"/>
        <v>15,2</v>
      </c>
      <c r="BN64" t="str">
        <f t="shared" si="67"/>
        <v>26,4</v>
      </c>
      <c r="BO64">
        <f t="shared" si="64"/>
        <v>420</v>
      </c>
      <c r="BP64">
        <f t="shared" si="64"/>
        <v>89</v>
      </c>
      <c r="BQ64" t="str">
        <f t="shared" si="64"/>
        <v>20,7</v>
      </c>
      <c r="BR64">
        <f t="shared" si="64"/>
        <v>23</v>
      </c>
      <c r="BS64" t="str">
        <f t="shared" si="64"/>
        <v>11,5</v>
      </c>
      <c r="BT64" t="str">
        <f t="shared" si="64"/>
        <v>7,25</v>
      </c>
      <c r="BU64" t="str">
        <f t="shared" si="64"/>
        <v>28,5</v>
      </c>
      <c r="BV64" t="str">
        <f t="shared" si="64"/>
        <v>1,15</v>
      </c>
      <c r="BW64" t="str">
        <f t="shared" si="64"/>
        <v>4,4</v>
      </c>
      <c r="BX64" t="str">
        <f t="shared" si="64"/>
        <v>59,26</v>
      </c>
      <c r="BY64">
        <f t="shared" si="64"/>
        <v>37</v>
      </c>
      <c r="BZ64" t="str">
        <f t="shared" si="64"/>
        <v>48,8</v>
      </c>
      <c r="CA64">
        <f t="shared" si="64"/>
        <v>90</v>
      </c>
      <c r="CB64" t="str">
        <f t="shared" si="64"/>
        <v>0,39</v>
      </c>
      <c r="CC64" t="str">
        <f t="shared" si="64"/>
        <v>2,98</v>
      </c>
      <c r="CD64">
        <f t="shared" si="64"/>
        <v>8</v>
      </c>
      <c r="CE64" t="str">
        <f t="shared" si="64"/>
        <v>65,5</v>
      </c>
      <c r="CF64" t="str">
        <f t="shared" si="64"/>
        <v>24,5</v>
      </c>
      <c r="CG64" t="str">
        <f t="shared" si="64"/>
        <v>5,15</v>
      </c>
      <c r="CH64">
        <f t="shared" si="64"/>
        <v>17</v>
      </c>
      <c r="CI64">
        <f t="shared" si="64"/>
        <v>70</v>
      </c>
      <c r="CJ64" t="str">
        <f t="shared" si="64"/>
        <v>0,3</v>
      </c>
      <c r="CK64" t="str">
        <f t="shared" si="64"/>
        <v xml:space="preserve"> </v>
      </c>
      <c r="CL64">
        <f t="shared" si="64"/>
        <v>8</v>
      </c>
      <c r="CM64" t="str">
        <f t="shared" si="64"/>
        <v>11,45</v>
      </c>
      <c r="CN64" t="str">
        <f t="shared" si="64"/>
        <v>31,5</v>
      </c>
      <c r="CO64" t="str">
        <f t="shared" si="64"/>
        <v>12,9</v>
      </c>
      <c r="CP64" t="str">
        <f t="shared" si="64"/>
        <v>60,29</v>
      </c>
      <c r="CQ64">
        <f t="shared" si="64"/>
        <v>9</v>
      </c>
      <c r="CR64" t="str">
        <f t="shared" si="64"/>
        <v>108,5</v>
      </c>
      <c r="CS64" t="str">
        <f t="shared" si="64"/>
        <v>31,7</v>
      </c>
      <c r="CT64">
        <f t="shared" si="64"/>
        <v>34</v>
      </c>
      <c r="CU64" t="str">
        <f t="shared" si="64"/>
        <v>24,2</v>
      </c>
      <c r="CV64" t="str">
        <f t="shared" si="64"/>
        <v>4,7</v>
      </c>
      <c r="CW64" t="str">
        <f t="shared" si="64"/>
        <v>8,15</v>
      </c>
      <c r="CX64">
        <f t="shared" si="64"/>
        <v>16</v>
      </c>
      <c r="CY64" t="str">
        <f t="shared" si="64"/>
        <v>19,2</v>
      </c>
      <c r="CZ64">
        <f t="shared" si="64"/>
        <v>131</v>
      </c>
      <c r="DA64">
        <f t="shared" si="64"/>
        <v>90</v>
      </c>
      <c r="DB64" t="str">
        <f t="shared" si="64"/>
        <v>34,5</v>
      </c>
      <c r="DC64">
        <f t="shared" si="64"/>
        <v>128</v>
      </c>
      <c r="DD64">
        <f t="shared" si="64"/>
        <v>235</v>
      </c>
      <c r="DE64" t="str">
        <f t="shared" si="64"/>
        <v>7,25</v>
      </c>
      <c r="DF64" t="str">
        <f t="shared" si="64"/>
        <v>82,25</v>
      </c>
      <c r="DG64" t="str">
        <f t="shared" si="64"/>
        <v>5,37</v>
      </c>
      <c r="DH64" t="str">
        <f t="shared" si="64"/>
        <v xml:space="preserve"> </v>
      </c>
      <c r="DI64" t="str">
        <f t="shared" si="64"/>
        <v>0,7</v>
      </c>
      <c r="DJ64" t="str">
        <f t="shared" si="64"/>
        <v>3,35</v>
      </c>
      <c r="DK64">
        <f t="shared" si="64"/>
        <v>160</v>
      </c>
      <c r="DL64" t="str">
        <f t="shared" si="64"/>
        <v>7,11</v>
      </c>
      <c r="DM64">
        <f t="shared" si="64"/>
        <v>3</v>
      </c>
      <c r="DN64" t="str">
        <f t="shared" si="64"/>
        <v xml:space="preserve"> </v>
      </c>
      <c r="DO64" t="str">
        <f t="shared" si="64"/>
        <v>0,36</v>
      </c>
      <c r="DP64" t="str">
        <f t="shared" si="64"/>
        <v>9,94</v>
      </c>
      <c r="DQ64" t="str">
        <f t="shared" si="64"/>
        <v>0,11</v>
      </c>
      <c r="DR64" t="str">
        <f t="shared" si="64"/>
        <v>162,5</v>
      </c>
      <c r="DS64" t="str">
        <f t="shared" si="64"/>
        <v>1,81</v>
      </c>
      <c r="DT64" t="str">
        <f t="shared" si="64"/>
        <v>3,5</v>
      </c>
      <c r="DU64">
        <f t="shared" si="64"/>
        <v>133</v>
      </c>
      <c r="DV64" t="str">
        <f t="shared" si="64"/>
        <v>18,7</v>
      </c>
      <c r="DW64" t="str">
        <f t="shared" si="64"/>
        <v>8,35</v>
      </c>
      <c r="DX64">
        <f t="shared" si="64"/>
        <v>70</v>
      </c>
      <c r="DY64">
        <f t="shared" si="64"/>
        <v>39</v>
      </c>
      <c r="DZ64" t="str">
        <f t="shared" si="61"/>
        <v>42,5</v>
      </c>
      <c r="EA64" t="str">
        <f t="shared" si="61"/>
        <v>32,3</v>
      </c>
      <c r="EB64">
        <f t="shared" si="61"/>
        <v>75</v>
      </c>
      <c r="EC64">
        <f t="shared" si="61"/>
        <v>147</v>
      </c>
      <c r="ED64" t="str">
        <f t="shared" si="61"/>
        <v>2,44</v>
      </c>
      <c r="EE64">
        <f t="shared" si="61"/>
        <v>356</v>
      </c>
      <c r="EF64">
        <f t="shared" si="61"/>
        <v>437</v>
      </c>
      <c r="EG64" t="str">
        <f t="shared" si="61"/>
        <v>246,9</v>
      </c>
      <c r="EH64" t="str">
        <f t="shared" si="61"/>
        <v>9,32</v>
      </c>
      <c r="EI64" t="str">
        <f t="shared" si="61"/>
        <v>0,29</v>
      </c>
      <c r="EJ64">
        <f t="shared" si="61"/>
        <v>15</v>
      </c>
      <c r="EK64" t="str">
        <f t="shared" si="61"/>
        <v>1,42</v>
      </c>
      <c r="EL64" t="str">
        <f t="shared" si="61"/>
        <v>309,5</v>
      </c>
      <c r="EM64" t="str">
        <f t="shared" si="61"/>
        <v>115,7</v>
      </c>
      <c r="EN64">
        <f t="shared" si="61"/>
        <v>41</v>
      </c>
      <c r="EO64" t="str">
        <f t="shared" si="61"/>
        <v>127,5</v>
      </c>
      <c r="EP64">
        <f t="shared" si="61"/>
        <v>2201666</v>
      </c>
      <c r="EQ64" t="str">
        <f t="shared" si="61"/>
        <v>15,9</v>
      </c>
      <c r="ER64">
        <f t="shared" si="61"/>
        <v>125</v>
      </c>
      <c r="ES64" t="str">
        <f t="shared" si="61"/>
        <v>63,5</v>
      </c>
      <c r="ET64" t="str">
        <f t="shared" si="61"/>
        <v>24,5</v>
      </c>
      <c r="EU64" t="str">
        <f t="shared" si="61"/>
        <v>12,75</v>
      </c>
      <c r="EV64" t="str">
        <f t="shared" si="61"/>
        <v>3,75</v>
      </c>
      <c r="EW64" t="str">
        <f t="shared" si="61"/>
        <v>237,5</v>
      </c>
      <c r="EX64" t="str">
        <f t="shared" si="61"/>
        <v>29,7</v>
      </c>
      <c r="EY64" t="str">
        <f t="shared" si="61"/>
        <v>46,2</v>
      </c>
      <c r="EZ64">
        <f t="shared" si="61"/>
        <v>47</v>
      </c>
      <c r="FA64" t="str">
        <f t="shared" si="61"/>
        <v>1,18</v>
      </c>
      <c r="FB64" t="str">
        <f t="shared" si="61"/>
        <v>11,8</v>
      </c>
      <c r="FC64" t="str">
        <f t="shared" si="61"/>
        <v xml:space="preserve"> </v>
      </c>
      <c r="FD64" t="str">
        <f t="shared" si="61"/>
        <v>32,5</v>
      </c>
      <c r="FE64" t="str">
        <f t="shared" si="61"/>
        <v>5,83</v>
      </c>
      <c r="FF64" t="str">
        <f t="shared" si="61"/>
        <v>47,2</v>
      </c>
      <c r="FG64" t="str">
        <f t="shared" si="61"/>
        <v>58,5</v>
      </c>
      <c r="FH64" t="str">
        <f t="shared" si="61"/>
        <v>32,3</v>
      </c>
      <c r="FI64">
        <f t="shared" si="61"/>
        <v>39</v>
      </c>
      <c r="FJ64" t="str">
        <f t="shared" si="61"/>
        <v>0,15</v>
      </c>
      <c r="FK64" t="str">
        <f t="shared" si="61"/>
        <v>59,5</v>
      </c>
      <c r="FL64" t="str">
        <f t="shared" si="61"/>
        <v>47,8</v>
      </c>
      <c r="FM64" t="str">
        <f t="shared" si="61"/>
        <v>4,9</v>
      </c>
      <c r="FN64">
        <f t="shared" si="61"/>
        <v>83</v>
      </c>
      <c r="FO64" t="str">
        <f t="shared" si="61"/>
        <v xml:space="preserve"> </v>
      </c>
      <c r="FP64">
        <f t="shared" si="61"/>
        <v>29</v>
      </c>
      <c r="FQ64" t="str">
        <f t="shared" si="61"/>
        <v>3,47</v>
      </c>
      <c r="FR64" t="str">
        <f t="shared" si="61"/>
        <v>6,14</v>
      </c>
      <c r="FS64" t="str">
        <f t="shared" si="61"/>
        <v>1,5</v>
      </c>
      <c r="FT64">
        <f t="shared" si="61"/>
        <v>52</v>
      </c>
      <c r="FU64" t="str">
        <f t="shared" si="61"/>
        <v>7,81</v>
      </c>
      <c r="FV64" t="str">
        <f t="shared" si="61"/>
        <v>0,17</v>
      </c>
      <c r="FW64" t="str">
        <f t="shared" si="61"/>
        <v>9,45</v>
      </c>
      <c r="FX64" t="str">
        <f t="shared" si="61"/>
        <v>1,85</v>
      </c>
      <c r="FY64" t="str">
        <f t="shared" si="61"/>
        <v>56,25</v>
      </c>
      <c r="FZ64" t="str">
        <f t="shared" si="61"/>
        <v>1,9</v>
      </c>
      <c r="GA64">
        <f t="shared" si="61"/>
        <v>17</v>
      </c>
      <c r="GB64" t="str">
        <f t="shared" si="61"/>
        <v>5,95</v>
      </c>
      <c r="GC64">
        <f t="shared" si="61"/>
        <v>10</v>
      </c>
      <c r="GD64" t="str">
        <f t="shared" si="61"/>
        <v>14,6</v>
      </c>
      <c r="GE64">
        <f t="shared" si="61"/>
        <v>239</v>
      </c>
      <c r="GF64" t="str">
        <f t="shared" si="61"/>
        <v>5,78</v>
      </c>
      <c r="GG64" t="str">
        <f t="shared" si="61"/>
        <v>0,5</v>
      </c>
      <c r="GH64" t="str">
        <f t="shared" si="61"/>
        <v>19,9</v>
      </c>
      <c r="GI64" t="str">
        <f t="shared" si="61"/>
        <v>2,15</v>
      </c>
      <c r="GJ64" t="str">
        <f t="shared" si="61"/>
        <v>3,1</v>
      </c>
      <c r="GK64" t="str">
        <f t="shared" si="61"/>
        <v>6,75</v>
      </c>
      <c r="GL64" t="str">
        <f t="shared" si="59"/>
        <v>0,27</v>
      </c>
      <c r="GM64" t="str">
        <f t="shared" si="59"/>
        <v>69,5</v>
      </c>
      <c r="GN64" t="str">
        <f t="shared" si="59"/>
        <v>2,78</v>
      </c>
      <c r="GO64" t="str">
        <f t="shared" si="59"/>
        <v>64,25</v>
      </c>
      <c r="GP64">
        <f t="shared" si="59"/>
        <v>150</v>
      </c>
      <c r="GQ64">
        <f t="shared" si="59"/>
        <v>6</v>
      </c>
      <c r="GR64" t="str">
        <f t="shared" si="59"/>
        <v xml:space="preserve"> </v>
      </c>
      <c r="GS64">
        <f t="shared" si="59"/>
        <v>23</v>
      </c>
      <c r="GT64">
        <f t="shared" si="59"/>
        <v>77</v>
      </c>
      <c r="GU64">
        <f t="shared" si="59"/>
        <v>100</v>
      </c>
      <c r="GV64" t="str">
        <f t="shared" si="59"/>
        <v>1,81</v>
      </c>
      <c r="GW64" t="str">
        <f t="shared" si="59"/>
        <v>0,49</v>
      </c>
      <c r="GX64" t="str">
        <f t="shared" si="59"/>
        <v>127,5</v>
      </c>
      <c r="GY64">
        <f t="shared" si="59"/>
        <v>60</v>
      </c>
      <c r="GZ64">
        <f t="shared" si="59"/>
        <v>100</v>
      </c>
      <c r="HA64" t="str">
        <f t="shared" si="59"/>
        <v>5,78</v>
      </c>
      <c r="HB64" t="str">
        <f t="shared" si="59"/>
        <v>206,5</v>
      </c>
      <c r="HC64">
        <f t="shared" si="59"/>
        <v>170</v>
      </c>
      <c r="HD64" t="str">
        <f t="shared" si="59"/>
        <v>7,25</v>
      </c>
      <c r="HE64" t="str">
        <f t="shared" si="59"/>
        <v>60,5</v>
      </c>
      <c r="HF64" t="str">
        <f t="shared" si="59"/>
        <v>11,5</v>
      </c>
      <c r="HG64" t="str">
        <f t="shared" si="59"/>
        <v>10,15</v>
      </c>
      <c r="HH64">
        <f t="shared" si="59"/>
        <v>92</v>
      </c>
      <c r="HI64">
        <f t="shared" si="59"/>
        <v>50</v>
      </c>
      <c r="HJ64">
        <f t="shared" si="59"/>
        <v>124</v>
      </c>
      <c r="HK64">
        <f t="shared" si="59"/>
        <v>177</v>
      </c>
      <c r="HL64" t="str">
        <f t="shared" si="59"/>
        <v>0,34</v>
      </c>
      <c r="HM64">
        <f t="shared" si="59"/>
        <v>24</v>
      </c>
      <c r="HN64">
        <f t="shared" si="59"/>
        <v>18</v>
      </c>
      <c r="HO64">
        <f t="shared" si="59"/>
        <v>52</v>
      </c>
      <c r="HP64">
        <f t="shared" si="59"/>
        <v>9</v>
      </c>
      <c r="HQ64" t="str">
        <f t="shared" si="59"/>
        <v xml:space="preserve"> </v>
      </c>
      <c r="HR64" t="str">
        <f t="shared" si="59"/>
        <v>0,02</v>
      </c>
      <c r="HS64" t="str">
        <f t="shared" si="59"/>
        <v>11,85</v>
      </c>
      <c r="HT64" t="str">
        <f t="shared" si="59"/>
        <v>18,5</v>
      </c>
      <c r="HU64" t="str">
        <f t="shared" si="59"/>
        <v>73,85</v>
      </c>
      <c r="HV64">
        <f t="shared" si="59"/>
        <v>241</v>
      </c>
      <c r="HW64">
        <f t="shared" si="59"/>
        <v>23</v>
      </c>
      <c r="HX64" t="str">
        <f t="shared" si="59"/>
        <v>115,67</v>
      </c>
      <c r="HY64">
        <f t="shared" si="59"/>
        <v>11</v>
      </c>
      <c r="HZ64">
        <f t="shared" si="59"/>
        <v>4</v>
      </c>
      <c r="IA64" t="str">
        <f t="shared" si="59"/>
        <v>1,01</v>
      </c>
      <c r="IB64">
        <f t="shared" si="59"/>
        <v>5</v>
      </c>
      <c r="IC64" t="str">
        <f t="shared" si="59"/>
        <v>0,01</v>
      </c>
      <c r="ID64">
        <f t="shared" si="59"/>
        <v>12</v>
      </c>
      <c r="IE64" t="str">
        <f t="shared" si="59"/>
        <v>5,76</v>
      </c>
      <c r="IF64" t="str">
        <f t="shared" si="59"/>
        <v>2,13</v>
      </c>
      <c r="IG64" t="str">
        <f t="shared" si="59"/>
        <v xml:space="preserve"> </v>
      </c>
      <c r="IH64">
        <f t="shared" si="59"/>
        <v>38</v>
      </c>
      <c r="II64" t="str">
        <f t="shared" si="59"/>
        <v>12,65</v>
      </c>
      <c r="IJ64" t="str">
        <f t="shared" si="59"/>
        <v>14,43</v>
      </c>
      <c r="IK64" t="str">
        <f t="shared" si="59"/>
        <v>12,5</v>
      </c>
      <c r="IL64">
        <f t="shared" si="59"/>
        <v>14</v>
      </c>
      <c r="IM64">
        <f t="shared" si="59"/>
        <v>11</v>
      </c>
      <c r="IN64" t="str">
        <f t="shared" si="59"/>
        <v>0,54</v>
      </c>
      <c r="IO64" t="str">
        <f t="shared" si="59"/>
        <v>12,6</v>
      </c>
      <c r="IP64">
        <f t="shared" si="59"/>
        <v>470</v>
      </c>
      <c r="IQ64">
        <f t="shared" si="59"/>
        <v>2</v>
      </c>
      <c r="IR64" t="str">
        <f t="shared" si="59"/>
        <v xml:space="preserve"> </v>
      </c>
      <c r="IS64" t="str">
        <f t="shared" si="59"/>
        <v>42,4</v>
      </c>
      <c r="IT64" t="str">
        <f t="shared" si="59"/>
        <v>65,25</v>
      </c>
      <c r="IU64">
        <f t="shared" si="59"/>
        <v>187</v>
      </c>
      <c r="IV64">
        <f t="shared" si="59"/>
        <v>25</v>
      </c>
      <c r="IW64">
        <f t="shared" ref="IW64:LH66" si="68">IFERROR(IW33," ")</f>
        <v>178</v>
      </c>
      <c r="IX64" t="str">
        <f t="shared" si="68"/>
        <v>0,03</v>
      </c>
      <c r="IY64">
        <f t="shared" si="68"/>
        <v>80</v>
      </c>
      <c r="IZ64">
        <f t="shared" si="68"/>
        <v>225</v>
      </c>
      <c r="JA64" t="str">
        <f t="shared" si="68"/>
        <v xml:space="preserve"> </v>
      </c>
      <c r="JB64" t="str">
        <f t="shared" si="68"/>
        <v>27,7</v>
      </c>
      <c r="JC64" t="str">
        <f t="shared" si="68"/>
        <v>1,13</v>
      </c>
      <c r="JD64" t="str">
        <f t="shared" si="68"/>
        <v>0,55</v>
      </c>
      <c r="JE64" t="str">
        <f t="shared" si="68"/>
        <v>34,6</v>
      </c>
      <c r="JF64">
        <f t="shared" si="68"/>
        <v>94</v>
      </c>
      <c r="JG64">
        <f t="shared" si="68"/>
        <v>30</v>
      </c>
      <c r="JH64" t="str">
        <f t="shared" si="68"/>
        <v>0,13</v>
      </c>
      <c r="JI64">
        <f t="shared" si="68"/>
        <v>28</v>
      </c>
      <c r="JJ64" t="str">
        <f t="shared" si="68"/>
        <v>1,1</v>
      </c>
      <c r="JK64" t="str">
        <f t="shared" si="68"/>
        <v>27,07</v>
      </c>
      <c r="JL64" t="str">
        <f t="shared" si="68"/>
        <v>13,1</v>
      </c>
      <c r="JM64">
        <f t="shared" si="68"/>
        <v>46</v>
      </c>
      <c r="JN64">
        <f t="shared" si="68"/>
        <v>54</v>
      </c>
      <c r="JO64">
        <f t="shared" si="68"/>
        <v>84</v>
      </c>
      <c r="JP64" t="str">
        <f t="shared" si="68"/>
        <v>4,74</v>
      </c>
      <c r="JQ64" t="str">
        <f t="shared" si="68"/>
        <v>36,05</v>
      </c>
      <c r="JR64" t="str">
        <f t="shared" si="68"/>
        <v>8,86</v>
      </c>
      <c r="JS64" t="str">
        <f t="shared" si="68"/>
        <v>3,35</v>
      </c>
      <c r="JT64" t="str">
        <f t="shared" si="68"/>
        <v>9,45</v>
      </c>
      <c r="JU64">
        <f t="shared" si="68"/>
        <v>15</v>
      </c>
      <c r="JV64">
        <f t="shared" si="68"/>
        <v>2000</v>
      </c>
      <c r="JW64" t="str">
        <f t="shared" si="68"/>
        <v>7,27</v>
      </c>
      <c r="JX64" t="str">
        <f t="shared" si="68"/>
        <v>1,71</v>
      </c>
      <c r="JY64" t="str">
        <f t="shared" si="68"/>
        <v>15,8</v>
      </c>
      <c r="JZ64" t="str">
        <f t="shared" si="68"/>
        <v>188,2</v>
      </c>
      <c r="KA64" t="str">
        <f t="shared" si="68"/>
        <v>9,13</v>
      </c>
      <c r="KB64" t="str">
        <f t="shared" si="68"/>
        <v>16,36</v>
      </c>
      <c r="KC64">
        <f t="shared" si="68"/>
        <v>172</v>
      </c>
      <c r="KD64">
        <f t="shared" si="68"/>
        <v>35</v>
      </c>
      <c r="KE64">
        <f t="shared" si="68"/>
        <v>1167872</v>
      </c>
      <c r="KF64">
        <f t="shared" si="68"/>
        <v>41</v>
      </c>
      <c r="KG64" t="str">
        <f t="shared" si="68"/>
        <v>34,7</v>
      </c>
      <c r="KH64" t="str">
        <f t="shared" si="68"/>
        <v>45,4</v>
      </c>
      <c r="KI64" t="str">
        <f t="shared" si="68"/>
        <v>3,94</v>
      </c>
      <c r="KJ64" t="str">
        <f t="shared" si="68"/>
        <v>0,18</v>
      </c>
      <c r="KK64" t="str">
        <f t="shared" si="68"/>
        <v>36,3</v>
      </c>
      <c r="KL64">
        <f t="shared" si="68"/>
        <v>45</v>
      </c>
      <c r="KM64" t="str">
        <f t="shared" si="68"/>
        <v>67,25</v>
      </c>
      <c r="KN64" t="str">
        <f t="shared" si="68"/>
        <v>101,07</v>
      </c>
      <c r="KO64" t="str">
        <f t="shared" si="68"/>
        <v>47,32</v>
      </c>
      <c r="KP64" t="str">
        <f t="shared" si="68"/>
        <v>151,5</v>
      </c>
      <c r="KQ64">
        <f t="shared" si="68"/>
        <v>107</v>
      </c>
      <c r="KR64" t="str">
        <f t="shared" si="68"/>
        <v>82,95</v>
      </c>
      <c r="KS64">
        <f t="shared" si="68"/>
        <v>300</v>
      </c>
      <c r="KT64" t="str">
        <f t="shared" si="68"/>
        <v>5,2</v>
      </c>
      <c r="KU64" t="str">
        <f t="shared" si="68"/>
        <v>1,6</v>
      </c>
      <c r="KV64" t="str">
        <f t="shared" si="68"/>
        <v>2,95</v>
      </c>
      <c r="KW64" t="str">
        <f t="shared" si="68"/>
        <v>18,91</v>
      </c>
      <c r="KX64" t="str">
        <f t="shared" si="68"/>
        <v>1,09</v>
      </c>
      <c r="KY64" t="str">
        <f t="shared" si="68"/>
        <v>71,45</v>
      </c>
      <c r="KZ64" t="str">
        <f t="shared" si="68"/>
        <v>0,3</v>
      </c>
      <c r="LA64" t="str">
        <f t="shared" si="68"/>
        <v>0,29</v>
      </c>
      <c r="LB64" t="str">
        <f t="shared" si="68"/>
        <v>5,99</v>
      </c>
      <c r="LC64" t="str">
        <f t="shared" si="68"/>
        <v>25,7</v>
      </c>
      <c r="LD64" t="str">
        <f t="shared" si="68"/>
        <v>25,5</v>
      </c>
      <c r="LE64" t="str">
        <f t="shared" si="68"/>
        <v>34,8</v>
      </c>
      <c r="LF64" t="str">
        <f t="shared" si="68"/>
        <v>139,87</v>
      </c>
      <c r="LG64">
        <f t="shared" si="68"/>
        <v>169</v>
      </c>
      <c r="LH64" t="str">
        <f t="shared" si="68"/>
        <v>14,5</v>
      </c>
      <c r="LI64">
        <f t="shared" si="65"/>
        <v>290</v>
      </c>
      <c r="LJ64">
        <f t="shared" si="65"/>
        <v>40</v>
      </c>
      <c r="LK64" t="str">
        <f t="shared" si="65"/>
        <v>24,8</v>
      </c>
      <c r="LL64" t="str">
        <f t="shared" si="65"/>
        <v>13,4</v>
      </c>
      <c r="LM64" t="str">
        <f t="shared" si="65"/>
        <v>46,8</v>
      </c>
      <c r="LN64" t="str">
        <f t="shared" si="65"/>
        <v>18,3</v>
      </c>
      <c r="LO64">
        <f t="shared" si="65"/>
        <v>28</v>
      </c>
      <c r="LP64">
        <f t="shared" si="65"/>
        <v>14</v>
      </c>
      <c r="LQ64">
        <f t="shared" si="65"/>
        <v>95</v>
      </c>
      <c r="LR64" t="str">
        <f t="shared" si="65"/>
        <v>19,2</v>
      </c>
      <c r="LS64">
        <f t="shared" si="65"/>
        <v>70</v>
      </c>
      <c r="LT64" t="str">
        <f t="shared" si="65"/>
        <v xml:space="preserve"> </v>
      </c>
      <c r="LU64" t="str">
        <f t="shared" si="65"/>
        <v>0,95</v>
      </c>
      <c r="LV64" t="str">
        <f t="shared" si="65"/>
        <v>3,7</v>
      </c>
      <c r="LW64" t="str">
        <f t="shared" si="65"/>
        <v>3,35</v>
      </c>
      <c r="LX64" t="str">
        <f t="shared" si="65"/>
        <v>2,44</v>
      </c>
      <c r="LY64">
        <f t="shared" si="65"/>
        <v>84</v>
      </c>
      <c r="LZ64">
        <f t="shared" si="65"/>
        <v>75</v>
      </c>
      <c r="MA64">
        <f t="shared" si="65"/>
        <v>60</v>
      </c>
      <c r="MB64" t="str">
        <f t="shared" si="65"/>
        <v>2,75</v>
      </c>
      <c r="MC64" t="str">
        <f t="shared" si="65"/>
        <v>0,22</v>
      </c>
      <c r="MD64">
        <f t="shared" si="65"/>
        <v>2</v>
      </c>
      <c r="ME64" t="str">
        <f t="shared" si="65"/>
        <v xml:space="preserve"> </v>
      </c>
      <c r="MF64" t="str">
        <f t="shared" si="65"/>
        <v>58,75</v>
      </c>
      <c r="MG64">
        <f t="shared" si="65"/>
        <v>67</v>
      </c>
      <c r="MH64" t="str">
        <f t="shared" si="65"/>
        <v>0,73</v>
      </c>
      <c r="MI64" t="str">
        <f t="shared" si="65"/>
        <v>109,5</v>
      </c>
      <c r="MJ64" t="str">
        <f t="shared" si="65"/>
        <v>5,18</v>
      </c>
      <c r="MK64">
        <f t="shared" si="65"/>
        <v>134</v>
      </c>
      <c r="ML64" t="str">
        <f t="shared" si="65"/>
        <v>18,1</v>
      </c>
      <c r="MM64">
        <f t="shared" si="65"/>
        <v>46</v>
      </c>
      <c r="MN64">
        <f t="shared" si="65"/>
        <v>20</v>
      </c>
      <c r="MO64" t="str">
        <f t="shared" si="65"/>
        <v>2,22</v>
      </c>
      <c r="MP64">
        <f t="shared" si="65"/>
        <v>74</v>
      </c>
      <c r="MQ64">
        <f t="shared" si="65"/>
        <v>85</v>
      </c>
      <c r="MR64">
        <f t="shared" si="65"/>
        <v>110</v>
      </c>
      <c r="MS64">
        <f t="shared" si="65"/>
        <v>88</v>
      </c>
      <c r="MT64" t="str">
        <f t="shared" si="65"/>
        <v>65,6</v>
      </c>
      <c r="MU64">
        <f t="shared" si="65"/>
        <v>21</v>
      </c>
      <c r="MV64" t="str">
        <f t="shared" si="65"/>
        <v>1,3</v>
      </c>
      <c r="MW64" t="str">
        <f t="shared" si="65"/>
        <v>0,42</v>
      </c>
      <c r="MX64" t="str">
        <f t="shared" si="65"/>
        <v xml:space="preserve"> </v>
      </c>
      <c r="MY64" t="str">
        <f t="shared" si="65"/>
        <v xml:space="preserve"> </v>
      </c>
      <c r="MZ64" t="str">
        <f t="shared" si="65"/>
        <v>200,6</v>
      </c>
      <c r="NA64">
        <f t="shared" si="65"/>
        <v>7316643</v>
      </c>
      <c r="NB64">
        <f t="shared" si="65"/>
        <v>87</v>
      </c>
      <c r="NC64">
        <f t="shared" si="65"/>
        <v>3070</v>
      </c>
      <c r="ND64">
        <f t="shared" si="65"/>
        <v>13</v>
      </c>
      <c r="NE64">
        <f t="shared" si="65"/>
        <v>109</v>
      </c>
      <c r="NF64" t="str">
        <f t="shared" si="65"/>
        <v>17,7</v>
      </c>
      <c r="NG64" t="str">
        <f t="shared" si="65"/>
        <v>3,9</v>
      </c>
      <c r="NH64" t="str">
        <f t="shared" si="65"/>
        <v>4,34</v>
      </c>
      <c r="NI64">
        <f t="shared" si="65"/>
        <v>99</v>
      </c>
      <c r="NJ64" t="str">
        <f t="shared" si="65"/>
        <v>1,98</v>
      </c>
      <c r="NK64" t="str">
        <f t="shared" si="65"/>
        <v xml:space="preserve"> </v>
      </c>
      <c r="NL64">
        <f t="shared" si="65"/>
        <v>25</v>
      </c>
      <c r="NM64">
        <f t="shared" si="65"/>
        <v>62</v>
      </c>
      <c r="NN64">
        <f t="shared" si="65"/>
        <v>71</v>
      </c>
      <c r="NO64">
        <f t="shared" si="65"/>
        <v>120</v>
      </c>
      <c r="NP64" t="str">
        <f t="shared" si="65"/>
        <v>8,25</v>
      </c>
      <c r="NQ64" t="str">
        <f t="shared" si="65"/>
        <v>1,88</v>
      </c>
      <c r="NR64" t="str">
        <f t="shared" si="65"/>
        <v>157,57</v>
      </c>
      <c r="NS64" t="str">
        <f t="shared" si="65"/>
        <v>5,25</v>
      </c>
      <c r="NT64">
        <f t="shared" si="62"/>
        <v>18</v>
      </c>
      <c r="NU64" t="str">
        <f t="shared" si="62"/>
        <v>134,5</v>
      </c>
      <c r="NV64" t="str">
        <f t="shared" si="62"/>
        <v>1095,28</v>
      </c>
      <c r="NW64" t="str">
        <f t="shared" si="62"/>
        <v>621,41</v>
      </c>
      <c r="NX64" t="str">
        <f t="shared" si="62"/>
        <v>1605,23</v>
      </c>
      <c r="NY64" t="str">
        <f t="shared" si="62"/>
        <v xml:space="preserve"> </v>
      </c>
      <c r="NZ64" t="str">
        <f t="shared" si="60"/>
        <v>2,08</v>
      </c>
      <c r="OA64" t="str">
        <f t="shared" si="60"/>
        <v>1,66</v>
      </c>
      <c r="OB64" t="str">
        <f t="shared" si="39"/>
        <v>202,5</v>
      </c>
      <c r="OC64" t="str">
        <f t="shared" si="39"/>
        <v>63,75</v>
      </c>
      <c r="OD64">
        <f t="shared" si="39"/>
        <v>85</v>
      </c>
      <c r="OE64" t="str">
        <f t="shared" si="39"/>
        <v>5,5</v>
      </c>
      <c r="OF64" t="str">
        <f t="shared" si="39"/>
        <v>120,5</v>
      </c>
      <c r="OG64">
        <f t="shared" si="66"/>
        <v>20</v>
      </c>
      <c r="OH64" t="str">
        <f t="shared" si="66"/>
        <v>24,9</v>
      </c>
      <c r="OI64" t="str">
        <f t="shared" si="66"/>
        <v>35,5</v>
      </c>
      <c r="OJ64">
        <f t="shared" si="66"/>
        <v>79</v>
      </c>
      <c r="OK64" t="str">
        <f t="shared" si="66"/>
        <v>22,27</v>
      </c>
      <c r="OL64" t="str">
        <f t="shared" si="66"/>
        <v>3,11</v>
      </c>
      <c r="OM64" t="str">
        <f t="shared" si="66"/>
        <v>84,64</v>
      </c>
      <c r="ON64">
        <f t="shared" si="66"/>
        <v>198</v>
      </c>
      <c r="OO64" t="str">
        <f t="shared" si="66"/>
        <v>122,5</v>
      </c>
      <c r="OP64">
        <f t="shared" si="66"/>
        <v>55</v>
      </c>
      <c r="OQ64" t="str">
        <f t="shared" si="66"/>
        <v>60,25</v>
      </c>
      <c r="OR64" t="str">
        <f t="shared" si="66"/>
        <v>87,73</v>
      </c>
      <c r="OS64" t="str">
        <f t="shared" si="66"/>
        <v>11,3</v>
      </c>
      <c r="OT64" t="str">
        <f t="shared" si="66"/>
        <v>37,28</v>
      </c>
      <c r="OU64">
        <f t="shared" si="66"/>
        <v>115</v>
      </c>
      <c r="OV64">
        <f t="shared" si="66"/>
        <v>43</v>
      </c>
      <c r="OW64" t="str">
        <f t="shared" si="66"/>
        <v>36,53</v>
      </c>
      <c r="OX64">
        <f t="shared" si="66"/>
        <v>51</v>
      </c>
      <c r="OY64">
        <f t="shared" si="66"/>
        <v>51</v>
      </c>
      <c r="OZ64">
        <f t="shared" si="66"/>
        <v>147</v>
      </c>
      <c r="PA64">
        <f t="shared" si="66"/>
        <v>60</v>
      </c>
      <c r="PB64">
        <f t="shared" si="66"/>
        <v>397</v>
      </c>
      <c r="PC64" t="str">
        <f t="shared" si="66"/>
        <v>24,9</v>
      </c>
      <c r="PD64" t="str">
        <f t="shared" si="66"/>
        <v>0,36</v>
      </c>
      <c r="PE64" t="str">
        <f t="shared" si="66"/>
        <v>9,1</v>
      </c>
      <c r="PF64" t="str">
        <f t="shared" si="66"/>
        <v>5,62</v>
      </c>
      <c r="PG64" t="str">
        <f t="shared" si="66"/>
        <v>17,4</v>
      </c>
      <c r="PH64" t="str">
        <f t="shared" si="66"/>
        <v>37,9</v>
      </c>
      <c r="PI64" t="str">
        <f t="shared" si="66"/>
        <v>47,2</v>
      </c>
      <c r="PJ64" t="str">
        <f t="shared" si="66"/>
        <v>28,7</v>
      </c>
      <c r="PK64">
        <f t="shared" si="66"/>
        <v>84</v>
      </c>
      <c r="PL64" t="str">
        <f t="shared" si="66"/>
        <v>24,7</v>
      </c>
      <c r="PM64" t="str">
        <f t="shared" si="66"/>
        <v>0,08</v>
      </c>
      <c r="PN64">
        <f t="shared" si="66"/>
        <v>169</v>
      </c>
      <c r="PO64">
        <f t="shared" si="66"/>
        <v>117</v>
      </c>
      <c r="PP64" t="str">
        <f t="shared" si="66"/>
        <v>0,1</v>
      </c>
      <c r="PQ64" t="str">
        <f t="shared" si="66"/>
        <v>0,08</v>
      </c>
      <c r="PR64">
        <f t="shared" si="66"/>
        <v>106</v>
      </c>
      <c r="PS64" t="str">
        <f t="shared" si="66"/>
        <v xml:space="preserve"> </v>
      </c>
      <c r="PT64">
        <f t="shared" si="66"/>
        <v>97</v>
      </c>
      <c r="PU64" t="str">
        <f t="shared" si="66"/>
        <v>21,75</v>
      </c>
      <c r="PV64" t="str">
        <f t="shared" si="66"/>
        <v>19,5</v>
      </c>
      <c r="PW64" t="str">
        <f t="shared" si="66"/>
        <v>18,1</v>
      </c>
      <c r="PX64" t="str">
        <f t="shared" si="66"/>
        <v>0,25</v>
      </c>
      <c r="PY64" t="str">
        <f t="shared" si="66"/>
        <v>65,5</v>
      </c>
      <c r="PZ64" t="str">
        <f t="shared" si="66"/>
        <v>0,2</v>
      </c>
      <c r="QA64" t="str">
        <f t="shared" si="66"/>
        <v>144,6</v>
      </c>
      <c r="QB64" t="str">
        <f t="shared" si="66"/>
        <v>160,8</v>
      </c>
      <c r="QC64" t="str">
        <f t="shared" si="66"/>
        <v>5,94</v>
      </c>
      <c r="QD64" t="str">
        <f t="shared" si="66"/>
        <v>15,1</v>
      </c>
      <c r="QE64" t="str">
        <f t="shared" si="66"/>
        <v>77,79</v>
      </c>
      <c r="QF64" t="str">
        <f t="shared" si="66"/>
        <v>56,5</v>
      </c>
      <c r="QG64" t="str">
        <f t="shared" si="66"/>
        <v>13,95</v>
      </c>
      <c r="QH64" t="str">
        <f t="shared" si="66"/>
        <v>1,47</v>
      </c>
      <c r="QI64">
        <f t="shared" si="66"/>
        <v>16</v>
      </c>
      <c r="QJ64" t="str">
        <f t="shared" si="66"/>
        <v>56,5</v>
      </c>
      <c r="QK64">
        <f t="shared" si="66"/>
        <v>180</v>
      </c>
      <c r="QL64" t="str">
        <f t="shared" si="66"/>
        <v>34,5</v>
      </c>
      <c r="QM64">
        <f t="shared" si="66"/>
        <v>179</v>
      </c>
      <c r="QN64">
        <f t="shared" si="66"/>
        <v>36</v>
      </c>
      <c r="QO64">
        <f t="shared" si="66"/>
        <v>140</v>
      </c>
      <c r="QP64">
        <f t="shared" si="66"/>
        <v>205</v>
      </c>
      <c r="QQ64" t="str">
        <f t="shared" si="66"/>
        <v>6,2</v>
      </c>
      <c r="QR64" t="str">
        <f t="shared" si="66"/>
        <v>4,87</v>
      </c>
      <c r="QS64" t="str">
        <f t="shared" si="63"/>
        <v>73,5</v>
      </c>
      <c r="QT64" t="str">
        <f t="shared" si="63"/>
        <v xml:space="preserve"> </v>
      </c>
      <c r="QU64" t="str">
        <f t="shared" si="63"/>
        <v>48,8</v>
      </c>
      <c r="QV64" t="str">
        <f t="shared" si="63"/>
        <v>37,3</v>
      </c>
      <c r="QW64" t="str">
        <f t="shared" si="63"/>
        <v>197,5</v>
      </c>
      <c r="QX64">
        <f t="shared" si="63"/>
        <v>190</v>
      </c>
      <c r="QY64">
        <f t="shared" si="63"/>
        <v>350</v>
      </c>
      <c r="QZ64">
        <f t="shared" si="63"/>
        <v>12</v>
      </c>
      <c r="RA64" t="str">
        <f t="shared" si="63"/>
        <v>18,5</v>
      </c>
      <c r="RB64">
        <f t="shared" si="63"/>
        <v>133</v>
      </c>
      <c r="RC64" t="str">
        <f t="shared" si="63"/>
        <v xml:space="preserve"> </v>
      </c>
      <c r="RD64" t="str">
        <f t="shared" si="63"/>
        <v>102,5</v>
      </c>
      <c r="RE64">
        <f t="shared" si="63"/>
        <v>148</v>
      </c>
      <c r="RF64" t="str">
        <f t="shared" si="63"/>
        <v>14,9</v>
      </c>
      <c r="RG64" t="str">
        <f t="shared" si="63"/>
        <v>2,15</v>
      </c>
      <c r="RH64" t="str">
        <f t="shared" si="63"/>
        <v>1,05</v>
      </c>
      <c r="RI64">
        <f t="shared" si="63"/>
        <v>5</v>
      </c>
      <c r="RJ64">
        <f t="shared" si="63"/>
        <v>74</v>
      </c>
      <c r="RK64" t="str">
        <f t="shared" si="63"/>
        <v>56,75</v>
      </c>
      <c r="RL64">
        <f t="shared" si="63"/>
        <v>54</v>
      </c>
      <c r="RM64">
        <f t="shared" si="63"/>
        <v>202</v>
      </c>
      <c r="RN64" t="str">
        <f t="shared" si="63"/>
        <v>14,1</v>
      </c>
      <c r="RO64">
        <f t="shared" si="63"/>
        <v>20</v>
      </c>
      <c r="RP64" t="str">
        <f t="shared" si="63"/>
        <v xml:space="preserve"> </v>
      </c>
      <c r="RQ64">
        <f t="shared" si="63"/>
        <v>261</v>
      </c>
      <c r="RR64">
        <f t="shared" si="63"/>
        <v>2</v>
      </c>
      <c r="RS64" t="str">
        <f t="shared" si="63"/>
        <v>3,25</v>
      </c>
      <c r="RT64" t="str">
        <f t="shared" si="63"/>
        <v xml:space="preserve"> </v>
      </c>
      <c r="RU64">
        <f t="shared" si="63"/>
        <v>82</v>
      </c>
      <c r="RV64" t="str">
        <f t="shared" si="63"/>
        <v>1,19</v>
      </c>
      <c r="RW64" t="str">
        <f t="shared" si="63"/>
        <v xml:space="preserve"> </v>
      </c>
      <c r="RX64" t="str">
        <f t="shared" si="63"/>
        <v>24,09</v>
      </c>
      <c r="RY64">
        <f t="shared" si="63"/>
        <v>160</v>
      </c>
      <c r="RZ64">
        <f t="shared" si="63"/>
        <v>118</v>
      </c>
      <c r="SA64">
        <f t="shared" si="63"/>
        <v>167</v>
      </c>
    </row>
    <row r="65" spans="1:495">
      <c r="A65">
        <v>2014</v>
      </c>
      <c r="B65">
        <f t="shared" si="8"/>
        <v>155</v>
      </c>
      <c r="C65" t="str">
        <f t="shared" si="67"/>
        <v>4,85</v>
      </c>
      <c r="D65" t="str">
        <f t="shared" si="67"/>
        <v>0,34</v>
      </c>
      <c r="E65">
        <f t="shared" si="67"/>
        <v>150</v>
      </c>
      <c r="F65">
        <f t="shared" si="67"/>
        <v>700</v>
      </c>
      <c r="G65">
        <f t="shared" si="67"/>
        <v>79</v>
      </c>
      <c r="H65" t="str">
        <f t="shared" si="67"/>
        <v>20,1</v>
      </c>
      <c r="I65" t="str">
        <f t="shared" si="67"/>
        <v>0,29</v>
      </c>
      <c r="J65" t="str">
        <f t="shared" si="67"/>
        <v>20,1</v>
      </c>
      <c r="K65" t="str">
        <f t="shared" si="67"/>
        <v>26,5</v>
      </c>
      <c r="L65">
        <f t="shared" si="67"/>
        <v>71</v>
      </c>
      <c r="M65" t="str">
        <f t="shared" si="67"/>
        <v>29,7</v>
      </c>
      <c r="N65">
        <f t="shared" si="67"/>
        <v>25</v>
      </c>
      <c r="O65" t="str">
        <f t="shared" si="67"/>
        <v>100,5</v>
      </c>
      <c r="P65">
        <f t="shared" si="67"/>
        <v>270</v>
      </c>
      <c r="Q65">
        <f t="shared" si="67"/>
        <v>360</v>
      </c>
      <c r="R65">
        <f t="shared" si="67"/>
        <v>22</v>
      </c>
      <c r="S65" t="str">
        <f t="shared" si="67"/>
        <v>1,45</v>
      </c>
      <c r="T65" t="str">
        <f t="shared" si="67"/>
        <v>9,31</v>
      </c>
      <c r="U65">
        <f t="shared" si="67"/>
        <v>80</v>
      </c>
      <c r="V65" t="str">
        <f t="shared" si="67"/>
        <v>37,5</v>
      </c>
      <c r="W65" t="str">
        <f t="shared" si="67"/>
        <v>0,1</v>
      </c>
      <c r="X65" t="str">
        <f t="shared" si="67"/>
        <v>1,26</v>
      </c>
      <c r="Y65" t="str">
        <f t="shared" si="67"/>
        <v>10,85</v>
      </c>
      <c r="Z65" t="str">
        <f t="shared" si="67"/>
        <v>1,8</v>
      </c>
      <c r="AA65">
        <f t="shared" si="67"/>
        <v>1900</v>
      </c>
      <c r="AB65" t="str">
        <f t="shared" si="67"/>
        <v>95,25</v>
      </c>
      <c r="AC65">
        <f t="shared" si="67"/>
        <v>77</v>
      </c>
      <c r="AD65">
        <f t="shared" si="67"/>
        <v>180</v>
      </c>
      <c r="AE65">
        <f t="shared" si="67"/>
        <v>102</v>
      </c>
      <c r="AF65" t="str">
        <f t="shared" si="67"/>
        <v>164,5</v>
      </c>
      <c r="AG65" t="str">
        <f t="shared" si="67"/>
        <v>3,58</v>
      </c>
      <c r="AH65" t="str">
        <f t="shared" si="67"/>
        <v>52,5</v>
      </c>
      <c r="AI65" t="str">
        <f t="shared" si="67"/>
        <v>46,5</v>
      </c>
      <c r="AJ65">
        <f t="shared" si="67"/>
        <v>89</v>
      </c>
      <c r="AK65">
        <f t="shared" si="67"/>
        <v>60</v>
      </c>
      <c r="AL65">
        <f t="shared" si="67"/>
        <v>10</v>
      </c>
      <c r="AM65">
        <f t="shared" si="67"/>
        <v>25</v>
      </c>
      <c r="AN65">
        <f t="shared" si="67"/>
        <v>65</v>
      </c>
      <c r="AO65">
        <f t="shared" si="67"/>
        <v>78</v>
      </c>
      <c r="AP65">
        <f t="shared" si="67"/>
        <v>76</v>
      </c>
      <c r="AQ65">
        <f t="shared" si="67"/>
        <v>69</v>
      </c>
      <c r="AR65" t="str">
        <f t="shared" si="67"/>
        <v>28,5</v>
      </c>
      <c r="AS65">
        <f t="shared" si="67"/>
        <v>4</v>
      </c>
      <c r="AT65">
        <f t="shared" si="67"/>
        <v>29</v>
      </c>
      <c r="AU65">
        <f t="shared" si="67"/>
        <v>51</v>
      </c>
      <c r="AV65">
        <f t="shared" si="67"/>
        <v>4</v>
      </c>
      <c r="AW65" t="str">
        <f t="shared" si="67"/>
        <v>1,92</v>
      </c>
      <c r="AX65" t="str">
        <f t="shared" si="67"/>
        <v>2,32</v>
      </c>
      <c r="AY65">
        <f t="shared" si="67"/>
        <v>125</v>
      </c>
      <c r="AZ65">
        <f t="shared" si="67"/>
        <v>168</v>
      </c>
      <c r="BA65">
        <f t="shared" si="67"/>
        <v>9</v>
      </c>
      <c r="BB65" t="str">
        <f t="shared" si="67"/>
        <v>335,5</v>
      </c>
      <c r="BC65">
        <f t="shared" si="67"/>
        <v>11</v>
      </c>
      <c r="BD65" t="str">
        <f t="shared" si="67"/>
        <v>17,7</v>
      </c>
      <c r="BE65">
        <f t="shared" si="67"/>
        <v>150</v>
      </c>
      <c r="BF65" t="str">
        <f t="shared" si="67"/>
        <v>16,4</v>
      </c>
      <c r="BG65" t="str">
        <f t="shared" si="67"/>
        <v>55,5</v>
      </c>
      <c r="BH65" t="str">
        <f t="shared" si="67"/>
        <v>53,5</v>
      </c>
      <c r="BI65" t="str">
        <f t="shared" si="67"/>
        <v>73,25</v>
      </c>
      <c r="BJ65" t="str">
        <f t="shared" si="67"/>
        <v>72,25</v>
      </c>
      <c r="BK65">
        <f t="shared" si="67"/>
        <v>53</v>
      </c>
      <c r="BL65" t="str">
        <f t="shared" si="67"/>
        <v>4,44</v>
      </c>
      <c r="BM65" t="str">
        <f t="shared" si="67"/>
        <v>15,2</v>
      </c>
      <c r="BN65" t="str">
        <f t="shared" si="67"/>
        <v>26,4</v>
      </c>
      <c r="BO65">
        <f t="shared" si="64"/>
        <v>420</v>
      </c>
      <c r="BP65">
        <f t="shared" si="64"/>
        <v>76</v>
      </c>
      <c r="BQ65" t="str">
        <f t="shared" si="64"/>
        <v>20,7</v>
      </c>
      <c r="BR65">
        <f t="shared" si="64"/>
        <v>36</v>
      </c>
      <c r="BS65" t="str">
        <f t="shared" si="64"/>
        <v>14,6</v>
      </c>
      <c r="BT65" t="str">
        <f t="shared" si="64"/>
        <v>7,51</v>
      </c>
      <c r="BU65" t="str">
        <f t="shared" si="64"/>
        <v>28,5</v>
      </c>
      <c r="BV65" t="str">
        <f t="shared" si="64"/>
        <v>0,18</v>
      </c>
      <c r="BW65" t="str">
        <f t="shared" si="64"/>
        <v>0,2</v>
      </c>
      <c r="BX65" t="str">
        <f t="shared" si="64"/>
        <v>95,5</v>
      </c>
      <c r="BY65">
        <f t="shared" si="64"/>
        <v>37</v>
      </c>
      <c r="BZ65" t="str">
        <f t="shared" si="64"/>
        <v>48,8</v>
      </c>
      <c r="CA65">
        <f t="shared" si="64"/>
        <v>90</v>
      </c>
      <c r="CB65" t="str">
        <f t="shared" si="64"/>
        <v>0,39</v>
      </c>
      <c r="CC65" t="str">
        <f t="shared" si="64"/>
        <v>3,05</v>
      </c>
      <c r="CD65">
        <f t="shared" si="64"/>
        <v>8</v>
      </c>
      <c r="CE65" t="str">
        <f t="shared" si="64"/>
        <v>65,5</v>
      </c>
      <c r="CF65" t="str">
        <f t="shared" si="64"/>
        <v>24,5</v>
      </c>
      <c r="CG65" t="str">
        <f t="shared" si="64"/>
        <v>5,25</v>
      </c>
      <c r="CH65">
        <f t="shared" si="64"/>
        <v>17</v>
      </c>
      <c r="CI65">
        <f t="shared" si="64"/>
        <v>60</v>
      </c>
      <c r="CJ65" t="str">
        <f t="shared" si="64"/>
        <v>0,3</v>
      </c>
      <c r="CK65" t="str">
        <f t="shared" si="64"/>
        <v>108,61</v>
      </c>
      <c r="CL65">
        <f t="shared" si="64"/>
        <v>13</v>
      </c>
      <c r="CM65" t="str">
        <f t="shared" si="64"/>
        <v>5,29</v>
      </c>
      <c r="CN65" t="str">
        <f t="shared" si="64"/>
        <v>31,5</v>
      </c>
      <c r="CO65" t="str">
        <f t="shared" si="64"/>
        <v>12,9</v>
      </c>
      <c r="CP65" t="str">
        <f t="shared" si="64"/>
        <v>39,87</v>
      </c>
      <c r="CQ65">
        <f t="shared" si="64"/>
        <v>9</v>
      </c>
      <c r="CR65" t="str">
        <f t="shared" si="64"/>
        <v>110,7</v>
      </c>
      <c r="CS65" t="str">
        <f t="shared" si="64"/>
        <v>14,95</v>
      </c>
      <c r="CT65">
        <f t="shared" si="64"/>
        <v>34</v>
      </c>
      <c r="CU65" t="str">
        <f t="shared" si="64"/>
        <v>15,98</v>
      </c>
      <c r="CV65" t="str">
        <f t="shared" si="64"/>
        <v>2,9</v>
      </c>
      <c r="CW65" t="str">
        <f t="shared" si="64"/>
        <v>9,8</v>
      </c>
      <c r="CX65">
        <f t="shared" si="64"/>
        <v>16</v>
      </c>
      <c r="CY65" t="str">
        <f t="shared" si="64"/>
        <v>19,2</v>
      </c>
      <c r="CZ65">
        <f t="shared" si="64"/>
        <v>131</v>
      </c>
      <c r="DA65">
        <f t="shared" si="64"/>
        <v>63</v>
      </c>
      <c r="DB65" t="str">
        <f t="shared" si="64"/>
        <v>24,5</v>
      </c>
      <c r="DC65">
        <f t="shared" si="64"/>
        <v>128</v>
      </c>
      <c r="DD65">
        <f t="shared" si="64"/>
        <v>235</v>
      </c>
      <c r="DE65" t="str">
        <f t="shared" si="64"/>
        <v>6,3</v>
      </c>
      <c r="DF65">
        <f t="shared" si="64"/>
        <v>95</v>
      </c>
      <c r="DG65" t="str">
        <f t="shared" si="64"/>
        <v>2,74</v>
      </c>
      <c r="DH65" t="str">
        <f t="shared" si="64"/>
        <v>76,5</v>
      </c>
      <c r="DI65" t="str">
        <f t="shared" si="64"/>
        <v>0,7</v>
      </c>
      <c r="DJ65" t="str">
        <f t="shared" si="64"/>
        <v>4,95</v>
      </c>
      <c r="DK65">
        <f t="shared" si="64"/>
        <v>160</v>
      </c>
      <c r="DL65" t="str">
        <f t="shared" si="64"/>
        <v>11,6</v>
      </c>
      <c r="DM65" t="str">
        <f t="shared" si="64"/>
        <v>1,6</v>
      </c>
      <c r="DN65" t="str">
        <f t="shared" si="64"/>
        <v xml:space="preserve"> </v>
      </c>
      <c r="DO65" t="str">
        <f t="shared" si="64"/>
        <v>0,36</v>
      </c>
      <c r="DP65" t="str">
        <f t="shared" si="64"/>
        <v>15,9</v>
      </c>
      <c r="DQ65" t="str">
        <f t="shared" si="64"/>
        <v>0,11</v>
      </c>
      <c r="DR65" t="str">
        <f t="shared" si="64"/>
        <v>162,5</v>
      </c>
      <c r="DS65" t="str">
        <f t="shared" si="64"/>
        <v>1,81</v>
      </c>
      <c r="DT65" t="str">
        <f t="shared" si="64"/>
        <v>3,5</v>
      </c>
      <c r="DU65" t="str">
        <f t="shared" si="64"/>
        <v>50,75</v>
      </c>
      <c r="DV65" t="str">
        <f t="shared" si="64"/>
        <v>18,7</v>
      </c>
      <c r="DW65" t="str">
        <f t="shared" si="64"/>
        <v>8,35</v>
      </c>
      <c r="DX65">
        <f t="shared" si="64"/>
        <v>70</v>
      </c>
      <c r="DY65">
        <f t="shared" si="64"/>
        <v>39</v>
      </c>
      <c r="DZ65" t="str">
        <f t="shared" si="61"/>
        <v>42,5</v>
      </c>
      <c r="EA65" t="str">
        <f t="shared" si="61"/>
        <v>32,3</v>
      </c>
      <c r="EB65">
        <f t="shared" si="61"/>
        <v>75</v>
      </c>
      <c r="EC65">
        <f t="shared" si="61"/>
        <v>147</v>
      </c>
      <c r="ED65" t="str">
        <f t="shared" si="61"/>
        <v>2,44</v>
      </c>
      <c r="EE65">
        <f t="shared" si="61"/>
        <v>356</v>
      </c>
      <c r="EF65">
        <f t="shared" si="61"/>
        <v>437</v>
      </c>
      <c r="EG65" t="str">
        <f t="shared" si="61"/>
        <v>68,15</v>
      </c>
      <c r="EH65" t="str">
        <f t="shared" si="61"/>
        <v>9,32</v>
      </c>
      <c r="EI65" t="str">
        <f t="shared" si="61"/>
        <v>0,29</v>
      </c>
      <c r="EJ65">
        <f t="shared" si="61"/>
        <v>15</v>
      </c>
      <c r="EK65" t="str">
        <f t="shared" si="61"/>
        <v>1,62</v>
      </c>
      <c r="EL65" t="str">
        <f t="shared" si="61"/>
        <v>309,5</v>
      </c>
      <c r="EM65">
        <f t="shared" si="61"/>
        <v>122</v>
      </c>
      <c r="EN65">
        <f t="shared" si="61"/>
        <v>31</v>
      </c>
      <c r="EO65" t="str">
        <f t="shared" si="61"/>
        <v>71,5</v>
      </c>
      <c r="EP65">
        <f t="shared" si="61"/>
        <v>2734356</v>
      </c>
      <c r="EQ65">
        <f t="shared" si="61"/>
        <v>12</v>
      </c>
      <c r="ER65">
        <f t="shared" si="61"/>
        <v>125</v>
      </c>
      <c r="ES65" t="str">
        <f t="shared" si="61"/>
        <v>63,5</v>
      </c>
      <c r="ET65" t="str">
        <f t="shared" si="61"/>
        <v>28,5</v>
      </c>
      <c r="EU65" t="str">
        <f t="shared" si="61"/>
        <v>12,75</v>
      </c>
      <c r="EV65" t="str">
        <f t="shared" si="61"/>
        <v>3,75</v>
      </c>
      <c r="EW65">
        <f t="shared" si="61"/>
        <v>205</v>
      </c>
      <c r="EX65" t="str">
        <f t="shared" si="61"/>
        <v>29,7</v>
      </c>
      <c r="EY65" t="str">
        <f t="shared" si="61"/>
        <v>50,5</v>
      </c>
      <c r="EZ65">
        <f t="shared" si="61"/>
        <v>47</v>
      </c>
      <c r="FA65" t="str">
        <f t="shared" si="61"/>
        <v>1,18</v>
      </c>
      <c r="FB65" t="str">
        <f t="shared" si="61"/>
        <v>15,2</v>
      </c>
      <c r="FC65" t="str">
        <f t="shared" si="61"/>
        <v>26,5</v>
      </c>
      <c r="FD65" t="str">
        <f t="shared" si="61"/>
        <v>19,4</v>
      </c>
      <c r="FE65" t="str">
        <f t="shared" si="61"/>
        <v>5,83</v>
      </c>
      <c r="FF65">
        <f t="shared" si="61"/>
        <v>55</v>
      </c>
      <c r="FG65" t="str">
        <f t="shared" si="61"/>
        <v>58,5</v>
      </c>
      <c r="FH65" t="str">
        <f t="shared" si="61"/>
        <v>22,8</v>
      </c>
      <c r="FI65">
        <f t="shared" si="61"/>
        <v>39</v>
      </c>
      <c r="FJ65" t="str">
        <f t="shared" si="61"/>
        <v>0,15</v>
      </c>
      <c r="FK65" t="str">
        <f t="shared" si="61"/>
        <v>59,5</v>
      </c>
      <c r="FL65" t="str">
        <f t="shared" si="61"/>
        <v>82,25</v>
      </c>
      <c r="FM65" t="str">
        <f t="shared" si="61"/>
        <v>2,7</v>
      </c>
      <c r="FN65">
        <f t="shared" si="61"/>
        <v>116</v>
      </c>
      <c r="FO65" t="str">
        <f t="shared" si="61"/>
        <v xml:space="preserve"> </v>
      </c>
      <c r="FP65">
        <f t="shared" si="61"/>
        <v>29</v>
      </c>
      <c r="FQ65" t="str">
        <f t="shared" si="61"/>
        <v>6,95</v>
      </c>
      <c r="FR65" t="str">
        <f t="shared" si="61"/>
        <v>2,77</v>
      </c>
      <c r="FS65" t="str">
        <f t="shared" si="61"/>
        <v>1,5</v>
      </c>
      <c r="FT65">
        <f t="shared" si="61"/>
        <v>52</v>
      </c>
      <c r="FU65" t="str">
        <f t="shared" si="61"/>
        <v>7,81</v>
      </c>
      <c r="FV65" t="str">
        <f t="shared" si="61"/>
        <v>0,17</v>
      </c>
      <c r="FW65" t="str">
        <f t="shared" si="61"/>
        <v>4,5</v>
      </c>
      <c r="FX65" t="str">
        <f t="shared" si="61"/>
        <v>1,85</v>
      </c>
      <c r="FY65" t="str">
        <f t="shared" si="61"/>
        <v>70,75</v>
      </c>
      <c r="FZ65" t="str">
        <f t="shared" si="61"/>
        <v>1,9</v>
      </c>
      <c r="GA65">
        <f t="shared" si="61"/>
        <v>17</v>
      </c>
      <c r="GB65" t="str">
        <f t="shared" si="61"/>
        <v>5,95</v>
      </c>
      <c r="GC65">
        <f t="shared" si="61"/>
        <v>10</v>
      </c>
      <c r="GD65" t="str">
        <f t="shared" si="61"/>
        <v>17,9</v>
      </c>
      <c r="GE65">
        <f t="shared" si="61"/>
        <v>239</v>
      </c>
      <c r="GF65" t="str">
        <f t="shared" si="61"/>
        <v>5,78</v>
      </c>
      <c r="GG65" t="str">
        <f t="shared" si="61"/>
        <v>0,5</v>
      </c>
      <c r="GH65" t="str">
        <f t="shared" si="61"/>
        <v>1,6</v>
      </c>
      <c r="GI65" t="str">
        <f t="shared" si="61"/>
        <v>2,6</v>
      </c>
      <c r="GJ65" t="str">
        <f t="shared" si="61"/>
        <v>3,1</v>
      </c>
      <c r="GK65" t="str">
        <f t="shared" ref="GK65:IV66" si="69">IFERROR(GK34," ")</f>
        <v>6,75</v>
      </c>
      <c r="GL65" t="str">
        <f t="shared" si="69"/>
        <v>0,27</v>
      </c>
      <c r="GM65" t="str">
        <f t="shared" si="69"/>
        <v>69,5</v>
      </c>
      <c r="GN65">
        <f t="shared" si="69"/>
        <v>3</v>
      </c>
      <c r="GO65">
        <f t="shared" si="69"/>
        <v>96</v>
      </c>
      <c r="GP65">
        <f t="shared" si="69"/>
        <v>150</v>
      </c>
      <c r="GQ65">
        <f t="shared" si="69"/>
        <v>6</v>
      </c>
      <c r="GR65" t="str">
        <f t="shared" si="69"/>
        <v xml:space="preserve"> </v>
      </c>
      <c r="GS65">
        <f t="shared" si="69"/>
        <v>23</v>
      </c>
      <c r="GT65">
        <f t="shared" si="69"/>
        <v>77</v>
      </c>
      <c r="GU65">
        <f t="shared" si="69"/>
        <v>100</v>
      </c>
      <c r="GV65" t="str">
        <f t="shared" si="69"/>
        <v>1,7</v>
      </c>
      <c r="GW65" t="str">
        <f t="shared" si="69"/>
        <v>0,49</v>
      </c>
      <c r="GX65">
        <f t="shared" si="69"/>
        <v>123</v>
      </c>
      <c r="GY65">
        <f t="shared" si="69"/>
        <v>60</v>
      </c>
      <c r="GZ65">
        <f t="shared" si="69"/>
        <v>100</v>
      </c>
      <c r="HA65" t="str">
        <f t="shared" si="69"/>
        <v>5,76</v>
      </c>
      <c r="HB65" t="str">
        <f t="shared" si="69"/>
        <v>206,5</v>
      </c>
      <c r="HC65">
        <f t="shared" si="69"/>
        <v>170</v>
      </c>
      <c r="HD65" t="str">
        <f t="shared" si="69"/>
        <v>7,25</v>
      </c>
      <c r="HE65" t="str">
        <f t="shared" si="69"/>
        <v>60,5</v>
      </c>
      <c r="HF65" t="str">
        <f t="shared" si="69"/>
        <v>8,89</v>
      </c>
      <c r="HG65" t="str">
        <f t="shared" si="69"/>
        <v>10,15</v>
      </c>
      <c r="HH65">
        <f t="shared" si="69"/>
        <v>92</v>
      </c>
      <c r="HI65">
        <f t="shared" si="69"/>
        <v>50</v>
      </c>
      <c r="HJ65">
        <f t="shared" si="69"/>
        <v>124</v>
      </c>
      <c r="HK65">
        <f t="shared" si="69"/>
        <v>273</v>
      </c>
      <c r="HL65" t="str">
        <f t="shared" si="69"/>
        <v>0,34</v>
      </c>
      <c r="HM65">
        <f t="shared" si="69"/>
        <v>24</v>
      </c>
      <c r="HN65">
        <f t="shared" si="69"/>
        <v>24</v>
      </c>
      <c r="HO65">
        <f t="shared" si="69"/>
        <v>52</v>
      </c>
      <c r="HP65">
        <f t="shared" si="69"/>
        <v>9</v>
      </c>
      <c r="HQ65" t="str">
        <f t="shared" si="69"/>
        <v>24,74</v>
      </c>
      <c r="HR65" t="str">
        <f t="shared" si="69"/>
        <v>0,02</v>
      </c>
      <c r="HS65" t="str">
        <f t="shared" si="69"/>
        <v>11,85</v>
      </c>
      <c r="HT65" t="str">
        <f t="shared" si="69"/>
        <v>18,5</v>
      </c>
      <c r="HU65" t="str">
        <f t="shared" si="69"/>
        <v>102,9</v>
      </c>
      <c r="HV65">
        <f t="shared" si="69"/>
        <v>241</v>
      </c>
      <c r="HW65" t="str">
        <f t="shared" si="69"/>
        <v>27,5</v>
      </c>
      <c r="HX65" t="str">
        <f t="shared" si="69"/>
        <v>121,55</v>
      </c>
      <c r="HY65">
        <f t="shared" si="69"/>
        <v>11</v>
      </c>
      <c r="HZ65">
        <f t="shared" si="69"/>
        <v>4</v>
      </c>
      <c r="IA65" t="str">
        <f t="shared" si="69"/>
        <v>1,01</v>
      </c>
      <c r="IB65">
        <f t="shared" si="69"/>
        <v>5</v>
      </c>
      <c r="IC65" t="str">
        <f t="shared" si="69"/>
        <v>0,01</v>
      </c>
      <c r="ID65">
        <f t="shared" si="69"/>
        <v>12</v>
      </c>
      <c r="IE65" t="str">
        <f t="shared" si="69"/>
        <v>5,76</v>
      </c>
      <c r="IF65" t="str">
        <f t="shared" si="69"/>
        <v>1,2</v>
      </c>
      <c r="IG65" t="str">
        <f t="shared" si="69"/>
        <v xml:space="preserve"> </v>
      </c>
      <c r="IH65">
        <f t="shared" si="69"/>
        <v>38</v>
      </c>
      <c r="II65">
        <f t="shared" si="69"/>
        <v>12</v>
      </c>
      <c r="IJ65" t="str">
        <f t="shared" si="69"/>
        <v>9,77</v>
      </c>
      <c r="IK65" t="str">
        <f t="shared" si="69"/>
        <v>12,5</v>
      </c>
      <c r="IL65">
        <f t="shared" si="69"/>
        <v>14</v>
      </c>
      <c r="IM65">
        <f t="shared" si="69"/>
        <v>11</v>
      </c>
      <c r="IN65" t="str">
        <f t="shared" si="69"/>
        <v>1,23</v>
      </c>
      <c r="IO65" t="str">
        <f t="shared" si="69"/>
        <v>12,6</v>
      </c>
      <c r="IP65">
        <f t="shared" si="69"/>
        <v>470</v>
      </c>
      <c r="IQ65">
        <f t="shared" si="69"/>
        <v>2</v>
      </c>
      <c r="IR65" t="str">
        <f t="shared" si="69"/>
        <v>49,5</v>
      </c>
      <c r="IS65" t="str">
        <f t="shared" si="69"/>
        <v>42,5</v>
      </c>
      <c r="IT65" t="str">
        <f t="shared" si="69"/>
        <v>65,25</v>
      </c>
      <c r="IU65">
        <f t="shared" si="69"/>
        <v>187</v>
      </c>
      <c r="IV65">
        <f t="shared" si="69"/>
        <v>25</v>
      </c>
      <c r="IW65">
        <f t="shared" si="68"/>
        <v>178</v>
      </c>
      <c r="IX65" t="str">
        <f t="shared" si="68"/>
        <v>0,03</v>
      </c>
      <c r="IY65">
        <f t="shared" si="68"/>
        <v>80</v>
      </c>
      <c r="IZ65">
        <f t="shared" si="68"/>
        <v>225</v>
      </c>
      <c r="JA65">
        <f t="shared" si="68"/>
        <v>28</v>
      </c>
      <c r="JB65" t="str">
        <f t="shared" si="68"/>
        <v>47,2</v>
      </c>
      <c r="JC65" t="str">
        <f t="shared" si="68"/>
        <v>0,83</v>
      </c>
      <c r="JD65" t="str">
        <f t="shared" si="68"/>
        <v>0,55</v>
      </c>
      <c r="JE65" t="str">
        <f t="shared" si="68"/>
        <v>34,6</v>
      </c>
      <c r="JF65">
        <f t="shared" si="68"/>
        <v>94</v>
      </c>
      <c r="JG65">
        <f t="shared" si="68"/>
        <v>30</v>
      </c>
      <c r="JH65" t="str">
        <f t="shared" si="68"/>
        <v>0,13</v>
      </c>
      <c r="JI65">
        <f t="shared" si="68"/>
        <v>28</v>
      </c>
      <c r="JJ65" t="str">
        <f t="shared" si="68"/>
        <v>1,1</v>
      </c>
      <c r="JK65" t="str">
        <f t="shared" si="68"/>
        <v>42,44</v>
      </c>
      <c r="JL65" t="str">
        <f t="shared" si="68"/>
        <v>13,1</v>
      </c>
      <c r="JM65">
        <f t="shared" si="68"/>
        <v>46</v>
      </c>
      <c r="JN65">
        <f t="shared" si="68"/>
        <v>54</v>
      </c>
      <c r="JO65">
        <f t="shared" si="68"/>
        <v>84</v>
      </c>
      <c r="JP65" t="str">
        <f t="shared" si="68"/>
        <v>3,84</v>
      </c>
      <c r="JQ65" t="str">
        <f t="shared" si="68"/>
        <v>64,75</v>
      </c>
      <c r="JR65" t="str">
        <f t="shared" si="68"/>
        <v>8,86</v>
      </c>
      <c r="JS65" t="str">
        <f t="shared" si="68"/>
        <v>2,99</v>
      </c>
      <c r="JT65" t="str">
        <f t="shared" si="68"/>
        <v>4,12</v>
      </c>
      <c r="JU65">
        <f t="shared" si="68"/>
        <v>15</v>
      </c>
      <c r="JV65">
        <f t="shared" si="68"/>
        <v>100</v>
      </c>
      <c r="JW65" t="str">
        <f t="shared" si="68"/>
        <v>10,1</v>
      </c>
      <c r="JX65" t="str">
        <f t="shared" si="68"/>
        <v>2,21</v>
      </c>
      <c r="JY65" t="str">
        <f t="shared" si="68"/>
        <v>15,8</v>
      </c>
      <c r="JZ65" t="str">
        <f t="shared" si="68"/>
        <v>276,2</v>
      </c>
      <c r="KA65" t="str">
        <f t="shared" si="68"/>
        <v>13,4</v>
      </c>
      <c r="KB65" t="str">
        <f t="shared" si="68"/>
        <v>18,5</v>
      </c>
      <c r="KC65">
        <f t="shared" si="68"/>
        <v>172</v>
      </c>
      <c r="KD65">
        <f t="shared" si="68"/>
        <v>35</v>
      </c>
      <c r="KE65">
        <f t="shared" si="68"/>
        <v>695772</v>
      </c>
      <c r="KF65" t="str">
        <f t="shared" si="68"/>
        <v>28,8</v>
      </c>
      <c r="KG65">
        <f t="shared" si="68"/>
        <v>44</v>
      </c>
      <c r="KH65" t="str">
        <f t="shared" si="68"/>
        <v>45,4</v>
      </c>
      <c r="KI65" t="str">
        <f t="shared" si="68"/>
        <v>5,69</v>
      </c>
      <c r="KJ65" t="str">
        <f t="shared" si="68"/>
        <v>0,18</v>
      </c>
      <c r="KK65" t="str">
        <f t="shared" si="68"/>
        <v>13,3</v>
      </c>
      <c r="KL65">
        <f t="shared" si="68"/>
        <v>45</v>
      </c>
      <c r="KM65" t="str">
        <f t="shared" si="68"/>
        <v>67,25</v>
      </c>
      <c r="KN65" t="str">
        <f t="shared" si="68"/>
        <v>109,69</v>
      </c>
      <c r="KO65" t="str">
        <f t="shared" si="68"/>
        <v>51,15</v>
      </c>
      <c r="KP65" t="str">
        <f t="shared" si="68"/>
        <v>151,5</v>
      </c>
      <c r="KQ65" t="str">
        <f t="shared" si="68"/>
        <v>125,5</v>
      </c>
      <c r="KR65">
        <f t="shared" si="68"/>
        <v>95</v>
      </c>
      <c r="KS65">
        <f t="shared" si="68"/>
        <v>300</v>
      </c>
      <c r="KT65" t="str">
        <f t="shared" si="68"/>
        <v>5,2</v>
      </c>
      <c r="KU65" t="str">
        <f t="shared" si="68"/>
        <v>1,6</v>
      </c>
      <c r="KV65" t="str">
        <f t="shared" si="68"/>
        <v>1,57</v>
      </c>
      <c r="KW65" t="str">
        <f t="shared" si="68"/>
        <v>11,17</v>
      </c>
      <c r="KX65" t="str">
        <f t="shared" si="68"/>
        <v>1,09</v>
      </c>
      <c r="KY65" t="str">
        <f t="shared" si="68"/>
        <v>42,34</v>
      </c>
      <c r="KZ65" t="str">
        <f t="shared" si="68"/>
        <v>0,3</v>
      </c>
      <c r="LA65" t="str">
        <f t="shared" si="68"/>
        <v>0,29</v>
      </c>
      <c r="LB65" t="str">
        <f t="shared" si="68"/>
        <v>6,85</v>
      </c>
      <c r="LC65" t="str">
        <f t="shared" si="68"/>
        <v>27,5</v>
      </c>
      <c r="LD65">
        <f t="shared" si="68"/>
        <v>21</v>
      </c>
      <c r="LE65" t="str">
        <f t="shared" si="68"/>
        <v>34,8</v>
      </c>
      <c r="LF65" t="str">
        <f t="shared" si="68"/>
        <v>98,25</v>
      </c>
      <c r="LG65">
        <f t="shared" si="68"/>
        <v>169</v>
      </c>
      <c r="LH65" t="str">
        <f t="shared" si="68"/>
        <v>14,5</v>
      </c>
      <c r="LI65">
        <f t="shared" si="65"/>
        <v>290</v>
      </c>
      <c r="LJ65">
        <f t="shared" si="65"/>
        <v>40</v>
      </c>
      <c r="LK65" t="str">
        <f t="shared" si="65"/>
        <v>14,5</v>
      </c>
      <c r="LL65" t="str">
        <f t="shared" si="65"/>
        <v>13,4</v>
      </c>
      <c r="LM65">
        <f t="shared" si="65"/>
        <v>23</v>
      </c>
      <c r="LN65" t="str">
        <f t="shared" si="65"/>
        <v>18,3</v>
      </c>
      <c r="LO65">
        <f t="shared" si="65"/>
        <v>28</v>
      </c>
      <c r="LP65">
        <f t="shared" si="65"/>
        <v>10</v>
      </c>
      <c r="LQ65">
        <f t="shared" si="65"/>
        <v>95</v>
      </c>
      <c r="LR65" t="str">
        <f t="shared" si="65"/>
        <v>38,6</v>
      </c>
      <c r="LS65">
        <f t="shared" si="65"/>
        <v>70</v>
      </c>
      <c r="LT65" t="str">
        <f t="shared" si="65"/>
        <v>16,4</v>
      </c>
      <c r="LU65" t="str">
        <f t="shared" si="65"/>
        <v>0,95</v>
      </c>
      <c r="LV65" t="str">
        <f t="shared" si="65"/>
        <v>3,7</v>
      </c>
      <c r="LW65" t="str">
        <f t="shared" si="65"/>
        <v>3,2</v>
      </c>
      <c r="LX65" t="str">
        <f t="shared" si="65"/>
        <v>1,78</v>
      </c>
      <c r="LY65">
        <f t="shared" si="65"/>
        <v>102</v>
      </c>
      <c r="LZ65">
        <f t="shared" si="65"/>
        <v>75</v>
      </c>
      <c r="MA65">
        <f t="shared" si="65"/>
        <v>50</v>
      </c>
      <c r="MB65" t="str">
        <f t="shared" si="65"/>
        <v>2,75</v>
      </c>
      <c r="MC65" t="str">
        <f t="shared" si="65"/>
        <v>0,22</v>
      </c>
      <c r="MD65" t="str">
        <f t="shared" si="65"/>
        <v>1,06</v>
      </c>
      <c r="ME65" t="str">
        <f t="shared" si="65"/>
        <v>47,8</v>
      </c>
      <c r="MF65" t="str">
        <f t="shared" si="65"/>
        <v>58,75</v>
      </c>
      <c r="MG65">
        <f t="shared" si="65"/>
        <v>67</v>
      </c>
      <c r="MH65" t="str">
        <f t="shared" si="65"/>
        <v>5,2</v>
      </c>
      <c r="MI65" t="str">
        <f t="shared" si="65"/>
        <v>109,5</v>
      </c>
      <c r="MJ65" t="str">
        <f t="shared" si="65"/>
        <v>5,18</v>
      </c>
      <c r="MK65">
        <f t="shared" si="65"/>
        <v>134</v>
      </c>
      <c r="ML65" t="str">
        <f t="shared" si="65"/>
        <v>18,1</v>
      </c>
      <c r="MM65">
        <f t="shared" si="65"/>
        <v>46</v>
      </c>
      <c r="MN65">
        <f t="shared" si="65"/>
        <v>20</v>
      </c>
      <c r="MO65" t="str">
        <f t="shared" si="65"/>
        <v>1,41</v>
      </c>
      <c r="MP65" t="str">
        <f t="shared" si="65"/>
        <v>127,5</v>
      </c>
      <c r="MQ65">
        <f t="shared" si="65"/>
        <v>104</v>
      </c>
      <c r="MR65">
        <f t="shared" si="65"/>
        <v>110</v>
      </c>
      <c r="MS65">
        <f t="shared" si="65"/>
        <v>88</v>
      </c>
      <c r="MT65" t="str">
        <f t="shared" si="65"/>
        <v>29,54</v>
      </c>
      <c r="MU65">
        <f t="shared" si="65"/>
        <v>21</v>
      </c>
      <c r="MV65" t="str">
        <f t="shared" si="65"/>
        <v>1,3</v>
      </c>
      <c r="MW65" t="str">
        <f t="shared" si="65"/>
        <v>0,42</v>
      </c>
      <c r="MX65" t="str">
        <f t="shared" si="65"/>
        <v>1,65</v>
      </c>
      <c r="MY65" t="str">
        <f t="shared" si="65"/>
        <v>30,5</v>
      </c>
      <c r="MZ65" t="str">
        <f t="shared" si="65"/>
        <v>236,85</v>
      </c>
      <c r="NA65">
        <f t="shared" si="65"/>
        <v>177242</v>
      </c>
      <c r="NB65">
        <f t="shared" si="65"/>
        <v>87</v>
      </c>
      <c r="NC65">
        <f t="shared" si="65"/>
        <v>950</v>
      </c>
      <c r="ND65">
        <f t="shared" si="65"/>
        <v>13</v>
      </c>
      <c r="NE65">
        <f t="shared" si="65"/>
        <v>109</v>
      </c>
      <c r="NF65" t="str">
        <f t="shared" si="65"/>
        <v>20,1</v>
      </c>
      <c r="NG65" t="str">
        <f t="shared" si="65"/>
        <v>3,9</v>
      </c>
      <c r="NH65" t="str">
        <f t="shared" si="65"/>
        <v>2,76</v>
      </c>
      <c r="NI65" t="str">
        <f t="shared" si="65"/>
        <v>21,4</v>
      </c>
      <c r="NJ65" t="str">
        <f t="shared" si="65"/>
        <v>1,98</v>
      </c>
      <c r="NK65" t="str">
        <f t="shared" si="65"/>
        <v>5,62</v>
      </c>
      <c r="NL65">
        <f t="shared" si="65"/>
        <v>20</v>
      </c>
      <c r="NM65">
        <f t="shared" si="65"/>
        <v>62</v>
      </c>
      <c r="NN65" t="str">
        <f t="shared" si="65"/>
        <v>57,5</v>
      </c>
      <c r="NO65">
        <f t="shared" si="65"/>
        <v>120</v>
      </c>
      <c r="NP65" t="str">
        <f t="shared" si="65"/>
        <v>8,25</v>
      </c>
      <c r="NQ65" t="str">
        <f t="shared" si="65"/>
        <v>1,88</v>
      </c>
      <c r="NR65" t="str">
        <f t="shared" si="65"/>
        <v>183,32</v>
      </c>
      <c r="NS65" t="str">
        <f t="shared" si="65"/>
        <v>5,25</v>
      </c>
      <c r="NT65">
        <f t="shared" si="62"/>
        <v>18</v>
      </c>
      <c r="NU65" t="str">
        <f t="shared" si="62"/>
        <v>134,5</v>
      </c>
      <c r="NV65" t="str">
        <f t="shared" si="62"/>
        <v>1268,8</v>
      </c>
      <c r="NW65" t="str">
        <f t="shared" si="62"/>
        <v>693,27</v>
      </c>
      <c r="NX65" t="str">
        <f t="shared" si="62"/>
        <v>1847,77</v>
      </c>
      <c r="NY65" t="str">
        <f t="shared" si="62"/>
        <v xml:space="preserve"> </v>
      </c>
      <c r="NZ65" t="str">
        <f t="shared" si="60"/>
        <v>2,08</v>
      </c>
      <c r="OA65" t="str">
        <f t="shared" si="60"/>
        <v>1,81</v>
      </c>
      <c r="OB65" t="str">
        <f t="shared" si="39"/>
        <v>202,5</v>
      </c>
      <c r="OC65">
        <f t="shared" si="39"/>
        <v>74</v>
      </c>
      <c r="OD65">
        <f t="shared" si="39"/>
        <v>90</v>
      </c>
      <c r="OE65" t="str">
        <f t="shared" si="39"/>
        <v>5,5</v>
      </c>
      <c r="OF65">
        <f t="shared" si="39"/>
        <v>79</v>
      </c>
      <c r="OG65" t="str">
        <f t="shared" si="66"/>
        <v>22,5</v>
      </c>
      <c r="OH65">
        <f t="shared" si="66"/>
        <v>34</v>
      </c>
      <c r="OI65" t="str">
        <f t="shared" si="66"/>
        <v>39,9</v>
      </c>
      <c r="OJ65" t="str">
        <f t="shared" si="66"/>
        <v>96,5</v>
      </c>
      <c r="OK65" t="str">
        <f t="shared" si="66"/>
        <v>25,98</v>
      </c>
      <c r="OL65" t="str">
        <f t="shared" si="66"/>
        <v>1,48</v>
      </c>
      <c r="OM65" t="str">
        <f t="shared" si="66"/>
        <v>111,27</v>
      </c>
      <c r="ON65">
        <f t="shared" si="66"/>
        <v>216</v>
      </c>
      <c r="OO65">
        <f t="shared" si="66"/>
        <v>155</v>
      </c>
      <c r="OP65" t="str">
        <f t="shared" si="66"/>
        <v>58,5</v>
      </c>
      <c r="OQ65" t="str">
        <f t="shared" si="66"/>
        <v>52,5</v>
      </c>
      <c r="OR65" t="str">
        <f t="shared" si="66"/>
        <v>114,64</v>
      </c>
      <c r="OS65" t="str">
        <f t="shared" si="66"/>
        <v>11,3</v>
      </c>
      <c r="OT65" t="str">
        <f t="shared" si="66"/>
        <v>41,55</v>
      </c>
      <c r="OU65">
        <f t="shared" si="66"/>
        <v>115</v>
      </c>
      <c r="OV65">
        <f t="shared" si="66"/>
        <v>51</v>
      </c>
      <c r="OW65" t="str">
        <f t="shared" si="66"/>
        <v>29,13</v>
      </c>
      <c r="OX65">
        <f t="shared" si="66"/>
        <v>51</v>
      </c>
      <c r="OY65">
        <f t="shared" si="66"/>
        <v>51</v>
      </c>
      <c r="OZ65" t="str">
        <f t="shared" si="66"/>
        <v>131,2</v>
      </c>
      <c r="PA65">
        <f t="shared" si="66"/>
        <v>60</v>
      </c>
      <c r="PB65">
        <f t="shared" si="66"/>
        <v>397</v>
      </c>
      <c r="PC65" t="str">
        <f t="shared" si="66"/>
        <v>24,9</v>
      </c>
      <c r="PD65" t="str">
        <f t="shared" si="66"/>
        <v>0,36</v>
      </c>
      <c r="PE65" t="str">
        <f t="shared" si="66"/>
        <v>9,1</v>
      </c>
      <c r="PF65" t="str">
        <f t="shared" si="66"/>
        <v>7,25</v>
      </c>
      <c r="PG65" t="str">
        <f t="shared" si="66"/>
        <v>12,5</v>
      </c>
      <c r="PH65" t="str">
        <f t="shared" si="66"/>
        <v>29,2</v>
      </c>
      <c r="PI65" t="str">
        <f t="shared" si="66"/>
        <v>47,2</v>
      </c>
      <c r="PJ65" t="str">
        <f t="shared" si="66"/>
        <v>28,7</v>
      </c>
      <c r="PK65">
        <f t="shared" si="66"/>
        <v>84</v>
      </c>
      <c r="PL65" t="str">
        <f t="shared" si="66"/>
        <v>24,7</v>
      </c>
      <c r="PM65" t="str">
        <f t="shared" si="66"/>
        <v>0,08</v>
      </c>
      <c r="PN65">
        <f t="shared" si="66"/>
        <v>169</v>
      </c>
      <c r="PO65">
        <f t="shared" si="66"/>
        <v>117</v>
      </c>
      <c r="PP65" t="str">
        <f t="shared" si="66"/>
        <v>0,1</v>
      </c>
      <c r="PQ65" t="str">
        <f t="shared" si="66"/>
        <v>0,08</v>
      </c>
      <c r="PR65">
        <f t="shared" si="66"/>
        <v>106</v>
      </c>
      <c r="PS65" t="str">
        <f t="shared" si="66"/>
        <v>87,75</v>
      </c>
      <c r="PT65">
        <f t="shared" si="66"/>
        <v>97</v>
      </c>
      <c r="PU65" t="str">
        <f t="shared" si="66"/>
        <v>18,9</v>
      </c>
      <c r="PV65" t="str">
        <f t="shared" si="66"/>
        <v>19,5</v>
      </c>
      <c r="PW65" t="str">
        <f t="shared" si="66"/>
        <v>18,1</v>
      </c>
      <c r="PX65" t="str">
        <f t="shared" si="66"/>
        <v>0,25</v>
      </c>
      <c r="PY65" t="str">
        <f t="shared" si="66"/>
        <v>65,5</v>
      </c>
      <c r="PZ65" t="str">
        <f t="shared" si="66"/>
        <v>0,2</v>
      </c>
      <c r="QA65" t="str">
        <f t="shared" si="66"/>
        <v>151,5</v>
      </c>
      <c r="QB65" t="str">
        <f t="shared" si="66"/>
        <v>161,7</v>
      </c>
      <c r="QC65">
        <f t="shared" si="66"/>
        <v>5</v>
      </c>
      <c r="QD65" t="str">
        <f t="shared" si="66"/>
        <v>15,1</v>
      </c>
      <c r="QE65" t="str">
        <f t="shared" si="66"/>
        <v>77,79</v>
      </c>
      <c r="QF65" t="str">
        <f t="shared" si="66"/>
        <v>57,5</v>
      </c>
      <c r="QG65" t="str">
        <f t="shared" si="66"/>
        <v>14,7</v>
      </c>
      <c r="QH65" t="str">
        <f t="shared" si="66"/>
        <v>1,47</v>
      </c>
      <c r="QI65">
        <f t="shared" si="66"/>
        <v>16</v>
      </c>
      <c r="QJ65">
        <f t="shared" si="66"/>
        <v>77</v>
      </c>
      <c r="QK65">
        <f t="shared" si="66"/>
        <v>180</v>
      </c>
      <c r="QL65" t="str">
        <f t="shared" si="66"/>
        <v>34,5</v>
      </c>
      <c r="QM65">
        <f t="shared" si="66"/>
        <v>179</v>
      </c>
      <c r="QN65">
        <f t="shared" si="66"/>
        <v>36</v>
      </c>
      <c r="QO65">
        <f t="shared" si="66"/>
        <v>140</v>
      </c>
      <c r="QP65">
        <f t="shared" si="66"/>
        <v>205</v>
      </c>
      <c r="QQ65" t="str">
        <f t="shared" si="66"/>
        <v>4,75</v>
      </c>
      <c r="QR65" t="str">
        <f t="shared" si="66"/>
        <v>4,87</v>
      </c>
      <c r="QS65" t="str">
        <f t="shared" si="63"/>
        <v>73,5</v>
      </c>
      <c r="QT65" t="str">
        <f t="shared" si="63"/>
        <v>5,14</v>
      </c>
      <c r="QU65" t="str">
        <f t="shared" si="63"/>
        <v>73,75</v>
      </c>
      <c r="QV65" t="str">
        <f t="shared" si="63"/>
        <v>36,5</v>
      </c>
      <c r="QW65" t="str">
        <f t="shared" si="63"/>
        <v>197,5</v>
      </c>
      <c r="QX65">
        <f t="shared" si="63"/>
        <v>190</v>
      </c>
      <c r="QY65">
        <f t="shared" si="63"/>
        <v>350</v>
      </c>
      <c r="QZ65">
        <f t="shared" si="63"/>
        <v>12</v>
      </c>
      <c r="RA65" t="str">
        <f t="shared" si="63"/>
        <v>18,5</v>
      </c>
      <c r="RB65">
        <f t="shared" si="63"/>
        <v>133</v>
      </c>
      <c r="RC65" t="str">
        <f t="shared" si="63"/>
        <v xml:space="preserve"> </v>
      </c>
      <c r="RD65">
        <f t="shared" si="63"/>
        <v>119</v>
      </c>
      <c r="RE65">
        <f t="shared" si="63"/>
        <v>148</v>
      </c>
      <c r="RF65" t="str">
        <f t="shared" si="63"/>
        <v>14,9</v>
      </c>
      <c r="RG65" t="str">
        <f t="shared" si="63"/>
        <v>2,15</v>
      </c>
      <c r="RH65" t="str">
        <f t="shared" si="63"/>
        <v>1,5</v>
      </c>
      <c r="RI65">
        <f t="shared" si="63"/>
        <v>5</v>
      </c>
      <c r="RJ65">
        <f t="shared" si="63"/>
        <v>74</v>
      </c>
      <c r="RK65">
        <f t="shared" si="63"/>
        <v>46</v>
      </c>
      <c r="RL65">
        <f t="shared" si="63"/>
        <v>54</v>
      </c>
      <c r="RM65">
        <f t="shared" si="63"/>
        <v>170</v>
      </c>
      <c r="RN65" t="str">
        <f t="shared" si="63"/>
        <v>13,8</v>
      </c>
      <c r="RO65">
        <f t="shared" si="63"/>
        <v>20</v>
      </c>
      <c r="RP65" t="str">
        <f t="shared" si="63"/>
        <v>73,25</v>
      </c>
      <c r="RQ65" t="str">
        <f t="shared" si="63"/>
        <v>333,8</v>
      </c>
      <c r="RR65">
        <f t="shared" si="63"/>
        <v>2</v>
      </c>
      <c r="RS65" t="str">
        <f t="shared" si="63"/>
        <v>0,56</v>
      </c>
      <c r="RT65" t="str">
        <f t="shared" si="63"/>
        <v>27,3</v>
      </c>
      <c r="RU65">
        <f t="shared" si="63"/>
        <v>82</v>
      </c>
      <c r="RV65" t="str">
        <f t="shared" si="63"/>
        <v>0,64</v>
      </c>
      <c r="RW65" t="str">
        <f t="shared" si="63"/>
        <v>41,55</v>
      </c>
      <c r="RX65" t="str">
        <f t="shared" si="63"/>
        <v>21,6</v>
      </c>
      <c r="RY65">
        <f t="shared" si="63"/>
        <v>160</v>
      </c>
      <c r="RZ65">
        <f t="shared" si="63"/>
        <v>94</v>
      </c>
      <c r="SA65">
        <f t="shared" si="63"/>
        <v>125</v>
      </c>
    </row>
    <row r="66" spans="1:495">
      <c r="A66">
        <v>2015</v>
      </c>
      <c r="B66">
        <f t="shared" si="8"/>
        <v>155</v>
      </c>
      <c r="C66" t="str">
        <f t="shared" si="67"/>
        <v>6,62</v>
      </c>
      <c r="D66" t="str">
        <f t="shared" si="67"/>
        <v>0,34</v>
      </c>
      <c r="E66">
        <f t="shared" si="67"/>
        <v>150</v>
      </c>
      <c r="F66">
        <f t="shared" si="67"/>
        <v>700</v>
      </c>
      <c r="G66" t="str">
        <f t="shared" si="67"/>
        <v>139,5</v>
      </c>
      <c r="H66" t="str">
        <f t="shared" si="67"/>
        <v>20,1</v>
      </c>
      <c r="I66" t="str">
        <f t="shared" si="67"/>
        <v>0,29</v>
      </c>
      <c r="J66" t="str">
        <f t="shared" si="67"/>
        <v>20,1</v>
      </c>
      <c r="K66" t="str">
        <f t="shared" si="67"/>
        <v>26,5</v>
      </c>
      <c r="L66">
        <f t="shared" si="67"/>
        <v>71</v>
      </c>
      <c r="M66" t="str">
        <f t="shared" si="67"/>
        <v>29,7</v>
      </c>
      <c r="N66">
        <f t="shared" si="67"/>
        <v>54</v>
      </c>
      <c r="O66" t="str">
        <f t="shared" si="67"/>
        <v>100,5</v>
      </c>
      <c r="P66">
        <f t="shared" si="67"/>
        <v>270</v>
      </c>
      <c r="Q66">
        <f t="shared" si="67"/>
        <v>360</v>
      </c>
      <c r="R66">
        <f t="shared" si="67"/>
        <v>22</v>
      </c>
      <c r="S66" t="str">
        <f t="shared" si="67"/>
        <v>1,54</v>
      </c>
      <c r="T66" t="str">
        <f t="shared" si="67"/>
        <v>9,31</v>
      </c>
      <c r="U66">
        <f t="shared" si="67"/>
        <v>80</v>
      </c>
      <c r="V66" t="str">
        <f t="shared" si="67"/>
        <v>26,5</v>
      </c>
      <c r="W66" t="str">
        <f t="shared" si="67"/>
        <v>0,1</v>
      </c>
      <c r="X66" t="str">
        <f t="shared" si="67"/>
        <v>1,55</v>
      </c>
      <c r="Y66" t="str">
        <f t="shared" si="67"/>
        <v>15,9</v>
      </c>
      <c r="Z66" t="str">
        <f t="shared" si="67"/>
        <v>1,8</v>
      </c>
      <c r="AA66">
        <f t="shared" si="67"/>
        <v>2080</v>
      </c>
      <c r="AB66" t="str">
        <f t="shared" si="67"/>
        <v>95,25</v>
      </c>
      <c r="AC66" t="str">
        <f t="shared" si="67"/>
        <v>73,5</v>
      </c>
      <c r="AD66">
        <f t="shared" si="67"/>
        <v>188</v>
      </c>
      <c r="AE66">
        <f t="shared" si="67"/>
        <v>114</v>
      </c>
      <c r="AF66">
        <f t="shared" si="67"/>
        <v>164</v>
      </c>
      <c r="AG66" t="str">
        <f t="shared" si="67"/>
        <v>3,58</v>
      </c>
      <c r="AH66">
        <f t="shared" si="67"/>
        <v>62</v>
      </c>
      <c r="AI66">
        <f t="shared" si="67"/>
        <v>54</v>
      </c>
      <c r="AJ66">
        <f t="shared" si="67"/>
        <v>89</v>
      </c>
      <c r="AK66">
        <f t="shared" si="67"/>
        <v>60</v>
      </c>
      <c r="AL66" t="str">
        <f t="shared" si="67"/>
        <v>3,9</v>
      </c>
      <c r="AM66">
        <f t="shared" si="67"/>
        <v>25</v>
      </c>
      <c r="AN66">
        <f t="shared" si="67"/>
        <v>65</v>
      </c>
      <c r="AO66" t="str">
        <f t="shared" si="67"/>
        <v>30,9</v>
      </c>
      <c r="AP66">
        <f t="shared" si="67"/>
        <v>76</v>
      </c>
      <c r="AQ66">
        <f t="shared" si="67"/>
        <v>69</v>
      </c>
      <c r="AR66" t="str">
        <f t="shared" si="67"/>
        <v>28,5</v>
      </c>
      <c r="AS66" t="str">
        <f t="shared" si="67"/>
        <v>0,98</v>
      </c>
      <c r="AT66">
        <f t="shared" si="67"/>
        <v>29</v>
      </c>
      <c r="AU66">
        <f t="shared" si="67"/>
        <v>51</v>
      </c>
      <c r="AV66" t="str">
        <f t="shared" si="67"/>
        <v>2,4</v>
      </c>
      <c r="AW66" t="str">
        <f t="shared" si="67"/>
        <v>1,03</v>
      </c>
      <c r="AX66" t="str">
        <f t="shared" si="67"/>
        <v>1,61</v>
      </c>
      <c r="AY66">
        <f t="shared" si="67"/>
        <v>125</v>
      </c>
      <c r="AZ66">
        <f t="shared" si="67"/>
        <v>168</v>
      </c>
      <c r="BA66">
        <f t="shared" si="67"/>
        <v>9</v>
      </c>
      <c r="BB66" t="str">
        <f t="shared" si="67"/>
        <v>335,5</v>
      </c>
      <c r="BC66">
        <f t="shared" si="67"/>
        <v>11</v>
      </c>
      <c r="BD66" t="str">
        <f t="shared" si="67"/>
        <v>12,9</v>
      </c>
      <c r="BE66">
        <f t="shared" si="67"/>
        <v>150</v>
      </c>
      <c r="BF66" t="str">
        <f t="shared" si="67"/>
        <v>3,4</v>
      </c>
      <c r="BG66" t="str">
        <f t="shared" si="67"/>
        <v>49,4</v>
      </c>
      <c r="BH66" t="str">
        <f t="shared" si="67"/>
        <v>53,5</v>
      </c>
      <c r="BI66">
        <f t="shared" si="67"/>
        <v>53</v>
      </c>
      <c r="BJ66">
        <f t="shared" si="67"/>
        <v>64</v>
      </c>
      <c r="BK66">
        <f t="shared" si="67"/>
        <v>53</v>
      </c>
      <c r="BL66" t="str">
        <f t="shared" si="67"/>
        <v>1,42</v>
      </c>
      <c r="BM66" t="str">
        <f t="shared" si="67"/>
        <v>15,2</v>
      </c>
      <c r="BN66" t="str">
        <f t="shared" si="67"/>
        <v>26,4</v>
      </c>
      <c r="BO66">
        <f t="shared" si="64"/>
        <v>420</v>
      </c>
      <c r="BP66">
        <f t="shared" si="64"/>
        <v>98</v>
      </c>
      <c r="BQ66" t="str">
        <f t="shared" si="64"/>
        <v>20,7</v>
      </c>
      <c r="BR66">
        <f t="shared" si="64"/>
        <v>75</v>
      </c>
      <c r="BS66" t="str">
        <f t="shared" si="64"/>
        <v>14,6</v>
      </c>
      <c r="BT66" t="str">
        <f t="shared" si="64"/>
        <v>2,57</v>
      </c>
      <c r="BU66" t="str">
        <f t="shared" si="64"/>
        <v>28,5</v>
      </c>
      <c r="BV66" t="str">
        <f t="shared" si="64"/>
        <v>0,16</v>
      </c>
      <c r="BW66" t="str">
        <f t="shared" si="64"/>
        <v>0,3</v>
      </c>
      <c r="BX66" t="str">
        <f t="shared" si="64"/>
        <v>95,5</v>
      </c>
      <c r="BY66">
        <f t="shared" si="64"/>
        <v>37</v>
      </c>
      <c r="BZ66" t="str">
        <f t="shared" si="64"/>
        <v>48,8</v>
      </c>
      <c r="CA66">
        <f t="shared" si="64"/>
        <v>90</v>
      </c>
      <c r="CB66" t="str">
        <f t="shared" si="64"/>
        <v>0,39</v>
      </c>
      <c r="CC66" t="str">
        <f t="shared" si="64"/>
        <v>3,05</v>
      </c>
      <c r="CD66">
        <f t="shared" si="64"/>
        <v>8</v>
      </c>
      <c r="CE66" t="str">
        <f t="shared" si="64"/>
        <v>65,5</v>
      </c>
      <c r="CF66" t="str">
        <f t="shared" si="64"/>
        <v>24,5</v>
      </c>
      <c r="CG66" t="str">
        <f t="shared" si="64"/>
        <v>5,25</v>
      </c>
      <c r="CH66">
        <f t="shared" si="64"/>
        <v>17</v>
      </c>
      <c r="CI66">
        <f t="shared" si="64"/>
        <v>60</v>
      </c>
      <c r="CJ66" t="str">
        <f t="shared" si="64"/>
        <v>0,3</v>
      </c>
      <c r="CK66">
        <f t="shared" si="64"/>
        <v>107</v>
      </c>
      <c r="CL66" t="str">
        <f t="shared" si="64"/>
        <v>13,4</v>
      </c>
      <c r="CM66" t="str">
        <f t="shared" si="64"/>
        <v>1,58</v>
      </c>
      <c r="CN66" t="str">
        <f t="shared" si="64"/>
        <v>31,5</v>
      </c>
      <c r="CO66" t="str">
        <f t="shared" si="64"/>
        <v>12,9</v>
      </c>
      <c r="CP66" t="str">
        <f t="shared" si="64"/>
        <v>55,25</v>
      </c>
      <c r="CQ66">
        <f t="shared" si="64"/>
        <v>9</v>
      </c>
      <c r="CR66" t="str">
        <f t="shared" si="64"/>
        <v>109,8</v>
      </c>
      <c r="CS66" t="str">
        <f t="shared" si="64"/>
        <v>4,48</v>
      </c>
      <c r="CT66">
        <f t="shared" si="64"/>
        <v>34</v>
      </c>
      <c r="CU66" t="str">
        <f t="shared" si="64"/>
        <v>6,02</v>
      </c>
      <c r="CV66" t="str">
        <f t="shared" si="64"/>
        <v>0,11</v>
      </c>
      <c r="CW66" t="str">
        <f t="shared" si="64"/>
        <v>9,8</v>
      </c>
      <c r="CX66">
        <f t="shared" si="64"/>
        <v>16</v>
      </c>
      <c r="CY66" t="str">
        <f t="shared" si="64"/>
        <v>19,2</v>
      </c>
      <c r="CZ66">
        <f t="shared" si="64"/>
        <v>131</v>
      </c>
      <c r="DA66" t="str">
        <f t="shared" si="64"/>
        <v>12,45</v>
      </c>
      <c r="DB66" t="str">
        <f t="shared" si="64"/>
        <v>9,59</v>
      </c>
      <c r="DC66">
        <f t="shared" si="64"/>
        <v>128</v>
      </c>
      <c r="DD66">
        <f t="shared" si="64"/>
        <v>235</v>
      </c>
      <c r="DE66" t="str">
        <f t="shared" si="64"/>
        <v>4,5</v>
      </c>
      <c r="DF66" t="str">
        <f t="shared" si="64"/>
        <v>99,5</v>
      </c>
      <c r="DG66" t="str">
        <f t="shared" si="64"/>
        <v>0,34</v>
      </c>
      <c r="DH66" t="str">
        <f t="shared" si="64"/>
        <v>71,25</v>
      </c>
      <c r="DI66" t="str">
        <f t="shared" si="64"/>
        <v>0,7</v>
      </c>
      <c r="DJ66" t="str">
        <f t="shared" si="64"/>
        <v>4,95</v>
      </c>
      <c r="DK66">
        <f t="shared" si="64"/>
        <v>160</v>
      </c>
      <c r="DL66" t="str">
        <f t="shared" si="64"/>
        <v>11,7</v>
      </c>
      <c r="DM66" t="str">
        <f t="shared" si="64"/>
        <v>0,9</v>
      </c>
      <c r="DN66">
        <f t="shared" si="64"/>
        <v>43</v>
      </c>
      <c r="DO66" t="str">
        <f t="shared" si="64"/>
        <v>0,36</v>
      </c>
      <c r="DP66" t="str">
        <f t="shared" si="64"/>
        <v>17,8</v>
      </c>
      <c r="DQ66" t="str">
        <f t="shared" si="64"/>
        <v>0,11</v>
      </c>
      <c r="DR66" t="str">
        <f t="shared" si="64"/>
        <v>162,5</v>
      </c>
      <c r="DS66" t="str">
        <f t="shared" si="64"/>
        <v>1,81</v>
      </c>
      <c r="DT66" t="str">
        <f t="shared" si="64"/>
        <v>3,5</v>
      </c>
      <c r="DU66" t="str">
        <f t="shared" si="64"/>
        <v>15,2</v>
      </c>
      <c r="DV66" t="str">
        <f t="shared" si="64"/>
        <v>18,7</v>
      </c>
      <c r="DW66" t="str">
        <f t="shared" si="64"/>
        <v>8,35</v>
      </c>
      <c r="DX66">
        <f t="shared" si="64"/>
        <v>70</v>
      </c>
      <c r="DY66">
        <f t="shared" si="64"/>
        <v>39</v>
      </c>
      <c r="DZ66" t="str">
        <f t="shared" ref="DZ66:GK66" si="70">IFERROR(DZ35," ")</f>
        <v>42,5</v>
      </c>
      <c r="EA66" t="str">
        <f t="shared" si="70"/>
        <v>32,3</v>
      </c>
      <c r="EB66">
        <f t="shared" si="70"/>
        <v>75</v>
      </c>
      <c r="EC66">
        <f t="shared" si="70"/>
        <v>147</v>
      </c>
      <c r="ED66" t="str">
        <f t="shared" si="70"/>
        <v>2,44</v>
      </c>
      <c r="EE66">
        <f t="shared" si="70"/>
        <v>356</v>
      </c>
      <c r="EF66">
        <f t="shared" si="70"/>
        <v>437</v>
      </c>
      <c r="EG66" t="str">
        <f t="shared" si="70"/>
        <v>34,4</v>
      </c>
      <c r="EH66" t="str">
        <f t="shared" si="70"/>
        <v>9,32</v>
      </c>
      <c r="EI66" t="str">
        <f t="shared" si="70"/>
        <v>0,29</v>
      </c>
      <c r="EJ66">
        <f t="shared" si="70"/>
        <v>15</v>
      </c>
      <c r="EK66" t="str">
        <f t="shared" si="70"/>
        <v>1,85</v>
      </c>
      <c r="EL66" t="str">
        <f t="shared" si="70"/>
        <v>309,5</v>
      </c>
      <c r="EM66" t="str">
        <f t="shared" si="70"/>
        <v>142,1</v>
      </c>
      <c r="EN66" t="str">
        <f t="shared" si="70"/>
        <v>7,99</v>
      </c>
      <c r="EO66" t="str">
        <f t="shared" si="70"/>
        <v>46,5</v>
      </c>
      <c r="EP66">
        <f t="shared" si="70"/>
        <v>1397633</v>
      </c>
      <c r="EQ66" t="str">
        <f t="shared" si="70"/>
        <v>10,75</v>
      </c>
      <c r="ER66">
        <f t="shared" si="70"/>
        <v>125</v>
      </c>
      <c r="ES66" t="str">
        <f t="shared" si="70"/>
        <v>63,5</v>
      </c>
      <c r="ET66">
        <f t="shared" si="70"/>
        <v>31</v>
      </c>
      <c r="EU66" t="str">
        <f t="shared" si="70"/>
        <v>12,75</v>
      </c>
      <c r="EV66" t="str">
        <f t="shared" si="70"/>
        <v>3,75</v>
      </c>
      <c r="EW66">
        <f t="shared" si="70"/>
        <v>246</v>
      </c>
      <c r="EX66" t="str">
        <f t="shared" si="70"/>
        <v>29,7</v>
      </c>
      <c r="EY66" t="str">
        <f t="shared" si="70"/>
        <v>59,75</v>
      </c>
      <c r="EZ66">
        <f t="shared" si="70"/>
        <v>47</v>
      </c>
      <c r="FA66" t="str">
        <f t="shared" si="70"/>
        <v>1,18</v>
      </c>
      <c r="FB66" t="str">
        <f t="shared" si="70"/>
        <v>28,2</v>
      </c>
      <c r="FC66" t="str">
        <f t="shared" si="70"/>
        <v>6,3</v>
      </c>
      <c r="FD66" t="str">
        <f t="shared" si="70"/>
        <v>2,59</v>
      </c>
      <c r="FE66" t="str">
        <f t="shared" si="70"/>
        <v>5,83</v>
      </c>
      <c r="FF66">
        <f t="shared" si="70"/>
        <v>59</v>
      </c>
      <c r="FG66" t="str">
        <f t="shared" si="70"/>
        <v>58,5</v>
      </c>
      <c r="FH66" t="str">
        <f t="shared" si="70"/>
        <v>22,9</v>
      </c>
      <c r="FI66">
        <f t="shared" si="70"/>
        <v>39</v>
      </c>
      <c r="FJ66" t="str">
        <f t="shared" si="70"/>
        <v>0,15</v>
      </c>
      <c r="FK66" t="str">
        <f t="shared" si="70"/>
        <v>59,5</v>
      </c>
      <c r="FL66" t="str">
        <f t="shared" si="70"/>
        <v>94,25</v>
      </c>
      <c r="FM66">
        <f t="shared" si="70"/>
        <v>3</v>
      </c>
      <c r="FN66">
        <f t="shared" si="70"/>
        <v>127</v>
      </c>
      <c r="FO66" t="str">
        <f t="shared" si="70"/>
        <v>4,5</v>
      </c>
      <c r="FP66">
        <f t="shared" si="70"/>
        <v>29</v>
      </c>
      <c r="FQ66" t="str">
        <f t="shared" si="70"/>
        <v>6,95</v>
      </c>
      <c r="FR66" t="str">
        <f t="shared" si="70"/>
        <v>10,55</v>
      </c>
      <c r="FS66" t="str">
        <f t="shared" si="70"/>
        <v>1,5</v>
      </c>
      <c r="FT66">
        <f t="shared" si="70"/>
        <v>52</v>
      </c>
      <c r="FU66" t="str">
        <f t="shared" si="70"/>
        <v>7,81</v>
      </c>
      <c r="FV66" t="str">
        <f t="shared" si="70"/>
        <v>0,17</v>
      </c>
      <c r="FW66" t="str">
        <f t="shared" si="70"/>
        <v>1,95</v>
      </c>
      <c r="FX66" t="str">
        <f t="shared" si="70"/>
        <v>1,85</v>
      </c>
      <c r="FY66" t="str">
        <f t="shared" si="70"/>
        <v>69,5</v>
      </c>
      <c r="FZ66" t="str">
        <f t="shared" si="70"/>
        <v>1,9</v>
      </c>
      <c r="GA66">
        <f t="shared" si="70"/>
        <v>17</v>
      </c>
      <c r="GB66" t="str">
        <f t="shared" si="70"/>
        <v>5,95</v>
      </c>
      <c r="GC66">
        <f t="shared" si="70"/>
        <v>10</v>
      </c>
      <c r="GD66" t="str">
        <f t="shared" si="70"/>
        <v>17,9</v>
      </c>
      <c r="GE66">
        <f t="shared" si="70"/>
        <v>239</v>
      </c>
      <c r="GF66" t="str">
        <f t="shared" si="70"/>
        <v>5,78</v>
      </c>
      <c r="GG66" t="str">
        <f t="shared" si="70"/>
        <v>0,5</v>
      </c>
      <c r="GH66" t="str">
        <f t="shared" si="70"/>
        <v>2,4</v>
      </c>
      <c r="GI66" t="str">
        <f t="shared" si="70"/>
        <v>0,55</v>
      </c>
      <c r="GJ66" t="str">
        <f t="shared" si="70"/>
        <v>3,1</v>
      </c>
      <c r="GK66" t="str">
        <f t="shared" si="70"/>
        <v>6,75</v>
      </c>
      <c r="GL66" t="str">
        <f t="shared" si="69"/>
        <v>0,27</v>
      </c>
      <c r="GM66" t="str">
        <f t="shared" si="69"/>
        <v>69,5</v>
      </c>
      <c r="GN66" t="str">
        <f t="shared" si="69"/>
        <v>3,5</v>
      </c>
      <c r="GO66">
        <f t="shared" si="69"/>
        <v>98</v>
      </c>
      <c r="GP66">
        <f t="shared" si="69"/>
        <v>150</v>
      </c>
      <c r="GQ66">
        <f t="shared" si="69"/>
        <v>6</v>
      </c>
      <c r="GR66" t="str">
        <f t="shared" si="69"/>
        <v>30,5</v>
      </c>
      <c r="GS66">
        <f t="shared" si="69"/>
        <v>23</v>
      </c>
      <c r="GT66">
        <f t="shared" si="69"/>
        <v>77</v>
      </c>
      <c r="GU66">
        <f t="shared" si="69"/>
        <v>100</v>
      </c>
      <c r="GV66" t="str">
        <f t="shared" si="69"/>
        <v>3,9</v>
      </c>
      <c r="GW66" t="str">
        <f t="shared" si="69"/>
        <v>0,49</v>
      </c>
      <c r="GX66">
        <f t="shared" si="69"/>
        <v>145</v>
      </c>
      <c r="GY66">
        <f t="shared" si="69"/>
        <v>60</v>
      </c>
      <c r="GZ66">
        <f t="shared" si="69"/>
        <v>100</v>
      </c>
      <c r="HA66" t="str">
        <f t="shared" si="69"/>
        <v>6,23</v>
      </c>
      <c r="HB66" t="str">
        <f t="shared" si="69"/>
        <v>206,5</v>
      </c>
      <c r="HC66">
        <f t="shared" si="69"/>
        <v>170</v>
      </c>
      <c r="HD66" t="str">
        <f t="shared" si="69"/>
        <v>7,25</v>
      </c>
      <c r="HE66" t="str">
        <f t="shared" si="69"/>
        <v>60,5</v>
      </c>
      <c r="HF66" t="str">
        <f t="shared" si="69"/>
        <v>8,22</v>
      </c>
      <c r="HG66" t="str">
        <f t="shared" si="69"/>
        <v>10,15</v>
      </c>
      <c r="HH66">
        <f t="shared" si="69"/>
        <v>92</v>
      </c>
      <c r="HI66">
        <f t="shared" si="69"/>
        <v>50</v>
      </c>
      <c r="HJ66">
        <f t="shared" si="69"/>
        <v>124</v>
      </c>
      <c r="HK66">
        <f t="shared" si="69"/>
        <v>330</v>
      </c>
      <c r="HL66" t="str">
        <f t="shared" si="69"/>
        <v>0,34</v>
      </c>
      <c r="HM66">
        <f t="shared" si="69"/>
        <v>24</v>
      </c>
      <c r="HN66">
        <f t="shared" si="69"/>
        <v>48</v>
      </c>
      <c r="HO66">
        <f t="shared" si="69"/>
        <v>52</v>
      </c>
      <c r="HP66">
        <f t="shared" si="69"/>
        <v>9</v>
      </c>
      <c r="HQ66" t="str">
        <f t="shared" si="69"/>
        <v>15,6</v>
      </c>
      <c r="HR66" t="str">
        <f t="shared" si="69"/>
        <v>0,02</v>
      </c>
      <c r="HS66" t="str">
        <f t="shared" si="69"/>
        <v>11,85</v>
      </c>
      <c r="HT66" t="str">
        <f t="shared" si="69"/>
        <v>18,5</v>
      </c>
      <c r="HU66" t="str">
        <f t="shared" si="69"/>
        <v>119,6</v>
      </c>
      <c r="HV66">
        <f t="shared" si="69"/>
        <v>241</v>
      </c>
      <c r="HW66" t="str">
        <f t="shared" si="69"/>
        <v>53,75</v>
      </c>
      <c r="HX66" t="str">
        <f t="shared" si="69"/>
        <v>123,02</v>
      </c>
      <c r="HY66">
        <f t="shared" si="69"/>
        <v>11</v>
      </c>
      <c r="HZ66">
        <f t="shared" si="69"/>
        <v>4</v>
      </c>
      <c r="IA66" t="str">
        <f t="shared" si="69"/>
        <v>1,01</v>
      </c>
      <c r="IB66">
        <f t="shared" si="69"/>
        <v>5</v>
      </c>
      <c r="IC66" t="str">
        <f t="shared" si="69"/>
        <v>0,02</v>
      </c>
      <c r="ID66">
        <f t="shared" si="69"/>
        <v>12</v>
      </c>
      <c r="IE66" t="str">
        <f t="shared" si="69"/>
        <v>5,76</v>
      </c>
      <c r="IF66" t="str">
        <f t="shared" si="69"/>
        <v>0,74</v>
      </c>
      <c r="IG66">
        <f t="shared" si="69"/>
        <v>108</v>
      </c>
      <c r="IH66">
        <f t="shared" si="69"/>
        <v>38</v>
      </c>
      <c r="II66" t="str">
        <f t="shared" si="69"/>
        <v>10,75</v>
      </c>
      <c r="IJ66" t="str">
        <f t="shared" si="69"/>
        <v>7,95</v>
      </c>
      <c r="IK66" t="str">
        <f t="shared" si="69"/>
        <v>12,5</v>
      </c>
      <c r="IL66">
        <f t="shared" si="69"/>
        <v>14</v>
      </c>
      <c r="IM66">
        <f t="shared" si="69"/>
        <v>11</v>
      </c>
      <c r="IN66" t="str">
        <f t="shared" si="69"/>
        <v>4,8</v>
      </c>
      <c r="IO66" t="str">
        <f t="shared" si="69"/>
        <v>12,6</v>
      </c>
      <c r="IP66">
        <f t="shared" si="69"/>
        <v>470</v>
      </c>
      <c r="IQ66">
        <f t="shared" si="69"/>
        <v>2</v>
      </c>
      <c r="IR66">
        <f t="shared" si="69"/>
        <v>108</v>
      </c>
      <c r="IS66" t="str">
        <f t="shared" si="69"/>
        <v>33,8</v>
      </c>
      <c r="IT66" t="str">
        <f t="shared" si="69"/>
        <v>65,25</v>
      </c>
      <c r="IU66">
        <f t="shared" si="69"/>
        <v>187</v>
      </c>
      <c r="IV66">
        <f t="shared" si="69"/>
        <v>25</v>
      </c>
      <c r="IW66">
        <f t="shared" si="68"/>
        <v>178</v>
      </c>
      <c r="IX66" t="str">
        <f t="shared" si="68"/>
        <v>0,03</v>
      </c>
      <c r="IY66">
        <f t="shared" si="68"/>
        <v>80</v>
      </c>
      <c r="IZ66">
        <f t="shared" si="68"/>
        <v>225</v>
      </c>
      <c r="JA66" t="str">
        <f t="shared" si="68"/>
        <v>14,1</v>
      </c>
      <c r="JB66" t="str">
        <f t="shared" si="68"/>
        <v>43,25</v>
      </c>
      <c r="JC66" t="str">
        <f t="shared" si="68"/>
        <v>0,63</v>
      </c>
      <c r="JD66" t="str">
        <f t="shared" si="68"/>
        <v>0,55</v>
      </c>
      <c r="JE66" t="str">
        <f t="shared" si="68"/>
        <v>34,6</v>
      </c>
      <c r="JF66">
        <f t="shared" si="68"/>
        <v>94</v>
      </c>
      <c r="JG66">
        <f t="shared" si="68"/>
        <v>30</v>
      </c>
      <c r="JH66" t="str">
        <f t="shared" si="68"/>
        <v>0,13</v>
      </c>
      <c r="JI66">
        <f t="shared" si="68"/>
        <v>28</v>
      </c>
      <c r="JJ66" t="str">
        <f t="shared" si="68"/>
        <v>1,1</v>
      </c>
      <c r="JK66" t="str">
        <f t="shared" si="68"/>
        <v>33,13</v>
      </c>
      <c r="JL66" t="str">
        <f t="shared" si="68"/>
        <v>13,1</v>
      </c>
      <c r="JM66">
        <f t="shared" si="68"/>
        <v>46</v>
      </c>
      <c r="JN66">
        <f t="shared" si="68"/>
        <v>54</v>
      </c>
      <c r="JO66">
        <f t="shared" si="68"/>
        <v>84</v>
      </c>
      <c r="JP66" t="str">
        <f t="shared" si="68"/>
        <v>2,66</v>
      </c>
      <c r="JQ66">
        <f t="shared" si="68"/>
        <v>80</v>
      </c>
      <c r="JR66" t="str">
        <f t="shared" si="68"/>
        <v>8,86</v>
      </c>
      <c r="JS66" t="str">
        <f t="shared" si="68"/>
        <v>1,03</v>
      </c>
      <c r="JT66" t="str">
        <f t="shared" si="68"/>
        <v>7,55</v>
      </c>
      <c r="JU66">
        <f t="shared" si="68"/>
        <v>15</v>
      </c>
      <c r="JV66" t="str">
        <f t="shared" si="68"/>
        <v>26,6</v>
      </c>
      <c r="JW66" t="str">
        <f t="shared" si="68"/>
        <v>9,09</v>
      </c>
      <c r="JX66" t="str">
        <f t="shared" si="68"/>
        <v>2,21</v>
      </c>
      <c r="JY66" t="str">
        <f t="shared" si="68"/>
        <v>15,8</v>
      </c>
      <c r="JZ66" t="str">
        <f t="shared" si="68"/>
        <v>323,7</v>
      </c>
      <c r="KA66">
        <f t="shared" si="68"/>
        <v>56</v>
      </c>
      <c r="KB66">
        <f t="shared" si="68"/>
        <v>28</v>
      </c>
      <c r="KC66">
        <f t="shared" si="68"/>
        <v>172</v>
      </c>
      <c r="KD66">
        <f t="shared" si="68"/>
        <v>35</v>
      </c>
      <c r="KE66">
        <f t="shared" si="68"/>
        <v>144278</v>
      </c>
      <c r="KF66" t="str">
        <f t="shared" si="68"/>
        <v>28,3</v>
      </c>
      <c r="KG66" t="str">
        <f t="shared" si="68"/>
        <v>68,5</v>
      </c>
      <c r="KH66" t="str">
        <f t="shared" si="68"/>
        <v>45,4</v>
      </c>
      <c r="KI66" t="str">
        <f t="shared" si="68"/>
        <v>3,7</v>
      </c>
      <c r="KJ66" t="str">
        <f t="shared" si="68"/>
        <v>0,18</v>
      </c>
      <c r="KK66" t="str">
        <f t="shared" si="68"/>
        <v>4,95</v>
      </c>
      <c r="KL66">
        <f t="shared" si="68"/>
        <v>45</v>
      </c>
      <c r="KM66" t="str">
        <f t="shared" si="68"/>
        <v>67,25</v>
      </c>
      <c r="KN66" t="str">
        <f t="shared" si="68"/>
        <v>116,25</v>
      </c>
      <c r="KO66" t="str">
        <f t="shared" si="68"/>
        <v>70,1</v>
      </c>
      <c r="KP66" t="str">
        <f t="shared" si="68"/>
        <v>151,5</v>
      </c>
      <c r="KQ66">
        <f t="shared" si="68"/>
        <v>142</v>
      </c>
      <c r="KR66" t="str">
        <f t="shared" si="68"/>
        <v>50,55</v>
      </c>
      <c r="KS66">
        <f t="shared" si="68"/>
        <v>300</v>
      </c>
      <c r="KT66" t="str">
        <f t="shared" si="68"/>
        <v>5,2</v>
      </c>
      <c r="KU66" t="str">
        <f t="shared" si="68"/>
        <v>1,6</v>
      </c>
      <c r="KV66" t="str">
        <f t="shared" si="68"/>
        <v>0,71</v>
      </c>
      <c r="KW66">
        <f t="shared" si="68"/>
        <v>4</v>
      </c>
      <c r="KX66" t="str">
        <f t="shared" si="68"/>
        <v>1,09</v>
      </c>
      <c r="KY66" t="str">
        <f t="shared" si="68"/>
        <v>36,35</v>
      </c>
      <c r="KZ66" t="str">
        <f t="shared" si="68"/>
        <v>0,3</v>
      </c>
      <c r="LA66" t="str">
        <f t="shared" si="68"/>
        <v>0,29</v>
      </c>
      <c r="LB66" t="str">
        <f t="shared" si="68"/>
        <v>4,8</v>
      </c>
      <c r="LC66" t="str">
        <f t="shared" si="68"/>
        <v>41,9</v>
      </c>
      <c r="LD66" t="str">
        <f t="shared" si="68"/>
        <v>19,1</v>
      </c>
      <c r="LE66" t="str">
        <f t="shared" si="68"/>
        <v>34,8</v>
      </c>
      <c r="LF66">
        <f t="shared" si="68"/>
        <v>189</v>
      </c>
      <c r="LG66">
        <f t="shared" si="68"/>
        <v>169</v>
      </c>
      <c r="LH66" t="str">
        <f t="shared" si="68"/>
        <v>14,5</v>
      </c>
      <c r="LI66">
        <f t="shared" si="65"/>
        <v>290</v>
      </c>
      <c r="LJ66">
        <f t="shared" si="65"/>
        <v>40</v>
      </c>
      <c r="LK66" t="str">
        <f t="shared" si="65"/>
        <v>13,8</v>
      </c>
      <c r="LL66" t="str">
        <f t="shared" si="65"/>
        <v>13,4</v>
      </c>
      <c r="LM66">
        <f t="shared" si="65"/>
        <v>21</v>
      </c>
      <c r="LN66" t="str">
        <f t="shared" si="65"/>
        <v>18,3</v>
      </c>
      <c r="LO66">
        <f t="shared" si="65"/>
        <v>28</v>
      </c>
      <c r="LP66" t="str">
        <f t="shared" si="65"/>
        <v>9,75</v>
      </c>
      <c r="LQ66">
        <f t="shared" si="65"/>
        <v>95</v>
      </c>
      <c r="LR66" t="str">
        <f t="shared" si="65"/>
        <v>73,75</v>
      </c>
      <c r="LS66">
        <f t="shared" si="65"/>
        <v>70</v>
      </c>
      <c r="LT66">
        <f t="shared" si="65"/>
        <v>6</v>
      </c>
      <c r="LU66" t="str">
        <f t="shared" si="65"/>
        <v>0,95</v>
      </c>
      <c r="LV66" t="str">
        <f t="shared" si="65"/>
        <v>3,7</v>
      </c>
      <c r="LW66" t="str">
        <f t="shared" si="65"/>
        <v>1,5</v>
      </c>
      <c r="LX66" t="str">
        <f t="shared" si="65"/>
        <v>1,79</v>
      </c>
      <c r="LY66" t="str">
        <f t="shared" si="65"/>
        <v>107,5</v>
      </c>
      <c r="LZ66">
        <f t="shared" si="65"/>
        <v>75</v>
      </c>
      <c r="MA66">
        <f t="shared" si="65"/>
        <v>30</v>
      </c>
      <c r="MB66" t="str">
        <f t="shared" si="65"/>
        <v>2,75</v>
      </c>
      <c r="MC66" t="str">
        <f t="shared" si="65"/>
        <v>0,22</v>
      </c>
      <c r="MD66" t="str">
        <f t="shared" si="65"/>
        <v>1,2</v>
      </c>
      <c r="ME66" t="str">
        <f t="shared" si="65"/>
        <v>34,5</v>
      </c>
      <c r="MF66" t="str">
        <f t="shared" si="65"/>
        <v>58,75</v>
      </c>
      <c r="MG66">
        <f t="shared" si="65"/>
        <v>67</v>
      </c>
      <c r="MH66" t="str">
        <f t="shared" si="65"/>
        <v>5,98</v>
      </c>
      <c r="MI66" t="str">
        <f t="shared" si="65"/>
        <v>109,5</v>
      </c>
      <c r="MJ66" t="str">
        <f t="shared" si="65"/>
        <v>5,18</v>
      </c>
      <c r="MK66">
        <f t="shared" si="65"/>
        <v>134</v>
      </c>
      <c r="ML66" t="str">
        <f t="shared" si="65"/>
        <v>18,1</v>
      </c>
      <c r="MM66">
        <f t="shared" si="65"/>
        <v>46</v>
      </c>
      <c r="MN66">
        <f t="shared" si="65"/>
        <v>20</v>
      </c>
      <c r="MO66" t="str">
        <f t="shared" si="65"/>
        <v>2,72</v>
      </c>
      <c r="MP66">
        <f t="shared" si="65"/>
        <v>155</v>
      </c>
      <c r="MQ66" t="str">
        <f t="shared" si="65"/>
        <v>68,25</v>
      </c>
      <c r="MR66">
        <f t="shared" si="65"/>
        <v>110</v>
      </c>
      <c r="MS66">
        <f t="shared" si="65"/>
        <v>88</v>
      </c>
      <c r="MT66" t="str">
        <f t="shared" si="65"/>
        <v>0,71</v>
      </c>
      <c r="MU66">
        <f t="shared" si="65"/>
        <v>21</v>
      </c>
      <c r="MV66" t="str">
        <f t="shared" si="65"/>
        <v>1,3</v>
      </c>
      <c r="MW66" t="str">
        <f t="shared" si="65"/>
        <v>0,42</v>
      </c>
      <c r="MX66" t="str">
        <f t="shared" si="65"/>
        <v>1,04</v>
      </c>
      <c r="MY66">
        <f t="shared" si="65"/>
        <v>39</v>
      </c>
      <c r="MZ66" t="str">
        <f t="shared" si="65"/>
        <v>292,2</v>
      </c>
      <c r="NA66">
        <f t="shared" si="65"/>
        <v>875402</v>
      </c>
      <c r="NB66">
        <f t="shared" si="65"/>
        <v>87</v>
      </c>
      <c r="NC66" t="str">
        <f t="shared" si="65"/>
        <v>15,3</v>
      </c>
      <c r="ND66">
        <f t="shared" si="65"/>
        <v>13</v>
      </c>
      <c r="NE66">
        <f t="shared" si="65"/>
        <v>109</v>
      </c>
      <c r="NF66" t="str">
        <f t="shared" si="65"/>
        <v>27,5</v>
      </c>
      <c r="NG66" t="str">
        <f t="shared" si="65"/>
        <v>3,9</v>
      </c>
      <c r="NH66" t="str">
        <f t="shared" si="65"/>
        <v>2,43</v>
      </c>
      <c r="NI66" t="str">
        <f t="shared" si="65"/>
        <v>3,48</v>
      </c>
      <c r="NJ66" t="str">
        <f t="shared" si="65"/>
        <v>1,98</v>
      </c>
      <c r="NK66" t="str">
        <f t="shared" si="65"/>
        <v>0,85</v>
      </c>
      <c r="NL66" t="str">
        <f t="shared" si="65"/>
        <v>17,3</v>
      </c>
      <c r="NM66">
        <f t="shared" si="65"/>
        <v>62</v>
      </c>
      <c r="NN66" t="str">
        <f t="shared" si="65"/>
        <v>60,75</v>
      </c>
      <c r="NO66">
        <f t="shared" si="65"/>
        <v>120</v>
      </c>
      <c r="NP66" t="str">
        <f t="shared" si="65"/>
        <v>8,25</v>
      </c>
      <c r="NQ66" t="str">
        <f t="shared" si="65"/>
        <v>1,88</v>
      </c>
      <c r="NR66" t="str">
        <f t="shared" si="65"/>
        <v>204,57</v>
      </c>
      <c r="NS66" t="str">
        <f t="shared" si="65"/>
        <v>5,25</v>
      </c>
      <c r="NT66">
        <f t="shared" si="62"/>
        <v>18</v>
      </c>
      <c r="NU66" t="str">
        <f t="shared" si="62"/>
        <v>134,5</v>
      </c>
      <c r="NV66" t="str">
        <f t="shared" si="62"/>
        <v>1464,55</v>
      </c>
      <c r="NW66" t="str">
        <f t="shared" si="62"/>
        <v>684,89</v>
      </c>
      <c r="NX66" t="str">
        <f t="shared" si="62"/>
        <v>1986,03</v>
      </c>
      <c r="NY66" t="str">
        <f t="shared" si="62"/>
        <v>48,9</v>
      </c>
      <c r="NZ66" t="str">
        <f t="shared" si="60"/>
        <v>2,08</v>
      </c>
      <c r="OA66" t="str">
        <f t="shared" si="60"/>
        <v>1,91</v>
      </c>
      <c r="OB66" t="str">
        <f t="shared" si="39"/>
        <v>202,5</v>
      </c>
      <c r="OC66" t="str">
        <f t="shared" si="39"/>
        <v>91,25</v>
      </c>
      <c r="OD66" t="str">
        <f t="shared" si="39"/>
        <v>94,75</v>
      </c>
      <c r="OE66" t="str">
        <f t="shared" si="39"/>
        <v>5,5</v>
      </c>
      <c r="OF66" t="str">
        <f t="shared" si="39"/>
        <v>20,5</v>
      </c>
      <c r="OG66" t="str">
        <f t="shared" si="66"/>
        <v>31,9</v>
      </c>
      <c r="OH66">
        <f t="shared" si="66"/>
        <v>34</v>
      </c>
      <c r="OI66" t="str">
        <f t="shared" si="66"/>
        <v>36,7</v>
      </c>
      <c r="OJ66">
        <f t="shared" si="66"/>
        <v>102</v>
      </c>
      <c r="OK66" t="str">
        <f t="shared" si="66"/>
        <v>19,1</v>
      </c>
      <c r="OL66" t="str">
        <f t="shared" si="66"/>
        <v>0,98</v>
      </c>
      <c r="OM66" t="str">
        <f t="shared" si="66"/>
        <v>123,5</v>
      </c>
      <c r="ON66">
        <f t="shared" si="66"/>
        <v>188</v>
      </c>
      <c r="OO66" t="str">
        <f t="shared" si="66"/>
        <v>175,5</v>
      </c>
      <c r="OP66" t="str">
        <f t="shared" si="66"/>
        <v>50,5</v>
      </c>
      <c r="OQ66" t="str">
        <f t="shared" si="66"/>
        <v>39,3</v>
      </c>
      <c r="OR66" t="str">
        <f t="shared" si="66"/>
        <v>80,72</v>
      </c>
      <c r="OS66" t="str">
        <f t="shared" si="66"/>
        <v>11,3</v>
      </c>
      <c r="OT66">
        <f t="shared" si="66"/>
        <v>35</v>
      </c>
      <c r="OU66">
        <f t="shared" si="66"/>
        <v>115</v>
      </c>
      <c r="OV66" t="str">
        <f t="shared" si="66"/>
        <v>47,6</v>
      </c>
      <c r="OW66" t="str">
        <f t="shared" si="66"/>
        <v>27,5</v>
      </c>
      <c r="OX66">
        <f t="shared" si="66"/>
        <v>51</v>
      </c>
      <c r="OY66">
        <f t="shared" si="66"/>
        <v>51</v>
      </c>
      <c r="OZ66" t="str">
        <f t="shared" si="66"/>
        <v>123,7</v>
      </c>
      <c r="PA66">
        <f t="shared" si="66"/>
        <v>60</v>
      </c>
      <c r="PB66">
        <f t="shared" si="66"/>
        <v>397</v>
      </c>
      <c r="PC66" t="str">
        <f t="shared" si="66"/>
        <v>24,9</v>
      </c>
      <c r="PD66" t="str">
        <f t="shared" si="66"/>
        <v>0,36</v>
      </c>
      <c r="PE66" t="str">
        <f t="shared" si="66"/>
        <v>9,1</v>
      </c>
      <c r="PF66" t="str">
        <f t="shared" si="66"/>
        <v>14,15</v>
      </c>
      <c r="PG66" t="str">
        <f t="shared" si="66"/>
        <v>10,55</v>
      </c>
      <c r="PH66" t="str">
        <f t="shared" si="66"/>
        <v>34,95</v>
      </c>
      <c r="PI66" t="str">
        <f t="shared" si="66"/>
        <v>47,2</v>
      </c>
      <c r="PJ66" t="str">
        <f t="shared" si="66"/>
        <v>28,7</v>
      </c>
      <c r="PK66">
        <f t="shared" si="66"/>
        <v>84</v>
      </c>
      <c r="PL66" t="str">
        <f t="shared" si="66"/>
        <v>24,7</v>
      </c>
      <c r="PM66" t="str">
        <f t="shared" si="66"/>
        <v>0,08</v>
      </c>
      <c r="PN66">
        <f t="shared" si="66"/>
        <v>169</v>
      </c>
      <c r="PO66">
        <f t="shared" si="66"/>
        <v>117</v>
      </c>
      <c r="PP66" t="str">
        <f t="shared" si="66"/>
        <v>0,1</v>
      </c>
      <c r="PQ66" t="str">
        <f t="shared" si="66"/>
        <v>0,08</v>
      </c>
      <c r="PR66">
        <f t="shared" si="66"/>
        <v>106</v>
      </c>
      <c r="PS66" t="str">
        <f t="shared" si="66"/>
        <v>108,5</v>
      </c>
      <c r="PT66">
        <f t="shared" si="66"/>
        <v>97</v>
      </c>
      <c r="PU66">
        <f t="shared" si="66"/>
        <v>14</v>
      </c>
      <c r="PV66" t="str">
        <f t="shared" si="66"/>
        <v>19,5</v>
      </c>
      <c r="PW66" t="str">
        <f t="shared" si="66"/>
        <v>18,1</v>
      </c>
      <c r="PX66" t="str">
        <f t="shared" si="66"/>
        <v>0,25</v>
      </c>
      <c r="PY66" t="str">
        <f t="shared" si="66"/>
        <v>65,5</v>
      </c>
      <c r="PZ66" t="str">
        <f t="shared" si="66"/>
        <v>0,2</v>
      </c>
      <c r="QA66" t="str">
        <f t="shared" si="66"/>
        <v>148,3</v>
      </c>
      <c r="QB66" t="str">
        <f t="shared" si="66"/>
        <v>141,4</v>
      </c>
      <c r="QC66" t="str">
        <f t="shared" si="66"/>
        <v>3,8</v>
      </c>
      <c r="QD66" t="str">
        <f t="shared" si="66"/>
        <v>15,1</v>
      </c>
      <c r="QE66" t="str">
        <f t="shared" si="66"/>
        <v>77,79</v>
      </c>
      <c r="QF66" t="str">
        <f t="shared" si="66"/>
        <v>95,5</v>
      </c>
      <c r="QG66" t="str">
        <f t="shared" si="66"/>
        <v>20,7</v>
      </c>
      <c r="QH66" t="str">
        <f t="shared" si="66"/>
        <v>1,47</v>
      </c>
      <c r="QI66">
        <f t="shared" si="66"/>
        <v>16</v>
      </c>
      <c r="QJ66" t="str">
        <f t="shared" si="66"/>
        <v>82,5</v>
      </c>
      <c r="QK66">
        <f t="shared" si="66"/>
        <v>180</v>
      </c>
      <c r="QL66" t="str">
        <f t="shared" si="66"/>
        <v>34,5</v>
      </c>
      <c r="QM66">
        <f t="shared" si="66"/>
        <v>179</v>
      </c>
      <c r="QN66">
        <f t="shared" si="66"/>
        <v>36</v>
      </c>
      <c r="QO66">
        <f t="shared" si="66"/>
        <v>140</v>
      </c>
      <c r="QP66">
        <f t="shared" si="66"/>
        <v>205</v>
      </c>
      <c r="QQ66" t="str">
        <f t="shared" si="66"/>
        <v>2,79</v>
      </c>
      <c r="QR66" t="str">
        <f t="shared" ref="QR66:SA66" si="71">IFERROR(QR35," ")</f>
        <v>4,87</v>
      </c>
      <c r="QS66" t="str">
        <f t="shared" si="71"/>
        <v>73,5</v>
      </c>
      <c r="QT66" t="str">
        <f t="shared" si="71"/>
        <v>1,63</v>
      </c>
      <c r="QU66" t="str">
        <f t="shared" si="71"/>
        <v>108,5</v>
      </c>
      <c r="QV66" t="str">
        <f t="shared" si="71"/>
        <v>36,5</v>
      </c>
      <c r="QW66" t="str">
        <f t="shared" si="71"/>
        <v>197,5</v>
      </c>
      <c r="QX66">
        <f t="shared" si="71"/>
        <v>190</v>
      </c>
      <c r="QY66">
        <f t="shared" si="71"/>
        <v>350</v>
      </c>
      <c r="QZ66">
        <f t="shared" si="71"/>
        <v>12</v>
      </c>
      <c r="RA66" t="str">
        <f t="shared" si="71"/>
        <v>18,5</v>
      </c>
      <c r="RB66">
        <f t="shared" si="71"/>
        <v>133</v>
      </c>
      <c r="RC66" t="str">
        <f t="shared" si="71"/>
        <v>21,4</v>
      </c>
      <c r="RD66">
        <f t="shared" si="71"/>
        <v>120</v>
      </c>
      <c r="RE66">
        <f t="shared" si="71"/>
        <v>148</v>
      </c>
      <c r="RF66" t="str">
        <f t="shared" si="71"/>
        <v>14,9</v>
      </c>
      <c r="RG66" t="str">
        <f t="shared" si="71"/>
        <v>2,15</v>
      </c>
      <c r="RH66" t="str">
        <f t="shared" si="71"/>
        <v>0,94</v>
      </c>
      <c r="RI66">
        <f t="shared" si="71"/>
        <v>5</v>
      </c>
      <c r="RJ66">
        <f t="shared" si="71"/>
        <v>74</v>
      </c>
      <c r="RK66" t="str">
        <f t="shared" si="71"/>
        <v>35,3</v>
      </c>
      <c r="RL66">
        <f t="shared" si="71"/>
        <v>54</v>
      </c>
      <c r="RM66" t="str">
        <f t="shared" si="71"/>
        <v>133,5</v>
      </c>
      <c r="RN66" t="str">
        <f t="shared" si="71"/>
        <v>7,01</v>
      </c>
      <c r="RO66">
        <f t="shared" si="71"/>
        <v>20</v>
      </c>
      <c r="RP66">
        <f t="shared" si="71"/>
        <v>102</v>
      </c>
      <c r="RQ66" t="str">
        <f t="shared" si="71"/>
        <v>382,9</v>
      </c>
      <c r="RR66">
        <f t="shared" si="71"/>
        <v>2</v>
      </c>
      <c r="RS66" t="str">
        <f t="shared" si="71"/>
        <v>0,45</v>
      </c>
      <c r="RT66" t="str">
        <f t="shared" si="71"/>
        <v>35,8</v>
      </c>
      <c r="RU66">
        <f t="shared" si="71"/>
        <v>82</v>
      </c>
      <c r="RV66" t="str">
        <f t="shared" si="71"/>
        <v>1,59</v>
      </c>
      <c r="RW66" t="str">
        <f t="shared" si="71"/>
        <v>30,3</v>
      </c>
      <c r="RX66">
        <f t="shared" si="71"/>
        <v>12</v>
      </c>
      <c r="RY66">
        <f t="shared" si="71"/>
        <v>160</v>
      </c>
      <c r="RZ66" t="str">
        <f t="shared" si="71"/>
        <v>128,1</v>
      </c>
      <c r="SA66" t="str">
        <f t="shared" si="71"/>
        <v>105,5</v>
      </c>
    </row>
    <row r="70" spans="1:495">
      <c r="A70">
        <v>1987</v>
      </c>
    </row>
    <row r="71" spans="1:495">
      <c r="A71">
        <v>1988</v>
      </c>
    </row>
    <row r="72" spans="1:495">
      <c r="A72">
        <v>1989</v>
      </c>
      <c r="B72" t="str">
        <f>IFERROR(B40/B38-1," ")</f>
        <v xml:space="preserve"> </v>
      </c>
      <c r="C72" t="str">
        <f t="shared" ref="C72:BN72" si="72">IFERROR(C40/C38-1," ")</f>
        <v xml:space="preserve"> </v>
      </c>
      <c r="D72" t="str">
        <f t="shared" si="72"/>
        <v xml:space="preserve"> </v>
      </c>
      <c r="E72" t="str">
        <f t="shared" si="72"/>
        <v xml:space="preserve"> </v>
      </c>
      <c r="F72" t="str">
        <f t="shared" si="72"/>
        <v xml:space="preserve"> </v>
      </c>
      <c r="G72" t="str">
        <f t="shared" si="72"/>
        <v xml:space="preserve"> </v>
      </c>
      <c r="H72" t="str">
        <f t="shared" si="72"/>
        <v xml:space="preserve"> </v>
      </c>
      <c r="I72" t="str">
        <f t="shared" si="72"/>
        <v xml:space="preserve"> </v>
      </c>
      <c r="J72" t="str">
        <f t="shared" si="72"/>
        <v xml:space="preserve"> </v>
      </c>
      <c r="K72" t="str">
        <f t="shared" si="72"/>
        <v xml:space="preserve"> </v>
      </c>
      <c r="L72" t="str">
        <f t="shared" si="72"/>
        <v xml:space="preserve"> </v>
      </c>
      <c r="M72" t="str">
        <f t="shared" si="72"/>
        <v xml:space="preserve"> </v>
      </c>
      <c r="N72" t="str">
        <f t="shared" si="72"/>
        <v xml:space="preserve"> </v>
      </c>
      <c r="O72">
        <f>IFERROR(O40/O38-1," ")</f>
        <v>1.4445333333333332</v>
      </c>
      <c r="P72">
        <f t="shared" si="72"/>
        <v>7.4999999999999956E-2</v>
      </c>
      <c r="Q72" t="str">
        <f t="shared" si="72"/>
        <v xml:space="preserve"> </v>
      </c>
      <c r="R72" t="str">
        <f t="shared" si="72"/>
        <v xml:space="preserve"> </v>
      </c>
      <c r="S72" t="str">
        <f t="shared" si="72"/>
        <v xml:space="preserve"> </v>
      </c>
      <c r="T72">
        <f>IFERROR(T40/T38-1," ")</f>
        <v>6.6695983582527152E-2</v>
      </c>
      <c r="U72" t="str">
        <f t="shared" si="72"/>
        <v xml:space="preserve"> </v>
      </c>
      <c r="V72" t="str">
        <f t="shared" si="72"/>
        <v xml:space="preserve"> </v>
      </c>
      <c r="W72" t="str">
        <f t="shared" si="72"/>
        <v xml:space="preserve"> </v>
      </c>
      <c r="X72" t="str">
        <f t="shared" si="72"/>
        <v xml:space="preserve"> </v>
      </c>
      <c r="Y72" t="str">
        <f t="shared" si="72"/>
        <v xml:space="preserve"> </v>
      </c>
      <c r="Z72" t="str">
        <f t="shared" si="72"/>
        <v xml:space="preserve"> </v>
      </c>
      <c r="AA72" t="str">
        <f t="shared" si="72"/>
        <v xml:space="preserve"> </v>
      </c>
      <c r="AB72" t="str">
        <f t="shared" si="72"/>
        <v xml:space="preserve"> </v>
      </c>
      <c r="AC72">
        <f t="shared" si="72"/>
        <v>-0.63051864552078873</v>
      </c>
      <c r="AD72" t="str">
        <f t="shared" si="72"/>
        <v xml:space="preserve"> </v>
      </c>
      <c r="AE72" t="str">
        <f t="shared" si="72"/>
        <v xml:space="preserve"> </v>
      </c>
      <c r="AF72" t="str">
        <f t="shared" si="72"/>
        <v xml:space="preserve"> </v>
      </c>
      <c r="AG72" t="str">
        <f t="shared" si="72"/>
        <v xml:space="preserve"> </v>
      </c>
      <c r="AH72" t="str">
        <f t="shared" si="72"/>
        <v xml:space="preserve"> </v>
      </c>
      <c r="AI72" t="str">
        <f t="shared" si="72"/>
        <v xml:space="preserve"> </v>
      </c>
      <c r="AJ72">
        <f t="shared" si="72"/>
        <v>0.26315789473684204</v>
      </c>
      <c r="AK72" t="str">
        <f t="shared" si="72"/>
        <v xml:space="preserve"> </v>
      </c>
      <c r="AL72" t="str">
        <f t="shared" si="72"/>
        <v xml:space="preserve"> </v>
      </c>
      <c r="AM72">
        <f t="shared" si="72"/>
        <v>2.5679012345679011</v>
      </c>
      <c r="AN72">
        <f t="shared" si="72"/>
        <v>0.17736369910282934</v>
      </c>
      <c r="AO72" t="str">
        <f t="shared" si="72"/>
        <v xml:space="preserve"> </v>
      </c>
      <c r="AP72" t="str">
        <f t="shared" si="72"/>
        <v xml:space="preserve"> </v>
      </c>
      <c r="AQ72" t="str">
        <f t="shared" si="72"/>
        <v xml:space="preserve"> </v>
      </c>
      <c r="AR72" t="str">
        <f t="shared" si="72"/>
        <v xml:space="preserve"> </v>
      </c>
      <c r="AS72" t="str">
        <f t="shared" si="72"/>
        <v xml:space="preserve"> </v>
      </c>
      <c r="AT72" t="str">
        <f t="shared" si="72"/>
        <v xml:space="preserve"> </v>
      </c>
      <c r="AU72" t="str">
        <f t="shared" si="72"/>
        <v xml:space="preserve"> </v>
      </c>
      <c r="AV72">
        <f t="shared" si="72"/>
        <v>5.5548172757475092</v>
      </c>
      <c r="AW72" t="str">
        <f t="shared" si="72"/>
        <v xml:space="preserve"> </v>
      </c>
      <c r="AX72" t="str">
        <f t="shared" si="72"/>
        <v xml:space="preserve"> </v>
      </c>
      <c r="AY72">
        <f t="shared" si="72"/>
        <v>-0.35766067196431062</v>
      </c>
      <c r="AZ72">
        <f t="shared" si="72"/>
        <v>3.5235803657362847</v>
      </c>
      <c r="BA72">
        <f t="shared" si="72"/>
        <v>-0.25</v>
      </c>
      <c r="BB72" t="str">
        <f t="shared" si="72"/>
        <v xml:space="preserve"> </v>
      </c>
      <c r="BC72" t="str">
        <f t="shared" si="72"/>
        <v xml:space="preserve"> </v>
      </c>
      <c r="BD72" t="str">
        <f t="shared" si="72"/>
        <v xml:space="preserve"> </v>
      </c>
      <c r="BE72">
        <f t="shared" si="72"/>
        <v>0.58095238095238089</v>
      </c>
      <c r="BF72" t="str">
        <f t="shared" si="72"/>
        <v xml:space="preserve"> </v>
      </c>
      <c r="BG72" t="str">
        <f t="shared" si="72"/>
        <v xml:space="preserve"> </v>
      </c>
      <c r="BH72" t="str">
        <f t="shared" si="72"/>
        <v xml:space="preserve"> </v>
      </c>
      <c r="BI72">
        <f t="shared" si="72"/>
        <v>5.4334916864608083</v>
      </c>
      <c r="BJ72">
        <f t="shared" si="72"/>
        <v>1.2358581016299137</v>
      </c>
      <c r="BK72" t="str">
        <f t="shared" si="72"/>
        <v xml:space="preserve"> </v>
      </c>
      <c r="BL72" t="str">
        <f t="shared" si="72"/>
        <v xml:space="preserve"> </v>
      </c>
      <c r="BM72" t="str">
        <f t="shared" si="72"/>
        <v xml:space="preserve"> </v>
      </c>
      <c r="BN72" t="str">
        <f t="shared" si="72"/>
        <v xml:space="preserve"> </v>
      </c>
      <c r="BO72">
        <f t="shared" ref="BO72:DZ72" si="73">IFERROR(BO40/BO38-1," ")</f>
        <v>0.28048780487804881</v>
      </c>
      <c r="BP72" t="str">
        <f t="shared" si="73"/>
        <v xml:space="preserve"> </v>
      </c>
      <c r="BQ72" t="str">
        <f t="shared" si="73"/>
        <v xml:space="preserve"> </v>
      </c>
      <c r="BR72" t="str">
        <f t="shared" si="73"/>
        <v xml:space="preserve"> </v>
      </c>
      <c r="BS72" t="str">
        <f t="shared" si="73"/>
        <v xml:space="preserve"> </v>
      </c>
      <c r="BT72" t="str">
        <f t="shared" si="73"/>
        <v xml:space="preserve"> </v>
      </c>
      <c r="BU72" t="str">
        <f t="shared" si="73"/>
        <v xml:space="preserve"> </v>
      </c>
      <c r="BV72" t="str">
        <f t="shared" si="73"/>
        <v xml:space="preserve"> </v>
      </c>
      <c r="BW72" t="str">
        <f t="shared" si="73"/>
        <v xml:space="preserve"> </v>
      </c>
      <c r="BX72" t="str">
        <f t="shared" si="73"/>
        <v xml:space="preserve"> </v>
      </c>
      <c r="BY72" t="str">
        <f t="shared" si="73"/>
        <v xml:space="preserve"> </v>
      </c>
      <c r="BZ72" t="str">
        <f t="shared" si="73"/>
        <v xml:space="preserve"> </v>
      </c>
      <c r="CA72" t="str">
        <f t="shared" si="73"/>
        <v xml:space="preserve"> </v>
      </c>
      <c r="CB72" t="str">
        <f t="shared" si="73"/>
        <v xml:space="preserve"> </v>
      </c>
      <c r="CC72" t="str">
        <f t="shared" si="73"/>
        <v xml:space="preserve"> </v>
      </c>
      <c r="CD72" t="str">
        <f t="shared" si="73"/>
        <v xml:space="preserve"> </v>
      </c>
      <c r="CE72" t="str">
        <f t="shared" si="73"/>
        <v xml:space="preserve"> </v>
      </c>
      <c r="CF72" t="str">
        <f t="shared" si="73"/>
        <v xml:space="preserve"> </v>
      </c>
      <c r="CG72" t="str">
        <f t="shared" si="73"/>
        <v xml:space="preserve"> </v>
      </c>
      <c r="CH72" t="str">
        <f t="shared" si="73"/>
        <v xml:space="preserve"> </v>
      </c>
      <c r="CI72" t="str">
        <f t="shared" si="73"/>
        <v xml:space="preserve"> </v>
      </c>
      <c r="CJ72" t="str">
        <f t="shared" si="73"/>
        <v xml:space="preserve"> </v>
      </c>
      <c r="CK72" t="str">
        <f t="shared" si="73"/>
        <v xml:space="preserve"> </v>
      </c>
      <c r="CL72" t="str">
        <f t="shared" si="73"/>
        <v xml:space="preserve"> </v>
      </c>
      <c r="CM72" t="str">
        <f t="shared" si="73"/>
        <v xml:space="preserve"> </v>
      </c>
      <c r="CN72" t="str">
        <f t="shared" si="73"/>
        <v xml:space="preserve"> </v>
      </c>
      <c r="CO72" t="str">
        <f t="shared" si="73"/>
        <v xml:space="preserve"> </v>
      </c>
      <c r="CP72" t="str">
        <f t="shared" si="73"/>
        <v xml:space="preserve"> </v>
      </c>
      <c r="CQ72" t="str">
        <f t="shared" si="73"/>
        <v xml:space="preserve"> </v>
      </c>
      <c r="CR72" t="str">
        <f t="shared" si="73"/>
        <v xml:space="preserve"> </v>
      </c>
      <c r="CS72" t="str">
        <f t="shared" si="73"/>
        <v xml:space="preserve"> </v>
      </c>
      <c r="CT72" t="str">
        <f t="shared" si="73"/>
        <v xml:space="preserve"> </v>
      </c>
      <c r="CU72">
        <f t="shared" si="73"/>
        <v>1</v>
      </c>
      <c r="CV72" t="str">
        <f t="shared" si="73"/>
        <v xml:space="preserve"> </v>
      </c>
      <c r="CW72" t="str">
        <f t="shared" si="73"/>
        <v xml:space="preserve"> </v>
      </c>
      <c r="CX72">
        <f t="shared" si="73"/>
        <v>3.7935943060498225</v>
      </c>
      <c r="CY72" t="str">
        <f t="shared" si="73"/>
        <v xml:space="preserve"> </v>
      </c>
      <c r="CZ72">
        <f t="shared" si="73"/>
        <v>0.65474573713595907</v>
      </c>
      <c r="DA72" t="str">
        <f t="shared" si="73"/>
        <v xml:space="preserve"> </v>
      </c>
      <c r="DB72" t="str">
        <f t="shared" si="73"/>
        <v xml:space="preserve"> </v>
      </c>
      <c r="DC72" t="str">
        <f t="shared" si="73"/>
        <v xml:space="preserve"> </v>
      </c>
      <c r="DD72">
        <f t="shared" si="73"/>
        <v>2.5727759914255088</v>
      </c>
      <c r="DE72" t="str">
        <f t="shared" si="73"/>
        <v xml:space="preserve"> </v>
      </c>
      <c r="DF72" t="str">
        <f t="shared" si="73"/>
        <v xml:space="preserve"> </v>
      </c>
      <c r="DG72" t="str">
        <f t="shared" si="73"/>
        <v xml:space="preserve"> </v>
      </c>
      <c r="DH72" t="str">
        <f t="shared" si="73"/>
        <v xml:space="preserve"> </v>
      </c>
      <c r="DI72" t="str">
        <f t="shared" si="73"/>
        <v xml:space="preserve"> </v>
      </c>
      <c r="DJ72" t="str">
        <f t="shared" si="73"/>
        <v xml:space="preserve"> </v>
      </c>
      <c r="DK72" t="str">
        <f t="shared" si="73"/>
        <v xml:space="preserve"> </v>
      </c>
      <c r="DL72" t="str">
        <f t="shared" si="73"/>
        <v xml:space="preserve"> </v>
      </c>
      <c r="DM72" t="str">
        <f t="shared" si="73"/>
        <v xml:space="preserve"> </v>
      </c>
      <c r="DN72" t="str">
        <f t="shared" si="73"/>
        <v xml:space="preserve"> </v>
      </c>
      <c r="DO72" t="str">
        <f t="shared" si="73"/>
        <v xml:space="preserve"> </v>
      </c>
      <c r="DP72" t="str">
        <f t="shared" si="73"/>
        <v xml:space="preserve"> </v>
      </c>
      <c r="DQ72" t="str">
        <f t="shared" si="73"/>
        <v xml:space="preserve"> </v>
      </c>
      <c r="DR72" t="str">
        <f t="shared" si="73"/>
        <v xml:space="preserve"> </v>
      </c>
      <c r="DS72" t="str">
        <f t="shared" si="73"/>
        <v xml:space="preserve"> </v>
      </c>
      <c r="DT72" t="str">
        <f t="shared" si="73"/>
        <v xml:space="preserve"> </v>
      </c>
      <c r="DU72">
        <f t="shared" si="73"/>
        <v>1.94</v>
      </c>
      <c r="DV72" t="str">
        <f t="shared" si="73"/>
        <v xml:space="preserve"> </v>
      </c>
      <c r="DW72" t="str">
        <f t="shared" si="73"/>
        <v xml:space="preserve"> </v>
      </c>
      <c r="DX72" t="str">
        <f t="shared" si="73"/>
        <v xml:space="preserve"> </v>
      </c>
      <c r="DY72" t="str">
        <f t="shared" si="73"/>
        <v xml:space="preserve"> </v>
      </c>
      <c r="DZ72" t="str">
        <f t="shared" si="73"/>
        <v xml:space="preserve"> </v>
      </c>
      <c r="EA72" t="str">
        <f t="shared" ref="EA72:GL72" si="74">IFERROR(EA40/EA38-1," ")</f>
        <v xml:space="preserve"> </v>
      </c>
      <c r="EB72" t="str">
        <f t="shared" si="74"/>
        <v xml:space="preserve"> </v>
      </c>
      <c r="EC72">
        <f t="shared" si="74"/>
        <v>-0.25</v>
      </c>
      <c r="ED72" t="str">
        <f t="shared" si="74"/>
        <v xml:space="preserve"> </v>
      </c>
      <c r="EE72" t="str">
        <f t="shared" si="74"/>
        <v xml:space="preserve"> </v>
      </c>
      <c r="EF72">
        <f t="shared" si="74"/>
        <v>0.5625</v>
      </c>
      <c r="EG72" t="str">
        <f t="shared" si="74"/>
        <v xml:space="preserve"> </v>
      </c>
      <c r="EH72" t="str">
        <f t="shared" si="74"/>
        <v xml:space="preserve"> </v>
      </c>
      <c r="EI72" t="str">
        <f t="shared" si="74"/>
        <v xml:space="preserve"> </v>
      </c>
      <c r="EJ72">
        <f t="shared" si="74"/>
        <v>-0.55000000000000004</v>
      </c>
      <c r="EK72" t="str">
        <f t="shared" si="74"/>
        <v xml:space="preserve"> </v>
      </c>
      <c r="EL72" t="str">
        <f t="shared" si="74"/>
        <v xml:space="preserve"> </v>
      </c>
      <c r="EM72" t="str">
        <f t="shared" si="74"/>
        <v xml:space="preserve"> </v>
      </c>
      <c r="EN72" t="str">
        <f t="shared" si="74"/>
        <v xml:space="preserve"> </v>
      </c>
      <c r="EO72">
        <f t="shared" si="74"/>
        <v>5.3025210084033612</v>
      </c>
      <c r="EP72" t="str">
        <f t="shared" si="74"/>
        <v xml:space="preserve"> </v>
      </c>
      <c r="EQ72">
        <f t="shared" si="74"/>
        <v>-0.25000089053221763</v>
      </c>
      <c r="ER72">
        <f t="shared" si="74"/>
        <v>-0.22857142857142854</v>
      </c>
      <c r="ES72" t="str">
        <f t="shared" si="74"/>
        <v xml:space="preserve"> </v>
      </c>
      <c r="ET72" t="str">
        <f t="shared" si="74"/>
        <v xml:space="preserve"> </v>
      </c>
      <c r="EU72" t="str">
        <f t="shared" si="74"/>
        <v xml:space="preserve"> </v>
      </c>
      <c r="EV72" t="str">
        <f t="shared" si="74"/>
        <v xml:space="preserve"> </v>
      </c>
      <c r="EW72">
        <f t="shared" si="74"/>
        <v>8.3333333333333259E-2</v>
      </c>
      <c r="EX72" t="str">
        <f t="shared" si="74"/>
        <v xml:space="preserve"> </v>
      </c>
      <c r="EY72">
        <f t="shared" si="74"/>
        <v>0.80795525170913618</v>
      </c>
      <c r="EZ72" t="str">
        <f t="shared" si="74"/>
        <v xml:space="preserve"> </v>
      </c>
      <c r="FA72" t="str">
        <f t="shared" si="74"/>
        <v xml:space="preserve"> </v>
      </c>
      <c r="FB72" t="str">
        <f t="shared" si="74"/>
        <v xml:space="preserve"> </v>
      </c>
      <c r="FC72" t="str">
        <f t="shared" si="74"/>
        <v xml:space="preserve"> </v>
      </c>
      <c r="FD72" t="str">
        <f t="shared" si="74"/>
        <v xml:space="preserve"> </v>
      </c>
      <c r="FE72" t="str">
        <f t="shared" si="74"/>
        <v xml:space="preserve"> </v>
      </c>
      <c r="FF72" t="str">
        <f t="shared" si="74"/>
        <v xml:space="preserve"> </v>
      </c>
      <c r="FG72" t="str">
        <f t="shared" si="74"/>
        <v xml:space="preserve"> </v>
      </c>
      <c r="FH72" t="str">
        <f t="shared" si="74"/>
        <v xml:space="preserve"> </v>
      </c>
      <c r="FI72" t="str">
        <f t="shared" si="74"/>
        <v xml:space="preserve"> </v>
      </c>
      <c r="FJ72" t="str">
        <f t="shared" si="74"/>
        <v xml:space="preserve"> </v>
      </c>
      <c r="FK72" t="str">
        <f t="shared" si="74"/>
        <v xml:space="preserve"> </v>
      </c>
      <c r="FL72" t="str">
        <f t="shared" si="74"/>
        <v xml:space="preserve"> </v>
      </c>
      <c r="FM72" t="str">
        <f t="shared" si="74"/>
        <v xml:space="preserve"> </v>
      </c>
      <c r="FN72" t="str">
        <f t="shared" si="74"/>
        <v xml:space="preserve"> </v>
      </c>
      <c r="FO72" t="str">
        <f t="shared" si="74"/>
        <v xml:space="preserve"> </v>
      </c>
      <c r="FP72" t="str">
        <f t="shared" si="74"/>
        <v xml:space="preserve"> </v>
      </c>
      <c r="FQ72" t="str">
        <f t="shared" si="74"/>
        <v xml:space="preserve"> </v>
      </c>
      <c r="FR72" t="str">
        <f t="shared" si="74"/>
        <v xml:space="preserve"> </v>
      </c>
      <c r="FS72" t="str">
        <f t="shared" si="74"/>
        <v xml:space="preserve"> </v>
      </c>
      <c r="FT72" t="str">
        <f t="shared" si="74"/>
        <v xml:space="preserve"> </v>
      </c>
      <c r="FU72" t="str">
        <f t="shared" si="74"/>
        <v xml:space="preserve"> </v>
      </c>
      <c r="FV72" t="str">
        <f t="shared" si="74"/>
        <v xml:space="preserve"> </v>
      </c>
      <c r="FW72" t="str">
        <f t="shared" si="74"/>
        <v xml:space="preserve"> </v>
      </c>
      <c r="FX72" t="str">
        <f t="shared" si="74"/>
        <v xml:space="preserve"> </v>
      </c>
      <c r="FY72" t="str">
        <f t="shared" si="74"/>
        <v xml:space="preserve"> </v>
      </c>
      <c r="FZ72" t="str">
        <f t="shared" si="74"/>
        <v xml:space="preserve"> </v>
      </c>
      <c r="GA72" t="str">
        <f t="shared" si="74"/>
        <v xml:space="preserve"> </v>
      </c>
      <c r="GB72" t="str">
        <f t="shared" si="74"/>
        <v xml:space="preserve"> </v>
      </c>
      <c r="GC72" t="str">
        <f t="shared" si="74"/>
        <v xml:space="preserve"> </v>
      </c>
      <c r="GD72" t="str">
        <f t="shared" si="74"/>
        <v xml:space="preserve"> </v>
      </c>
      <c r="GE72">
        <f t="shared" si="74"/>
        <v>0.68421052631578938</v>
      </c>
      <c r="GF72" t="str">
        <f t="shared" si="74"/>
        <v xml:space="preserve"> </v>
      </c>
      <c r="GG72" t="str">
        <f t="shared" si="74"/>
        <v xml:space="preserve"> </v>
      </c>
      <c r="GH72" t="str">
        <f t="shared" si="74"/>
        <v xml:space="preserve"> </v>
      </c>
      <c r="GI72" t="str">
        <f t="shared" si="74"/>
        <v xml:space="preserve"> </v>
      </c>
      <c r="GJ72" t="str">
        <f t="shared" si="74"/>
        <v xml:space="preserve"> </v>
      </c>
      <c r="GK72" t="str">
        <f t="shared" si="74"/>
        <v xml:space="preserve"> </v>
      </c>
      <c r="GL72" t="str">
        <f t="shared" si="74"/>
        <v xml:space="preserve"> </v>
      </c>
      <c r="GM72" t="str">
        <f t="shared" ref="GM72:IX72" si="75">IFERROR(GM40/GM38-1," ")</f>
        <v xml:space="preserve"> </v>
      </c>
      <c r="GN72" t="str">
        <f t="shared" si="75"/>
        <v xml:space="preserve"> </v>
      </c>
      <c r="GO72" t="str">
        <f t="shared" si="75"/>
        <v xml:space="preserve"> </v>
      </c>
      <c r="GP72">
        <f t="shared" si="75"/>
        <v>-0.16277122723784276</v>
      </c>
      <c r="GQ72" t="str">
        <f t="shared" si="75"/>
        <v xml:space="preserve"> </v>
      </c>
      <c r="GR72" t="str">
        <f t="shared" si="75"/>
        <v xml:space="preserve"> </v>
      </c>
      <c r="GS72">
        <f t="shared" si="75"/>
        <v>4.8611898016997168E-2</v>
      </c>
      <c r="GT72" t="str">
        <f t="shared" si="75"/>
        <v xml:space="preserve"> </v>
      </c>
      <c r="GU72" t="str">
        <f t="shared" si="75"/>
        <v xml:space="preserve"> </v>
      </c>
      <c r="GV72" t="str">
        <f t="shared" si="75"/>
        <v xml:space="preserve"> </v>
      </c>
      <c r="GW72" t="str">
        <f t="shared" si="75"/>
        <v xml:space="preserve"> </v>
      </c>
      <c r="GX72" t="str">
        <f t="shared" si="75"/>
        <v xml:space="preserve"> </v>
      </c>
      <c r="GY72" t="str">
        <f t="shared" si="75"/>
        <v xml:space="preserve"> </v>
      </c>
      <c r="GZ72" t="str">
        <f t="shared" si="75"/>
        <v xml:space="preserve"> </v>
      </c>
      <c r="HA72" t="str">
        <f t="shared" si="75"/>
        <v xml:space="preserve"> </v>
      </c>
      <c r="HB72">
        <f t="shared" si="75"/>
        <v>1.1169034021574658</v>
      </c>
      <c r="HC72" t="str">
        <f t="shared" si="75"/>
        <v xml:space="preserve"> </v>
      </c>
      <c r="HD72" t="str">
        <f t="shared" si="75"/>
        <v xml:space="preserve"> </v>
      </c>
      <c r="HE72">
        <f t="shared" si="75"/>
        <v>-0.12735849056603776</v>
      </c>
      <c r="HF72" t="str">
        <f t="shared" si="75"/>
        <v xml:space="preserve"> </v>
      </c>
      <c r="HG72">
        <f t="shared" si="75"/>
        <v>2.5743589743589741</v>
      </c>
      <c r="HH72">
        <f t="shared" si="75"/>
        <v>2.1504424778761062</v>
      </c>
      <c r="HI72" t="str">
        <f t="shared" si="75"/>
        <v xml:space="preserve"> </v>
      </c>
      <c r="HJ72" t="str">
        <f t="shared" si="75"/>
        <v xml:space="preserve"> </v>
      </c>
      <c r="HK72" t="str">
        <f t="shared" si="75"/>
        <v xml:space="preserve"> </v>
      </c>
      <c r="HL72" t="str">
        <f t="shared" si="75"/>
        <v xml:space="preserve"> </v>
      </c>
      <c r="HM72" t="str">
        <f t="shared" si="75"/>
        <v xml:space="preserve"> </v>
      </c>
      <c r="HN72" t="str">
        <f t="shared" si="75"/>
        <v xml:space="preserve"> </v>
      </c>
      <c r="HO72">
        <f t="shared" si="75"/>
        <v>-0.12005581169619017</v>
      </c>
      <c r="HP72" t="str">
        <f t="shared" si="75"/>
        <v xml:space="preserve"> </v>
      </c>
      <c r="HQ72" t="str">
        <f t="shared" si="75"/>
        <v xml:space="preserve"> </v>
      </c>
      <c r="HR72" t="str">
        <f t="shared" si="75"/>
        <v xml:space="preserve"> </v>
      </c>
      <c r="HS72" t="str">
        <f t="shared" si="75"/>
        <v xml:space="preserve"> </v>
      </c>
      <c r="HT72" t="str">
        <f t="shared" si="75"/>
        <v xml:space="preserve"> </v>
      </c>
      <c r="HU72" t="str">
        <f t="shared" si="75"/>
        <v xml:space="preserve"> </v>
      </c>
      <c r="HV72">
        <f t="shared" si="75"/>
        <v>0.90476190476190466</v>
      </c>
      <c r="HW72" t="str">
        <f t="shared" si="75"/>
        <v xml:space="preserve"> </v>
      </c>
      <c r="HX72" t="str">
        <f t="shared" si="75"/>
        <v xml:space="preserve"> </v>
      </c>
      <c r="HY72">
        <f t="shared" si="75"/>
        <v>-0.30002538285810976</v>
      </c>
      <c r="HZ72" t="str">
        <f t="shared" si="75"/>
        <v xml:space="preserve"> </v>
      </c>
      <c r="IA72" t="str">
        <f t="shared" si="75"/>
        <v xml:space="preserve"> </v>
      </c>
      <c r="IB72" t="str">
        <f t="shared" si="75"/>
        <v xml:space="preserve"> </v>
      </c>
      <c r="IC72" t="str">
        <f t="shared" si="75"/>
        <v xml:space="preserve"> </v>
      </c>
      <c r="ID72" t="str">
        <f t="shared" si="75"/>
        <v xml:space="preserve"> </v>
      </c>
      <c r="IE72" t="str">
        <f t="shared" si="75"/>
        <v xml:space="preserve"> </v>
      </c>
      <c r="IF72" t="str">
        <f t="shared" si="75"/>
        <v xml:space="preserve"> </v>
      </c>
      <c r="IG72" t="str">
        <f t="shared" si="75"/>
        <v xml:space="preserve"> </v>
      </c>
      <c r="IH72" t="str">
        <f t="shared" si="75"/>
        <v xml:space="preserve"> </v>
      </c>
      <c r="II72" t="str">
        <f t="shared" si="75"/>
        <v xml:space="preserve"> </v>
      </c>
      <c r="IJ72" t="str">
        <f t="shared" si="75"/>
        <v xml:space="preserve"> </v>
      </c>
      <c r="IK72" t="str">
        <f t="shared" si="75"/>
        <v xml:space="preserve"> </v>
      </c>
      <c r="IL72">
        <f t="shared" si="75"/>
        <v>2.3597758773223245</v>
      </c>
      <c r="IM72" t="str">
        <f t="shared" si="75"/>
        <v xml:space="preserve"> </v>
      </c>
      <c r="IN72" t="str">
        <f t="shared" si="75"/>
        <v xml:space="preserve"> </v>
      </c>
      <c r="IO72" t="str">
        <f t="shared" si="75"/>
        <v xml:space="preserve"> </v>
      </c>
      <c r="IP72" t="str">
        <f t="shared" si="75"/>
        <v xml:space="preserve"> </v>
      </c>
      <c r="IQ72" t="str">
        <f t="shared" si="75"/>
        <v xml:space="preserve"> </v>
      </c>
      <c r="IR72" t="str">
        <f t="shared" si="75"/>
        <v xml:space="preserve"> </v>
      </c>
      <c r="IS72" t="str">
        <f t="shared" si="75"/>
        <v xml:space="preserve"> </v>
      </c>
      <c r="IT72" t="str">
        <f t="shared" si="75"/>
        <v xml:space="preserve"> </v>
      </c>
      <c r="IU72" t="str">
        <f t="shared" si="75"/>
        <v xml:space="preserve"> </v>
      </c>
      <c r="IV72">
        <f t="shared" si="75"/>
        <v>-0.72592592592592586</v>
      </c>
      <c r="IW72">
        <f t="shared" si="75"/>
        <v>0.5525664190590911</v>
      </c>
      <c r="IX72" t="str">
        <f t="shared" si="75"/>
        <v xml:space="preserve"> </v>
      </c>
      <c r="IY72" t="str">
        <f t="shared" ref="IY72:LJ72" si="76">IFERROR(IY40/IY38-1," ")</f>
        <v xml:space="preserve"> </v>
      </c>
      <c r="IZ72" t="str">
        <f t="shared" si="76"/>
        <v xml:space="preserve"> </v>
      </c>
      <c r="JA72" t="str">
        <f t="shared" si="76"/>
        <v xml:space="preserve"> </v>
      </c>
      <c r="JB72" t="str">
        <f t="shared" si="76"/>
        <v xml:space="preserve"> </v>
      </c>
      <c r="JC72" t="str">
        <f t="shared" si="76"/>
        <v xml:space="preserve"> </v>
      </c>
      <c r="JD72" t="str">
        <f t="shared" si="76"/>
        <v xml:space="preserve"> </v>
      </c>
      <c r="JE72">
        <f t="shared" si="76"/>
        <v>0.39974210186976156</v>
      </c>
      <c r="JF72" t="str">
        <f t="shared" si="76"/>
        <v xml:space="preserve"> </v>
      </c>
      <c r="JG72">
        <f t="shared" si="76"/>
        <v>0.21434848605895973</v>
      </c>
      <c r="JH72" t="str">
        <f t="shared" si="76"/>
        <v xml:space="preserve"> </v>
      </c>
      <c r="JI72" t="str">
        <f t="shared" si="76"/>
        <v xml:space="preserve"> </v>
      </c>
      <c r="JJ72">
        <f t="shared" si="76"/>
        <v>-0.58536585365853666</v>
      </c>
      <c r="JK72">
        <f t="shared" si="76"/>
        <v>1.4818941504178276</v>
      </c>
      <c r="JL72" t="str">
        <f t="shared" si="76"/>
        <v xml:space="preserve"> </v>
      </c>
      <c r="JM72" t="str">
        <f t="shared" si="76"/>
        <v xml:space="preserve"> </v>
      </c>
      <c r="JN72" t="str">
        <f t="shared" si="76"/>
        <v xml:space="preserve"> </v>
      </c>
      <c r="JO72">
        <f t="shared" si="76"/>
        <v>-0.2767857142857143</v>
      </c>
      <c r="JP72" t="str">
        <f t="shared" si="76"/>
        <v xml:space="preserve"> </v>
      </c>
      <c r="JQ72" t="str">
        <f t="shared" si="76"/>
        <v xml:space="preserve"> </v>
      </c>
      <c r="JR72" t="str">
        <f t="shared" si="76"/>
        <v xml:space="preserve"> </v>
      </c>
      <c r="JS72" t="str">
        <f t="shared" si="76"/>
        <v xml:space="preserve"> </v>
      </c>
      <c r="JT72" t="str">
        <f t="shared" si="76"/>
        <v xml:space="preserve"> </v>
      </c>
      <c r="JU72" t="str">
        <f t="shared" si="76"/>
        <v xml:space="preserve"> </v>
      </c>
      <c r="JV72" t="str">
        <f t="shared" si="76"/>
        <v xml:space="preserve"> </v>
      </c>
      <c r="JW72" t="str">
        <f t="shared" si="76"/>
        <v xml:space="preserve"> </v>
      </c>
      <c r="JX72">
        <f t="shared" si="76"/>
        <v>0.46716101694915269</v>
      </c>
      <c r="JY72" t="str">
        <f t="shared" si="76"/>
        <v xml:space="preserve"> </v>
      </c>
      <c r="JZ72" t="str">
        <f t="shared" si="76"/>
        <v xml:space="preserve"> </v>
      </c>
      <c r="KA72" t="str">
        <f t="shared" si="76"/>
        <v xml:space="preserve"> </v>
      </c>
      <c r="KB72" t="str">
        <f t="shared" si="76"/>
        <v xml:space="preserve"> </v>
      </c>
      <c r="KC72" t="str">
        <f t="shared" si="76"/>
        <v xml:space="preserve"> </v>
      </c>
      <c r="KD72" t="str">
        <f t="shared" si="76"/>
        <v xml:space="preserve"> </v>
      </c>
      <c r="KE72" t="str">
        <f t="shared" si="76"/>
        <v xml:space="preserve"> </v>
      </c>
      <c r="KF72">
        <f t="shared" si="76"/>
        <v>4.5894495412844032</v>
      </c>
      <c r="KG72" t="str">
        <f t="shared" si="76"/>
        <v xml:space="preserve"> </v>
      </c>
      <c r="KH72" t="str">
        <f t="shared" si="76"/>
        <v xml:space="preserve"> </v>
      </c>
      <c r="KI72" t="str">
        <f t="shared" si="76"/>
        <v xml:space="preserve"> </v>
      </c>
      <c r="KJ72" t="str">
        <f t="shared" si="76"/>
        <v xml:space="preserve"> </v>
      </c>
      <c r="KK72" t="str">
        <f t="shared" si="76"/>
        <v xml:space="preserve"> </v>
      </c>
      <c r="KL72" t="str">
        <f t="shared" si="76"/>
        <v xml:space="preserve"> </v>
      </c>
      <c r="KM72" t="str">
        <f t="shared" si="76"/>
        <v xml:space="preserve"> </v>
      </c>
      <c r="KN72" t="str">
        <f t="shared" si="76"/>
        <v xml:space="preserve"> </v>
      </c>
      <c r="KO72">
        <f t="shared" si="76"/>
        <v>2.0673758865248231</v>
      </c>
      <c r="KP72" t="str">
        <f t="shared" si="76"/>
        <v xml:space="preserve"> </v>
      </c>
      <c r="KQ72">
        <f t="shared" si="76"/>
        <v>5.5682684973302754E-2</v>
      </c>
      <c r="KR72" t="str">
        <f t="shared" si="76"/>
        <v xml:space="preserve"> </v>
      </c>
      <c r="KS72" t="str">
        <f t="shared" si="76"/>
        <v xml:space="preserve"> </v>
      </c>
      <c r="KT72" t="str">
        <f t="shared" si="76"/>
        <v xml:space="preserve"> </v>
      </c>
      <c r="KU72" t="str">
        <f t="shared" si="76"/>
        <v xml:space="preserve"> </v>
      </c>
      <c r="KV72" t="str">
        <f t="shared" si="76"/>
        <v xml:space="preserve"> </v>
      </c>
      <c r="KW72" t="str">
        <f t="shared" si="76"/>
        <v xml:space="preserve"> </v>
      </c>
      <c r="KX72" t="str">
        <f t="shared" si="76"/>
        <v xml:space="preserve"> </v>
      </c>
      <c r="KY72" t="str">
        <f t="shared" si="76"/>
        <v xml:space="preserve"> </v>
      </c>
      <c r="KZ72" t="str">
        <f t="shared" si="76"/>
        <v xml:space="preserve"> </v>
      </c>
      <c r="LA72" t="str">
        <f t="shared" si="76"/>
        <v xml:space="preserve"> </v>
      </c>
      <c r="LB72" t="str">
        <f t="shared" si="76"/>
        <v xml:space="preserve"> </v>
      </c>
      <c r="LC72" t="str">
        <f t="shared" si="76"/>
        <v xml:space="preserve"> </v>
      </c>
      <c r="LD72" t="str">
        <f t="shared" si="76"/>
        <v xml:space="preserve"> </v>
      </c>
      <c r="LE72" t="str">
        <f t="shared" si="76"/>
        <v xml:space="preserve"> </v>
      </c>
      <c r="LF72" t="str">
        <f t="shared" si="76"/>
        <v xml:space="preserve"> </v>
      </c>
      <c r="LG72">
        <f t="shared" si="76"/>
        <v>0.8125</v>
      </c>
      <c r="LH72" t="str">
        <f t="shared" si="76"/>
        <v xml:space="preserve"> </v>
      </c>
      <c r="LI72">
        <f t="shared" si="76"/>
        <v>-0.1428571428571429</v>
      </c>
      <c r="LJ72" t="str">
        <f t="shared" si="76"/>
        <v xml:space="preserve"> </v>
      </c>
      <c r="LK72" t="str">
        <f t="shared" ref="LK72:NV72" si="77">IFERROR(LK40/LK38-1," ")</f>
        <v xml:space="preserve"> </v>
      </c>
      <c r="LL72" t="str">
        <f t="shared" si="77"/>
        <v xml:space="preserve"> </v>
      </c>
      <c r="LM72" t="str">
        <f t="shared" si="77"/>
        <v xml:space="preserve"> </v>
      </c>
      <c r="LN72" t="str">
        <f t="shared" si="77"/>
        <v xml:space="preserve"> </v>
      </c>
      <c r="LO72" t="str">
        <f t="shared" si="77"/>
        <v xml:space="preserve"> </v>
      </c>
      <c r="LP72" t="str">
        <f t="shared" si="77"/>
        <v xml:space="preserve"> </v>
      </c>
      <c r="LQ72" t="str">
        <f t="shared" si="77"/>
        <v xml:space="preserve"> </v>
      </c>
      <c r="LR72" t="str">
        <f t="shared" si="77"/>
        <v xml:space="preserve"> </v>
      </c>
      <c r="LS72" t="str">
        <f t="shared" si="77"/>
        <v xml:space="preserve"> </v>
      </c>
      <c r="LT72" t="str">
        <f t="shared" si="77"/>
        <v xml:space="preserve"> </v>
      </c>
      <c r="LU72" t="str">
        <f t="shared" si="77"/>
        <v xml:space="preserve"> </v>
      </c>
      <c r="LV72" t="str">
        <f t="shared" si="77"/>
        <v xml:space="preserve"> </v>
      </c>
      <c r="LW72">
        <f t="shared" si="77"/>
        <v>0.24154662623199386</v>
      </c>
      <c r="LX72" t="str">
        <f t="shared" si="77"/>
        <v xml:space="preserve"> </v>
      </c>
      <c r="LY72" t="str">
        <f t="shared" si="77"/>
        <v xml:space="preserve"> </v>
      </c>
      <c r="LZ72" t="str">
        <f t="shared" si="77"/>
        <v xml:space="preserve"> </v>
      </c>
      <c r="MA72" t="str">
        <f t="shared" si="77"/>
        <v xml:space="preserve"> </v>
      </c>
      <c r="MB72" t="str">
        <f t="shared" si="77"/>
        <v xml:space="preserve"> </v>
      </c>
      <c r="MC72" t="str">
        <f t="shared" si="77"/>
        <v xml:space="preserve"> </v>
      </c>
      <c r="MD72" t="str">
        <f t="shared" si="77"/>
        <v xml:space="preserve"> </v>
      </c>
      <c r="ME72" t="str">
        <f t="shared" si="77"/>
        <v xml:space="preserve"> </v>
      </c>
      <c r="MF72" t="str">
        <f t="shared" si="77"/>
        <v xml:space="preserve"> </v>
      </c>
      <c r="MG72">
        <f t="shared" si="77"/>
        <v>0.79179566563467474</v>
      </c>
      <c r="MH72" t="str">
        <f t="shared" si="77"/>
        <v xml:space="preserve"> </v>
      </c>
      <c r="MI72" t="str">
        <f t="shared" si="77"/>
        <v xml:space="preserve"> </v>
      </c>
      <c r="MJ72" t="str">
        <f t="shared" si="77"/>
        <v xml:space="preserve"> </v>
      </c>
      <c r="MK72">
        <f t="shared" si="77"/>
        <v>2.2701369863013698</v>
      </c>
      <c r="ML72" t="str">
        <f t="shared" si="77"/>
        <v xml:space="preserve"> </v>
      </c>
      <c r="MM72">
        <f t="shared" si="77"/>
        <v>1.0517676767676769</v>
      </c>
      <c r="MN72">
        <f t="shared" si="77"/>
        <v>0.72500000000000009</v>
      </c>
      <c r="MO72" t="str">
        <f t="shared" si="77"/>
        <v xml:space="preserve"> </v>
      </c>
      <c r="MP72" t="str">
        <f t="shared" si="77"/>
        <v xml:space="preserve"> </v>
      </c>
      <c r="MQ72" t="str">
        <f t="shared" si="77"/>
        <v xml:space="preserve"> </v>
      </c>
      <c r="MR72" t="str">
        <f t="shared" si="77"/>
        <v xml:space="preserve"> </v>
      </c>
      <c r="MS72">
        <f t="shared" si="77"/>
        <v>1.1164205039096435</v>
      </c>
      <c r="MT72" t="str">
        <f t="shared" si="77"/>
        <v xml:space="preserve"> </v>
      </c>
      <c r="MU72" t="str">
        <f t="shared" si="77"/>
        <v xml:space="preserve"> </v>
      </c>
      <c r="MV72" t="str">
        <f t="shared" si="77"/>
        <v xml:space="preserve"> </v>
      </c>
      <c r="MW72" t="str">
        <f t="shared" si="77"/>
        <v xml:space="preserve"> </v>
      </c>
      <c r="MX72" t="str">
        <f t="shared" si="77"/>
        <v xml:space="preserve"> </v>
      </c>
      <c r="MY72" t="str">
        <f t="shared" si="77"/>
        <v xml:space="preserve"> </v>
      </c>
      <c r="MZ72" t="str">
        <f t="shared" si="77"/>
        <v xml:space="preserve"> </v>
      </c>
      <c r="NA72" t="str">
        <f t="shared" si="77"/>
        <v xml:space="preserve"> </v>
      </c>
      <c r="NB72" t="str">
        <f t="shared" si="77"/>
        <v xml:space="preserve"> </v>
      </c>
      <c r="NC72" t="str">
        <f t="shared" si="77"/>
        <v xml:space="preserve"> </v>
      </c>
      <c r="ND72" t="str">
        <f t="shared" si="77"/>
        <v xml:space="preserve"> </v>
      </c>
      <c r="NE72" t="str">
        <f t="shared" si="77"/>
        <v xml:space="preserve"> </v>
      </c>
      <c r="NF72" t="str">
        <f t="shared" si="77"/>
        <v xml:space="preserve"> </v>
      </c>
      <c r="NG72" t="str">
        <f t="shared" si="77"/>
        <v xml:space="preserve"> </v>
      </c>
      <c r="NH72" t="str">
        <f t="shared" si="77"/>
        <v xml:space="preserve"> </v>
      </c>
      <c r="NI72" t="str">
        <f t="shared" si="77"/>
        <v xml:space="preserve"> </v>
      </c>
      <c r="NJ72" t="str">
        <f t="shared" si="77"/>
        <v xml:space="preserve"> </v>
      </c>
      <c r="NK72" t="str">
        <f t="shared" si="77"/>
        <v xml:space="preserve"> </v>
      </c>
      <c r="NL72" t="str">
        <f t="shared" si="77"/>
        <v xml:space="preserve"> </v>
      </c>
      <c r="NM72" t="str">
        <f t="shared" si="77"/>
        <v xml:space="preserve"> </v>
      </c>
      <c r="NN72" t="str">
        <f t="shared" si="77"/>
        <v xml:space="preserve"> </v>
      </c>
      <c r="NO72">
        <f t="shared" si="77"/>
        <v>1.6209808379343946</v>
      </c>
      <c r="NP72" t="str">
        <f t="shared" si="77"/>
        <v xml:space="preserve"> </v>
      </c>
      <c r="NQ72" t="str">
        <f t="shared" si="77"/>
        <v xml:space="preserve"> </v>
      </c>
      <c r="NR72" t="str">
        <f t="shared" si="77"/>
        <v xml:space="preserve"> </v>
      </c>
      <c r="NS72" t="str">
        <f t="shared" si="77"/>
        <v xml:space="preserve"> </v>
      </c>
      <c r="NT72">
        <f t="shared" si="77"/>
        <v>-0.47619047619047616</v>
      </c>
      <c r="NU72" t="str">
        <f t="shared" si="77"/>
        <v xml:space="preserve"> </v>
      </c>
      <c r="NV72" t="str">
        <f t="shared" si="77"/>
        <v xml:space="preserve"> </v>
      </c>
      <c r="NW72" t="str">
        <f t="shared" ref="NW72:QH72" si="78">IFERROR(NW40/NW38-1," ")</f>
        <v xml:space="preserve"> </v>
      </c>
      <c r="NX72" t="str">
        <f t="shared" si="78"/>
        <v xml:space="preserve"> </v>
      </c>
      <c r="NY72" t="str">
        <f t="shared" si="78"/>
        <v xml:space="preserve"> </v>
      </c>
      <c r="NZ72" t="str">
        <f t="shared" si="78"/>
        <v xml:space="preserve"> </v>
      </c>
      <c r="OA72" t="str">
        <f t="shared" si="78"/>
        <v xml:space="preserve"> </v>
      </c>
      <c r="OB72" t="str">
        <f t="shared" si="78"/>
        <v xml:space="preserve"> </v>
      </c>
      <c r="OC72" t="str">
        <f t="shared" si="78"/>
        <v xml:space="preserve"> </v>
      </c>
      <c r="OD72">
        <f t="shared" si="78"/>
        <v>0.28555738605161984</v>
      </c>
      <c r="OE72" t="str">
        <f t="shared" si="78"/>
        <v xml:space="preserve"> </v>
      </c>
      <c r="OF72" t="str">
        <f t="shared" si="78"/>
        <v xml:space="preserve"> </v>
      </c>
      <c r="OG72">
        <f t="shared" si="78"/>
        <v>0.69642857142857162</v>
      </c>
      <c r="OH72" t="str">
        <f t="shared" si="78"/>
        <v xml:space="preserve"> </v>
      </c>
      <c r="OI72" t="str">
        <f t="shared" si="78"/>
        <v xml:space="preserve"> </v>
      </c>
      <c r="OJ72" t="str">
        <f t="shared" si="78"/>
        <v xml:space="preserve"> </v>
      </c>
      <c r="OK72" t="str">
        <f t="shared" si="78"/>
        <v xml:space="preserve"> </v>
      </c>
      <c r="OL72" t="str">
        <f t="shared" si="78"/>
        <v xml:space="preserve"> </v>
      </c>
      <c r="OM72" t="str">
        <f t="shared" si="78"/>
        <v xml:space="preserve"> </v>
      </c>
      <c r="ON72" t="str">
        <f t="shared" si="78"/>
        <v xml:space="preserve"> </v>
      </c>
      <c r="OO72" t="str">
        <f t="shared" si="78"/>
        <v xml:space="preserve"> </v>
      </c>
      <c r="OP72" t="str">
        <f t="shared" si="78"/>
        <v xml:space="preserve"> </v>
      </c>
      <c r="OQ72" t="str">
        <f t="shared" si="78"/>
        <v xml:space="preserve"> </v>
      </c>
      <c r="OR72" t="str">
        <f t="shared" si="78"/>
        <v xml:space="preserve"> </v>
      </c>
      <c r="OS72" t="str">
        <f t="shared" si="78"/>
        <v xml:space="preserve"> </v>
      </c>
      <c r="OT72" t="str">
        <f t="shared" si="78"/>
        <v xml:space="preserve"> </v>
      </c>
      <c r="OU72" t="str">
        <f t="shared" si="78"/>
        <v xml:space="preserve"> </v>
      </c>
      <c r="OV72" t="str">
        <f t="shared" si="78"/>
        <v xml:space="preserve"> </v>
      </c>
      <c r="OW72" t="str">
        <f t="shared" si="78"/>
        <v xml:space="preserve"> </v>
      </c>
      <c r="OX72" t="str">
        <f t="shared" si="78"/>
        <v xml:space="preserve"> </v>
      </c>
      <c r="OY72" t="str">
        <f t="shared" si="78"/>
        <v xml:space="preserve"> </v>
      </c>
      <c r="OZ72" t="str">
        <f t="shared" si="78"/>
        <v xml:space="preserve"> </v>
      </c>
      <c r="PA72" t="str">
        <f t="shared" si="78"/>
        <v xml:space="preserve"> </v>
      </c>
      <c r="PB72" t="str">
        <f t="shared" si="78"/>
        <v xml:space="preserve"> </v>
      </c>
      <c r="PC72" t="str">
        <f t="shared" si="78"/>
        <v xml:space="preserve"> </v>
      </c>
      <c r="PD72">
        <f t="shared" si="78"/>
        <v>-0.5859872611464968</v>
      </c>
      <c r="PE72" t="str">
        <f t="shared" si="78"/>
        <v xml:space="preserve"> </v>
      </c>
      <c r="PF72" t="str">
        <f t="shared" si="78"/>
        <v xml:space="preserve"> </v>
      </c>
      <c r="PG72" t="str">
        <f t="shared" si="78"/>
        <v xml:space="preserve"> </v>
      </c>
      <c r="PH72">
        <f t="shared" si="78"/>
        <v>0.77463503649635013</v>
      </c>
      <c r="PI72" t="str">
        <f t="shared" si="78"/>
        <v xml:space="preserve"> </v>
      </c>
      <c r="PJ72" t="str">
        <f t="shared" si="78"/>
        <v xml:space="preserve"> </v>
      </c>
      <c r="PK72" t="str">
        <f t="shared" si="78"/>
        <v xml:space="preserve"> </v>
      </c>
      <c r="PL72" t="str">
        <f t="shared" si="78"/>
        <v xml:space="preserve"> </v>
      </c>
      <c r="PM72" t="str">
        <f t="shared" si="78"/>
        <v xml:space="preserve"> </v>
      </c>
      <c r="PN72">
        <f t="shared" si="78"/>
        <v>-0.30400000000000005</v>
      </c>
      <c r="PO72">
        <f t="shared" si="78"/>
        <v>0</v>
      </c>
      <c r="PP72">
        <f t="shared" si="78"/>
        <v>-0.26559714795008915</v>
      </c>
      <c r="PQ72" t="str">
        <f t="shared" si="78"/>
        <v xml:space="preserve"> </v>
      </c>
      <c r="PR72" t="str">
        <f t="shared" si="78"/>
        <v xml:space="preserve"> </v>
      </c>
      <c r="PS72" t="str">
        <f t="shared" si="78"/>
        <v xml:space="preserve"> </v>
      </c>
      <c r="PT72" t="str">
        <f t="shared" si="78"/>
        <v xml:space="preserve"> </v>
      </c>
      <c r="PU72" t="str">
        <f t="shared" si="78"/>
        <v xml:space="preserve"> </v>
      </c>
      <c r="PV72" t="str">
        <f t="shared" si="78"/>
        <v xml:space="preserve"> </v>
      </c>
      <c r="PW72" t="str">
        <f t="shared" si="78"/>
        <v xml:space="preserve"> </v>
      </c>
      <c r="PX72" t="str">
        <f t="shared" si="78"/>
        <v xml:space="preserve"> </v>
      </c>
      <c r="PY72" t="str">
        <f t="shared" si="78"/>
        <v xml:space="preserve"> </v>
      </c>
      <c r="PZ72" t="str">
        <f t="shared" si="78"/>
        <v xml:space="preserve"> </v>
      </c>
      <c r="QA72" t="str">
        <f t="shared" si="78"/>
        <v xml:space="preserve"> </v>
      </c>
      <c r="QB72" t="str">
        <f t="shared" si="78"/>
        <v xml:space="preserve"> </v>
      </c>
      <c r="QC72" t="str">
        <f t="shared" si="78"/>
        <v xml:space="preserve"> </v>
      </c>
      <c r="QD72" t="str">
        <f t="shared" si="78"/>
        <v xml:space="preserve"> </v>
      </c>
      <c r="QE72" t="str">
        <f t="shared" si="78"/>
        <v xml:space="preserve"> </v>
      </c>
      <c r="QF72">
        <f t="shared" si="78"/>
        <v>1.2773109243697478</v>
      </c>
      <c r="QG72" t="str">
        <f t="shared" si="78"/>
        <v xml:space="preserve"> </v>
      </c>
      <c r="QH72" t="str">
        <f t="shared" si="78"/>
        <v xml:space="preserve"> </v>
      </c>
      <c r="QI72" t="str">
        <f t="shared" ref="QI72:SA72" si="79">IFERROR(QI40/QI38-1," ")</f>
        <v xml:space="preserve"> </v>
      </c>
      <c r="QJ72" t="str">
        <f t="shared" si="79"/>
        <v xml:space="preserve"> </v>
      </c>
      <c r="QK72" t="str">
        <f t="shared" si="79"/>
        <v xml:space="preserve"> </v>
      </c>
      <c r="QL72" t="str">
        <f t="shared" si="79"/>
        <v xml:space="preserve"> </v>
      </c>
      <c r="QM72" t="str">
        <f t="shared" si="79"/>
        <v xml:space="preserve"> </v>
      </c>
      <c r="QN72" t="str">
        <f t="shared" si="79"/>
        <v xml:space="preserve"> </v>
      </c>
      <c r="QO72" t="str">
        <f t="shared" si="79"/>
        <v xml:space="preserve"> </v>
      </c>
      <c r="QP72" t="str">
        <f t="shared" si="79"/>
        <v xml:space="preserve"> </v>
      </c>
      <c r="QQ72" t="str">
        <f t="shared" si="79"/>
        <v xml:space="preserve"> </v>
      </c>
      <c r="QR72" t="str">
        <f t="shared" si="79"/>
        <v xml:space="preserve"> </v>
      </c>
      <c r="QS72">
        <f t="shared" si="79"/>
        <v>7.4180118946474085</v>
      </c>
      <c r="QT72" t="str">
        <f t="shared" si="79"/>
        <v xml:space="preserve"> </v>
      </c>
      <c r="QU72">
        <f t="shared" si="79"/>
        <v>0.44047619047619047</v>
      </c>
      <c r="QV72" t="str">
        <f t="shared" si="79"/>
        <v xml:space="preserve"> </v>
      </c>
      <c r="QW72">
        <f t="shared" si="79"/>
        <v>0.14161849710982666</v>
      </c>
      <c r="QX72" t="str">
        <f t="shared" si="79"/>
        <v xml:space="preserve"> </v>
      </c>
      <c r="QY72">
        <f t="shared" si="79"/>
        <v>0.4285714285714286</v>
      </c>
      <c r="QZ72" t="str">
        <f t="shared" si="79"/>
        <v xml:space="preserve"> </v>
      </c>
      <c r="RA72" t="str">
        <f t="shared" si="79"/>
        <v xml:space="preserve"> </v>
      </c>
      <c r="RB72" t="str">
        <f t="shared" si="79"/>
        <v xml:space="preserve"> </v>
      </c>
      <c r="RC72" t="str">
        <f t="shared" si="79"/>
        <v xml:space="preserve"> </v>
      </c>
      <c r="RD72" t="str">
        <f t="shared" si="79"/>
        <v xml:space="preserve"> </v>
      </c>
      <c r="RE72" t="str">
        <f t="shared" si="79"/>
        <v xml:space="preserve"> </v>
      </c>
      <c r="RF72" t="str">
        <f t="shared" si="79"/>
        <v xml:space="preserve"> </v>
      </c>
      <c r="RG72" t="str">
        <f t="shared" si="79"/>
        <v xml:space="preserve"> </v>
      </c>
      <c r="RH72" t="str">
        <f t="shared" si="79"/>
        <v xml:space="preserve"> </v>
      </c>
      <c r="RI72" t="str">
        <f t="shared" si="79"/>
        <v xml:space="preserve"> </v>
      </c>
      <c r="RJ72" t="str">
        <f t="shared" si="79"/>
        <v xml:space="preserve"> </v>
      </c>
      <c r="RK72" t="str">
        <f t="shared" si="79"/>
        <v xml:space="preserve"> </v>
      </c>
      <c r="RL72" t="str">
        <f t="shared" si="79"/>
        <v xml:space="preserve"> </v>
      </c>
      <c r="RM72">
        <f>IFERROR(RM40/RM38-1," ")</f>
        <v>4</v>
      </c>
      <c r="RN72" t="str">
        <f t="shared" si="79"/>
        <v xml:space="preserve"> </v>
      </c>
      <c r="RO72">
        <f t="shared" si="79"/>
        <v>0.12850619699934751</v>
      </c>
      <c r="RP72" t="str">
        <f t="shared" si="79"/>
        <v xml:space="preserve"> </v>
      </c>
      <c r="RQ72" t="str">
        <f t="shared" si="79"/>
        <v xml:space="preserve"> </v>
      </c>
      <c r="RR72" t="str">
        <f t="shared" si="79"/>
        <v xml:space="preserve"> </v>
      </c>
      <c r="RS72" t="str">
        <f t="shared" si="79"/>
        <v xml:space="preserve"> </v>
      </c>
      <c r="RT72" t="str">
        <f t="shared" si="79"/>
        <v xml:space="preserve"> </v>
      </c>
      <c r="RU72" t="str">
        <f t="shared" si="79"/>
        <v xml:space="preserve"> </v>
      </c>
      <c r="RV72" t="str">
        <f t="shared" si="79"/>
        <v xml:space="preserve"> </v>
      </c>
      <c r="RW72" t="str">
        <f t="shared" si="79"/>
        <v xml:space="preserve"> </v>
      </c>
      <c r="RX72" t="str">
        <f t="shared" si="79"/>
        <v xml:space="preserve"> </v>
      </c>
      <c r="RY72" t="str">
        <f t="shared" si="79"/>
        <v xml:space="preserve"> </v>
      </c>
      <c r="RZ72" t="str">
        <f t="shared" si="79"/>
        <v xml:space="preserve"> </v>
      </c>
      <c r="SA72" t="str">
        <f t="shared" si="79"/>
        <v xml:space="preserve"> </v>
      </c>
    </row>
    <row r="73" spans="1:495">
      <c r="A73">
        <v>1990</v>
      </c>
      <c r="B73" t="str">
        <f>IFERROR(B41/B39-1," ")</f>
        <v xml:space="preserve"> </v>
      </c>
      <c r="C73" t="str">
        <f t="shared" ref="C73:BN74" si="80">IFERROR(C41/C39-1," ")</f>
        <v xml:space="preserve"> </v>
      </c>
      <c r="D73" t="str">
        <f t="shared" si="80"/>
        <v xml:space="preserve"> </v>
      </c>
      <c r="E73" t="str">
        <f t="shared" si="80"/>
        <v xml:space="preserve"> </v>
      </c>
      <c r="F73" t="str">
        <f t="shared" si="80"/>
        <v xml:space="preserve"> </v>
      </c>
      <c r="G73" t="str">
        <f t="shared" si="80"/>
        <v xml:space="preserve"> </v>
      </c>
      <c r="H73" t="str">
        <f t="shared" si="80"/>
        <v xml:space="preserve"> </v>
      </c>
      <c r="I73" t="str">
        <f t="shared" si="80"/>
        <v xml:space="preserve"> </v>
      </c>
      <c r="J73" t="str">
        <f t="shared" si="80"/>
        <v xml:space="preserve"> </v>
      </c>
      <c r="K73" t="str">
        <f t="shared" si="80"/>
        <v xml:space="preserve"> </v>
      </c>
      <c r="L73" t="str">
        <f t="shared" si="80"/>
        <v xml:space="preserve"> </v>
      </c>
      <c r="M73" t="str">
        <f t="shared" si="80"/>
        <v xml:space="preserve"> </v>
      </c>
      <c r="N73" t="str">
        <f t="shared" si="80"/>
        <v xml:space="preserve"> </v>
      </c>
      <c r="O73">
        <f t="shared" si="80"/>
        <v>0.50011539349180723</v>
      </c>
      <c r="P73">
        <f t="shared" si="80"/>
        <v>-0.52173913043478259</v>
      </c>
      <c r="Q73" t="str">
        <f t="shared" si="80"/>
        <v xml:space="preserve"> </v>
      </c>
      <c r="R73" t="str">
        <f t="shared" si="80"/>
        <v xml:space="preserve"> </v>
      </c>
      <c r="S73" t="str">
        <f t="shared" si="80"/>
        <v xml:space="preserve"> </v>
      </c>
      <c r="T73">
        <f t="shared" si="80"/>
        <v>-0.10574311214590604</v>
      </c>
      <c r="U73" t="str">
        <f t="shared" si="80"/>
        <v xml:space="preserve"> </v>
      </c>
      <c r="V73" t="str">
        <f t="shared" si="80"/>
        <v xml:space="preserve"> </v>
      </c>
      <c r="W73" t="str">
        <f t="shared" si="80"/>
        <v xml:space="preserve"> </v>
      </c>
      <c r="X73" t="str">
        <f t="shared" si="80"/>
        <v xml:space="preserve"> </v>
      </c>
      <c r="Y73" t="str">
        <f t="shared" si="80"/>
        <v xml:space="preserve"> </v>
      </c>
      <c r="Z73" t="str">
        <f t="shared" si="80"/>
        <v xml:space="preserve"> </v>
      </c>
      <c r="AA73" t="str">
        <f t="shared" si="80"/>
        <v xml:space="preserve"> </v>
      </c>
      <c r="AB73" t="str">
        <f t="shared" si="80"/>
        <v xml:space="preserve"> </v>
      </c>
      <c r="AC73">
        <f t="shared" si="80"/>
        <v>0.66502463054187211</v>
      </c>
      <c r="AD73" t="str">
        <f t="shared" si="80"/>
        <v xml:space="preserve"> </v>
      </c>
      <c r="AE73" t="str">
        <f t="shared" si="80"/>
        <v xml:space="preserve"> </v>
      </c>
      <c r="AF73" t="str">
        <f t="shared" si="80"/>
        <v xml:space="preserve"> </v>
      </c>
      <c r="AG73" t="str">
        <f t="shared" si="80"/>
        <v xml:space="preserve"> </v>
      </c>
      <c r="AH73" t="str">
        <f t="shared" si="80"/>
        <v xml:space="preserve"> </v>
      </c>
      <c r="AI73" t="str">
        <f t="shared" si="80"/>
        <v xml:space="preserve"> </v>
      </c>
      <c r="AJ73">
        <f t="shared" si="80"/>
        <v>1.0930232558139537</v>
      </c>
      <c r="AK73" t="str">
        <f t="shared" si="80"/>
        <v xml:space="preserve"> </v>
      </c>
      <c r="AL73" t="str">
        <f t="shared" si="80"/>
        <v xml:space="preserve"> </v>
      </c>
      <c r="AM73">
        <f t="shared" si="80"/>
        <v>-0.46917293233082713</v>
      </c>
      <c r="AN73">
        <f t="shared" si="80"/>
        <v>0.63036164844407061</v>
      </c>
      <c r="AO73" t="str">
        <f t="shared" si="80"/>
        <v xml:space="preserve"> </v>
      </c>
      <c r="AP73" t="str">
        <f t="shared" si="80"/>
        <v xml:space="preserve"> </v>
      </c>
      <c r="AQ73" t="str">
        <f t="shared" si="80"/>
        <v xml:space="preserve"> </v>
      </c>
      <c r="AR73" t="str">
        <f t="shared" si="80"/>
        <v xml:space="preserve"> </v>
      </c>
      <c r="AS73" t="str">
        <f t="shared" si="80"/>
        <v xml:space="preserve"> </v>
      </c>
      <c r="AT73" t="str">
        <f t="shared" si="80"/>
        <v xml:space="preserve"> </v>
      </c>
      <c r="AU73" t="str">
        <f t="shared" si="80"/>
        <v xml:space="preserve"> </v>
      </c>
      <c r="AV73">
        <f t="shared" si="80"/>
        <v>1.3433083956774734</v>
      </c>
      <c r="AW73" t="str">
        <f t="shared" si="80"/>
        <v xml:space="preserve"> </v>
      </c>
      <c r="AX73" t="str">
        <f t="shared" si="80"/>
        <v xml:space="preserve"> </v>
      </c>
      <c r="AY73">
        <f t="shared" si="80"/>
        <v>-0.13000789978557725</v>
      </c>
      <c r="AZ73">
        <f t="shared" si="80"/>
        <v>6.4439140811455742E-2</v>
      </c>
      <c r="BA73">
        <f t="shared" si="80"/>
        <v>-9.9999999999999978E-2</v>
      </c>
      <c r="BB73" t="str">
        <f t="shared" si="80"/>
        <v xml:space="preserve"> </v>
      </c>
      <c r="BC73" t="str">
        <f t="shared" si="80"/>
        <v xml:space="preserve"> </v>
      </c>
      <c r="BD73" t="str">
        <f t="shared" si="80"/>
        <v xml:space="preserve"> </v>
      </c>
      <c r="BE73">
        <f t="shared" si="80"/>
        <v>-0.33333333333333337</v>
      </c>
      <c r="BF73" t="str">
        <f t="shared" si="80"/>
        <v xml:space="preserve"> </v>
      </c>
      <c r="BG73" t="str">
        <f t="shared" si="80"/>
        <v xml:space="preserve"> </v>
      </c>
      <c r="BH73" t="str">
        <f t="shared" si="80"/>
        <v xml:space="preserve"> </v>
      </c>
      <c r="BI73">
        <f t="shared" si="80"/>
        <v>0.96707589285714257</v>
      </c>
      <c r="BJ73">
        <f t="shared" si="80"/>
        <v>0.15708478513356572</v>
      </c>
      <c r="BK73" t="str">
        <f t="shared" si="80"/>
        <v xml:space="preserve"> </v>
      </c>
      <c r="BL73" t="str">
        <f t="shared" si="80"/>
        <v xml:space="preserve"> </v>
      </c>
      <c r="BM73" t="str">
        <f t="shared" si="80"/>
        <v xml:space="preserve"> </v>
      </c>
      <c r="BN73" t="str">
        <f t="shared" si="80"/>
        <v xml:space="preserve"> </v>
      </c>
      <c r="BO73">
        <f t="shared" ref="BO73:DZ76" si="81">IFERROR(BO41/BO39-1," ")</f>
        <v>0</v>
      </c>
      <c r="BP73" t="str">
        <f t="shared" si="81"/>
        <v xml:space="preserve"> </v>
      </c>
      <c r="BQ73" t="str">
        <f t="shared" si="81"/>
        <v xml:space="preserve"> </v>
      </c>
      <c r="BR73" t="str">
        <f t="shared" si="81"/>
        <v xml:space="preserve"> </v>
      </c>
      <c r="BS73" t="str">
        <f t="shared" si="81"/>
        <v xml:space="preserve"> </v>
      </c>
      <c r="BT73" t="str">
        <f t="shared" si="81"/>
        <v xml:space="preserve"> </v>
      </c>
      <c r="BU73" t="str">
        <f t="shared" si="81"/>
        <v xml:space="preserve"> </v>
      </c>
      <c r="BV73" t="str">
        <f t="shared" si="81"/>
        <v xml:space="preserve"> </v>
      </c>
      <c r="BW73" t="str">
        <f t="shared" si="81"/>
        <v xml:space="preserve"> </v>
      </c>
      <c r="BX73" t="str">
        <f t="shared" si="81"/>
        <v xml:space="preserve"> </v>
      </c>
      <c r="BY73" t="str">
        <f t="shared" si="81"/>
        <v xml:space="preserve"> </v>
      </c>
      <c r="BZ73" t="str">
        <f t="shared" si="81"/>
        <v xml:space="preserve"> </v>
      </c>
      <c r="CA73" t="str">
        <f t="shared" si="81"/>
        <v xml:space="preserve"> </v>
      </c>
      <c r="CB73" t="str">
        <f t="shared" si="81"/>
        <v xml:space="preserve"> </v>
      </c>
      <c r="CC73" t="str">
        <f t="shared" si="81"/>
        <v xml:space="preserve"> </v>
      </c>
      <c r="CD73" t="str">
        <f t="shared" si="81"/>
        <v xml:space="preserve"> </v>
      </c>
      <c r="CE73" t="str">
        <f t="shared" si="81"/>
        <v xml:space="preserve"> </v>
      </c>
      <c r="CF73" t="str">
        <f t="shared" si="81"/>
        <v xml:space="preserve"> </v>
      </c>
      <c r="CG73" t="str">
        <f t="shared" si="81"/>
        <v xml:space="preserve"> </v>
      </c>
      <c r="CH73" t="str">
        <f t="shared" si="81"/>
        <v xml:space="preserve"> </v>
      </c>
      <c r="CI73" t="str">
        <f t="shared" si="81"/>
        <v xml:space="preserve"> </v>
      </c>
      <c r="CJ73" t="str">
        <f t="shared" si="81"/>
        <v xml:space="preserve"> </v>
      </c>
      <c r="CK73" t="str">
        <f t="shared" si="81"/>
        <v xml:space="preserve"> </v>
      </c>
      <c r="CL73" t="str">
        <f t="shared" si="81"/>
        <v xml:space="preserve"> </v>
      </c>
      <c r="CM73" t="str">
        <f t="shared" si="81"/>
        <v xml:space="preserve"> </v>
      </c>
      <c r="CN73" t="str">
        <f t="shared" si="81"/>
        <v xml:space="preserve"> </v>
      </c>
      <c r="CO73">
        <f t="shared" si="81"/>
        <v>0.57692307692307665</v>
      </c>
      <c r="CP73" t="str">
        <f t="shared" si="81"/>
        <v xml:space="preserve"> </v>
      </c>
      <c r="CQ73" t="str">
        <f t="shared" si="81"/>
        <v xml:space="preserve"> </v>
      </c>
      <c r="CR73" t="str">
        <f t="shared" si="81"/>
        <v xml:space="preserve"> </v>
      </c>
      <c r="CS73" t="str">
        <f t="shared" si="81"/>
        <v xml:space="preserve"> </v>
      </c>
      <c r="CT73" t="str">
        <f t="shared" si="81"/>
        <v xml:space="preserve"> </v>
      </c>
      <c r="CU73">
        <f t="shared" si="81"/>
        <v>0.36406619385342776</v>
      </c>
      <c r="CV73" t="str">
        <f t="shared" si="81"/>
        <v xml:space="preserve"> </v>
      </c>
      <c r="CW73" t="str">
        <f t="shared" si="81"/>
        <v xml:space="preserve"> </v>
      </c>
      <c r="CX73">
        <f t="shared" si="81"/>
        <v>2.7411764705882358</v>
      </c>
      <c r="CY73" t="str">
        <f t="shared" si="81"/>
        <v xml:space="preserve"> </v>
      </c>
      <c r="CZ73">
        <f t="shared" si="81"/>
        <v>0.31670939175017487</v>
      </c>
      <c r="DA73" t="str">
        <f t="shared" si="81"/>
        <v xml:space="preserve"> </v>
      </c>
      <c r="DB73" t="str">
        <f t="shared" si="81"/>
        <v xml:space="preserve"> </v>
      </c>
      <c r="DC73" t="str">
        <f t="shared" si="81"/>
        <v xml:space="preserve"> </v>
      </c>
      <c r="DD73">
        <f t="shared" si="81"/>
        <v>-0.31580000000000008</v>
      </c>
      <c r="DE73" t="str">
        <f t="shared" si="81"/>
        <v xml:space="preserve"> </v>
      </c>
      <c r="DF73" t="str">
        <f t="shared" si="81"/>
        <v xml:space="preserve"> </v>
      </c>
      <c r="DG73" t="str">
        <f t="shared" si="81"/>
        <v xml:space="preserve"> </v>
      </c>
      <c r="DH73" t="str">
        <f t="shared" si="81"/>
        <v xml:space="preserve"> </v>
      </c>
      <c r="DI73" t="str">
        <f t="shared" si="81"/>
        <v xml:space="preserve"> </v>
      </c>
      <c r="DJ73" t="str">
        <f t="shared" si="81"/>
        <v xml:space="preserve"> </v>
      </c>
      <c r="DK73" t="str">
        <f t="shared" si="81"/>
        <v xml:space="preserve"> </v>
      </c>
      <c r="DL73" t="str">
        <f t="shared" si="81"/>
        <v xml:space="preserve"> </v>
      </c>
      <c r="DM73" t="str">
        <f t="shared" si="81"/>
        <v xml:space="preserve"> </v>
      </c>
      <c r="DN73" t="str">
        <f t="shared" si="81"/>
        <v xml:space="preserve"> </v>
      </c>
      <c r="DO73" t="str">
        <f t="shared" si="81"/>
        <v xml:space="preserve"> </v>
      </c>
      <c r="DP73" t="str">
        <f t="shared" si="81"/>
        <v xml:space="preserve"> </v>
      </c>
      <c r="DQ73" t="str">
        <f t="shared" si="81"/>
        <v xml:space="preserve"> </v>
      </c>
      <c r="DR73" t="str">
        <f t="shared" si="81"/>
        <v xml:space="preserve"> </v>
      </c>
      <c r="DS73" t="str">
        <f t="shared" si="81"/>
        <v xml:space="preserve"> </v>
      </c>
      <c r="DT73" t="str">
        <f t="shared" si="81"/>
        <v xml:space="preserve"> </v>
      </c>
      <c r="DU73">
        <f t="shared" si="81"/>
        <v>2.0476190476190474</v>
      </c>
      <c r="DV73" t="str">
        <f t="shared" si="81"/>
        <v xml:space="preserve"> </v>
      </c>
      <c r="DW73" t="str">
        <f t="shared" si="81"/>
        <v xml:space="preserve"> </v>
      </c>
      <c r="DX73" t="str">
        <f t="shared" si="81"/>
        <v xml:space="preserve"> </v>
      </c>
      <c r="DY73" t="str">
        <f t="shared" si="81"/>
        <v xml:space="preserve"> </v>
      </c>
      <c r="DZ73" t="str">
        <f t="shared" si="81"/>
        <v xml:space="preserve"> </v>
      </c>
      <c r="EA73" t="str">
        <f t="shared" ref="EA73:GL79" si="82">IFERROR(EA41/EA39-1," ")</f>
        <v xml:space="preserve"> </v>
      </c>
      <c r="EB73" t="str">
        <f t="shared" si="82"/>
        <v xml:space="preserve"> </v>
      </c>
      <c r="EC73">
        <f t="shared" si="82"/>
        <v>0.34545454545454546</v>
      </c>
      <c r="ED73" t="str">
        <f t="shared" si="82"/>
        <v xml:space="preserve"> </v>
      </c>
      <c r="EE73" t="str">
        <f t="shared" si="82"/>
        <v xml:space="preserve"> </v>
      </c>
      <c r="EF73">
        <f t="shared" si="82"/>
        <v>1.1818181818181817</v>
      </c>
      <c r="EG73" t="str">
        <f t="shared" si="82"/>
        <v xml:space="preserve"> </v>
      </c>
      <c r="EH73" t="str">
        <f t="shared" si="82"/>
        <v xml:space="preserve"> </v>
      </c>
      <c r="EI73" t="str">
        <f t="shared" si="82"/>
        <v xml:space="preserve"> </v>
      </c>
      <c r="EJ73">
        <f t="shared" si="82"/>
        <v>-0.76923076923076916</v>
      </c>
      <c r="EK73" t="str">
        <f t="shared" si="82"/>
        <v xml:space="preserve"> </v>
      </c>
      <c r="EL73" t="str">
        <f t="shared" si="82"/>
        <v xml:space="preserve"> </v>
      </c>
      <c r="EM73" t="str">
        <f t="shared" si="82"/>
        <v xml:space="preserve"> </v>
      </c>
      <c r="EN73" t="str">
        <f t="shared" si="82"/>
        <v xml:space="preserve"> </v>
      </c>
      <c r="EO73">
        <f t="shared" si="82"/>
        <v>1.0491803278688527</v>
      </c>
      <c r="EP73" t="str">
        <f t="shared" si="82"/>
        <v xml:space="preserve"> </v>
      </c>
      <c r="EQ73">
        <f t="shared" si="82"/>
        <v>9.9984959906276538E-2</v>
      </c>
      <c r="ER73">
        <f t="shared" si="82"/>
        <v>-0.26666666666666672</v>
      </c>
      <c r="ES73" t="str">
        <f t="shared" si="82"/>
        <v xml:space="preserve"> </v>
      </c>
      <c r="ET73" t="str">
        <f t="shared" si="82"/>
        <v xml:space="preserve"> </v>
      </c>
      <c r="EU73" t="str">
        <f t="shared" si="82"/>
        <v xml:space="preserve"> </v>
      </c>
      <c r="EV73" t="str">
        <f t="shared" si="82"/>
        <v xml:space="preserve"> </v>
      </c>
      <c r="EW73">
        <f t="shared" si="82"/>
        <v>2.1578947368421053</v>
      </c>
      <c r="EX73" t="str">
        <f t="shared" si="82"/>
        <v xml:space="preserve"> </v>
      </c>
      <c r="EY73">
        <f t="shared" si="82"/>
        <v>-6.2645011600927947E-2</v>
      </c>
      <c r="EZ73" t="str">
        <f t="shared" si="82"/>
        <v xml:space="preserve"> </v>
      </c>
      <c r="FA73" t="str">
        <f t="shared" si="82"/>
        <v xml:space="preserve"> </v>
      </c>
      <c r="FB73" t="str">
        <f t="shared" si="82"/>
        <v xml:space="preserve"> </v>
      </c>
      <c r="FC73" t="str">
        <f t="shared" si="82"/>
        <v xml:space="preserve"> </v>
      </c>
      <c r="FD73" t="str">
        <f t="shared" si="82"/>
        <v xml:space="preserve"> </v>
      </c>
      <c r="FE73" t="str">
        <f t="shared" si="82"/>
        <v xml:space="preserve"> </v>
      </c>
      <c r="FF73" t="str">
        <f t="shared" si="82"/>
        <v xml:space="preserve"> </v>
      </c>
      <c r="FG73" t="str">
        <f t="shared" si="82"/>
        <v xml:space="preserve"> </v>
      </c>
      <c r="FH73" t="str">
        <f t="shared" si="82"/>
        <v xml:space="preserve"> </v>
      </c>
      <c r="FI73" t="str">
        <f t="shared" si="82"/>
        <v xml:space="preserve"> </v>
      </c>
      <c r="FJ73" t="str">
        <f t="shared" si="82"/>
        <v xml:space="preserve"> </v>
      </c>
      <c r="FK73" t="str">
        <f t="shared" si="82"/>
        <v xml:space="preserve"> </v>
      </c>
      <c r="FL73" t="str">
        <f t="shared" si="82"/>
        <v xml:space="preserve"> </v>
      </c>
      <c r="FM73" t="str">
        <f t="shared" si="82"/>
        <v xml:space="preserve"> </v>
      </c>
      <c r="FN73" t="str">
        <f t="shared" si="82"/>
        <v xml:space="preserve"> </v>
      </c>
      <c r="FO73" t="str">
        <f t="shared" si="82"/>
        <v xml:space="preserve"> </v>
      </c>
      <c r="FP73" t="str">
        <f t="shared" si="82"/>
        <v xml:space="preserve"> </v>
      </c>
      <c r="FQ73" t="str">
        <f t="shared" si="82"/>
        <v xml:space="preserve"> </v>
      </c>
      <c r="FR73" t="str">
        <f t="shared" si="82"/>
        <v xml:space="preserve"> </v>
      </c>
      <c r="FS73" t="str">
        <f t="shared" si="82"/>
        <v xml:space="preserve"> </v>
      </c>
      <c r="FT73" t="str">
        <f t="shared" si="82"/>
        <v xml:space="preserve"> </v>
      </c>
      <c r="FU73" t="str">
        <f t="shared" si="82"/>
        <v xml:space="preserve"> </v>
      </c>
      <c r="FV73" t="str">
        <f t="shared" si="82"/>
        <v xml:space="preserve"> </v>
      </c>
      <c r="FW73" t="str">
        <f t="shared" si="82"/>
        <v xml:space="preserve"> </v>
      </c>
      <c r="FX73" t="str">
        <f t="shared" si="82"/>
        <v xml:space="preserve"> </v>
      </c>
      <c r="FY73" t="str">
        <f t="shared" si="82"/>
        <v xml:space="preserve"> </v>
      </c>
      <c r="FZ73" t="str">
        <f t="shared" si="82"/>
        <v xml:space="preserve"> </v>
      </c>
      <c r="GA73" t="str">
        <f t="shared" si="82"/>
        <v xml:space="preserve"> </v>
      </c>
      <c r="GB73" t="str">
        <f t="shared" si="82"/>
        <v xml:space="preserve"> </v>
      </c>
      <c r="GC73" t="str">
        <f t="shared" si="82"/>
        <v xml:space="preserve"> </v>
      </c>
      <c r="GD73" t="str">
        <f t="shared" si="82"/>
        <v xml:space="preserve"> </v>
      </c>
      <c r="GE73">
        <f t="shared" si="82"/>
        <v>0.54193548387096779</v>
      </c>
      <c r="GF73" t="str">
        <f t="shared" si="82"/>
        <v xml:space="preserve"> </v>
      </c>
      <c r="GG73" t="str">
        <f t="shared" si="82"/>
        <v xml:space="preserve"> </v>
      </c>
      <c r="GH73" t="str">
        <f t="shared" si="82"/>
        <v xml:space="preserve"> </v>
      </c>
      <c r="GI73" t="str">
        <f t="shared" si="82"/>
        <v xml:space="preserve"> </v>
      </c>
      <c r="GJ73" t="str">
        <f t="shared" si="82"/>
        <v xml:space="preserve"> </v>
      </c>
      <c r="GK73" t="str">
        <f t="shared" si="82"/>
        <v xml:space="preserve"> </v>
      </c>
      <c r="GL73" t="str">
        <f t="shared" si="82"/>
        <v xml:space="preserve"> </v>
      </c>
      <c r="GM73" t="str">
        <f t="shared" ref="GM73:IX76" si="83">IFERROR(GM41/GM39-1," ")</f>
        <v xml:space="preserve"> </v>
      </c>
      <c r="GN73" t="str">
        <f t="shared" si="83"/>
        <v xml:space="preserve"> </v>
      </c>
      <c r="GO73" t="str">
        <f t="shared" si="83"/>
        <v xml:space="preserve"> </v>
      </c>
      <c r="GP73">
        <f t="shared" si="83"/>
        <v>0.37614678899082565</v>
      </c>
      <c r="GQ73" t="str">
        <f t="shared" si="83"/>
        <v xml:space="preserve"> </v>
      </c>
      <c r="GR73" t="str">
        <f t="shared" si="83"/>
        <v xml:space="preserve"> </v>
      </c>
      <c r="GS73">
        <f t="shared" si="83"/>
        <v>0.55696007399414205</v>
      </c>
      <c r="GT73" t="str">
        <f t="shared" si="83"/>
        <v xml:space="preserve"> </v>
      </c>
      <c r="GU73" t="str">
        <f t="shared" si="83"/>
        <v xml:space="preserve"> </v>
      </c>
      <c r="GV73" t="str">
        <f t="shared" si="83"/>
        <v xml:space="preserve"> </v>
      </c>
      <c r="GW73" t="str">
        <f t="shared" si="83"/>
        <v xml:space="preserve"> </v>
      </c>
      <c r="GX73" t="str">
        <f t="shared" si="83"/>
        <v xml:space="preserve"> </v>
      </c>
      <c r="GY73" t="str">
        <f t="shared" si="83"/>
        <v xml:space="preserve"> </v>
      </c>
      <c r="GZ73" t="str">
        <f t="shared" si="83"/>
        <v xml:space="preserve"> </v>
      </c>
      <c r="HA73" t="str">
        <f t="shared" si="83"/>
        <v xml:space="preserve"> </v>
      </c>
      <c r="HB73">
        <f t="shared" si="83"/>
        <v>0.83556914020490192</v>
      </c>
      <c r="HC73" t="str">
        <f t="shared" si="83"/>
        <v xml:space="preserve"> </v>
      </c>
      <c r="HD73" t="str">
        <f t="shared" si="83"/>
        <v xml:space="preserve"> </v>
      </c>
      <c r="HE73">
        <f t="shared" si="83"/>
        <v>-0.59409594095940954</v>
      </c>
      <c r="HF73" t="str">
        <f t="shared" si="83"/>
        <v xml:space="preserve"> </v>
      </c>
      <c r="HG73">
        <f t="shared" si="83"/>
        <v>0.5446153846153845</v>
      </c>
      <c r="HH73">
        <f t="shared" si="83"/>
        <v>-0.39726027397260277</v>
      </c>
      <c r="HI73" t="str">
        <f t="shared" si="83"/>
        <v xml:space="preserve"> </v>
      </c>
      <c r="HJ73" t="str">
        <f t="shared" si="83"/>
        <v xml:space="preserve"> </v>
      </c>
      <c r="HK73" t="str">
        <f t="shared" si="83"/>
        <v xml:space="preserve"> </v>
      </c>
      <c r="HL73" t="str">
        <f t="shared" si="83"/>
        <v xml:space="preserve"> </v>
      </c>
      <c r="HM73" t="str">
        <f t="shared" si="83"/>
        <v xml:space="preserve"> </v>
      </c>
      <c r="HN73" t="str">
        <f t="shared" si="83"/>
        <v xml:space="preserve"> </v>
      </c>
      <c r="HO73">
        <f t="shared" si="83"/>
        <v>0.29996415128159182</v>
      </c>
      <c r="HP73" t="str">
        <f t="shared" si="83"/>
        <v xml:space="preserve"> </v>
      </c>
      <c r="HQ73" t="str">
        <f t="shared" si="83"/>
        <v xml:space="preserve"> </v>
      </c>
      <c r="HR73" t="str">
        <f t="shared" si="83"/>
        <v xml:space="preserve"> </v>
      </c>
      <c r="HS73" t="str">
        <f t="shared" si="83"/>
        <v xml:space="preserve"> </v>
      </c>
      <c r="HT73" t="str">
        <f t="shared" si="83"/>
        <v xml:space="preserve"> </v>
      </c>
      <c r="HU73" t="str">
        <f t="shared" si="83"/>
        <v xml:space="preserve"> </v>
      </c>
      <c r="HV73">
        <f t="shared" si="83"/>
        <v>1.6730769230769229</v>
      </c>
      <c r="HW73" t="str">
        <f t="shared" si="83"/>
        <v xml:space="preserve"> </v>
      </c>
      <c r="HX73" t="str">
        <f t="shared" si="83"/>
        <v xml:space="preserve"> </v>
      </c>
      <c r="HY73">
        <f t="shared" si="83"/>
        <v>0.14437885010266949</v>
      </c>
      <c r="HZ73" t="str">
        <f t="shared" si="83"/>
        <v xml:space="preserve"> </v>
      </c>
      <c r="IA73" t="str">
        <f t="shared" si="83"/>
        <v xml:space="preserve"> </v>
      </c>
      <c r="IB73" t="str">
        <f t="shared" si="83"/>
        <v xml:space="preserve"> </v>
      </c>
      <c r="IC73" t="str">
        <f t="shared" si="83"/>
        <v xml:space="preserve"> </v>
      </c>
      <c r="ID73" t="str">
        <f t="shared" si="83"/>
        <v xml:space="preserve"> </v>
      </c>
      <c r="IE73" t="str">
        <f t="shared" si="83"/>
        <v xml:space="preserve"> </v>
      </c>
      <c r="IF73" t="str">
        <f t="shared" si="83"/>
        <v xml:space="preserve"> </v>
      </c>
      <c r="IG73" t="str">
        <f t="shared" si="83"/>
        <v xml:space="preserve"> </v>
      </c>
      <c r="IH73" t="str">
        <f t="shared" si="83"/>
        <v xml:space="preserve"> </v>
      </c>
      <c r="II73" t="str">
        <f t="shared" si="83"/>
        <v xml:space="preserve"> </v>
      </c>
      <c r="IJ73" t="str">
        <f t="shared" si="83"/>
        <v xml:space="preserve"> </v>
      </c>
      <c r="IK73" t="str">
        <f t="shared" si="83"/>
        <v xml:space="preserve"> </v>
      </c>
      <c r="IL73">
        <f t="shared" si="83"/>
        <v>-0.23408160384018073</v>
      </c>
      <c r="IM73" t="str">
        <f t="shared" si="83"/>
        <v xml:space="preserve"> </v>
      </c>
      <c r="IN73" t="str">
        <f t="shared" si="83"/>
        <v xml:space="preserve"> </v>
      </c>
      <c r="IO73" t="str">
        <f t="shared" si="83"/>
        <v xml:space="preserve"> </v>
      </c>
      <c r="IP73" t="str">
        <f t="shared" si="83"/>
        <v xml:space="preserve"> </v>
      </c>
      <c r="IQ73" t="str">
        <f t="shared" si="83"/>
        <v xml:space="preserve"> </v>
      </c>
      <c r="IR73" t="str">
        <f t="shared" si="83"/>
        <v xml:space="preserve"> </v>
      </c>
      <c r="IS73" t="str">
        <f t="shared" si="83"/>
        <v xml:space="preserve"> </v>
      </c>
      <c r="IT73" t="str">
        <f t="shared" si="83"/>
        <v xml:space="preserve"> </v>
      </c>
      <c r="IU73" t="str">
        <f t="shared" si="83"/>
        <v xml:space="preserve"> </v>
      </c>
      <c r="IV73">
        <f t="shared" si="83"/>
        <v>0</v>
      </c>
      <c r="IW73">
        <f t="shared" si="83"/>
        <v>0.86259760727845824</v>
      </c>
      <c r="IX73" t="str">
        <f t="shared" si="83"/>
        <v xml:space="preserve"> </v>
      </c>
      <c r="IY73" t="str">
        <f t="shared" ref="IY73:LJ79" si="84">IFERROR(IY41/IY39-1," ")</f>
        <v xml:space="preserve"> </v>
      </c>
      <c r="IZ73" t="str">
        <f t="shared" si="84"/>
        <v xml:space="preserve"> </v>
      </c>
      <c r="JA73" t="str">
        <f t="shared" si="84"/>
        <v xml:space="preserve"> </v>
      </c>
      <c r="JB73" t="str">
        <f t="shared" si="84"/>
        <v xml:space="preserve"> </v>
      </c>
      <c r="JC73" t="str">
        <f t="shared" si="84"/>
        <v xml:space="preserve"> </v>
      </c>
      <c r="JD73" t="str">
        <f t="shared" si="84"/>
        <v xml:space="preserve"> </v>
      </c>
      <c r="JE73">
        <f t="shared" si="84"/>
        <v>0.19983883964544735</v>
      </c>
      <c r="JF73" t="str">
        <f t="shared" si="84"/>
        <v xml:space="preserve"> </v>
      </c>
      <c r="JG73">
        <f t="shared" si="84"/>
        <v>2.8241873470814305E-2</v>
      </c>
      <c r="JH73" t="str">
        <f t="shared" si="84"/>
        <v xml:space="preserve"> </v>
      </c>
      <c r="JI73" t="str">
        <f t="shared" si="84"/>
        <v xml:space="preserve"> </v>
      </c>
      <c r="JJ73">
        <f t="shared" si="84"/>
        <v>-0.21875</v>
      </c>
      <c r="JK73">
        <f t="shared" si="84"/>
        <v>0.51342812006319116</v>
      </c>
      <c r="JL73" t="str">
        <f t="shared" si="84"/>
        <v xml:space="preserve"> </v>
      </c>
      <c r="JM73" t="str">
        <f t="shared" si="84"/>
        <v xml:space="preserve"> </v>
      </c>
      <c r="JN73" t="str">
        <f t="shared" si="84"/>
        <v xml:space="preserve"> </v>
      </c>
      <c r="JO73">
        <f t="shared" si="84"/>
        <v>-8.1967213114754078E-2</v>
      </c>
      <c r="JP73" t="str">
        <f t="shared" si="84"/>
        <v xml:space="preserve"> </v>
      </c>
      <c r="JQ73" t="str">
        <f t="shared" si="84"/>
        <v xml:space="preserve"> </v>
      </c>
      <c r="JR73" t="str">
        <f t="shared" si="84"/>
        <v xml:space="preserve"> </v>
      </c>
      <c r="JS73" t="str">
        <f t="shared" si="84"/>
        <v xml:space="preserve"> </v>
      </c>
      <c r="JT73" t="str">
        <f t="shared" si="84"/>
        <v xml:space="preserve"> </v>
      </c>
      <c r="JU73" t="str">
        <f t="shared" si="84"/>
        <v xml:space="preserve"> </v>
      </c>
      <c r="JV73" t="str">
        <f t="shared" si="84"/>
        <v xml:space="preserve"> </v>
      </c>
      <c r="JW73" t="str">
        <f t="shared" si="84"/>
        <v xml:space="preserve"> </v>
      </c>
      <c r="JX73">
        <f t="shared" si="84"/>
        <v>1.2401524777636594</v>
      </c>
      <c r="JY73" t="str">
        <f t="shared" si="84"/>
        <v xml:space="preserve"> </v>
      </c>
      <c r="JZ73" t="str">
        <f t="shared" si="84"/>
        <v xml:space="preserve"> </v>
      </c>
      <c r="KA73" t="str">
        <f t="shared" si="84"/>
        <v xml:space="preserve"> </v>
      </c>
      <c r="KB73" t="str">
        <f t="shared" si="84"/>
        <v xml:space="preserve"> </v>
      </c>
      <c r="KC73" t="str">
        <f t="shared" si="84"/>
        <v xml:space="preserve"> </v>
      </c>
      <c r="KD73" t="str">
        <f t="shared" si="84"/>
        <v xml:space="preserve"> </v>
      </c>
      <c r="KE73" t="str">
        <f t="shared" si="84"/>
        <v xml:space="preserve"> </v>
      </c>
      <c r="KF73">
        <f t="shared" si="84"/>
        <v>0.26050420168067223</v>
      </c>
      <c r="KG73" t="str">
        <f t="shared" si="84"/>
        <v xml:space="preserve"> </v>
      </c>
      <c r="KH73" t="str">
        <f t="shared" si="84"/>
        <v xml:space="preserve"> </v>
      </c>
      <c r="KI73" t="str">
        <f t="shared" si="84"/>
        <v xml:space="preserve"> </v>
      </c>
      <c r="KJ73" t="str">
        <f t="shared" si="84"/>
        <v xml:space="preserve"> </v>
      </c>
      <c r="KK73" t="str">
        <f t="shared" si="84"/>
        <v xml:space="preserve"> </v>
      </c>
      <c r="KL73" t="str">
        <f t="shared" si="84"/>
        <v xml:space="preserve"> </v>
      </c>
      <c r="KM73" t="str">
        <f t="shared" si="84"/>
        <v xml:space="preserve"> </v>
      </c>
      <c r="KN73" t="str">
        <f t="shared" si="84"/>
        <v xml:space="preserve"> </v>
      </c>
      <c r="KO73">
        <f t="shared" si="84"/>
        <v>0.76519916142557665</v>
      </c>
      <c r="KP73" t="str">
        <f t="shared" si="84"/>
        <v xml:space="preserve"> </v>
      </c>
      <c r="KQ73">
        <f t="shared" si="84"/>
        <v>-5.7261410788381872E-2</v>
      </c>
      <c r="KR73" t="str">
        <f t="shared" si="84"/>
        <v xml:space="preserve"> </v>
      </c>
      <c r="KS73" t="str">
        <f t="shared" si="84"/>
        <v xml:space="preserve"> </v>
      </c>
      <c r="KT73" t="str">
        <f t="shared" si="84"/>
        <v xml:space="preserve"> </v>
      </c>
      <c r="KU73" t="str">
        <f t="shared" si="84"/>
        <v xml:space="preserve"> </v>
      </c>
      <c r="KV73" t="str">
        <f t="shared" si="84"/>
        <v xml:space="preserve"> </v>
      </c>
      <c r="KW73" t="str">
        <f t="shared" si="84"/>
        <v xml:space="preserve"> </v>
      </c>
      <c r="KX73" t="str">
        <f t="shared" si="84"/>
        <v xml:space="preserve"> </v>
      </c>
      <c r="KY73" t="str">
        <f t="shared" si="84"/>
        <v xml:space="preserve"> </v>
      </c>
      <c r="KZ73" t="str">
        <f t="shared" si="84"/>
        <v xml:space="preserve"> </v>
      </c>
      <c r="LA73" t="str">
        <f t="shared" si="84"/>
        <v xml:space="preserve"> </v>
      </c>
      <c r="LB73" t="str">
        <f t="shared" si="84"/>
        <v xml:space="preserve"> </v>
      </c>
      <c r="LC73" t="str">
        <f t="shared" si="84"/>
        <v xml:space="preserve"> </v>
      </c>
      <c r="LD73" t="str">
        <f t="shared" si="84"/>
        <v xml:space="preserve"> </v>
      </c>
      <c r="LE73" t="str">
        <f t="shared" si="84"/>
        <v xml:space="preserve"> </v>
      </c>
      <c r="LF73" t="str">
        <f t="shared" si="84"/>
        <v xml:space="preserve"> </v>
      </c>
      <c r="LG73">
        <f t="shared" si="84"/>
        <v>0.3052631578947369</v>
      </c>
      <c r="LH73" t="str">
        <f t="shared" si="84"/>
        <v xml:space="preserve"> </v>
      </c>
      <c r="LI73">
        <f t="shared" si="84"/>
        <v>-0.39473684210526316</v>
      </c>
      <c r="LJ73" t="str">
        <f t="shared" si="84"/>
        <v xml:space="preserve"> </v>
      </c>
      <c r="LK73" t="str">
        <f t="shared" ref="LK73:NV76" si="85">IFERROR(LK41/LK39-1," ")</f>
        <v xml:space="preserve"> </v>
      </c>
      <c r="LL73" t="str">
        <f t="shared" si="85"/>
        <v xml:space="preserve"> </v>
      </c>
      <c r="LM73" t="str">
        <f t="shared" si="85"/>
        <v xml:space="preserve"> </v>
      </c>
      <c r="LN73" t="str">
        <f t="shared" si="85"/>
        <v xml:space="preserve"> </v>
      </c>
      <c r="LO73" t="str">
        <f t="shared" si="85"/>
        <v xml:space="preserve"> </v>
      </c>
      <c r="LP73" t="str">
        <f t="shared" si="85"/>
        <v xml:space="preserve"> </v>
      </c>
      <c r="LQ73" t="str">
        <f t="shared" si="85"/>
        <v xml:space="preserve"> </v>
      </c>
      <c r="LR73" t="str">
        <f t="shared" si="85"/>
        <v xml:space="preserve"> </v>
      </c>
      <c r="LS73" t="str">
        <f t="shared" si="85"/>
        <v xml:space="preserve"> </v>
      </c>
      <c r="LT73" t="str">
        <f t="shared" si="85"/>
        <v xml:space="preserve"> </v>
      </c>
      <c r="LU73" t="str">
        <f t="shared" si="85"/>
        <v xml:space="preserve"> </v>
      </c>
      <c r="LV73" t="str">
        <f t="shared" si="85"/>
        <v xml:space="preserve"> </v>
      </c>
      <c r="LW73">
        <f t="shared" si="85"/>
        <v>-0.43749973079722781</v>
      </c>
      <c r="LX73" t="str">
        <f t="shared" si="85"/>
        <v xml:space="preserve"> </v>
      </c>
      <c r="LY73" t="str">
        <f t="shared" si="85"/>
        <v xml:space="preserve"> </v>
      </c>
      <c r="LZ73" t="str">
        <f t="shared" si="85"/>
        <v xml:space="preserve"> </v>
      </c>
      <c r="MA73" t="str">
        <f t="shared" si="85"/>
        <v xml:space="preserve"> </v>
      </c>
      <c r="MB73" t="str">
        <f t="shared" si="85"/>
        <v xml:space="preserve"> </v>
      </c>
      <c r="MC73" t="str">
        <f t="shared" si="85"/>
        <v xml:space="preserve"> </v>
      </c>
      <c r="MD73" t="str">
        <f t="shared" si="85"/>
        <v xml:space="preserve"> </v>
      </c>
      <c r="ME73" t="str">
        <f t="shared" si="85"/>
        <v xml:space="preserve"> </v>
      </c>
      <c r="MF73" t="str">
        <f t="shared" si="85"/>
        <v xml:space="preserve"> </v>
      </c>
      <c r="MG73">
        <f t="shared" si="85"/>
        <v>0.75265957446808507</v>
      </c>
      <c r="MH73" t="str">
        <f t="shared" si="85"/>
        <v xml:space="preserve"> </v>
      </c>
      <c r="MI73" t="str">
        <f t="shared" si="85"/>
        <v xml:space="preserve"> </v>
      </c>
      <c r="MJ73" t="str">
        <f t="shared" si="85"/>
        <v xml:space="preserve"> </v>
      </c>
      <c r="MK73">
        <f t="shared" si="85"/>
        <v>1.9314063848144953</v>
      </c>
      <c r="ML73" t="str">
        <f t="shared" si="85"/>
        <v xml:space="preserve"> </v>
      </c>
      <c r="MM73">
        <f t="shared" si="85"/>
        <v>0.75849941383352881</v>
      </c>
      <c r="MN73">
        <f t="shared" si="85"/>
        <v>0.92307692307692313</v>
      </c>
      <c r="MO73" t="str">
        <f t="shared" si="85"/>
        <v xml:space="preserve"> </v>
      </c>
      <c r="MP73" t="str">
        <f t="shared" si="85"/>
        <v xml:space="preserve"> </v>
      </c>
      <c r="MQ73" t="str">
        <f t="shared" si="85"/>
        <v xml:space="preserve"> </v>
      </c>
      <c r="MR73" t="str">
        <f t="shared" si="85"/>
        <v xml:space="preserve"> </v>
      </c>
      <c r="MS73">
        <f t="shared" si="85"/>
        <v>-0.46791187739463602</v>
      </c>
      <c r="MT73" t="str">
        <f t="shared" si="85"/>
        <v xml:space="preserve"> </v>
      </c>
      <c r="MU73" t="str">
        <f t="shared" si="85"/>
        <v xml:space="preserve"> </v>
      </c>
      <c r="MV73" t="str">
        <f t="shared" si="85"/>
        <v xml:space="preserve"> </v>
      </c>
      <c r="MW73" t="str">
        <f t="shared" si="85"/>
        <v xml:space="preserve"> </v>
      </c>
      <c r="MX73" t="str">
        <f t="shared" si="85"/>
        <v xml:space="preserve"> </v>
      </c>
      <c r="MY73" t="str">
        <f t="shared" si="85"/>
        <v xml:space="preserve"> </v>
      </c>
      <c r="MZ73" t="str">
        <f t="shared" si="85"/>
        <v xml:space="preserve"> </v>
      </c>
      <c r="NA73" t="str">
        <f t="shared" si="85"/>
        <v xml:space="preserve"> </v>
      </c>
      <c r="NB73" t="str">
        <f t="shared" si="85"/>
        <v xml:space="preserve"> </v>
      </c>
      <c r="NC73" t="str">
        <f t="shared" si="85"/>
        <v xml:space="preserve"> </v>
      </c>
      <c r="ND73" t="str">
        <f t="shared" si="85"/>
        <v xml:space="preserve"> </v>
      </c>
      <c r="NE73" t="str">
        <f t="shared" si="85"/>
        <v xml:space="preserve"> </v>
      </c>
      <c r="NF73" t="str">
        <f t="shared" si="85"/>
        <v xml:space="preserve"> </v>
      </c>
      <c r="NG73" t="str">
        <f t="shared" si="85"/>
        <v xml:space="preserve"> </v>
      </c>
      <c r="NH73" t="str">
        <f t="shared" si="85"/>
        <v xml:space="preserve"> </v>
      </c>
      <c r="NI73" t="str">
        <f t="shared" si="85"/>
        <v xml:space="preserve"> </v>
      </c>
      <c r="NJ73" t="str">
        <f t="shared" si="85"/>
        <v xml:space="preserve"> </v>
      </c>
      <c r="NK73" t="str">
        <f t="shared" si="85"/>
        <v xml:space="preserve"> </v>
      </c>
      <c r="NL73" t="str">
        <f t="shared" si="85"/>
        <v xml:space="preserve"> </v>
      </c>
      <c r="NM73" t="str">
        <f t="shared" si="85"/>
        <v xml:space="preserve"> </v>
      </c>
      <c r="NN73" t="str">
        <f t="shared" si="85"/>
        <v xml:space="preserve"> </v>
      </c>
      <c r="NO73">
        <f t="shared" si="85"/>
        <v>1.500128567755207</v>
      </c>
      <c r="NP73" t="str">
        <f t="shared" si="85"/>
        <v xml:space="preserve"> </v>
      </c>
      <c r="NQ73" t="str">
        <f t="shared" si="85"/>
        <v xml:space="preserve"> </v>
      </c>
      <c r="NR73" t="str">
        <f t="shared" si="85"/>
        <v xml:space="preserve"> </v>
      </c>
      <c r="NS73" t="str">
        <f t="shared" si="85"/>
        <v xml:space="preserve"> </v>
      </c>
      <c r="NT73">
        <f t="shared" si="85"/>
        <v>-0.45945945945945943</v>
      </c>
      <c r="NU73" t="str">
        <f t="shared" si="85"/>
        <v xml:space="preserve"> </v>
      </c>
      <c r="NV73" t="str">
        <f t="shared" si="85"/>
        <v xml:space="preserve"> </v>
      </c>
      <c r="NW73" t="str">
        <f t="shared" ref="NW73:QH79" si="86">IFERROR(NW41/NW39-1," ")</f>
        <v xml:space="preserve"> </v>
      </c>
      <c r="NX73" t="str">
        <f t="shared" si="86"/>
        <v xml:space="preserve"> </v>
      </c>
      <c r="NY73" t="str">
        <f t="shared" si="86"/>
        <v xml:space="preserve"> </v>
      </c>
      <c r="NZ73" t="str">
        <f t="shared" si="86"/>
        <v xml:space="preserve"> </v>
      </c>
      <c r="OA73" t="str">
        <f t="shared" si="86"/>
        <v xml:space="preserve"> </v>
      </c>
      <c r="OB73" t="str">
        <f t="shared" si="86"/>
        <v xml:space="preserve"> </v>
      </c>
      <c r="OC73" t="str">
        <f t="shared" si="86"/>
        <v xml:space="preserve"> </v>
      </c>
      <c r="OD73">
        <f t="shared" si="86"/>
        <v>0.35227806481916391</v>
      </c>
      <c r="OE73" t="str">
        <f t="shared" si="86"/>
        <v xml:space="preserve"> </v>
      </c>
      <c r="OF73" t="str">
        <f t="shared" si="86"/>
        <v xml:space="preserve"> </v>
      </c>
      <c r="OG73">
        <f t="shared" si="86"/>
        <v>1.1111111111111112</v>
      </c>
      <c r="OH73" t="str">
        <f t="shared" si="86"/>
        <v xml:space="preserve"> </v>
      </c>
      <c r="OI73" t="str">
        <f t="shared" si="86"/>
        <v xml:space="preserve"> </v>
      </c>
      <c r="OJ73" t="str">
        <f t="shared" si="86"/>
        <v xml:space="preserve"> </v>
      </c>
      <c r="OK73" t="str">
        <f t="shared" si="86"/>
        <v xml:space="preserve"> </v>
      </c>
      <c r="OL73" t="str">
        <f t="shared" si="86"/>
        <v xml:space="preserve"> </v>
      </c>
      <c r="OM73" t="str">
        <f t="shared" si="86"/>
        <v xml:space="preserve"> </v>
      </c>
      <c r="ON73" t="str">
        <f t="shared" si="86"/>
        <v xml:space="preserve"> </v>
      </c>
      <c r="OO73" t="str">
        <f t="shared" si="86"/>
        <v xml:space="preserve"> </v>
      </c>
      <c r="OP73" t="str">
        <f t="shared" si="86"/>
        <v xml:space="preserve"> </v>
      </c>
      <c r="OQ73" t="str">
        <f t="shared" si="86"/>
        <v xml:space="preserve"> </v>
      </c>
      <c r="OR73" t="str">
        <f t="shared" si="86"/>
        <v xml:space="preserve"> </v>
      </c>
      <c r="OS73" t="str">
        <f t="shared" si="86"/>
        <v xml:space="preserve"> </v>
      </c>
      <c r="OT73" t="str">
        <f t="shared" si="86"/>
        <v xml:space="preserve"> </v>
      </c>
      <c r="OU73" t="str">
        <f t="shared" si="86"/>
        <v xml:space="preserve"> </v>
      </c>
      <c r="OV73" t="str">
        <f t="shared" si="86"/>
        <v xml:space="preserve"> </v>
      </c>
      <c r="OW73" t="str">
        <f t="shared" si="86"/>
        <v xml:space="preserve"> </v>
      </c>
      <c r="OX73" t="str">
        <f t="shared" si="86"/>
        <v xml:space="preserve"> </v>
      </c>
      <c r="OY73" t="str">
        <f t="shared" si="86"/>
        <v xml:space="preserve"> </v>
      </c>
      <c r="OZ73" t="str">
        <f t="shared" si="86"/>
        <v xml:space="preserve"> </v>
      </c>
      <c r="PA73" t="str">
        <f t="shared" si="86"/>
        <v xml:space="preserve"> </v>
      </c>
      <c r="PB73" t="str">
        <f t="shared" si="86"/>
        <v xml:space="preserve"> </v>
      </c>
      <c r="PC73" t="str">
        <f t="shared" si="86"/>
        <v xml:space="preserve"> </v>
      </c>
      <c r="PD73">
        <f t="shared" si="86"/>
        <v>7.4999999999999956E-2</v>
      </c>
      <c r="PE73" t="str">
        <f t="shared" si="86"/>
        <v xml:space="preserve"> </v>
      </c>
      <c r="PF73" t="str">
        <f t="shared" si="86"/>
        <v xml:space="preserve"> </v>
      </c>
      <c r="PG73" t="str">
        <f t="shared" si="86"/>
        <v xml:space="preserve"> </v>
      </c>
      <c r="PH73">
        <f t="shared" si="86"/>
        <v>0.91524951212712602</v>
      </c>
      <c r="PI73" t="str">
        <f t="shared" si="86"/>
        <v xml:space="preserve"> </v>
      </c>
      <c r="PJ73" t="str">
        <f t="shared" si="86"/>
        <v xml:space="preserve"> </v>
      </c>
      <c r="PK73" t="str">
        <f t="shared" si="86"/>
        <v xml:space="preserve"> </v>
      </c>
      <c r="PL73" t="str">
        <f t="shared" si="86"/>
        <v xml:space="preserve"> </v>
      </c>
      <c r="PM73" t="str">
        <f t="shared" si="86"/>
        <v xml:space="preserve"> </v>
      </c>
      <c r="PN73">
        <f t="shared" si="86"/>
        <v>7.6923076923076872E-2</v>
      </c>
      <c r="PO73">
        <f t="shared" si="86"/>
        <v>0.39999999999999991</v>
      </c>
      <c r="PP73">
        <f t="shared" si="86"/>
        <v>-0.38537271448663857</v>
      </c>
      <c r="PQ73" t="str">
        <f t="shared" si="86"/>
        <v xml:space="preserve"> </v>
      </c>
      <c r="PR73" t="str">
        <f t="shared" si="86"/>
        <v xml:space="preserve"> </v>
      </c>
      <c r="PS73" t="str">
        <f t="shared" si="86"/>
        <v xml:space="preserve"> </v>
      </c>
      <c r="PT73" t="str">
        <f t="shared" si="86"/>
        <v xml:space="preserve"> </v>
      </c>
      <c r="PU73" t="str">
        <f t="shared" si="86"/>
        <v xml:space="preserve"> </v>
      </c>
      <c r="PV73" t="str">
        <f t="shared" si="86"/>
        <v xml:space="preserve"> </v>
      </c>
      <c r="PW73" t="str">
        <f t="shared" si="86"/>
        <v xml:space="preserve"> </v>
      </c>
      <c r="PX73" t="str">
        <f t="shared" si="86"/>
        <v xml:space="preserve"> </v>
      </c>
      <c r="PY73" t="str">
        <f t="shared" si="86"/>
        <v xml:space="preserve"> </v>
      </c>
      <c r="PZ73" t="str">
        <f t="shared" si="86"/>
        <v xml:space="preserve"> </v>
      </c>
      <c r="QA73" t="str">
        <f t="shared" si="86"/>
        <v xml:space="preserve"> </v>
      </c>
      <c r="QB73" t="str">
        <f t="shared" si="86"/>
        <v xml:space="preserve"> </v>
      </c>
      <c r="QC73" t="str">
        <f t="shared" si="86"/>
        <v xml:space="preserve"> </v>
      </c>
      <c r="QD73" t="str">
        <f t="shared" si="86"/>
        <v xml:space="preserve"> </v>
      </c>
      <c r="QE73" t="str">
        <f t="shared" si="86"/>
        <v xml:space="preserve"> </v>
      </c>
      <c r="QF73">
        <f t="shared" si="86"/>
        <v>0.87777777777777777</v>
      </c>
      <c r="QG73" t="str">
        <f t="shared" si="86"/>
        <v xml:space="preserve"> </v>
      </c>
      <c r="QH73" t="str">
        <f t="shared" si="86"/>
        <v xml:space="preserve"> </v>
      </c>
      <c r="QI73" t="str">
        <f t="shared" ref="QI73:SA78" si="87">IFERROR(QI41/QI39-1," ")</f>
        <v xml:space="preserve"> </v>
      </c>
      <c r="QJ73" t="str">
        <f t="shared" si="87"/>
        <v xml:space="preserve"> </v>
      </c>
      <c r="QK73" t="str">
        <f t="shared" si="87"/>
        <v xml:space="preserve"> </v>
      </c>
      <c r="QL73" t="str">
        <f t="shared" si="87"/>
        <v xml:space="preserve"> </v>
      </c>
      <c r="QM73" t="str">
        <f t="shared" si="87"/>
        <v xml:space="preserve"> </v>
      </c>
      <c r="QN73" t="str">
        <f t="shared" si="87"/>
        <v xml:space="preserve"> </v>
      </c>
      <c r="QO73" t="str">
        <f t="shared" si="87"/>
        <v xml:space="preserve"> </v>
      </c>
      <c r="QP73" t="str">
        <f t="shared" si="87"/>
        <v xml:space="preserve"> </v>
      </c>
      <c r="QQ73" t="str">
        <f t="shared" si="87"/>
        <v xml:space="preserve"> </v>
      </c>
      <c r="QR73" t="str">
        <f t="shared" si="87"/>
        <v xml:space="preserve"> </v>
      </c>
      <c r="QS73">
        <f t="shared" si="87"/>
        <v>1.193548387096774</v>
      </c>
      <c r="QT73" t="str">
        <f t="shared" si="87"/>
        <v xml:space="preserve"> </v>
      </c>
      <c r="QU73">
        <f t="shared" si="87"/>
        <v>0.23908523908523915</v>
      </c>
      <c r="QV73" t="str">
        <f t="shared" si="87"/>
        <v xml:space="preserve"> </v>
      </c>
      <c r="QW73">
        <f t="shared" si="87"/>
        <v>0.11267605633802824</v>
      </c>
      <c r="QX73" t="str">
        <f t="shared" si="87"/>
        <v xml:space="preserve"> </v>
      </c>
      <c r="QY73">
        <f t="shared" si="87"/>
        <v>0.75</v>
      </c>
      <c r="QZ73" t="str">
        <f t="shared" si="87"/>
        <v xml:space="preserve"> </v>
      </c>
      <c r="RA73" t="str">
        <f t="shared" si="87"/>
        <v xml:space="preserve"> </v>
      </c>
      <c r="RB73" t="str">
        <f t="shared" si="87"/>
        <v xml:space="preserve"> </v>
      </c>
      <c r="RC73" t="str">
        <f t="shared" si="87"/>
        <v xml:space="preserve"> </v>
      </c>
      <c r="RD73" t="str">
        <f t="shared" si="87"/>
        <v xml:space="preserve"> </v>
      </c>
      <c r="RE73" t="str">
        <f t="shared" si="87"/>
        <v xml:space="preserve"> </v>
      </c>
      <c r="RF73" t="str">
        <f t="shared" si="87"/>
        <v xml:space="preserve"> </v>
      </c>
      <c r="RG73" t="str">
        <f t="shared" si="87"/>
        <v xml:space="preserve"> </v>
      </c>
      <c r="RH73" t="str">
        <f t="shared" si="87"/>
        <v xml:space="preserve"> </v>
      </c>
      <c r="RI73" t="str">
        <f t="shared" si="87"/>
        <v xml:space="preserve"> </v>
      </c>
      <c r="RJ73" t="str">
        <f t="shared" si="87"/>
        <v xml:space="preserve"> </v>
      </c>
      <c r="RK73" t="str">
        <f t="shared" si="87"/>
        <v xml:space="preserve"> </v>
      </c>
      <c r="RL73" t="str">
        <f t="shared" si="87"/>
        <v xml:space="preserve"> </v>
      </c>
      <c r="RM73">
        <f t="shared" si="87"/>
        <v>-7.7623382846190747E-2</v>
      </c>
      <c r="RN73" t="str">
        <f t="shared" si="87"/>
        <v xml:space="preserve"> </v>
      </c>
      <c r="RO73">
        <f t="shared" si="87"/>
        <v>0.5005662514156286</v>
      </c>
      <c r="RP73" t="str">
        <f t="shared" si="87"/>
        <v xml:space="preserve"> </v>
      </c>
      <c r="RQ73" t="str">
        <f t="shared" si="87"/>
        <v xml:space="preserve"> </v>
      </c>
      <c r="RR73" t="str">
        <f t="shared" si="87"/>
        <v xml:space="preserve"> </v>
      </c>
      <c r="RS73" t="str">
        <f t="shared" si="87"/>
        <v xml:space="preserve"> </v>
      </c>
      <c r="RT73" t="str">
        <f t="shared" si="87"/>
        <v xml:space="preserve"> </v>
      </c>
      <c r="RU73" t="str">
        <f t="shared" si="87"/>
        <v xml:space="preserve"> </v>
      </c>
      <c r="RV73" t="str">
        <f t="shared" si="87"/>
        <v xml:space="preserve"> </v>
      </c>
      <c r="RW73" t="str">
        <f t="shared" si="87"/>
        <v xml:space="preserve"> </v>
      </c>
      <c r="RX73" t="str">
        <f t="shared" si="87"/>
        <v xml:space="preserve"> </v>
      </c>
      <c r="RY73" t="str">
        <f t="shared" si="87"/>
        <v xml:space="preserve"> </v>
      </c>
      <c r="RZ73" t="str">
        <f t="shared" si="87"/>
        <v xml:space="preserve"> </v>
      </c>
      <c r="SA73" t="str">
        <f t="shared" si="87"/>
        <v xml:space="preserve"> </v>
      </c>
    </row>
    <row r="74" spans="1:495">
      <c r="A74">
        <v>1991</v>
      </c>
      <c r="B74" t="str">
        <f t="shared" ref="B74:Q98" si="88">IFERROR(B42/B40-1," ")</f>
        <v xml:space="preserve"> </v>
      </c>
      <c r="C74" t="str">
        <f t="shared" si="88"/>
        <v xml:space="preserve"> </v>
      </c>
      <c r="D74" t="str">
        <f t="shared" si="88"/>
        <v xml:space="preserve"> </v>
      </c>
      <c r="E74" t="str">
        <f t="shared" si="88"/>
        <v xml:space="preserve"> </v>
      </c>
      <c r="F74" t="str">
        <f t="shared" si="88"/>
        <v xml:space="preserve"> </v>
      </c>
      <c r="G74" t="str">
        <f t="shared" si="88"/>
        <v xml:space="preserve"> </v>
      </c>
      <c r="H74" t="str">
        <f t="shared" si="88"/>
        <v xml:space="preserve"> </v>
      </c>
      <c r="I74" t="str">
        <f t="shared" si="88"/>
        <v xml:space="preserve"> </v>
      </c>
      <c r="J74" t="str">
        <f t="shared" si="88"/>
        <v xml:space="preserve"> </v>
      </c>
      <c r="K74" t="str">
        <f t="shared" si="88"/>
        <v xml:space="preserve"> </v>
      </c>
      <c r="L74" t="str">
        <f t="shared" si="88"/>
        <v xml:space="preserve"> </v>
      </c>
      <c r="M74" t="str">
        <f t="shared" si="88"/>
        <v xml:space="preserve"> </v>
      </c>
      <c r="N74" t="str">
        <f t="shared" si="88"/>
        <v xml:space="preserve"> </v>
      </c>
      <c r="O74">
        <f t="shared" si="88"/>
        <v>-0.48183702410821427</v>
      </c>
      <c r="P74">
        <f t="shared" si="88"/>
        <v>4.6511627906976827E-2</v>
      </c>
      <c r="Q74" t="str">
        <f t="shared" si="88"/>
        <v xml:space="preserve"> </v>
      </c>
      <c r="R74" t="str">
        <f t="shared" si="80"/>
        <v xml:space="preserve"> </v>
      </c>
      <c r="S74" t="str">
        <f t="shared" si="80"/>
        <v xml:space="preserve"> </v>
      </c>
      <c r="T74">
        <f t="shared" si="80"/>
        <v>-0.29174110210251469</v>
      </c>
      <c r="U74" t="str">
        <f t="shared" si="80"/>
        <v xml:space="preserve"> </v>
      </c>
      <c r="V74" t="str">
        <f t="shared" si="80"/>
        <v xml:space="preserve"> </v>
      </c>
      <c r="W74" t="str">
        <f t="shared" si="80"/>
        <v xml:space="preserve"> </v>
      </c>
      <c r="X74" t="str">
        <f t="shared" si="80"/>
        <v xml:space="preserve"> </v>
      </c>
      <c r="Y74" t="str">
        <f t="shared" si="80"/>
        <v xml:space="preserve"> </v>
      </c>
      <c r="Z74">
        <f t="shared" si="80"/>
        <v>-0.66024915062287648</v>
      </c>
      <c r="AA74" t="str">
        <f t="shared" si="80"/>
        <v xml:space="preserve"> </v>
      </c>
      <c r="AB74" t="str">
        <f t="shared" si="80"/>
        <v xml:space="preserve"> </v>
      </c>
      <c r="AC74">
        <f t="shared" si="80"/>
        <v>0.17633410672853844</v>
      </c>
      <c r="AD74" t="str">
        <f t="shared" si="80"/>
        <v xml:space="preserve"> </v>
      </c>
      <c r="AE74" t="str">
        <f t="shared" si="80"/>
        <v xml:space="preserve"> </v>
      </c>
      <c r="AF74" t="str">
        <f t="shared" si="80"/>
        <v xml:space="preserve"> </v>
      </c>
      <c r="AG74" t="str">
        <f t="shared" si="80"/>
        <v xml:space="preserve"> </v>
      </c>
      <c r="AH74" t="str">
        <f t="shared" si="80"/>
        <v xml:space="preserve"> </v>
      </c>
      <c r="AI74" t="str">
        <f t="shared" si="80"/>
        <v xml:space="preserve"> </v>
      </c>
      <c r="AJ74">
        <f t="shared" si="80"/>
        <v>0.95833333333333326</v>
      </c>
      <c r="AK74" t="str">
        <f t="shared" si="80"/>
        <v xml:space="preserve"> </v>
      </c>
      <c r="AL74" t="str">
        <f t="shared" si="80"/>
        <v xml:space="preserve"> </v>
      </c>
      <c r="AM74">
        <f t="shared" si="80"/>
        <v>-0.57670126874279126</v>
      </c>
      <c r="AN74">
        <f t="shared" si="80"/>
        <v>-0.19695193434935521</v>
      </c>
      <c r="AO74" t="str">
        <f t="shared" si="80"/>
        <v xml:space="preserve"> </v>
      </c>
      <c r="AP74" t="str">
        <f t="shared" si="80"/>
        <v xml:space="preserve"> </v>
      </c>
      <c r="AQ74" t="str">
        <f t="shared" si="80"/>
        <v xml:space="preserve"> </v>
      </c>
      <c r="AR74" t="str">
        <f t="shared" si="80"/>
        <v xml:space="preserve"> </v>
      </c>
      <c r="AS74" t="str">
        <f t="shared" si="80"/>
        <v xml:space="preserve"> </v>
      </c>
      <c r="AT74" t="str">
        <f t="shared" si="80"/>
        <v xml:space="preserve"> </v>
      </c>
      <c r="AU74" t="str">
        <f t="shared" si="80"/>
        <v xml:space="preserve"> </v>
      </c>
      <c r="AV74">
        <f t="shared" si="80"/>
        <v>0.23821591485048144</v>
      </c>
      <c r="AW74" t="str">
        <f t="shared" si="80"/>
        <v xml:space="preserve"> </v>
      </c>
      <c r="AX74" t="str">
        <f t="shared" si="80"/>
        <v xml:space="preserve"> </v>
      </c>
      <c r="AY74">
        <f t="shared" si="80"/>
        <v>-0.56733586543678793</v>
      </c>
      <c r="AZ74">
        <f t="shared" si="80"/>
        <v>-0.3271276595744681</v>
      </c>
      <c r="BA74">
        <f t="shared" si="80"/>
        <v>0</v>
      </c>
      <c r="BB74" t="str">
        <f t="shared" si="80"/>
        <v xml:space="preserve"> </v>
      </c>
      <c r="BC74" t="str">
        <f t="shared" si="80"/>
        <v xml:space="preserve"> </v>
      </c>
      <c r="BD74" t="str">
        <f t="shared" si="80"/>
        <v xml:space="preserve"> </v>
      </c>
      <c r="BE74">
        <f t="shared" si="80"/>
        <v>-0.27710843373493976</v>
      </c>
      <c r="BF74" t="str">
        <f t="shared" si="80"/>
        <v xml:space="preserve"> </v>
      </c>
      <c r="BG74" t="str">
        <f t="shared" si="80"/>
        <v xml:space="preserve"> </v>
      </c>
      <c r="BH74" t="str">
        <f t="shared" si="80"/>
        <v xml:space="preserve"> </v>
      </c>
      <c r="BI74">
        <f t="shared" si="80"/>
        <v>-0.20620269521875578</v>
      </c>
      <c r="BJ74">
        <f t="shared" si="80"/>
        <v>-0.43036020583190393</v>
      </c>
      <c r="BK74" t="str">
        <f t="shared" si="80"/>
        <v xml:space="preserve"> </v>
      </c>
      <c r="BL74" t="str">
        <f t="shared" si="80"/>
        <v xml:space="preserve"> </v>
      </c>
      <c r="BM74" t="str">
        <f t="shared" si="80"/>
        <v xml:space="preserve"> </v>
      </c>
      <c r="BN74" t="str">
        <f t="shared" si="80"/>
        <v xml:space="preserve"> </v>
      </c>
      <c r="BO74">
        <f t="shared" si="81"/>
        <v>0</v>
      </c>
      <c r="BP74" t="str">
        <f t="shared" si="81"/>
        <v xml:space="preserve"> </v>
      </c>
      <c r="BQ74" t="str">
        <f t="shared" si="81"/>
        <v xml:space="preserve"> </v>
      </c>
      <c r="BR74" t="str">
        <f t="shared" si="81"/>
        <v xml:space="preserve"> </v>
      </c>
      <c r="BS74" t="str">
        <f t="shared" si="81"/>
        <v xml:space="preserve"> </v>
      </c>
      <c r="BT74" t="str">
        <f t="shared" si="81"/>
        <v xml:space="preserve"> </v>
      </c>
      <c r="BU74" t="str">
        <f t="shared" si="81"/>
        <v xml:space="preserve"> </v>
      </c>
      <c r="BV74" t="str">
        <f t="shared" si="81"/>
        <v xml:space="preserve"> </v>
      </c>
      <c r="BW74" t="str">
        <f t="shared" si="81"/>
        <v xml:space="preserve"> </v>
      </c>
      <c r="BX74" t="str">
        <f t="shared" si="81"/>
        <v xml:space="preserve"> </v>
      </c>
      <c r="BY74" t="str">
        <f t="shared" si="81"/>
        <v xml:space="preserve"> </v>
      </c>
      <c r="BZ74" t="str">
        <f t="shared" si="81"/>
        <v xml:space="preserve"> </v>
      </c>
      <c r="CA74" t="str">
        <f t="shared" si="81"/>
        <v xml:space="preserve"> </v>
      </c>
      <c r="CB74" t="str">
        <f t="shared" si="81"/>
        <v xml:space="preserve"> </v>
      </c>
      <c r="CC74" t="str">
        <f t="shared" si="81"/>
        <v xml:space="preserve"> </v>
      </c>
      <c r="CD74" t="str">
        <f t="shared" si="81"/>
        <v xml:space="preserve"> </v>
      </c>
      <c r="CE74" t="str">
        <f t="shared" si="81"/>
        <v xml:space="preserve"> </v>
      </c>
      <c r="CF74" t="str">
        <f t="shared" si="81"/>
        <v xml:space="preserve"> </v>
      </c>
      <c r="CG74" t="str">
        <f t="shared" si="81"/>
        <v xml:space="preserve"> </v>
      </c>
      <c r="CH74" t="str">
        <f t="shared" si="81"/>
        <v xml:space="preserve"> </v>
      </c>
      <c r="CI74" t="str">
        <f t="shared" si="81"/>
        <v xml:space="preserve"> </v>
      </c>
      <c r="CJ74" t="str">
        <f t="shared" si="81"/>
        <v xml:space="preserve"> </v>
      </c>
      <c r="CK74" t="str">
        <f t="shared" si="81"/>
        <v xml:space="preserve"> </v>
      </c>
      <c r="CL74" t="str">
        <f t="shared" si="81"/>
        <v xml:space="preserve"> </v>
      </c>
      <c r="CM74" t="str">
        <f t="shared" si="81"/>
        <v xml:space="preserve"> </v>
      </c>
      <c r="CN74" t="str">
        <f t="shared" si="81"/>
        <v xml:space="preserve"> </v>
      </c>
      <c r="CO74">
        <f t="shared" si="81"/>
        <v>0.16778523489932873</v>
      </c>
      <c r="CP74" t="str">
        <f t="shared" si="81"/>
        <v xml:space="preserve"> </v>
      </c>
      <c r="CQ74" t="str">
        <f t="shared" si="81"/>
        <v xml:space="preserve"> </v>
      </c>
      <c r="CR74" t="str">
        <f t="shared" si="81"/>
        <v xml:space="preserve"> </v>
      </c>
      <c r="CS74" t="str">
        <f t="shared" si="81"/>
        <v xml:space="preserve"> </v>
      </c>
      <c r="CT74" t="str">
        <f t="shared" si="81"/>
        <v xml:space="preserve"> </v>
      </c>
      <c r="CU74">
        <f t="shared" si="81"/>
        <v>-0.34042553191489355</v>
      </c>
      <c r="CV74" t="str">
        <f t="shared" si="81"/>
        <v xml:space="preserve"> </v>
      </c>
      <c r="CW74" t="str">
        <f t="shared" si="81"/>
        <v xml:space="preserve"> </v>
      </c>
      <c r="CX74">
        <f t="shared" si="81"/>
        <v>-0.33333333333333337</v>
      </c>
      <c r="CY74" t="str">
        <f t="shared" si="81"/>
        <v xml:space="preserve"> </v>
      </c>
      <c r="CZ74">
        <f t="shared" si="81"/>
        <v>2.5898230895495145E-2</v>
      </c>
      <c r="DA74" t="str">
        <f t="shared" si="81"/>
        <v xml:space="preserve"> </v>
      </c>
      <c r="DB74" t="str">
        <f t="shared" si="81"/>
        <v xml:space="preserve"> </v>
      </c>
      <c r="DC74" t="str">
        <f t="shared" si="81"/>
        <v xml:space="preserve"> </v>
      </c>
      <c r="DD74">
        <f t="shared" si="81"/>
        <v>-0.71578568428631428</v>
      </c>
      <c r="DE74" t="str">
        <f t="shared" si="81"/>
        <v xml:space="preserve"> </v>
      </c>
      <c r="DF74" t="str">
        <f t="shared" si="81"/>
        <v xml:space="preserve"> </v>
      </c>
      <c r="DG74" t="str">
        <f t="shared" si="81"/>
        <v xml:space="preserve"> </v>
      </c>
      <c r="DH74" t="str">
        <f t="shared" si="81"/>
        <v xml:space="preserve"> </v>
      </c>
      <c r="DI74" t="str">
        <f t="shared" si="81"/>
        <v xml:space="preserve"> </v>
      </c>
      <c r="DJ74" t="str">
        <f t="shared" si="81"/>
        <v xml:space="preserve"> </v>
      </c>
      <c r="DK74" t="str">
        <f t="shared" si="81"/>
        <v xml:space="preserve"> </v>
      </c>
      <c r="DL74" t="str">
        <f t="shared" si="81"/>
        <v xml:space="preserve"> </v>
      </c>
      <c r="DM74" t="str">
        <f t="shared" si="81"/>
        <v xml:space="preserve"> </v>
      </c>
      <c r="DN74" t="str">
        <f t="shared" si="81"/>
        <v xml:space="preserve"> </v>
      </c>
      <c r="DO74" t="str">
        <f t="shared" si="81"/>
        <v xml:space="preserve"> </v>
      </c>
      <c r="DP74" t="str">
        <f t="shared" si="81"/>
        <v xml:space="preserve"> </v>
      </c>
      <c r="DQ74" t="str">
        <f t="shared" si="81"/>
        <v xml:space="preserve"> </v>
      </c>
      <c r="DR74" t="str">
        <f t="shared" si="81"/>
        <v xml:space="preserve"> </v>
      </c>
      <c r="DS74" t="str">
        <f t="shared" si="81"/>
        <v xml:space="preserve"> </v>
      </c>
      <c r="DT74" t="str">
        <f t="shared" si="81"/>
        <v xml:space="preserve"> </v>
      </c>
      <c r="DU74">
        <f t="shared" si="81"/>
        <v>-0.40816326530612246</v>
      </c>
      <c r="DV74" t="str">
        <f t="shared" si="81"/>
        <v xml:space="preserve"> </v>
      </c>
      <c r="DW74" t="str">
        <f t="shared" si="81"/>
        <v xml:space="preserve"> </v>
      </c>
      <c r="DX74" t="str">
        <f t="shared" si="81"/>
        <v xml:space="preserve"> </v>
      </c>
      <c r="DY74" t="str">
        <f t="shared" si="81"/>
        <v xml:space="preserve"> </v>
      </c>
      <c r="DZ74" t="str">
        <f t="shared" si="81"/>
        <v xml:space="preserve"> </v>
      </c>
      <c r="EA74" t="str">
        <f t="shared" si="82"/>
        <v xml:space="preserve"> </v>
      </c>
      <c r="EB74" t="str">
        <f t="shared" si="82"/>
        <v xml:space="preserve"> </v>
      </c>
      <c r="EC74">
        <f t="shared" si="82"/>
        <v>-0.19444444444444442</v>
      </c>
      <c r="ED74" t="str">
        <f t="shared" si="82"/>
        <v xml:space="preserve"> </v>
      </c>
      <c r="EE74" t="str">
        <f t="shared" si="82"/>
        <v xml:space="preserve"> </v>
      </c>
      <c r="EF74">
        <f t="shared" si="82"/>
        <v>0.96</v>
      </c>
      <c r="EG74" t="str">
        <f t="shared" si="82"/>
        <v xml:space="preserve"> </v>
      </c>
      <c r="EH74" t="str">
        <f t="shared" si="82"/>
        <v xml:space="preserve"> </v>
      </c>
      <c r="EI74" t="str">
        <f t="shared" si="82"/>
        <v xml:space="preserve"> </v>
      </c>
      <c r="EJ74">
        <f t="shared" si="82"/>
        <v>-0.16666666666666663</v>
      </c>
      <c r="EK74" t="str">
        <f t="shared" si="82"/>
        <v xml:space="preserve"> </v>
      </c>
      <c r="EL74" t="str">
        <f t="shared" si="82"/>
        <v xml:space="preserve"> </v>
      </c>
      <c r="EM74" t="str">
        <f t="shared" si="82"/>
        <v xml:space="preserve"> </v>
      </c>
      <c r="EN74" t="str">
        <f t="shared" si="82"/>
        <v xml:space="preserve"> </v>
      </c>
      <c r="EO74">
        <f t="shared" si="82"/>
        <v>-0.17866666666666675</v>
      </c>
      <c r="EP74" t="str">
        <f t="shared" si="82"/>
        <v xml:space="preserve"> </v>
      </c>
      <c r="EQ74">
        <f t="shared" si="82"/>
        <v>-0.19334308566217673</v>
      </c>
      <c r="ER74">
        <f t="shared" si="82"/>
        <v>-0.48148148148148151</v>
      </c>
      <c r="ES74" t="str">
        <f t="shared" si="82"/>
        <v xml:space="preserve"> </v>
      </c>
      <c r="ET74" t="str">
        <f t="shared" si="82"/>
        <v xml:space="preserve"> </v>
      </c>
      <c r="EU74" t="str">
        <f t="shared" si="82"/>
        <v xml:space="preserve"> </v>
      </c>
      <c r="EV74" t="str">
        <f t="shared" si="82"/>
        <v xml:space="preserve"> </v>
      </c>
      <c r="EW74">
        <f t="shared" si="82"/>
        <v>0.92307692307692313</v>
      </c>
      <c r="EX74" t="str">
        <f t="shared" si="82"/>
        <v xml:space="preserve"> </v>
      </c>
      <c r="EY74">
        <f t="shared" si="82"/>
        <v>0.74836713647301467</v>
      </c>
      <c r="EZ74" t="str">
        <f t="shared" si="82"/>
        <v xml:space="preserve"> </v>
      </c>
      <c r="FA74" t="str">
        <f t="shared" si="82"/>
        <v xml:space="preserve"> </v>
      </c>
      <c r="FB74" t="str">
        <f t="shared" si="82"/>
        <v xml:space="preserve"> </v>
      </c>
      <c r="FC74" t="str">
        <f t="shared" si="82"/>
        <v xml:space="preserve"> </v>
      </c>
      <c r="FD74" t="str">
        <f t="shared" si="82"/>
        <v xml:space="preserve"> </v>
      </c>
      <c r="FE74" t="str">
        <f t="shared" si="82"/>
        <v xml:space="preserve"> </v>
      </c>
      <c r="FF74" t="str">
        <f t="shared" si="82"/>
        <v xml:space="preserve"> </v>
      </c>
      <c r="FG74" t="str">
        <f t="shared" si="82"/>
        <v xml:space="preserve"> </v>
      </c>
      <c r="FH74" t="str">
        <f t="shared" si="82"/>
        <v xml:space="preserve"> </v>
      </c>
      <c r="FI74" t="str">
        <f t="shared" si="82"/>
        <v xml:space="preserve"> </v>
      </c>
      <c r="FJ74" t="str">
        <f t="shared" si="82"/>
        <v xml:space="preserve"> </v>
      </c>
      <c r="FK74" t="str">
        <f t="shared" si="82"/>
        <v xml:space="preserve"> </v>
      </c>
      <c r="FL74" t="str">
        <f t="shared" si="82"/>
        <v xml:space="preserve"> </v>
      </c>
      <c r="FM74" t="str">
        <f t="shared" si="82"/>
        <v xml:space="preserve"> </v>
      </c>
      <c r="FN74" t="str">
        <f t="shared" si="82"/>
        <v xml:space="preserve"> </v>
      </c>
      <c r="FO74" t="str">
        <f t="shared" si="82"/>
        <v xml:space="preserve"> </v>
      </c>
      <c r="FP74">
        <f t="shared" si="82"/>
        <v>-0.7842609216038301</v>
      </c>
      <c r="FQ74" t="str">
        <f t="shared" si="82"/>
        <v xml:space="preserve"> </v>
      </c>
      <c r="FR74" t="str">
        <f t="shared" si="82"/>
        <v xml:space="preserve"> </v>
      </c>
      <c r="FS74" t="str">
        <f t="shared" si="82"/>
        <v xml:space="preserve"> </v>
      </c>
      <c r="FT74" t="str">
        <f t="shared" si="82"/>
        <v xml:space="preserve"> </v>
      </c>
      <c r="FU74" t="str">
        <f t="shared" si="82"/>
        <v xml:space="preserve"> </v>
      </c>
      <c r="FV74" t="str">
        <f t="shared" si="82"/>
        <v xml:space="preserve"> </v>
      </c>
      <c r="FW74" t="str">
        <f t="shared" si="82"/>
        <v xml:space="preserve"> </v>
      </c>
      <c r="FX74" t="str">
        <f t="shared" si="82"/>
        <v xml:space="preserve"> </v>
      </c>
      <c r="FY74" t="str">
        <f t="shared" si="82"/>
        <v xml:space="preserve"> </v>
      </c>
      <c r="FZ74" t="str">
        <f t="shared" si="82"/>
        <v xml:space="preserve"> </v>
      </c>
      <c r="GA74" t="str">
        <f t="shared" si="82"/>
        <v xml:space="preserve"> </v>
      </c>
      <c r="GB74" t="str">
        <f t="shared" si="82"/>
        <v xml:space="preserve"> </v>
      </c>
      <c r="GC74" t="str">
        <f t="shared" si="82"/>
        <v xml:space="preserve"> </v>
      </c>
      <c r="GD74" t="str">
        <f t="shared" si="82"/>
        <v xml:space="preserve"> </v>
      </c>
      <c r="GE74">
        <f t="shared" si="82"/>
        <v>-4.1666666666666519E-3</v>
      </c>
      <c r="GF74" t="str">
        <f t="shared" si="82"/>
        <v xml:space="preserve"> </v>
      </c>
      <c r="GG74" t="str">
        <f t="shared" si="82"/>
        <v xml:space="preserve"> </v>
      </c>
      <c r="GH74" t="str">
        <f t="shared" si="82"/>
        <v xml:space="preserve"> </v>
      </c>
      <c r="GI74" t="str">
        <f t="shared" si="82"/>
        <v xml:space="preserve"> </v>
      </c>
      <c r="GJ74" t="str">
        <f t="shared" si="82"/>
        <v xml:space="preserve"> </v>
      </c>
      <c r="GK74" t="str">
        <f t="shared" si="82"/>
        <v xml:space="preserve"> </v>
      </c>
      <c r="GL74" t="str">
        <f t="shared" si="82"/>
        <v xml:space="preserve"> </v>
      </c>
      <c r="GM74" t="str">
        <f t="shared" si="83"/>
        <v xml:space="preserve"> </v>
      </c>
      <c r="GN74" t="str">
        <f t="shared" si="83"/>
        <v xml:space="preserve"> </v>
      </c>
      <c r="GO74" t="str">
        <f t="shared" si="83"/>
        <v xml:space="preserve"> </v>
      </c>
      <c r="GP74">
        <f t="shared" si="83"/>
        <v>0.25</v>
      </c>
      <c r="GQ74" t="str">
        <f t="shared" si="83"/>
        <v xml:space="preserve"> </v>
      </c>
      <c r="GR74" t="str">
        <f t="shared" si="83"/>
        <v xml:space="preserve"> </v>
      </c>
      <c r="GS74">
        <f t="shared" si="83"/>
        <v>0.16706289172249833</v>
      </c>
      <c r="GT74" t="str">
        <f t="shared" si="83"/>
        <v xml:space="preserve"> </v>
      </c>
      <c r="GU74" t="str">
        <f t="shared" si="83"/>
        <v xml:space="preserve"> </v>
      </c>
      <c r="GV74" t="str">
        <f t="shared" si="83"/>
        <v xml:space="preserve"> </v>
      </c>
      <c r="GW74" t="str">
        <f t="shared" si="83"/>
        <v xml:space="preserve"> </v>
      </c>
      <c r="GX74" t="str">
        <f t="shared" si="83"/>
        <v xml:space="preserve"> </v>
      </c>
      <c r="GY74" t="str">
        <f t="shared" si="83"/>
        <v xml:space="preserve"> </v>
      </c>
      <c r="GZ74" t="str">
        <f t="shared" si="83"/>
        <v xml:space="preserve"> </v>
      </c>
      <c r="HA74" t="str">
        <f t="shared" si="83"/>
        <v xml:space="preserve"> </v>
      </c>
      <c r="HB74">
        <f t="shared" si="83"/>
        <v>0.16756208351587554</v>
      </c>
      <c r="HC74" t="str">
        <f t="shared" si="83"/>
        <v xml:space="preserve"> </v>
      </c>
      <c r="HD74" t="str">
        <f t="shared" si="83"/>
        <v xml:space="preserve"> </v>
      </c>
      <c r="HE74">
        <f t="shared" si="83"/>
        <v>-0.34594594594594597</v>
      </c>
      <c r="HF74" t="str">
        <f t="shared" si="83"/>
        <v xml:space="preserve"> </v>
      </c>
      <c r="HG74">
        <f t="shared" si="83"/>
        <v>-0.76040172166427544</v>
      </c>
      <c r="HH74">
        <f t="shared" si="83"/>
        <v>-0.4831460674157303</v>
      </c>
      <c r="HI74" t="str">
        <f t="shared" si="83"/>
        <v xml:space="preserve"> </v>
      </c>
      <c r="HJ74" t="str">
        <f t="shared" si="83"/>
        <v xml:space="preserve"> </v>
      </c>
      <c r="HK74" t="str">
        <f t="shared" si="83"/>
        <v xml:space="preserve"> </v>
      </c>
      <c r="HL74" t="str">
        <f t="shared" si="83"/>
        <v xml:space="preserve"> </v>
      </c>
      <c r="HM74" t="str">
        <f t="shared" si="83"/>
        <v xml:space="preserve"> </v>
      </c>
      <c r="HN74" t="str">
        <f t="shared" si="83"/>
        <v xml:space="preserve"> </v>
      </c>
      <c r="HO74">
        <f t="shared" si="83"/>
        <v>-0.21151327128576358</v>
      </c>
      <c r="HP74" t="str">
        <f t="shared" si="83"/>
        <v xml:space="preserve"> </v>
      </c>
      <c r="HQ74" t="str">
        <f t="shared" si="83"/>
        <v xml:space="preserve"> </v>
      </c>
      <c r="HR74" t="str">
        <f t="shared" si="83"/>
        <v xml:space="preserve"> </v>
      </c>
      <c r="HS74" t="str">
        <f t="shared" si="83"/>
        <v xml:space="preserve"> </v>
      </c>
      <c r="HT74" t="str">
        <f t="shared" si="83"/>
        <v xml:space="preserve"> </v>
      </c>
      <c r="HU74" t="str">
        <f t="shared" si="83"/>
        <v xml:space="preserve"> </v>
      </c>
      <c r="HV74">
        <f t="shared" si="83"/>
        <v>0.14999999999999991</v>
      </c>
      <c r="HW74" t="str">
        <f t="shared" si="83"/>
        <v xml:space="preserve"> </v>
      </c>
      <c r="HX74" t="str">
        <f t="shared" si="83"/>
        <v xml:space="preserve"> </v>
      </c>
      <c r="HY74">
        <f t="shared" si="83"/>
        <v>-0.87779523751964228</v>
      </c>
      <c r="HZ74" t="str">
        <f t="shared" si="83"/>
        <v xml:space="preserve"> </v>
      </c>
      <c r="IA74" t="str">
        <f t="shared" si="83"/>
        <v xml:space="preserve"> </v>
      </c>
      <c r="IB74" t="str">
        <f t="shared" si="83"/>
        <v xml:space="preserve"> </v>
      </c>
      <c r="IC74" t="str">
        <f t="shared" si="83"/>
        <v xml:space="preserve"> </v>
      </c>
      <c r="ID74" t="str">
        <f t="shared" si="83"/>
        <v xml:space="preserve"> </v>
      </c>
      <c r="IE74" t="str">
        <f t="shared" si="83"/>
        <v xml:space="preserve"> </v>
      </c>
      <c r="IF74" t="str">
        <f t="shared" si="83"/>
        <v xml:space="preserve"> </v>
      </c>
      <c r="IG74" t="str">
        <f t="shared" si="83"/>
        <v xml:space="preserve"> </v>
      </c>
      <c r="IH74" t="str">
        <f t="shared" si="83"/>
        <v xml:space="preserve"> </v>
      </c>
      <c r="II74" t="str">
        <f t="shared" si="83"/>
        <v xml:space="preserve"> </v>
      </c>
      <c r="IJ74" t="str">
        <f t="shared" si="83"/>
        <v xml:space="preserve"> </v>
      </c>
      <c r="IK74" t="str">
        <f t="shared" si="83"/>
        <v xml:space="preserve"> </v>
      </c>
      <c r="IL74">
        <f t="shared" si="83"/>
        <v>-0.6031773896252085</v>
      </c>
      <c r="IM74" t="str">
        <f t="shared" si="83"/>
        <v xml:space="preserve"> </v>
      </c>
      <c r="IN74" t="str">
        <f t="shared" si="83"/>
        <v xml:space="preserve"> </v>
      </c>
      <c r="IO74" t="str">
        <f t="shared" si="83"/>
        <v xml:space="preserve"> </v>
      </c>
      <c r="IP74" t="str">
        <f t="shared" si="83"/>
        <v xml:space="preserve"> </v>
      </c>
      <c r="IQ74" t="str">
        <f t="shared" si="83"/>
        <v xml:space="preserve"> </v>
      </c>
      <c r="IR74" t="str">
        <f t="shared" si="83"/>
        <v xml:space="preserve"> </v>
      </c>
      <c r="IS74" t="str">
        <f t="shared" si="83"/>
        <v xml:space="preserve"> </v>
      </c>
      <c r="IT74" t="str">
        <f t="shared" si="83"/>
        <v xml:space="preserve"> </v>
      </c>
      <c r="IU74">
        <f t="shared" si="83"/>
        <v>-0.28125</v>
      </c>
      <c r="IV74">
        <f t="shared" si="83"/>
        <v>8.1081081081081141E-2</v>
      </c>
      <c r="IW74">
        <f t="shared" si="83"/>
        <v>-0.23275862068965514</v>
      </c>
      <c r="IX74" t="str">
        <f t="shared" si="83"/>
        <v xml:space="preserve"> </v>
      </c>
      <c r="IY74" t="str">
        <f t="shared" si="84"/>
        <v xml:space="preserve"> </v>
      </c>
      <c r="IZ74" t="str">
        <f t="shared" si="84"/>
        <v xml:space="preserve"> </v>
      </c>
      <c r="JA74" t="str">
        <f t="shared" si="84"/>
        <v xml:space="preserve"> </v>
      </c>
      <c r="JB74" t="str">
        <f t="shared" si="84"/>
        <v xml:space="preserve"> </v>
      </c>
      <c r="JC74" t="str">
        <f t="shared" si="84"/>
        <v xml:space="preserve"> </v>
      </c>
      <c r="JD74" t="str">
        <f t="shared" si="84"/>
        <v xml:space="preserve"> </v>
      </c>
      <c r="JE74">
        <f t="shared" si="84"/>
        <v>-0.82865039152464304</v>
      </c>
      <c r="JF74" t="str">
        <f t="shared" si="84"/>
        <v xml:space="preserve"> </v>
      </c>
      <c r="JG74">
        <f t="shared" si="84"/>
        <v>-0.57236842105263164</v>
      </c>
      <c r="JH74" t="str">
        <f t="shared" si="84"/>
        <v xml:space="preserve"> </v>
      </c>
      <c r="JI74" t="str">
        <f t="shared" si="84"/>
        <v xml:space="preserve"> </v>
      </c>
      <c r="JJ74">
        <f t="shared" si="84"/>
        <v>-0.86764705882352944</v>
      </c>
      <c r="JK74">
        <f t="shared" si="84"/>
        <v>-0.18181818181818188</v>
      </c>
      <c r="JL74" t="str">
        <f t="shared" si="84"/>
        <v xml:space="preserve"> </v>
      </c>
      <c r="JM74" t="str">
        <f t="shared" si="84"/>
        <v xml:space="preserve"> </v>
      </c>
      <c r="JN74" t="str">
        <f t="shared" si="84"/>
        <v xml:space="preserve"> </v>
      </c>
      <c r="JO74">
        <f t="shared" si="84"/>
        <v>3.7037037037036979E-2</v>
      </c>
      <c r="JP74" t="str">
        <f t="shared" si="84"/>
        <v xml:space="preserve"> </v>
      </c>
      <c r="JQ74" t="str">
        <f t="shared" si="84"/>
        <v xml:space="preserve"> </v>
      </c>
      <c r="JR74" t="str">
        <f t="shared" si="84"/>
        <v xml:space="preserve"> </v>
      </c>
      <c r="JS74" t="str">
        <f t="shared" si="84"/>
        <v xml:space="preserve"> </v>
      </c>
      <c r="JT74" t="str">
        <f t="shared" si="84"/>
        <v xml:space="preserve"> </v>
      </c>
      <c r="JU74" t="str">
        <f t="shared" si="84"/>
        <v xml:space="preserve"> </v>
      </c>
      <c r="JV74" t="str">
        <f t="shared" si="84"/>
        <v xml:space="preserve"> </v>
      </c>
      <c r="JW74" t="str">
        <f t="shared" si="84"/>
        <v xml:space="preserve"> </v>
      </c>
      <c r="JX74">
        <f t="shared" si="84"/>
        <v>0.13646209386281583</v>
      </c>
      <c r="JY74" t="str">
        <f t="shared" si="84"/>
        <v xml:space="preserve"> </v>
      </c>
      <c r="JZ74" t="str">
        <f t="shared" si="84"/>
        <v xml:space="preserve"> </v>
      </c>
      <c r="KA74">
        <f t="shared" si="84"/>
        <v>0.2380957990338497</v>
      </c>
      <c r="KB74" t="str">
        <f t="shared" si="84"/>
        <v xml:space="preserve"> </v>
      </c>
      <c r="KC74" t="str">
        <f t="shared" si="84"/>
        <v xml:space="preserve"> </v>
      </c>
      <c r="KD74" t="str">
        <f t="shared" si="84"/>
        <v xml:space="preserve"> </v>
      </c>
      <c r="KE74" t="str">
        <f t="shared" si="84"/>
        <v xml:space="preserve"> </v>
      </c>
      <c r="KF74">
        <f t="shared" si="84"/>
        <v>-0.4205990972507182</v>
      </c>
      <c r="KG74" t="str">
        <f t="shared" si="84"/>
        <v xml:space="preserve"> </v>
      </c>
      <c r="KH74" t="str">
        <f t="shared" si="84"/>
        <v xml:space="preserve"> </v>
      </c>
      <c r="KI74" t="str">
        <f t="shared" si="84"/>
        <v xml:space="preserve"> </v>
      </c>
      <c r="KJ74" t="str">
        <f t="shared" si="84"/>
        <v xml:space="preserve"> </v>
      </c>
      <c r="KK74" t="str">
        <f t="shared" si="84"/>
        <v xml:space="preserve"> </v>
      </c>
      <c r="KL74" t="str">
        <f t="shared" si="84"/>
        <v xml:space="preserve"> </v>
      </c>
      <c r="KM74" t="str">
        <f t="shared" si="84"/>
        <v xml:space="preserve"> </v>
      </c>
      <c r="KN74" t="str">
        <f t="shared" si="84"/>
        <v xml:space="preserve"> </v>
      </c>
      <c r="KO74">
        <f t="shared" si="84"/>
        <v>-0.21271676300578046</v>
      </c>
      <c r="KP74" t="str">
        <f t="shared" si="84"/>
        <v xml:space="preserve"> </v>
      </c>
      <c r="KQ74">
        <f t="shared" si="84"/>
        <v>-0.58453757225433534</v>
      </c>
      <c r="KR74" t="str">
        <f t="shared" si="84"/>
        <v xml:space="preserve"> </v>
      </c>
      <c r="KS74" t="str">
        <f t="shared" si="84"/>
        <v xml:space="preserve"> </v>
      </c>
      <c r="KT74" t="str">
        <f t="shared" si="84"/>
        <v xml:space="preserve"> </v>
      </c>
      <c r="KU74" t="str">
        <f t="shared" si="84"/>
        <v xml:space="preserve"> </v>
      </c>
      <c r="KV74" t="str">
        <f t="shared" si="84"/>
        <v xml:space="preserve"> </v>
      </c>
      <c r="KW74" t="str">
        <f t="shared" si="84"/>
        <v xml:space="preserve"> </v>
      </c>
      <c r="KX74" t="str">
        <f t="shared" si="84"/>
        <v xml:space="preserve"> </v>
      </c>
      <c r="KY74" t="str">
        <f t="shared" si="84"/>
        <v xml:space="preserve"> </v>
      </c>
      <c r="KZ74" t="str">
        <f t="shared" si="84"/>
        <v xml:space="preserve"> </v>
      </c>
      <c r="LA74" t="str">
        <f t="shared" si="84"/>
        <v xml:space="preserve"> </v>
      </c>
      <c r="LB74" t="str">
        <f t="shared" si="84"/>
        <v xml:space="preserve"> </v>
      </c>
      <c r="LC74" t="str">
        <f t="shared" si="84"/>
        <v xml:space="preserve"> </v>
      </c>
      <c r="LD74" t="str">
        <f t="shared" si="84"/>
        <v xml:space="preserve"> </v>
      </c>
      <c r="LE74" t="str">
        <f t="shared" si="84"/>
        <v xml:space="preserve"> </v>
      </c>
      <c r="LF74" t="str">
        <f t="shared" si="84"/>
        <v xml:space="preserve"> </v>
      </c>
      <c r="LG74">
        <f t="shared" si="84"/>
        <v>-8.6206896551724088E-2</v>
      </c>
      <c r="LH74" t="str">
        <f t="shared" si="84"/>
        <v xml:space="preserve"> </v>
      </c>
      <c r="LI74">
        <f t="shared" si="84"/>
        <v>-0.16666666666666663</v>
      </c>
      <c r="LJ74" t="str">
        <f t="shared" si="84"/>
        <v xml:space="preserve"> </v>
      </c>
      <c r="LK74" t="str">
        <f t="shared" si="85"/>
        <v xml:space="preserve"> </v>
      </c>
      <c r="LL74" t="str">
        <f t="shared" si="85"/>
        <v xml:space="preserve"> </v>
      </c>
      <c r="LM74" t="str">
        <f t="shared" si="85"/>
        <v xml:space="preserve"> </v>
      </c>
      <c r="LN74" t="str">
        <f t="shared" si="85"/>
        <v xml:space="preserve"> </v>
      </c>
      <c r="LO74" t="str">
        <f t="shared" si="85"/>
        <v xml:space="preserve"> </v>
      </c>
      <c r="LP74" t="str">
        <f t="shared" si="85"/>
        <v xml:space="preserve"> </v>
      </c>
      <c r="LQ74" t="str">
        <f t="shared" si="85"/>
        <v xml:space="preserve"> </v>
      </c>
      <c r="LR74" t="str">
        <f t="shared" si="85"/>
        <v xml:space="preserve"> </v>
      </c>
      <c r="LS74" t="str">
        <f t="shared" si="85"/>
        <v xml:space="preserve"> </v>
      </c>
      <c r="LT74" t="str">
        <f t="shared" si="85"/>
        <v xml:space="preserve"> </v>
      </c>
      <c r="LU74" t="str">
        <f t="shared" si="85"/>
        <v xml:space="preserve"> </v>
      </c>
      <c r="LV74" t="str">
        <f t="shared" si="85"/>
        <v xml:space="preserve"> </v>
      </c>
      <c r="LW74">
        <f t="shared" si="85"/>
        <v>-0.46835525856654336</v>
      </c>
      <c r="LX74" t="str">
        <f t="shared" si="85"/>
        <v xml:space="preserve"> </v>
      </c>
      <c r="LY74" t="str">
        <f t="shared" si="85"/>
        <v xml:space="preserve"> </v>
      </c>
      <c r="LZ74" t="str">
        <f t="shared" si="85"/>
        <v xml:space="preserve"> </v>
      </c>
      <c r="MA74" t="str">
        <f t="shared" si="85"/>
        <v xml:space="preserve"> </v>
      </c>
      <c r="MB74" t="str">
        <f t="shared" si="85"/>
        <v xml:space="preserve"> </v>
      </c>
      <c r="MC74" t="str">
        <f t="shared" si="85"/>
        <v xml:space="preserve"> </v>
      </c>
      <c r="MD74" t="str">
        <f t="shared" si="85"/>
        <v xml:space="preserve"> </v>
      </c>
      <c r="ME74" t="str">
        <f t="shared" si="85"/>
        <v xml:space="preserve"> </v>
      </c>
      <c r="MF74" t="str">
        <f t="shared" si="85"/>
        <v xml:space="preserve"> </v>
      </c>
      <c r="MG74">
        <f t="shared" si="85"/>
        <v>-0.12224622030237575</v>
      </c>
      <c r="MH74" t="str">
        <f t="shared" si="85"/>
        <v xml:space="preserve"> </v>
      </c>
      <c r="MI74" t="str">
        <f t="shared" si="85"/>
        <v xml:space="preserve"> </v>
      </c>
      <c r="MJ74" t="str">
        <f t="shared" si="85"/>
        <v xml:space="preserve"> </v>
      </c>
      <c r="MK74">
        <f t="shared" si="85"/>
        <v>0.19235924932975856</v>
      </c>
      <c r="ML74" t="str">
        <f t="shared" si="85"/>
        <v xml:space="preserve"> </v>
      </c>
      <c r="MM74">
        <f t="shared" si="85"/>
        <v>-0.43384615384615388</v>
      </c>
      <c r="MN74">
        <f t="shared" si="85"/>
        <v>-0.27536231884057971</v>
      </c>
      <c r="MO74" t="str">
        <f t="shared" si="85"/>
        <v xml:space="preserve"> </v>
      </c>
      <c r="MP74" t="str">
        <f t="shared" si="85"/>
        <v xml:space="preserve"> </v>
      </c>
      <c r="MQ74" t="str">
        <f t="shared" si="85"/>
        <v xml:space="preserve"> </v>
      </c>
      <c r="MR74" t="str">
        <f t="shared" si="85"/>
        <v xml:space="preserve"> </v>
      </c>
      <c r="MS74">
        <f t="shared" si="85"/>
        <v>-0.69417077175697861</v>
      </c>
      <c r="MT74" t="str">
        <f t="shared" si="85"/>
        <v xml:space="preserve"> </v>
      </c>
      <c r="MU74" t="str">
        <f t="shared" si="85"/>
        <v xml:space="preserve"> </v>
      </c>
      <c r="MV74" t="str">
        <f t="shared" si="85"/>
        <v xml:space="preserve"> </v>
      </c>
      <c r="MW74" t="str">
        <f t="shared" si="85"/>
        <v xml:space="preserve"> </v>
      </c>
      <c r="MX74" t="str">
        <f t="shared" si="85"/>
        <v xml:space="preserve"> </v>
      </c>
      <c r="MY74" t="str">
        <f t="shared" si="85"/>
        <v xml:space="preserve"> </v>
      </c>
      <c r="MZ74" t="str">
        <f t="shared" si="85"/>
        <v xml:space="preserve"> </v>
      </c>
      <c r="NA74" t="str">
        <f t="shared" si="85"/>
        <v xml:space="preserve"> </v>
      </c>
      <c r="NB74" t="str">
        <f t="shared" si="85"/>
        <v xml:space="preserve"> </v>
      </c>
      <c r="NC74" t="str">
        <f t="shared" si="85"/>
        <v xml:space="preserve"> </v>
      </c>
      <c r="ND74" t="str">
        <f t="shared" si="85"/>
        <v xml:space="preserve"> </v>
      </c>
      <c r="NE74" t="str">
        <f t="shared" si="85"/>
        <v xml:space="preserve"> </v>
      </c>
      <c r="NF74" t="str">
        <f t="shared" si="85"/>
        <v xml:space="preserve"> </v>
      </c>
      <c r="NG74" t="str">
        <f t="shared" si="85"/>
        <v xml:space="preserve"> </v>
      </c>
      <c r="NH74" t="str">
        <f t="shared" si="85"/>
        <v xml:space="preserve"> </v>
      </c>
      <c r="NI74" t="str">
        <f t="shared" si="85"/>
        <v xml:space="preserve"> </v>
      </c>
      <c r="NJ74" t="str">
        <f t="shared" si="85"/>
        <v xml:space="preserve"> </v>
      </c>
      <c r="NK74" t="str">
        <f t="shared" si="85"/>
        <v xml:space="preserve"> </v>
      </c>
      <c r="NL74" t="str">
        <f t="shared" si="85"/>
        <v xml:space="preserve"> </v>
      </c>
      <c r="NM74" t="str">
        <f t="shared" si="85"/>
        <v xml:space="preserve"> </v>
      </c>
      <c r="NN74" t="str">
        <f t="shared" si="85"/>
        <v xml:space="preserve"> </v>
      </c>
      <c r="NO74">
        <f t="shared" si="85"/>
        <v>0.32527881040892193</v>
      </c>
      <c r="NP74" t="str">
        <f t="shared" si="85"/>
        <v xml:space="preserve"> </v>
      </c>
      <c r="NQ74" t="str">
        <f t="shared" si="85"/>
        <v xml:space="preserve"> </v>
      </c>
      <c r="NR74" t="str">
        <f t="shared" si="85"/>
        <v xml:space="preserve"> </v>
      </c>
      <c r="NS74" t="str">
        <f t="shared" si="85"/>
        <v xml:space="preserve"> </v>
      </c>
      <c r="NT74">
        <f t="shared" si="85"/>
        <v>-0.54545454545454541</v>
      </c>
      <c r="NU74" t="str">
        <f t="shared" si="85"/>
        <v xml:space="preserve"> </v>
      </c>
      <c r="NV74" t="str">
        <f t="shared" si="85"/>
        <v xml:space="preserve"> </v>
      </c>
      <c r="NW74" t="str">
        <f t="shared" si="86"/>
        <v xml:space="preserve"> </v>
      </c>
      <c r="NX74" t="str">
        <f t="shared" si="86"/>
        <v xml:space="preserve"> </v>
      </c>
      <c r="NY74" t="str">
        <f t="shared" si="86"/>
        <v xml:space="preserve"> </v>
      </c>
      <c r="NZ74" t="str">
        <f t="shared" si="86"/>
        <v xml:space="preserve"> </v>
      </c>
      <c r="OA74" t="str">
        <f t="shared" si="86"/>
        <v xml:space="preserve"> </v>
      </c>
      <c r="OB74" t="str">
        <f t="shared" si="86"/>
        <v xml:space="preserve"> </v>
      </c>
      <c r="OC74" t="str">
        <f t="shared" si="86"/>
        <v xml:space="preserve"> </v>
      </c>
      <c r="OD74">
        <f t="shared" si="86"/>
        <v>0.58735583084152054</v>
      </c>
      <c r="OE74" t="str">
        <f t="shared" si="86"/>
        <v xml:space="preserve"> </v>
      </c>
      <c r="OF74" t="str">
        <f t="shared" si="86"/>
        <v xml:space="preserve"> </v>
      </c>
      <c r="OG74">
        <f t="shared" si="86"/>
        <v>-0.15789473684210531</v>
      </c>
      <c r="OH74" t="str">
        <f t="shared" si="86"/>
        <v xml:space="preserve"> </v>
      </c>
      <c r="OI74" t="str">
        <f t="shared" si="86"/>
        <v xml:space="preserve"> </v>
      </c>
      <c r="OJ74" t="str">
        <f t="shared" si="86"/>
        <v xml:space="preserve"> </v>
      </c>
      <c r="OK74" t="str">
        <f t="shared" si="86"/>
        <v xml:space="preserve"> </v>
      </c>
      <c r="OL74" t="str">
        <f t="shared" si="86"/>
        <v xml:space="preserve"> </v>
      </c>
      <c r="OM74" t="str">
        <f t="shared" si="86"/>
        <v xml:space="preserve"> </v>
      </c>
      <c r="ON74" t="str">
        <f t="shared" si="86"/>
        <v xml:space="preserve"> </v>
      </c>
      <c r="OO74" t="str">
        <f t="shared" si="86"/>
        <v xml:space="preserve"> </v>
      </c>
      <c r="OP74" t="str">
        <f t="shared" si="86"/>
        <v xml:space="preserve"> </v>
      </c>
      <c r="OQ74" t="str">
        <f t="shared" si="86"/>
        <v xml:space="preserve"> </v>
      </c>
      <c r="OR74" t="str">
        <f t="shared" si="86"/>
        <v xml:space="preserve"> </v>
      </c>
      <c r="OS74" t="str">
        <f t="shared" si="86"/>
        <v xml:space="preserve"> </v>
      </c>
      <c r="OT74" t="str">
        <f t="shared" si="86"/>
        <v xml:space="preserve"> </v>
      </c>
      <c r="OU74" t="str">
        <f t="shared" si="86"/>
        <v xml:space="preserve"> </v>
      </c>
      <c r="OV74" t="str">
        <f t="shared" si="86"/>
        <v xml:space="preserve"> </v>
      </c>
      <c r="OW74" t="str">
        <f t="shared" si="86"/>
        <v xml:space="preserve"> </v>
      </c>
      <c r="OX74" t="str">
        <f t="shared" si="86"/>
        <v xml:space="preserve"> </v>
      </c>
      <c r="OY74" t="str">
        <f t="shared" si="86"/>
        <v xml:space="preserve"> </v>
      </c>
      <c r="OZ74" t="str">
        <f t="shared" si="86"/>
        <v xml:space="preserve"> </v>
      </c>
      <c r="PA74" t="str">
        <f t="shared" si="86"/>
        <v xml:space="preserve"> </v>
      </c>
      <c r="PB74" t="str">
        <f t="shared" si="86"/>
        <v xml:space="preserve"> </v>
      </c>
      <c r="PC74" t="str">
        <f t="shared" si="86"/>
        <v xml:space="preserve"> </v>
      </c>
      <c r="PD74">
        <f t="shared" si="86"/>
        <v>-0.12307692307692319</v>
      </c>
      <c r="PE74" t="str">
        <f t="shared" si="86"/>
        <v xml:space="preserve"> </v>
      </c>
      <c r="PF74" t="str">
        <f t="shared" si="86"/>
        <v xml:space="preserve"> </v>
      </c>
      <c r="PG74" t="str">
        <f t="shared" si="86"/>
        <v xml:space="preserve"> </v>
      </c>
      <c r="PH74">
        <f t="shared" si="86"/>
        <v>-0.47339331619537273</v>
      </c>
      <c r="PI74" t="str">
        <f t="shared" si="86"/>
        <v xml:space="preserve"> </v>
      </c>
      <c r="PJ74" t="str">
        <f t="shared" si="86"/>
        <v xml:space="preserve"> </v>
      </c>
      <c r="PK74" t="str">
        <f t="shared" si="86"/>
        <v xml:space="preserve"> </v>
      </c>
      <c r="PL74" t="str">
        <f t="shared" si="86"/>
        <v xml:space="preserve"> </v>
      </c>
      <c r="PM74" t="str">
        <f t="shared" si="86"/>
        <v xml:space="preserve"> </v>
      </c>
      <c r="PN74">
        <f t="shared" si="86"/>
        <v>-0.57471264367816088</v>
      </c>
      <c r="PO74">
        <f t="shared" si="86"/>
        <v>-9.0909090909090939E-2</v>
      </c>
      <c r="PP74">
        <f t="shared" si="86"/>
        <v>0.17961165048543704</v>
      </c>
      <c r="PQ74" t="str">
        <f t="shared" si="86"/>
        <v xml:space="preserve"> </v>
      </c>
      <c r="PR74" t="str">
        <f t="shared" si="86"/>
        <v xml:space="preserve"> </v>
      </c>
      <c r="PS74" t="str">
        <f t="shared" si="86"/>
        <v xml:space="preserve"> </v>
      </c>
      <c r="PT74" t="str">
        <f t="shared" si="86"/>
        <v xml:space="preserve"> </v>
      </c>
      <c r="PU74" t="str">
        <f t="shared" si="86"/>
        <v xml:space="preserve"> </v>
      </c>
      <c r="PV74" t="str">
        <f t="shared" si="86"/>
        <v xml:space="preserve"> </v>
      </c>
      <c r="PW74" t="str">
        <f t="shared" si="86"/>
        <v xml:space="preserve"> </v>
      </c>
      <c r="PX74">
        <f t="shared" si="86"/>
        <v>-0.82856640487633337</v>
      </c>
      <c r="PY74" t="str">
        <f t="shared" si="86"/>
        <v xml:space="preserve"> </v>
      </c>
      <c r="PZ74" t="str">
        <f t="shared" si="86"/>
        <v xml:space="preserve"> </v>
      </c>
      <c r="QA74" t="str">
        <f t="shared" si="86"/>
        <v xml:space="preserve"> </v>
      </c>
      <c r="QB74" t="str">
        <f t="shared" si="86"/>
        <v xml:space="preserve"> </v>
      </c>
      <c r="QC74" t="str">
        <f t="shared" si="86"/>
        <v xml:space="preserve"> </v>
      </c>
      <c r="QD74" t="str">
        <f t="shared" si="86"/>
        <v xml:space="preserve"> </v>
      </c>
      <c r="QE74" t="str">
        <f t="shared" si="86"/>
        <v xml:space="preserve"> </v>
      </c>
      <c r="QF74">
        <f t="shared" si="86"/>
        <v>0.62730627306273079</v>
      </c>
      <c r="QG74" t="str">
        <f t="shared" si="86"/>
        <v xml:space="preserve"> </v>
      </c>
      <c r="QH74" t="str">
        <f t="shared" si="86"/>
        <v xml:space="preserve"> </v>
      </c>
      <c r="QI74" t="str">
        <f t="shared" si="87"/>
        <v xml:space="preserve"> </v>
      </c>
      <c r="QJ74" t="str">
        <f t="shared" si="87"/>
        <v xml:space="preserve"> </v>
      </c>
      <c r="QK74" t="str">
        <f t="shared" si="87"/>
        <v xml:space="preserve"> </v>
      </c>
      <c r="QL74" t="str">
        <f t="shared" si="87"/>
        <v xml:space="preserve"> </v>
      </c>
      <c r="QM74" t="str">
        <f t="shared" si="87"/>
        <v xml:space="preserve"> </v>
      </c>
      <c r="QN74" t="str">
        <f t="shared" si="87"/>
        <v xml:space="preserve"> </v>
      </c>
      <c r="QO74" t="str">
        <f t="shared" si="87"/>
        <v xml:space="preserve"> </v>
      </c>
      <c r="QP74" t="str">
        <f t="shared" si="87"/>
        <v xml:space="preserve"> </v>
      </c>
      <c r="QQ74" t="str">
        <f t="shared" si="87"/>
        <v xml:space="preserve"> </v>
      </c>
      <c r="QR74" t="str">
        <f t="shared" si="87"/>
        <v xml:space="preserve"> </v>
      </c>
      <c r="QS74">
        <f t="shared" si="87"/>
        <v>-0.12192167945094867</v>
      </c>
      <c r="QT74" t="str">
        <f t="shared" si="87"/>
        <v xml:space="preserve"> </v>
      </c>
      <c r="QU74">
        <f t="shared" si="87"/>
        <v>-0.20495867768595044</v>
      </c>
      <c r="QV74" t="str">
        <f t="shared" si="87"/>
        <v xml:space="preserve"> </v>
      </c>
      <c r="QW74">
        <f t="shared" si="87"/>
        <v>0</v>
      </c>
      <c r="QX74" t="str">
        <f t="shared" si="87"/>
        <v xml:space="preserve"> </v>
      </c>
      <c r="QY74">
        <f t="shared" si="87"/>
        <v>0</v>
      </c>
      <c r="QZ74" t="str">
        <f t="shared" si="87"/>
        <v xml:space="preserve"> </v>
      </c>
      <c r="RA74" t="str">
        <f t="shared" si="87"/>
        <v xml:space="preserve"> </v>
      </c>
      <c r="RB74" t="str">
        <f t="shared" si="87"/>
        <v xml:space="preserve"> </v>
      </c>
      <c r="RC74" t="str">
        <f t="shared" si="87"/>
        <v xml:space="preserve"> </v>
      </c>
      <c r="RD74" t="str">
        <f t="shared" si="87"/>
        <v xml:space="preserve"> </v>
      </c>
      <c r="RE74" t="str">
        <f t="shared" si="87"/>
        <v xml:space="preserve"> </v>
      </c>
      <c r="RF74" t="str">
        <f t="shared" si="87"/>
        <v xml:space="preserve"> </v>
      </c>
      <c r="RG74" t="str">
        <f t="shared" si="87"/>
        <v xml:space="preserve"> </v>
      </c>
      <c r="RH74" t="str">
        <f t="shared" si="87"/>
        <v xml:space="preserve"> </v>
      </c>
      <c r="RI74" t="str">
        <f t="shared" si="87"/>
        <v xml:space="preserve"> </v>
      </c>
      <c r="RJ74">
        <f t="shared" si="87"/>
        <v>-0.79697426157574169</v>
      </c>
      <c r="RK74" t="str">
        <f t="shared" si="87"/>
        <v xml:space="preserve"> </v>
      </c>
      <c r="RL74" t="str">
        <f t="shared" si="87"/>
        <v xml:space="preserve"> </v>
      </c>
      <c r="RM74">
        <f t="shared" si="87"/>
        <v>-0.5</v>
      </c>
      <c r="RN74" t="str">
        <f t="shared" si="87"/>
        <v xml:space="preserve"> </v>
      </c>
      <c r="RO74">
        <f t="shared" si="87"/>
        <v>-0.23410404624277459</v>
      </c>
      <c r="RP74" t="str">
        <f t="shared" si="87"/>
        <v xml:space="preserve"> </v>
      </c>
      <c r="RQ74" t="str">
        <f t="shared" si="87"/>
        <v xml:space="preserve"> </v>
      </c>
      <c r="RR74" t="str">
        <f t="shared" si="87"/>
        <v xml:space="preserve"> </v>
      </c>
      <c r="RS74" t="str">
        <f t="shared" si="87"/>
        <v xml:space="preserve"> </v>
      </c>
      <c r="RT74" t="str">
        <f t="shared" si="87"/>
        <v xml:space="preserve"> </v>
      </c>
      <c r="RU74" t="str">
        <f t="shared" si="87"/>
        <v xml:space="preserve"> </v>
      </c>
      <c r="RV74" t="str">
        <f t="shared" si="87"/>
        <v xml:space="preserve"> </v>
      </c>
      <c r="RW74" t="str">
        <f t="shared" si="87"/>
        <v xml:space="preserve"> </v>
      </c>
      <c r="RX74" t="str">
        <f t="shared" si="87"/>
        <v xml:space="preserve"> </v>
      </c>
      <c r="RY74" t="str">
        <f t="shared" si="87"/>
        <v xml:space="preserve"> </v>
      </c>
      <c r="RZ74" t="str">
        <f t="shared" si="87"/>
        <v xml:space="preserve"> </v>
      </c>
      <c r="SA74" t="str">
        <f t="shared" si="87"/>
        <v xml:space="preserve"> </v>
      </c>
    </row>
    <row r="75" spans="1:495">
      <c r="A75">
        <v>1992</v>
      </c>
      <c r="B75" t="str">
        <f t="shared" si="88"/>
        <v xml:space="preserve"> </v>
      </c>
      <c r="C75" t="str">
        <f t="shared" ref="C75:BN78" si="89">IFERROR(C43/C41-1," ")</f>
        <v xml:space="preserve"> </v>
      </c>
      <c r="D75" t="str">
        <f t="shared" si="89"/>
        <v xml:space="preserve"> </v>
      </c>
      <c r="E75" t="str">
        <f t="shared" si="89"/>
        <v xml:space="preserve"> </v>
      </c>
      <c r="F75" t="str">
        <f t="shared" si="89"/>
        <v xml:space="preserve"> </v>
      </c>
      <c r="G75" t="str">
        <f t="shared" si="89"/>
        <v xml:space="preserve"> </v>
      </c>
      <c r="H75" t="str">
        <f t="shared" si="89"/>
        <v xml:space="preserve"> </v>
      </c>
      <c r="I75" t="str">
        <f t="shared" si="89"/>
        <v xml:space="preserve"> </v>
      </c>
      <c r="J75" t="str">
        <f t="shared" si="89"/>
        <v xml:space="preserve"> </v>
      </c>
      <c r="K75" t="str">
        <f t="shared" si="89"/>
        <v xml:space="preserve"> </v>
      </c>
      <c r="L75" t="str">
        <f t="shared" si="89"/>
        <v xml:space="preserve"> </v>
      </c>
      <c r="M75" t="str">
        <f t="shared" si="89"/>
        <v xml:space="preserve"> </v>
      </c>
      <c r="N75" t="str">
        <f t="shared" si="89"/>
        <v xml:space="preserve"> </v>
      </c>
      <c r="O75">
        <f t="shared" si="89"/>
        <v>-0.51276923076923075</v>
      </c>
      <c r="P75">
        <f t="shared" si="89"/>
        <v>2.9393939393939394</v>
      </c>
      <c r="Q75" t="str">
        <f t="shared" si="89"/>
        <v xml:space="preserve"> </v>
      </c>
      <c r="R75" t="str">
        <f t="shared" si="89"/>
        <v xml:space="preserve"> </v>
      </c>
      <c r="S75" t="str">
        <f t="shared" si="89"/>
        <v xml:space="preserve"> </v>
      </c>
      <c r="T75">
        <f t="shared" si="89"/>
        <v>-0.27641570839661533</v>
      </c>
      <c r="U75" t="str">
        <f t="shared" si="89"/>
        <v xml:space="preserve"> </v>
      </c>
      <c r="V75" t="str">
        <f t="shared" si="89"/>
        <v xml:space="preserve"> </v>
      </c>
      <c r="W75" t="str">
        <f t="shared" si="89"/>
        <v xml:space="preserve"> </v>
      </c>
      <c r="X75" t="str">
        <f t="shared" si="89"/>
        <v xml:space="preserve"> </v>
      </c>
      <c r="Y75" t="str">
        <f t="shared" si="89"/>
        <v xml:space="preserve"> </v>
      </c>
      <c r="Z75">
        <f t="shared" si="89"/>
        <v>-0.77777777777777779</v>
      </c>
      <c r="AA75" t="str">
        <f t="shared" si="89"/>
        <v xml:space="preserve"> </v>
      </c>
      <c r="AB75" t="str">
        <f t="shared" si="89"/>
        <v xml:space="preserve"> </v>
      </c>
      <c r="AC75">
        <f t="shared" si="89"/>
        <v>0.5009861932938855</v>
      </c>
      <c r="AD75" t="str">
        <f t="shared" si="89"/>
        <v xml:space="preserve"> </v>
      </c>
      <c r="AE75" t="str">
        <f t="shared" si="89"/>
        <v xml:space="preserve"> </v>
      </c>
      <c r="AF75" t="str">
        <f t="shared" si="89"/>
        <v xml:space="preserve"> </v>
      </c>
      <c r="AG75" t="str">
        <f t="shared" si="89"/>
        <v xml:space="preserve"> </v>
      </c>
      <c r="AH75" t="str">
        <f t="shared" si="89"/>
        <v xml:space="preserve"> </v>
      </c>
      <c r="AI75" t="str">
        <f t="shared" si="89"/>
        <v xml:space="preserve"> </v>
      </c>
      <c r="AJ75">
        <f t="shared" si="89"/>
        <v>-0.56111111111111112</v>
      </c>
      <c r="AK75" t="str">
        <f t="shared" si="89"/>
        <v xml:space="preserve"> </v>
      </c>
      <c r="AL75" t="str">
        <f t="shared" si="89"/>
        <v xml:space="preserve"> </v>
      </c>
      <c r="AM75">
        <f t="shared" si="89"/>
        <v>-0.50141643059490082</v>
      </c>
      <c r="AN75">
        <f t="shared" si="89"/>
        <v>-0.96002063451121999</v>
      </c>
      <c r="AO75" t="str">
        <f t="shared" si="89"/>
        <v xml:space="preserve"> </v>
      </c>
      <c r="AP75" t="str">
        <f t="shared" si="89"/>
        <v xml:space="preserve"> </v>
      </c>
      <c r="AQ75" t="str">
        <f t="shared" si="89"/>
        <v xml:space="preserve"> </v>
      </c>
      <c r="AR75" t="str">
        <f t="shared" si="89"/>
        <v xml:space="preserve"> </v>
      </c>
      <c r="AS75" t="str">
        <f t="shared" si="89"/>
        <v xml:space="preserve"> </v>
      </c>
      <c r="AT75" t="str">
        <f t="shared" si="89"/>
        <v xml:space="preserve"> </v>
      </c>
      <c r="AU75" t="str">
        <f t="shared" si="89"/>
        <v xml:space="preserve"> </v>
      </c>
      <c r="AV75">
        <f t="shared" si="89"/>
        <v>-0.46683221000354735</v>
      </c>
      <c r="AW75" t="str">
        <f t="shared" si="89"/>
        <v xml:space="preserve"> </v>
      </c>
      <c r="AX75" t="str">
        <f t="shared" si="89"/>
        <v xml:space="preserve"> </v>
      </c>
      <c r="AY75">
        <f t="shared" si="89"/>
        <v>-0.83901932805811397</v>
      </c>
      <c r="AZ75">
        <f t="shared" si="89"/>
        <v>-0.17488789237668156</v>
      </c>
      <c r="BA75">
        <f t="shared" si="89"/>
        <v>0</v>
      </c>
      <c r="BB75">
        <f t="shared" si="89"/>
        <v>-0.31818181818181823</v>
      </c>
      <c r="BC75" t="str">
        <f t="shared" si="89"/>
        <v xml:space="preserve"> </v>
      </c>
      <c r="BD75" t="str">
        <f t="shared" si="89"/>
        <v xml:space="preserve"> </v>
      </c>
      <c r="BE75">
        <f t="shared" si="89"/>
        <v>-0.6</v>
      </c>
      <c r="BF75" t="str">
        <f t="shared" si="89"/>
        <v xml:space="preserve"> </v>
      </c>
      <c r="BG75" t="str">
        <f t="shared" si="89"/>
        <v xml:space="preserve"> </v>
      </c>
      <c r="BH75" t="str">
        <f t="shared" si="89"/>
        <v xml:space="preserve"> </v>
      </c>
      <c r="BI75">
        <f t="shared" si="89"/>
        <v>-0.46439716312056745</v>
      </c>
      <c r="BJ75">
        <f t="shared" si="89"/>
        <v>-0.69447929736511926</v>
      </c>
      <c r="BK75" t="str">
        <f t="shared" si="89"/>
        <v xml:space="preserve"> </v>
      </c>
      <c r="BL75" t="str">
        <f t="shared" si="89"/>
        <v xml:space="preserve"> </v>
      </c>
      <c r="BM75" t="str">
        <f t="shared" si="89"/>
        <v xml:space="preserve"> </v>
      </c>
      <c r="BN75" t="str">
        <f t="shared" si="89"/>
        <v xml:space="preserve"> </v>
      </c>
      <c r="BO75">
        <f t="shared" si="81"/>
        <v>0</v>
      </c>
      <c r="BP75" t="str">
        <f t="shared" si="81"/>
        <v xml:space="preserve"> </v>
      </c>
      <c r="BQ75" t="str">
        <f t="shared" si="81"/>
        <v xml:space="preserve"> </v>
      </c>
      <c r="BR75" t="str">
        <f t="shared" si="81"/>
        <v xml:space="preserve"> </v>
      </c>
      <c r="BS75" t="str">
        <f t="shared" si="81"/>
        <v xml:space="preserve"> </v>
      </c>
      <c r="BT75" t="str">
        <f t="shared" si="81"/>
        <v xml:space="preserve"> </v>
      </c>
      <c r="BU75" t="str">
        <f t="shared" si="81"/>
        <v xml:space="preserve"> </v>
      </c>
      <c r="BV75" t="str">
        <f t="shared" si="81"/>
        <v xml:space="preserve"> </v>
      </c>
      <c r="BW75" t="str">
        <f t="shared" si="81"/>
        <v xml:space="preserve"> </v>
      </c>
      <c r="BX75" t="str">
        <f t="shared" si="81"/>
        <v xml:space="preserve"> </v>
      </c>
      <c r="BY75" t="str">
        <f t="shared" si="81"/>
        <v xml:space="preserve"> </v>
      </c>
      <c r="BZ75" t="str">
        <f t="shared" si="81"/>
        <v xml:space="preserve"> </v>
      </c>
      <c r="CA75" t="str">
        <f t="shared" si="81"/>
        <v xml:space="preserve"> </v>
      </c>
      <c r="CB75" t="str">
        <f t="shared" si="81"/>
        <v xml:space="preserve"> </v>
      </c>
      <c r="CC75" t="str">
        <f t="shared" si="81"/>
        <v xml:space="preserve"> </v>
      </c>
      <c r="CD75" t="str">
        <f t="shared" si="81"/>
        <v xml:space="preserve"> </v>
      </c>
      <c r="CE75" t="str">
        <f t="shared" si="81"/>
        <v xml:space="preserve"> </v>
      </c>
      <c r="CF75">
        <f t="shared" si="81"/>
        <v>-7.3059360730593714E-2</v>
      </c>
      <c r="CG75" t="str">
        <f t="shared" si="81"/>
        <v xml:space="preserve"> </v>
      </c>
      <c r="CH75" t="str">
        <f t="shared" si="81"/>
        <v xml:space="preserve"> </v>
      </c>
      <c r="CI75" t="str">
        <f t="shared" si="81"/>
        <v xml:space="preserve"> </v>
      </c>
      <c r="CJ75" t="str">
        <f t="shared" si="81"/>
        <v xml:space="preserve"> </v>
      </c>
      <c r="CK75" t="str">
        <f t="shared" si="81"/>
        <v xml:space="preserve"> </v>
      </c>
      <c r="CL75" t="str">
        <f t="shared" si="81"/>
        <v xml:space="preserve"> </v>
      </c>
      <c r="CM75" t="str">
        <f t="shared" si="81"/>
        <v xml:space="preserve"> </v>
      </c>
      <c r="CN75" t="str">
        <f t="shared" si="81"/>
        <v xml:space="preserve"> </v>
      </c>
      <c r="CO75">
        <f t="shared" si="81"/>
        <v>4.8780487804878092E-2</v>
      </c>
      <c r="CP75" t="str">
        <f t="shared" si="81"/>
        <v xml:space="preserve"> </v>
      </c>
      <c r="CQ75" t="str">
        <f t="shared" si="81"/>
        <v xml:space="preserve"> </v>
      </c>
      <c r="CR75" t="str">
        <f t="shared" si="81"/>
        <v xml:space="preserve"> </v>
      </c>
      <c r="CS75" t="str">
        <f t="shared" si="81"/>
        <v xml:space="preserve"> </v>
      </c>
      <c r="CT75" t="str">
        <f t="shared" si="81"/>
        <v xml:space="preserve"> </v>
      </c>
      <c r="CU75">
        <f t="shared" si="81"/>
        <v>-0.93760831889081453</v>
      </c>
      <c r="CV75" t="str">
        <f t="shared" si="81"/>
        <v xml:space="preserve"> </v>
      </c>
      <c r="CW75" t="str">
        <f t="shared" si="81"/>
        <v xml:space="preserve"> </v>
      </c>
      <c r="CX75">
        <f t="shared" si="81"/>
        <v>-0.43474842767295596</v>
      </c>
      <c r="CY75">
        <f t="shared" si="81"/>
        <v>-0.84</v>
      </c>
      <c r="CZ75">
        <f t="shared" si="81"/>
        <v>-0.24778761061946908</v>
      </c>
      <c r="DA75" t="str">
        <f t="shared" si="81"/>
        <v xml:space="preserve"> </v>
      </c>
      <c r="DB75" t="str">
        <f t="shared" si="81"/>
        <v xml:space="preserve"> </v>
      </c>
      <c r="DC75" t="str">
        <f t="shared" si="81"/>
        <v xml:space="preserve"> </v>
      </c>
      <c r="DD75">
        <f t="shared" si="81"/>
        <v>-0.78076585793627595</v>
      </c>
      <c r="DE75" t="str">
        <f t="shared" si="81"/>
        <v xml:space="preserve"> </v>
      </c>
      <c r="DF75" t="str">
        <f t="shared" si="81"/>
        <v xml:space="preserve"> </v>
      </c>
      <c r="DG75" t="str">
        <f t="shared" si="81"/>
        <v xml:space="preserve"> </v>
      </c>
      <c r="DH75" t="str">
        <f t="shared" si="81"/>
        <v xml:space="preserve"> </v>
      </c>
      <c r="DI75" t="str">
        <f t="shared" si="81"/>
        <v xml:space="preserve"> </v>
      </c>
      <c r="DJ75" t="str">
        <f t="shared" si="81"/>
        <v xml:space="preserve"> </v>
      </c>
      <c r="DK75" t="str">
        <f t="shared" si="81"/>
        <v xml:space="preserve"> </v>
      </c>
      <c r="DL75" t="str">
        <f t="shared" si="81"/>
        <v xml:space="preserve"> </v>
      </c>
      <c r="DM75" t="str">
        <f t="shared" si="81"/>
        <v xml:space="preserve"> </v>
      </c>
      <c r="DN75" t="str">
        <f t="shared" si="81"/>
        <v xml:space="preserve"> </v>
      </c>
      <c r="DO75" t="str">
        <f t="shared" si="81"/>
        <v xml:space="preserve"> </v>
      </c>
      <c r="DP75" t="str">
        <f t="shared" si="81"/>
        <v xml:space="preserve"> </v>
      </c>
      <c r="DQ75" t="str">
        <f t="shared" si="81"/>
        <v xml:space="preserve"> </v>
      </c>
      <c r="DR75" t="str">
        <f t="shared" si="81"/>
        <v xml:space="preserve"> </v>
      </c>
      <c r="DS75" t="str">
        <f t="shared" si="81"/>
        <v xml:space="preserve"> </v>
      </c>
      <c r="DT75" t="str">
        <f t="shared" si="81"/>
        <v xml:space="preserve"> </v>
      </c>
      <c r="DU75">
        <f t="shared" si="81"/>
        <v>-0.703125</v>
      </c>
      <c r="DV75" t="str">
        <f t="shared" si="81"/>
        <v xml:space="preserve"> </v>
      </c>
      <c r="DW75" t="str">
        <f t="shared" si="81"/>
        <v xml:space="preserve"> </v>
      </c>
      <c r="DX75" t="str">
        <f t="shared" si="81"/>
        <v xml:space="preserve"> </v>
      </c>
      <c r="DY75">
        <f t="shared" si="81"/>
        <v>-0.42857142857142849</v>
      </c>
      <c r="DZ75" t="str">
        <f t="shared" si="81"/>
        <v xml:space="preserve"> </v>
      </c>
      <c r="EA75" t="str">
        <f t="shared" si="82"/>
        <v xml:space="preserve"> </v>
      </c>
      <c r="EB75" t="str">
        <f t="shared" si="82"/>
        <v xml:space="preserve"> </v>
      </c>
      <c r="EC75">
        <f t="shared" si="82"/>
        <v>-0.20540540540540542</v>
      </c>
      <c r="ED75" t="str">
        <f t="shared" si="82"/>
        <v xml:space="preserve"> </v>
      </c>
      <c r="EE75" t="str">
        <f t="shared" si="82"/>
        <v xml:space="preserve"> </v>
      </c>
      <c r="EF75">
        <f t="shared" si="82"/>
        <v>1.4277777777777776</v>
      </c>
      <c r="EG75" t="str">
        <f t="shared" si="82"/>
        <v xml:space="preserve"> </v>
      </c>
      <c r="EH75" t="str">
        <f t="shared" si="82"/>
        <v xml:space="preserve"> </v>
      </c>
      <c r="EI75" t="str">
        <f t="shared" si="82"/>
        <v xml:space="preserve"> </v>
      </c>
      <c r="EJ75">
        <f t="shared" si="82"/>
        <v>0</v>
      </c>
      <c r="EK75" t="str">
        <f t="shared" si="82"/>
        <v xml:space="preserve"> </v>
      </c>
      <c r="EL75" t="str">
        <f t="shared" si="82"/>
        <v xml:space="preserve"> </v>
      </c>
      <c r="EM75" t="str">
        <f t="shared" si="82"/>
        <v xml:space="preserve"> </v>
      </c>
      <c r="EN75" t="str">
        <f t="shared" si="82"/>
        <v xml:space="preserve"> </v>
      </c>
      <c r="EO75">
        <f t="shared" si="82"/>
        <v>-0.44285714285714284</v>
      </c>
      <c r="EP75" t="str">
        <f t="shared" si="82"/>
        <v xml:space="preserve"> </v>
      </c>
      <c r="EQ75">
        <f t="shared" si="82"/>
        <v>-0.75555555555555554</v>
      </c>
      <c r="ER75">
        <f t="shared" si="82"/>
        <v>-0.68181818181818188</v>
      </c>
      <c r="ES75" t="str">
        <f t="shared" si="82"/>
        <v xml:space="preserve"> </v>
      </c>
      <c r="ET75" t="str">
        <f t="shared" si="82"/>
        <v xml:space="preserve"> </v>
      </c>
      <c r="EU75" t="str">
        <f t="shared" si="82"/>
        <v xml:space="preserve"> </v>
      </c>
      <c r="EV75" t="str">
        <f t="shared" si="82"/>
        <v xml:space="preserve"> </v>
      </c>
      <c r="EW75">
        <f t="shared" si="82"/>
        <v>0.1166666666666667</v>
      </c>
      <c r="EX75" t="str">
        <f t="shared" si="82"/>
        <v xml:space="preserve"> </v>
      </c>
      <c r="EY75">
        <f t="shared" si="82"/>
        <v>0.38521039603960405</v>
      </c>
      <c r="EZ75" t="str">
        <f t="shared" si="82"/>
        <v xml:space="preserve"> </v>
      </c>
      <c r="FA75" t="str">
        <f t="shared" si="82"/>
        <v xml:space="preserve"> </v>
      </c>
      <c r="FB75" t="str">
        <f t="shared" si="82"/>
        <v xml:space="preserve"> </v>
      </c>
      <c r="FC75" t="str">
        <f t="shared" si="82"/>
        <v xml:space="preserve"> </v>
      </c>
      <c r="FD75" t="str">
        <f t="shared" si="82"/>
        <v xml:space="preserve"> </v>
      </c>
      <c r="FE75" t="str">
        <f t="shared" si="82"/>
        <v xml:space="preserve"> </v>
      </c>
      <c r="FF75" t="str">
        <f t="shared" si="82"/>
        <v xml:space="preserve"> </v>
      </c>
      <c r="FG75" t="str">
        <f t="shared" si="82"/>
        <v xml:space="preserve"> </v>
      </c>
      <c r="FH75" t="str">
        <f t="shared" si="82"/>
        <v xml:space="preserve"> </v>
      </c>
      <c r="FI75" t="str">
        <f t="shared" si="82"/>
        <v xml:space="preserve"> </v>
      </c>
      <c r="FJ75" t="str">
        <f t="shared" si="82"/>
        <v xml:space="preserve"> </v>
      </c>
      <c r="FK75" t="str">
        <f t="shared" si="82"/>
        <v xml:space="preserve"> </v>
      </c>
      <c r="FL75" t="str">
        <f t="shared" si="82"/>
        <v xml:space="preserve"> </v>
      </c>
      <c r="FM75" t="str">
        <f t="shared" si="82"/>
        <v xml:space="preserve"> </v>
      </c>
      <c r="FN75" t="str">
        <f t="shared" si="82"/>
        <v xml:space="preserve"> </v>
      </c>
      <c r="FO75" t="str">
        <f t="shared" si="82"/>
        <v xml:space="preserve"> </v>
      </c>
      <c r="FP75">
        <f t="shared" si="82"/>
        <v>-0.50015257857796769</v>
      </c>
      <c r="FQ75" t="str">
        <f t="shared" si="82"/>
        <v xml:space="preserve"> </v>
      </c>
      <c r="FR75" t="str">
        <f t="shared" si="82"/>
        <v xml:space="preserve"> </v>
      </c>
      <c r="FS75" t="str">
        <f t="shared" si="82"/>
        <v xml:space="preserve"> </v>
      </c>
      <c r="FT75" t="str">
        <f t="shared" si="82"/>
        <v xml:space="preserve"> </v>
      </c>
      <c r="FU75" t="str">
        <f t="shared" si="82"/>
        <v xml:space="preserve"> </v>
      </c>
      <c r="FV75" t="str">
        <f t="shared" si="82"/>
        <v xml:space="preserve"> </v>
      </c>
      <c r="FW75" t="str">
        <f t="shared" si="82"/>
        <v xml:space="preserve"> </v>
      </c>
      <c r="FX75" t="str">
        <f t="shared" si="82"/>
        <v xml:space="preserve"> </v>
      </c>
      <c r="FY75" t="str">
        <f t="shared" si="82"/>
        <v xml:space="preserve"> </v>
      </c>
      <c r="FZ75" t="str">
        <f t="shared" si="82"/>
        <v xml:space="preserve"> </v>
      </c>
      <c r="GA75" t="str">
        <f t="shared" si="82"/>
        <v xml:space="preserve"> </v>
      </c>
      <c r="GB75" t="str">
        <f t="shared" si="82"/>
        <v xml:space="preserve"> </v>
      </c>
      <c r="GC75" t="str">
        <f t="shared" si="82"/>
        <v xml:space="preserve"> </v>
      </c>
      <c r="GD75" t="str">
        <f t="shared" si="82"/>
        <v xml:space="preserve"> </v>
      </c>
      <c r="GE75">
        <f t="shared" si="82"/>
        <v>0</v>
      </c>
      <c r="GF75" t="str">
        <f t="shared" si="82"/>
        <v xml:space="preserve"> </v>
      </c>
      <c r="GG75" t="str">
        <f t="shared" si="82"/>
        <v xml:space="preserve"> </v>
      </c>
      <c r="GH75" t="str">
        <f t="shared" si="82"/>
        <v xml:space="preserve"> </v>
      </c>
      <c r="GI75" t="str">
        <f t="shared" si="82"/>
        <v xml:space="preserve"> </v>
      </c>
      <c r="GJ75" t="str">
        <f t="shared" si="82"/>
        <v xml:space="preserve"> </v>
      </c>
      <c r="GK75" t="str">
        <f t="shared" si="82"/>
        <v xml:space="preserve"> </v>
      </c>
      <c r="GL75" t="str">
        <f t="shared" si="82"/>
        <v xml:space="preserve"> </v>
      </c>
      <c r="GM75" t="str">
        <f t="shared" si="83"/>
        <v xml:space="preserve"> </v>
      </c>
      <c r="GN75" t="str">
        <f t="shared" si="83"/>
        <v xml:space="preserve"> </v>
      </c>
      <c r="GO75" t="str">
        <f t="shared" si="83"/>
        <v xml:space="preserve"> </v>
      </c>
      <c r="GP75">
        <f t="shared" si="83"/>
        <v>0</v>
      </c>
      <c r="GQ75" t="str">
        <f t="shared" si="83"/>
        <v xml:space="preserve"> </v>
      </c>
      <c r="GR75" t="str">
        <f t="shared" si="83"/>
        <v xml:space="preserve"> </v>
      </c>
      <c r="GS75">
        <f t="shared" si="83"/>
        <v>-0.70297029702970293</v>
      </c>
      <c r="GT75" t="str">
        <f t="shared" si="83"/>
        <v xml:space="preserve"> </v>
      </c>
      <c r="GU75" t="str">
        <f t="shared" si="83"/>
        <v xml:space="preserve"> </v>
      </c>
      <c r="GV75" t="str">
        <f t="shared" si="83"/>
        <v xml:space="preserve"> </v>
      </c>
      <c r="GW75" t="str">
        <f t="shared" si="83"/>
        <v xml:space="preserve"> </v>
      </c>
      <c r="GX75" t="str">
        <f t="shared" si="83"/>
        <v xml:space="preserve"> </v>
      </c>
      <c r="GY75" t="str">
        <f t="shared" si="83"/>
        <v xml:space="preserve"> </v>
      </c>
      <c r="GZ75" t="str">
        <f t="shared" si="83"/>
        <v xml:space="preserve"> </v>
      </c>
      <c r="HA75" t="str">
        <f t="shared" si="83"/>
        <v xml:space="preserve"> </v>
      </c>
      <c r="HB75">
        <f t="shared" si="83"/>
        <v>-0.27135177361826346</v>
      </c>
      <c r="HC75" t="str">
        <f t="shared" si="83"/>
        <v xml:space="preserve"> </v>
      </c>
      <c r="HD75" t="str">
        <f t="shared" si="83"/>
        <v xml:space="preserve"> </v>
      </c>
      <c r="HE75">
        <f t="shared" si="83"/>
        <v>0.10000000000000009</v>
      </c>
      <c r="HF75" t="str">
        <f t="shared" si="83"/>
        <v xml:space="preserve"> </v>
      </c>
      <c r="HG75">
        <f t="shared" si="83"/>
        <v>-0.51792828685258963</v>
      </c>
      <c r="HH75">
        <f t="shared" si="83"/>
        <v>0.39393939393939403</v>
      </c>
      <c r="HI75" t="str">
        <f t="shared" si="83"/>
        <v xml:space="preserve"> </v>
      </c>
      <c r="HJ75">
        <f t="shared" si="83"/>
        <v>1.4264036418816461E-2</v>
      </c>
      <c r="HK75" t="str">
        <f t="shared" si="83"/>
        <v xml:space="preserve"> </v>
      </c>
      <c r="HL75" t="str">
        <f t="shared" si="83"/>
        <v xml:space="preserve"> </v>
      </c>
      <c r="HM75" t="str">
        <f t="shared" si="83"/>
        <v xml:space="preserve"> </v>
      </c>
      <c r="HN75" t="str">
        <f t="shared" si="83"/>
        <v xml:space="preserve"> </v>
      </c>
      <c r="HO75">
        <f t="shared" si="83"/>
        <v>-0.65384350224060672</v>
      </c>
      <c r="HP75" t="str">
        <f t="shared" si="83"/>
        <v xml:space="preserve"> </v>
      </c>
      <c r="HQ75" t="str">
        <f t="shared" si="83"/>
        <v xml:space="preserve"> </v>
      </c>
      <c r="HR75">
        <f t="shared" si="83"/>
        <v>-0.52</v>
      </c>
      <c r="HS75" t="str">
        <f t="shared" si="83"/>
        <v xml:space="preserve"> </v>
      </c>
      <c r="HT75" t="str">
        <f t="shared" si="83"/>
        <v xml:space="preserve"> </v>
      </c>
      <c r="HU75" t="str">
        <f t="shared" si="83"/>
        <v xml:space="preserve"> </v>
      </c>
      <c r="HV75">
        <f t="shared" si="83"/>
        <v>-0.32374100719424459</v>
      </c>
      <c r="HW75" t="str">
        <f t="shared" si="83"/>
        <v xml:space="preserve"> </v>
      </c>
      <c r="HX75" t="str">
        <f t="shared" si="83"/>
        <v xml:space="preserve"> </v>
      </c>
      <c r="HY75">
        <f t="shared" si="83"/>
        <v>-0.96130985757541776</v>
      </c>
      <c r="HZ75" t="str">
        <f t="shared" si="83"/>
        <v xml:space="preserve"> </v>
      </c>
      <c r="IA75" t="str">
        <f t="shared" si="83"/>
        <v xml:space="preserve"> </v>
      </c>
      <c r="IB75" t="str">
        <f t="shared" si="83"/>
        <v xml:space="preserve"> </v>
      </c>
      <c r="IC75" t="str">
        <f t="shared" si="83"/>
        <v xml:space="preserve"> </v>
      </c>
      <c r="ID75" t="str">
        <f t="shared" si="83"/>
        <v xml:space="preserve"> </v>
      </c>
      <c r="IE75" t="str">
        <f t="shared" si="83"/>
        <v xml:space="preserve"> </v>
      </c>
      <c r="IF75" t="str">
        <f t="shared" si="83"/>
        <v xml:space="preserve"> </v>
      </c>
      <c r="IG75" t="str">
        <f t="shared" si="83"/>
        <v xml:space="preserve"> </v>
      </c>
      <c r="IH75" t="str">
        <f t="shared" si="83"/>
        <v xml:space="preserve"> </v>
      </c>
      <c r="II75" t="str">
        <f t="shared" si="83"/>
        <v xml:space="preserve"> </v>
      </c>
      <c r="IJ75" t="str">
        <f t="shared" si="83"/>
        <v xml:space="preserve"> </v>
      </c>
      <c r="IK75" t="str">
        <f t="shared" si="83"/>
        <v xml:space="preserve"> </v>
      </c>
      <c r="IL75">
        <f t="shared" si="83"/>
        <v>-0.4582488479262673</v>
      </c>
      <c r="IM75" t="str">
        <f t="shared" si="83"/>
        <v xml:space="preserve"> </v>
      </c>
      <c r="IN75" t="str">
        <f t="shared" si="83"/>
        <v xml:space="preserve"> </v>
      </c>
      <c r="IO75" t="str">
        <f t="shared" si="83"/>
        <v xml:space="preserve"> </v>
      </c>
      <c r="IP75" t="str">
        <f t="shared" si="83"/>
        <v xml:space="preserve"> </v>
      </c>
      <c r="IQ75" t="str">
        <f t="shared" si="83"/>
        <v xml:space="preserve"> </v>
      </c>
      <c r="IR75" t="str">
        <f t="shared" si="83"/>
        <v xml:space="preserve"> </v>
      </c>
      <c r="IS75" t="str">
        <f t="shared" si="83"/>
        <v xml:space="preserve"> </v>
      </c>
      <c r="IT75" t="str">
        <f t="shared" si="83"/>
        <v xml:space="preserve"> </v>
      </c>
      <c r="IU75">
        <f t="shared" si="83"/>
        <v>-0.61111111111111116</v>
      </c>
      <c r="IV75">
        <f t="shared" si="83"/>
        <v>-0.64285714285714279</v>
      </c>
      <c r="IW75">
        <f t="shared" si="83"/>
        <v>-0.31538461538461537</v>
      </c>
      <c r="IX75" t="str">
        <f t="shared" si="83"/>
        <v xml:space="preserve"> </v>
      </c>
      <c r="IY75" t="str">
        <f t="shared" si="84"/>
        <v xml:space="preserve"> </v>
      </c>
      <c r="IZ75" t="str">
        <f t="shared" si="84"/>
        <v xml:space="preserve"> </v>
      </c>
      <c r="JA75" t="str">
        <f t="shared" si="84"/>
        <v xml:space="preserve"> </v>
      </c>
      <c r="JB75" t="str">
        <f t="shared" si="84"/>
        <v xml:space="preserve"> </v>
      </c>
      <c r="JC75" t="str">
        <f t="shared" si="84"/>
        <v xml:space="preserve"> </v>
      </c>
      <c r="JD75" t="str">
        <f t="shared" si="84"/>
        <v xml:space="preserve"> </v>
      </c>
      <c r="JE75">
        <f t="shared" si="84"/>
        <v>-0.75419744795164534</v>
      </c>
      <c r="JF75" t="str">
        <f t="shared" si="84"/>
        <v xml:space="preserve"> </v>
      </c>
      <c r="JG75">
        <f t="shared" si="84"/>
        <v>-0.80964035624447617</v>
      </c>
      <c r="JH75" t="str">
        <f t="shared" si="84"/>
        <v xml:space="preserve"> </v>
      </c>
      <c r="JI75" t="str">
        <f t="shared" si="84"/>
        <v xml:space="preserve"> </v>
      </c>
      <c r="JJ75">
        <f t="shared" si="84"/>
        <v>-0.98133333333333339</v>
      </c>
      <c r="JK75">
        <f t="shared" si="84"/>
        <v>-0.15866388308977031</v>
      </c>
      <c r="JL75" t="str">
        <f t="shared" si="84"/>
        <v xml:space="preserve"> </v>
      </c>
      <c r="JM75" t="str">
        <f t="shared" si="84"/>
        <v xml:space="preserve"> </v>
      </c>
      <c r="JN75" t="str">
        <f t="shared" si="84"/>
        <v xml:space="preserve"> </v>
      </c>
      <c r="JO75">
        <f t="shared" si="84"/>
        <v>0</v>
      </c>
      <c r="JP75">
        <f t="shared" si="84"/>
        <v>-0.43706720977596747</v>
      </c>
      <c r="JQ75" t="str">
        <f t="shared" si="84"/>
        <v xml:space="preserve"> </v>
      </c>
      <c r="JR75" t="str">
        <f t="shared" si="84"/>
        <v xml:space="preserve"> </v>
      </c>
      <c r="JS75" t="str">
        <f t="shared" si="84"/>
        <v xml:space="preserve"> </v>
      </c>
      <c r="JT75" t="str">
        <f t="shared" si="84"/>
        <v xml:space="preserve"> </v>
      </c>
      <c r="JU75" t="str">
        <f t="shared" si="84"/>
        <v xml:space="preserve"> </v>
      </c>
      <c r="JV75" t="str">
        <f t="shared" si="84"/>
        <v xml:space="preserve"> </v>
      </c>
      <c r="JW75" t="str">
        <f t="shared" si="84"/>
        <v xml:space="preserve"> </v>
      </c>
      <c r="JX75">
        <f t="shared" si="84"/>
        <v>-0.35734543391945539</v>
      </c>
      <c r="JY75" t="str">
        <f t="shared" si="84"/>
        <v xml:space="preserve"> </v>
      </c>
      <c r="JZ75" t="str">
        <f t="shared" si="84"/>
        <v xml:space="preserve"> </v>
      </c>
      <c r="KA75">
        <f t="shared" si="84"/>
        <v>5.9999851575692542E-2</v>
      </c>
      <c r="KB75" t="str">
        <f t="shared" si="84"/>
        <v xml:space="preserve"> </v>
      </c>
      <c r="KC75" t="str">
        <f t="shared" si="84"/>
        <v xml:space="preserve"> </v>
      </c>
      <c r="KD75" t="str">
        <f t="shared" si="84"/>
        <v xml:space="preserve"> </v>
      </c>
      <c r="KE75" t="str">
        <f t="shared" si="84"/>
        <v xml:space="preserve"> </v>
      </c>
      <c r="KF75">
        <f t="shared" si="84"/>
        <v>-0.29200000000000004</v>
      </c>
      <c r="KG75" t="str">
        <f t="shared" si="84"/>
        <v xml:space="preserve"> </v>
      </c>
      <c r="KH75" t="str">
        <f t="shared" si="84"/>
        <v xml:space="preserve"> </v>
      </c>
      <c r="KI75" t="str">
        <f t="shared" si="84"/>
        <v xml:space="preserve"> </v>
      </c>
      <c r="KJ75" t="str">
        <f t="shared" si="84"/>
        <v xml:space="preserve"> </v>
      </c>
      <c r="KK75" t="str">
        <f t="shared" si="84"/>
        <v xml:space="preserve"> </v>
      </c>
      <c r="KL75" t="str">
        <f t="shared" si="84"/>
        <v xml:space="preserve"> </v>
      </c>
      <c r="KM75" t="str">
        <f t="shared" si="84"/>
        <v xml:space="preserve"> </v>
      </c>
      <c r="KN75" t="str">
        <f t="shared" si="84"/>
        <v xml:space="preserve"> </v>
      </c>
      <c r="KO75">
        <f t="shared" si="84"/>
        <v>-0.12589073634204273</v>
      </c>
      <c r="KP75" t="str">
        <f t="shared" si="84"/>
        <v xml:space="preserve"> </v>
      </c>
      <c r="KQ75">
        <f t="shared" si="84"/>
        <v>-0.60387323943661975</v>
      </c>
      <c r="KR75" t="str">
        <f t="shared" si="84"/>
        <v xml:space="preserve"> </v>
      </c>
      <c r="KS75" t="str">
        <f t="shared" si="84"/>
        <v xml:space="preserve"> </v>
      </c>
      <c r="KT75" t="str">
        <f t="shared" si="84"/>
        <v xml:space="preserve"> </v>
      </c>
      <c r="KU75" t="str">
        <f t="shared" si="84"/>
        <v xml:space="preserve"> </v>
      </c>
      <c r="KV75" t="str">
        <f t="shared" si="84"/>
        <v xml:space="preserve"> </v>
      </c>
      <c r="KW75" t="str">
        <f t="shared" si="84"/>
        <v xml:space="preserve"> </v>
      </c>
      <c r="KX75" t="str">
        <f t="shared" si="84"/>
        <v xml:space="preserve"> </v>
      </c>
      <c r="KY75" t="str">
        <f t="shared" si="84"/>
        <v xml:space="preserve"> </v>
      </c>
      <c r="KZ75" t="str">
        <f t="shared" si="84"/>
        <v xml:space="preserve"> </v>
      </c>
      <c r="LA75" t="str">
        <f t="shared" si="84"/>
        <v xml:space="preserve"> </v>
      </c>
      <c r="LB75" t="str">
        <f t="shared" si="84"/>
        <v xml:space="preserve"> </v>
      </c>
      <c r="LC75" t="str">
        <f t="shared" si="84"/>
        <v xml:space="preserve"> </v>
      </c>
      <c r="LD75" t="str">
        <f t="shared" si="84"/>
        <v xml:space="preserve"> </v>
      </c>
      <c r="LE75" t="str">
        <f t="shared" si="84"/>
        <v xml:space="preserve"> </v>
      </c>
      <c r="LF75" t="str">
        <f t="shared" si="84"/>
        <v xml:space="preserve"> </v>
      </c>
      <c r="LG75">
        <f t="shared" si="84"/>
        <v>0.532258064516129</v>
      </c>
      <c r="LH75" t="str">
        <f t="shared" si="84"/>
        <v xml:space="preserve"> </v>
      </c>
      <c r="LI75">
        <f t="shared" si="84"/>
        <v>-0.13043478260869568</v>
      </c>
      <c r="LJ75" t="str">
        <f t="shared" si="84"/>
        <v xml:space="preserve"> </v>
      </c>
      <c r="LK75" t="str">
        <f t="shared" si="85"/>
        <v xml:space="preserve"> </v>
      </c>
      <c r="LL75" t="str">
        <f t="shared" si="85"/>
        <v xml:space="preserve"> </v>
      </c>
      <c r="LM75" t="str">
        <f t="shared" si="85"/>
        <v xml:space="preserve"> </v>
      </c>
      <c r="LN75" t="str">
        <f t="shared" si="85"/>
        <v xml:space="preserve"> </v>
      </c>
      <c r="LO75" t="str">
        <f t="shared" si="85"/>
        <v xml:space="preserve"> </v>
      </c>
      <c r="LP75" t="str">
        <f t="shared" si="85"/>
        <v xml:space="preserve"> </v>
      </c>
      <c r="LQ75" t="str">
        <f t="shared" si="85"/>
        <v xml:space="preserve"> </v>
      </c>
      <c r="LR75" t="str">
        <f t="shared" si="85"/>
        <v xml:space="preserve"> </v>
      </c>
      <c r="LS75" t="str">
        <f t="shared" si="85"/>
        <v xml:space="preserve"> </v>
      </c>
      <c r="LT75" t="str">
        <f t="shared" si="85"/>
        <v xml:space="preserve"> </v>
      </c>
      <c r="LU75">
        <f t="shared" si="85"/>
        <v>-0.52100840336134446</v>
      </c>
      <c r="LV75" t="str">
        <f t="shared" si="85"/>
        <v xml:space="preserve"> </v>
      </c>
      <c r="LW75">
        <f t="shared" si="85"/>
        <v>-0.68889076067813226</v>
      </c>
      <c r="LX75" t="str">
        <f t="shared" si="85"/>
        <v xml:space="preserve"> </v>
      </c>
      <c r="LY75" t="str">
        <f t="shared" si="85"/>
        <v xml:space="preserve"> </v>
      </c>
      <c r="LZ75" t="str">
        <f t="shared" si="85"/>
        <v xml:space="preserve"> </v>
      </c>
      <c r="MA75" t="str">
        <f t="shared" si="85"/>
        <v xml:space="preserve"> </v>
      </c>
      <c r="MB75" t="str">
        <f t="shared" si="85"/>
        <v xml:space="preserve"> </v>
      </c>
      <c r="MC75" t="str">
        <f t="shared" si="85"/>
        <v xml:space="preserve"> </v>
      </c>
      <c r="MD75" t="str">
        <f t="shared" si="85"/>
        <v xml:space="preserve"> </v>
      </c>
      <c r="ME75" t="str">
        <f t="shared" si="85"/>
        <v xml:space="preserve"> </v>
      </c>
      <c r="MF75" t="str">
        <f t="shared" si="85"/>
        <v xml:space="preserve"> </v>
      </c>
      <c r="MG75">
        <f t="shared" si="85"/>
        <v>0.25594334850784017</v>
      </c>
      <c r="MH75" t="str">
        <f t="shared" si="85"/>
        <v xml:space="preserve"> </v>
      </c>
      <c r="MI75" t="str">
        <f t="shared" si="85"/>
        <v xml:space="preserve"> </v>
      </c>
      <c r="MJ75" t="str">
        <f t="shared" si="85"/>
        <v xml:space="preserve"> </v>
      </c>
      <c r="MK75">
        <f t="shared" si="85"/>
        <v>-8.7858719646799255E-2</v>
      </c>
      <c r="ML75" t="str">
        <f t="shared" si="85"/>
        <v xml:space="preserve"> </v>
      </c>
      <c r="MM75">
        <f t="shared" si="85"/>
        <v>-0.90666666666666662</v>
      </c>
      <c r="MN75">
        <f t="shared" si="85"/>
        <v>-0.67999999999999994</v>
      </c>
      <c r="MO75" t="str">
        <f t="shared" si="85"/>
        <v xml:space="preserve"> </v>
      </c>
      <c r="MP75" t="str">
        <f t="shared" si="85"/>
        <v xml:space="preserve"> </v>
      </c>
      <c r="MQ75" t="str">
        <f t="shared" si="85"/>
        <v xml:space="preserve"> </v>
      </c>
      <c r="MR75" t="str">
        <f t="shared" si="85"/>
        <v xml:space="preserve"> </v>
      </c>
      <c r="MS75">
        <f t="shared" si="85"/>
        <v>-0.33753375337533742</v>
      </c>
      <c r="MT75" t="str">
        <f t="shared" si="85"/>
        <v xml:space="preserve"> </v>
      </c>
      <c r="MU75" t="str">
        <f t="shared" si="85"/>
        <v xml:space="preserve"> </v>
      </c>
      <c r="MV75" t="str">
        <f t="shared" si="85"/>
        <v xml:space="preserve"> </v>
      </c>
      <c r="MW75" t="str">
        <f t="shared" si="85"/>
        <v xml:space="preserve"> </v>
      </c>
      <c r="MX75" t="str">
        <f t="shared" si="85"/>
        <v xml:space="preserve"> </v>
      </c>
      <c r="MY75" t="str">
        <f t="shared" si="85"/>
        <v xml:space="preserve"> </v>
      </c>
      <c r="MZ75" t="str">
        <f t="shared" si="85"/>
        <v xml:space="preserve"> </v>
      </c>
      <c r="NA75" t="str">
        <f t="shared" si="85"/>
        <v xml:space="preserve"> </v>
      </c>
      <c r="NB75" t="str">
        <f t="shared" si="85"/>
        <v xml:space="preserve"> </v>
      </c>
      <c r="NC75" t="str">
        <f t="shared" si="85"/>
        <v xml:space="preserve"> </v>
      </c>
      <c r="ND75" t="str">
        <f t="shared" si="85"/>
        <v xml:space="preserve"> </v>
      </c>
      <c r="NE75" t="str">
        <f t="shared" si="85"/>
        <v xml:space="preserve"> </v>
      </c>
      <c r="NF75" t="str">
        <f t="shared" si="85"/>
        <v xml:space="preserve"> </v>
      </c>
      <c r="NG75" t="str">
        <f t="shared" si="85"/>
        <v xml:space="preserve"> </v>
      </c>
      <c r="NH75" t="str">
        <f t="shared" si="85"/>
        <v xml:space="preserve"> </v>
      </c>
      <c r="NI75" t="str">
        <f t="shared" si="85"/>
        <v xml:space="preserve"> </v>
      </c>
      <c r="NJ75" t="str">
        <f t="shared" si="85"/>
        <v xml:space="preserve"> </v>
      </c>
      <c r="NK75" t="str">
        <f t="shared" si="85"/>
        <v xml:space="preserve"> </v>
      </c>
      <c r="NL75" t="str">
        <f t="shared" si="85"/>
        <v xml:space="preserve"> </v>
      </c>
      <c r="NM75" t="str">
        <f t="shared" si="85"/>
        <v xml:space="preserve"> </v>
      </c>
      <c r="NN75" t="str">
        <f t="shared" si="85"/>
        <v xml:space="preserve"> </v>
      </c>
      <c r="NO75">
        <f t="shared" si="85"/>
        <v>-0.30001028489149439</v>
      </c>
      <c r="NP75" t="str">
        <f t="shared" si="85"/>
        <v xml:space="preserve"> </v>
      </c>
      <c r="NQ75" t="str">
        <f t="shared" si="85"/>
        <v xml:space="preserve"> </v>
      </c>
      <c r="NR75" t="str">
        <f t="shared" si="85"/>
        <v xml:space="preserve"> </v>
      </c>
      <c r="NS75" t="str">
        <f t="shared" si="85"/>
        <v xml:space="preserve"> </v>
      </c>
      <c r="NT75">
        <f t="shared" si="85"/>
        <v>-0.7</v>
      </c>
      <c r="NU75" t="str">
        <f t="shared" si="85"/>
        <v xml:space="preserve"> </v>
      </c>
      <c r="NV75" t="str">
        <f t="shared" si="85"/>
        <v xml:space="preserve"> </v>
      </c>
      <c r="NW75" t="str">
        <f t="shared" si="86"/>
        <v xml:space="preserve"> </v>
      </c>
      <c r="NX75" t="str">
        <f t="shared" si="86"/>
        <v xml:space="preserve"> </v>
      </c>
      <c r="NY75" t="str">
        <f t="shared" si="86"/>
        <v xml:space="preserve"> </v>
      </c>
      <c r="NZ75" t="str">
        <f t="shared" si="86"/>
        <v xml:space="preserve"> </v>
      </c>
      <c r="OA75" t="str">
        <f t="shared" si="86"/>
        <v xml:space="preserve"> </v>
      </c>
      <c r="OB75">
        <f t="shared" si="86"/>
        <v>-0.70991401112797159</v>
      </c>
      <c r="OC75" t="str">
        <f t="shared" si="86"/>
        <v xml:space="preserve"> </v>
      </c>
      <c r="OD75">
        <f t="shared" si="86"/>
        <v>-0.10281347690170206</v>
      </c>
      <c r="OE75" t="str">
        <f t="shared" si="86"/>
        <v xml:space="preserve"> </v>
      </c>
      <c r="OF75" t="str">
        <f t="shared" si="86"/>
        <v xml:space="preserve"> </v>
      </c>
      <c r="OG75">
        <f t="shared" si="86"/>
        <v>-0.63157894736842102</v>
      </c>
      <c r="OH75" t="str">
        <f t="shared" si="86"/>
        <v xml:space="preserve"> </v>
      </c>
      <c r="OI75" t="str">
        <f t="shared" si="86"/>
        <v xml:space="preserve"> </v>
      </c>
      <c r="OJ75" t="str">
        <f t="shared" si="86"/>
        <v xml:space="preserve"> </v>
      </c>
      <c r="OK75" t="str">
        <f t="shared" si="86"/>
        <v xml:space="preserve"> </v>
      </c>
      <c r="OL75" t="str">
        <f t="shared" si="86"/>
        <v xml:space="preserve"> </v>
      </c>
      <c r="OM75" t="str">
        <f t="shared" si="86"/>
        <v xml:space="preserve"> </v>
      </c>
      <c r="ON75" t="str">
        <f t="shared" si="86"/>
        <v xml:space="preserve"> </v>
      </c>
      <c r="OO75" t="str">
        <f t="shared" si="86"/>
        <v xml:space="preserve"> </v>
      </c>
      <c r="OP75" t="str">
        <f t="shared" si="86"/>
        <v xml:space="preserve"> </v>
      </c>
      <c r="OQ75" t="str">
        <f t="shared" si="86"/>
        <v xml:space="preserve"> </v>
      </c>
      <c r="OR75" t="str">
        <f t="shared" si="86"/>
        <v xml:space="preserve"> </v>
      </c>
      <c r="OS75" t="str">
        <f t="shared" si="86"/>
        <v xml:space="preserve"> </v>
      </c>
      <c r="OT75" t="str">
        <f t="shared" si="86"/>
        <v xml:space="preserve"> </v>
      </c>
      <c r="OU75" t="str">
        <f t="shared" si="86"/>
        <v xml:space="preserve"> </v>
      </c>
      <c r="OV75" t="str">
        <f t="shared" si="86"/>
        <v xml:space="preserve"> </v>
      </c>
      <c r="OW75" t="str">
        <f t="shared" si="86"/>
        <v xml:space="preserve"> </v>
      </c>
      <c r="OX75" t="str">
        <f t="shared" si="86"/>
        <v xml:space="preserve"> </v>
      </c>
      <c r="OY75" t="str">
        <f t="shared" si="86"/>
        <v xml:space="preserve"> </v>
      </c>
      <c r="OZ75" t="str">
        <f t="shared" si="86"/>
        <v xml:space="preserve"> </v>
      </c>
      <c r="PA75" t="str">
        <f t="shared" si="86"/>
        <v xml:space="preserve"> </v>
      </c>
      <c r="PB75" t="str">
        <f t="shared" si="86"/>
        <v xml:space="preserve"> </v>
      </c>
      <c r="PC75" t="str">
        <f t="shared" si="86"/>
        <v xml:space="preserve"> </v>
      </c>
      <c r="PD75">
        <f t="shared" si="86"/>
        <v>-0.60465116279069764</v>
      </c>
      <c r="PE75" t="str">
        <f t="shared" si="86"/>
        <v xml:space="preserve"> </v>
      </c>
      <c r="PF75" t="str">
        <f t="shared" si="86"/>
        <v xml:space="preserve"> </v>
      </c>
      <c r="PG75" t="str">
        <f t="shared" si="86"/>
        <v xml:space="preserve"> </v>
      </c>
      <c r="PH75">
        <f t="shared" si="86"/>
        <v>-0.83973799126637561</v>
      </c>
      <c r="PI75" t="str">
        <f t="shared" si="86"/>
        <v xml:space="preserve"> </v>
      </c>
      <c r="PJ75" t="str">
        <f t="shared" si="86"/>
        <v xml:space="preserve"> </v>
      </c>
      <c r="PK75" t="str">
        <f t="shared" si="86"/>
        <v xml:space="preserve"> </v>
      </c>
      <c r="PL75" t="str">
        <f t="shared" si="86"/>
        <v xml:space="preserve"> </v>
      </c>
      <c r="PM75" t="str">
        <f t="shared" si="86"/>
        <v xml:space="preserve"> </v>
      </c>
      <c r="PN75">
        <f t="shared" si="86"/>
        <v>0.60714285714285721</v>
      </c>
      <c r="PO75">
        <f t="shared" si="86"/>
        <v>-0.7142857142857143</v>
      </c>
      <c r="PP75">
        <f t="shared" si="86"/>
        <v>-8.6956521739130377E-2</v>
      </c>
      <c r="PQ75" t="str">
        <f t="shared" si="86"/>
        <v xml:space="preserve"> </v>
      </c>
      <c r="PR75" t="str">
        <f t="shared" si="86"/>
        <v xml:space="preserve"> </v>
      </c>
      <c r="PS75" t="str">
        <f t="shared" si="86"/>
        <v xml:space="preserve"> </v>
      </c>
      <c r="PT75" t="str">
        <f t="shared" si="86"/>
        <v xml:space="preserve"> </v>
      </c>
      <c r="PU75" t="str">
        <f t="shared" si="86"/>
        <v xml:space="preserve"> </v>
      </c>
      <c r="PV75" t="str">
        <f t="shared" si="86"/>
        <v xml:space="preserve"> </v>
      </c>
      <c r="PW75" t="str">
        <f t="shared" si="86"/>
        <v xml:space="preserve"> </v>
      </c>
      <c r="PX75">
        <f t="shared" si="86"/>
        <v>-0.80951450620298915</v>
      </c>
      <c r="PY75" t="str">
        <f t="shared" si="86"/>
        <v xml:space="preserve"> </v>
      </c>
      <c r="PZ75" t="str">
        <f t="shared" si="86"/>
        <v xml:space="preserve"> </v>
      </c>
      <c r="QA75" t="str">
        <f t="shared" si="86"/>
        <v xml:space="preserve"> </v>
      </c>
      <c r="QB75" t="str">
        <f t="shared" si="86"/>
        <v xml:space="preserve"> </v>
      </c>
      <c r="QC75" t="str">
        <f t="shared" si="86"/>
        <v xml:space="preserve"> </v>
      </c>
      <c r="QD75" t="str">
        <f t="shared" si="86"/>
        <v xml:space="preserve"> </v>
      </c>
      <c r="QE75" t="str">
        <f t="shared" si="86"/>
        <v xml:space="preserve"> </v>
      </c>
      <c r="QF75">
        <f t="shared" si="86"/>
        <v>-0.17159763313609466</v>
      </c>
      <c r="QG75" t="str">
        <f t="shared" si="86"/>
        <v xml:space="preserve"> </v>
      </c>
      <c r="QH75" t="str">
        <f t="shared" si="86"/>
        <v xml:space="preserve"> </v>
      </c>
      <c r="QI75" t="str">
        <f t="shared" si="87"/>
        <v xml:space="preserve"> </v>
      </c>
      <c r="QJ75" t="str">
        <f t="shared" si="87"/>
        <v xml:space="preserve"> </v>
      </c>
      <c r="QK75">
        <f t="shared" si="87"/>
        <v>-0.60869565217391308</v>
      </c>
      <c r="QL75" t="str">
        <f t="shared" si="87"/>
        <v xml:space="preserve"> </v>
      </c>
      <c r="QM75" t="str">
        <f t="shared" si="87"/>
        <v xml:space="preserve"> </v>
      </c>
      <c r="QN75" t="str">
        <f t="shared" si="87"/>
        <v xml:space="preserve"> </v>
      </c>
      <c r="QO75" t="str">
        <f t="shared" si="87"/>
        <v xml:space="preserve"> </v>
      </c>
      <c r="QP75" t="str">
        <f t="shared" si="87"/>
        <v xml:space="preserve"> </v>
      </c>
      <c r="QQ75" t="str">
        <f t="shared" si="87"/>
        <v xml:space="preserve"> </v>
      </c>
      <c r="QR75" t="str">
        <f t="shared" si="87"/>
        <v xml:space="preserve"> </v>
      </c>
      <c r="QS75">
        <f t="shared" si="87"/>
        <v>-0.30000000000000004</v>
      </c>
      <c r="QT75" t="str">
        <f t="shared" si="87"/>
        <v xml:space="preserve"> </v>
      </c>
      <c r="QU75">
        <f t="shared" si="87"/>
        <v>-0.47651006711409394</v>
      </c>
      <c r="QV75" t="str">
        <f t="shared" si="87"/>
        <v xml:space="preserve"> </v>
      </c>
      <c r="QW75">
        <f t="shared" si="87"/>
        <v>0</v>
      </c>
      <c r="QX75" t="str">
        <f t="shared" si="87"/>
        <v xml:space="preserve"> </v>
      </c>
      <c r="QY75">
        <f t="shared" si="87"/>
        <v>0</v>
      </c>
      <c r="QZ75" t="str">
        <f t="shared" si="87"/>
        <v xml:space="preserve"> </v>
      </c>
      <c r="RA75" t="str">
        <f t="shared" si="87"/>
        <v xml:space="preserve"> </v>
      </c>
      <c r="RB75" t="str">
        <f t="shared" si="87"/>
        <v xml:space="preserve"> </v>
      </c>
      <c r="RC75" t="str">
        <f t="shared" si="87"/>
        <v xml:space="preserve"> </v>
      </c>
      <c r="RD75" t="str">
        <f t="shared" si="87"/>
        <v xml:space="preserve"> </v>
      </c>
      <c r="RE75" t="str">
        <f t="shared" si="87"/>
        <v xml:space="preserve"> </v>
      </c>
      <c r="RF75" t="str">
        <f t="shared" si="87"/>
        <v xml:space="preserve"> </v>
      </c>
      <c r="RG75" t="str">
        <f t="shared" si="87"/>
        <v xml:space="preserve"> </v>
      </c>
      <c r="RH75" t="str">
        <f t="shared" si="87"/>
        <v xml:space="preserve"> </v>
      </c>
      <c r="RI75" t="str">
        <f t="shared" si="87"/>
        <v xml:space="preserve"> </v>
      </c>
      <c r="RJ75">
        <f t="shared" si="87"/>
        <v>-0.9051094890510949</v>
      </c>
      <c r="RK75" t="str">
        <f t="shared" si="87"/>
        <v xml:space="preserve"> </v>
      </c>
      <c r="RL75" t="str">
        <f t="shared" si="87"/>
        <v xml:space="preserve"> </v>
      </c>
      <c r="RM75">
        <f t="shared" si="87"/>
        <v>-3.8961038961038974E-2</v>
      </c>
      <c r="RN75" t="str">
        <f t="shared" si="87"/>
        <v xml:space="preserve"> </v>
      </c>
      <c r="RO75">
        <f t="shared" si="87"/>
        <v>-0.53328301886792451</v>
      </c>
      <c r="RP75" t="str">
        <f t="shared" si="87"/>
        <v xml:space="preserve"> </v>
      </c>
      <c r="RQ75" t="str">
        <f t="shared" si="87"/>
        <v xml:space="preserve"> </v>
      </c>
      <c r="RR75" t="str">
        <f t="shared" si="87"/>
        <v xml:space="preserve"> </v>
      </c>
      <c r="RS75" t="str">
        <f t="shared" si="87"/>
        <v xml:space="preserve"> </v>
      </c>
      <c r="RT75" t="str">
        <f t="shared" si="87"/>
        <v xml:space="preserve"> </v>
      </c>
      <c r="RU75" t="str">
        <f t="shared" si="87"/>
        <v xml:space="preserve"> </v>
      </c>
      <c r="RV75" t="str">
        <f t="shared" si="87"/>
        <v xml:space="preserve"> </v>
      </c>
      <c r="RW75" t="str">
        <f t="shared" si="87"/>
        <v xml:space="preserve"> </v>
      </c>
      <c r="RX75" t="str">
        <f t="shared" si="87"/>
        <v xml:space="preserve"> </v>
      </c>
      <c r="RY75" t="str">
        <f t="shared" si="87"/>
        <v xml:space="preserve"> </v>
      </c>
      <c r="RZ75" t="str">
        <f t="shared" si="87"/>
        <v xml:space="preserve"> </v>
      </c>
      <c r="SA75" t="str">
        <f t="shared" si="87"/>
        <v xml:space="preserve"> </v>
      </c>
    </row>
    <row r="76" spans="1:495">
      <c r="A76">
        <v>1993</v>
      </c>
      <c r="B76" t="str">
        <f t="shared" si="88"/>
        <v xml:space="preserve"> </v>
      </c>
      <c r="C76">
        <f>IFERROR(C44/C42-1," ")</f>
        <v>-0.11442006269592464</v>
      </c>
      <c r="D76" t="str">
        <f t="shared" si="89"/>
        <v xml:space="preserve"> </v>
      </c>
      <c r="E76" t="str">
        <f t="shared" si="89"/>
        <v xml:space="preserve"> </v>
      </c>
      <c r="F76" t="str">
        <f t="shared" si="89"/>
        <v xml:space="preserve"> </v>
      </c>
      <c r="G76" t="str">
        <f t="shared" si="89"/>
        <v xml:space="preserve"> </v>
      </c>
      <c r="H76" t="str">
        <f t="shared" si="89"/>
        <v xml:space="preserve"> </v>
      </c>
      <c r="I76" t="str">
        <f t="shared" si="89"/>
        <v xml:space="preserve"> </v>
      </c>
      <c r="J76" t="str">
        <f t="shared" si="89"/>
        <v xml:space="preserve"> </v>
      </c>
      <c r="K76" t="str">
        <f t="shared" si="89"/>
        <v xml:space="preserve"> </v>
      </c>
      <c r="L76" t="str">
        <f t="shared" si="89"/>
        <v xml:space="preserve"> </v>
      </c>
      <c r="M76" t="str">
        <f t="shared" si="89"/>
        <v xml:space="preserve"> </v>
      </c>
      <c r="N76" t="str">
        <f t="shared" si="89"/>
        <v xml:space="preserve"> </v>
      </c>
      <c r="O76">
        <f t="shared" si="89"/>
        <v>0.56147368421052635</v>
      </c>
      <c r="P76">
        <f t="shared" si="89"/>
        <v>1.6666666666666665</v>
      </c>
      <c r="Q76" t="str">
        <f t="shared" si="89"/>
        <v xml:space="preserve"> </v>
      </c>
      <c r="R76" t="str">
        <f t="shared" si="89"/>
        <v xml:space="preserve"> </v>
      </c>
      <c r="S76" t="str">
        <f t="shared" si="89"/>
        <v xml:space="preserve"> </v>
      </c>
      <c r="T76">
        <f t="shared" si="89"/>
        <v>1.0001940240589833</v>
      </c>
      <c r="U76" t="str">
        <f t="shared" si="89"/>
        <v xml:space="preserve"> </v>
      </c>
      <c r="V76" t="str">
        <f t="shared" si="89"/>
        <v xml:space="preserve"> </v>
      </c>
      <c r="W76" t="str">
        <f t="shared" si="89"/>
        <v xml:space="preserve"> </v>
      </c>
      <c r="X76" t="str">
        <f t="shared" si="89"/>
        <v xml:space="preserve"> </v>
      </c>
      <c r="Y76" t="str">
        <f t="shared" si="89"/>
        <v xml:space="preserve"> </v>
      </c>
      <c r="Z76">
        <f t="shared" si="89"/>
        <v>-0.46666666666666667</v>
      </c>
      <c r="AA76" t="str">
        <f t="shared" si="89"/>
        <v xml:space="preserve"> </v>
      </c>
      <c r="AB76" t="str">
        <f t="shared" si="89"/>
        <v xml:space="preserve"> </v>
      </c>
      <c r="AC76">
        <f t="shared" si="89"/>
        <v>3.8017751479289936</v>
      </c>
      <c r="AD76" t="str">
        <f t="shared" si="89"/>
        <v xml:space="preserve"> </v>
      </c>
      <c r="AE76" t="str">
        <f t="shared" si="89"/>
        <v xml:space="preserve"> </v>
      </c>
      <c r="AF76" t="str">
        <f t="shared" si="89"/>
        <v xml:space="preserve"> </v>
      </c>
      <c r="AG76" t="str">
        <f t="shared" si="89"/>
        <v xml:space="preserve"> </v>
      </c>
      <c r="AH76" t="str">
        <f t="shared" si="89"/>
        <v xml:space="preserve"> </v>
      </c>
      <c r="AI76" t="str">
        <f t="shared" si="89"/>
        <v xml:space="preserve"> </v>
      </c>
      <c r="AJ76">
        <f t="shared" si="89"/>
        <v>-5.3191489361702149E-2</v>
      </c>
      <c r="AK76" t="str">
        <f t="shared" si="89"/>
        <v xml:space="preserve"> </v>
      </c>
      <c r="AL76" t="str">
        <f t="shared" si="89"/>
        <v xml:space="preserve"> </v>
      </c>
      <c r="AM76">
        <f t="shared" si="89"/>
        <v>1.4059945504087192</v>
      </c>
      <c r="AN76">
        <f t="shared" si="89"/>
        <v>-0.30200729927007297</v>
      </c>
      <c r="AO76" t="str">
        <f t="shared" si="89"/>
        <v xml:space="preserve"> </v>
      </c>
      <c r="AP76" t="str">
        <f t="shared" si="89"/>
        <v xml:space="preserve"> </v>
      </c>
      <c r="AQ76" t="str">
        <f t="shared" si="89"/>
        <v xml:space="preserve"> </v>
      </c>
      <c r="AR76" t="str">
        <f t="shared" si="89"/>
        <v xml:space="preserve"> </v>
      </c>
      <c r="AS76" t="str">
        <f t="shared" si="89"/>
        <v xml:space="preserve"> </v>
      </c>
      <c r="AT76">
        <f t="shared" si="89"/>
        <v>0.25</v>
      </c>
      <c r="AU76" t="str">
        <f t="shared" si="89"/>
        <v xml:space="preserve"> </v>
      </c>
      <c r="AV76">
        <f t="shared" si="89"/>
        <v>-7.695456406058121E-2</v>
      </c>
      <c r="AW76" t="str">
        <f t="shared" si="89"/>
        <v xml:space="preserve"> </v>
      </c>
      <c r="AX76" t="str">
        <f t="shared" si="89"/>
        <v xml:space="preserve"> </v>
      </c>
      <c r="AY76">
        <f t="shared" si="89"/>
        <v>-2.3827439177326215E-2</v>
      </c>
      <c r="AZ76">
        <f t="shared" si="89"/>
        <v>0.13833992094861669</v>
      </c>
      <c r="BA76">
        <f t="shared" si="89"/>
        <v>0</v>
      </c>
      <c r="BB76">
        <f t="shared" si="89"/>
        <v>2.08</v>
      </c>
      <c r="BC76" t="str">
        <f t="shared" si="89"/>
        <v xml:space="preserve"> </v>
      </c>
      <c r="BD76" t="str">
        <f t="shared" si="89"/>
        <v xml:space="preserve"> </v>
      </c>
      <c r="BE76">
        <f t="shared" si="89"/>
        <v>0.66666666666666674</v>
      </c>
      <c r="BF76" t="str">
        <f t="shared" si="89"/>
        <v xml:space="preserve"> </v>
      </c>
      <c r="BG76" t="str">
        <f t="shared" si="89"/>
        <v xml:space="preserve"> </v>
      </c>
      <c r="BH76" t="str">
        <f t="shared" si="89"/>
        <v xml:space="preserve"> </v>
      </c>
      <c r="BI76">
        <f t="shared" si="89"/>
        <v>-0.27906976744186052</v>
      </c>
      <c r="BJ76">
        <f t="shared" si="89"/>
        <v>-0.3200843119542307</v>
      </c>
      <c r="BK76" t="str">
        <f t="shared" si="89"/>
        <v xml:space="preserve"> </v>
      </c>
      <c r="BL76" t="str">
        <f t="shared" si="89"/>
        <v xml:space="preserve"> </v>
      </c>
      <c r="BM76" t="str">
        <f t="shared" si="89"/>
        <v xml:space="preserve"> </v>
      </c>
      <c r="BN76" t="str">
        <f t="shared" si="89"/>
        <v xml:space="preserve"> </v>
      </c>
      <c r="BO76">
        <f t="shared" si="81"/>
        <v>0</v>
      </c>
      <c r="BP76" t="str">
        <f t="shared" si="81"/>
        <v xml:space="preserve"> </v>
      </c>
      <c r="BQ76" t="str">
        <f t="shared" si="81"/>
        <v xml:space="preserve"> </v>
      </c>
      <c r="BR76" t="str">
        <f t="shared" si="81"/>
        <v xml:space="preserve"> </v>
      </c>
      <c r="BS76" t="str">
        <f t="shared" si="81"/>
        <v xml:space="preserve"> </v>
      </c>
      <c r="BT76" t="str">
        <f t="shared" si="81"/>
        <v xml:space="preserve"> </v>
      </c>
      <c r="BU76" t="str">
        <f t="shared" si="81"/>
        <v xml:space="preserve"> </v>
      </c>
      <c r="BV76" t="str">
        <f t="shared" si="81"/>
        <v xml:space="preserve"> </v>
      </c>
      <c r="BW76" t="str">
        <f t="shared" si="81"/>
        <v xml:space="preserve"> </v>
      </c>
      <c r="BX76" t="str">
        <f t="shared" si="81"/>
        <v xml:space="preserve"> </v>
      </c>
      <c r="BY76" t="str">
        <f t="shared" si="81"/>
        <v xml:space="preserve"> </v>
      </c>
      <c r="BZ76" t="str">
        <f t="shared" si="81"/>
        <v xml:space="preserve"> </v>
      </c>
      <c r="CA76" t="str">
        <f t="shared" si="81"/>
        <v xml:space="preserve"> </v>
      </c>
      <c r="CB76" t="str">
        <f t="shared" si="81"/>
        <v xml:space="preserve"> </v>
      </c>
      <c r="CC76" t="str">
        <f t="shared" si="81"/>
        <v xml:space="preserve"> </v>
      </c>
      <c r="CD76" t="str">
        <f t="shared" si="81"/>
        <v xml:space="preserve"> </v>
      </c>
      <c r="CE76" t="str">
        <f t="shared" si="81"/>
        <v xml:space="preserve"> </v>
      </c>
      <c r="CF76">
        <f t="shared" si="81"/>
        <v>0.4253135689851768</v>
      </c>
      <c r="CG76" t="str">
        <f t="shared" si="81"/>
        <v xml:space="preserve"> </v>
      </c>
      <c r="CH76" t="str">
        <f t="shared" si="81"/>
        <v xml:space="preserve"> </v>
      </c>
      <c r="CI76" t="str">
        <f t="shared" si="81"/>
        <v xml:space="preserve"> </v>
      </c>
      <c r="CJ76" t="str">
        <f t="shared" si="81"/>
        <v xml:space="preserve"> </v>
      </c>
      <c r="CK76" t="str">
        <f t="shared" si="81"/>
        <v xml:space="preserve"> </v>
      </c>
      <c r="CL76" t="str">
        <f t="shared" si="81"/>
        <v xml:space="preserve"> </v>
      </c>
      <c r="CM76" t="str">
        <f t="shared" si="81"/>
        <v xml:space="preserve"> </v>
      </c>
      <c r="CN76" t="str">
        <f t="shared" si="81"/>
        <v xml:space="preserve"> </v>
      </c>
      <c r="CO76">
        <f t="shared" si="81"/>
        <v>0.14942528735632199</v>
      </c>
      <c r="CP76" t="str">
        <f t="shared" si="81"/>
        <v xml:space="preserve"> </v>
      </c>
      <c r="CQ76" t="str">
        <f t="shared" si="81"/>
        <v xml:space="preserve"> </v>
      </c>
      <c r="CR76" t="str">
        <f t="shared" si="81"/>
        <v xml:space="preserve"> </v>
      </c>
      <c r="CS76" t="str">
        <f t="shared" si="81"/>
        <v xml:space="preserve"> </v>
      </c>
      <c r="CT76" t="str">
        <f t="shared" si="81"/>
        <v xml:space="preserve"> </v>
      </c>
      <c r="CU76">
        <f t="shared" si="81"/>
        <v>-0.89247311827956988</v>
      </c>
      <c r="CV76" t="str">
        <f t="shared" si="81"/>
        <v xml:space="preserve"> </v>
      </c>
      <c r="CW76" t="str">
        <f t="shared" si="81"/>
        <v xml:space="preserve"> </v>
      </c>
      <c r="CX76">
        <f t="shared" si="81"/>
        <v>-3.4521158129175999E-2</v>
      </c>
      <c r="CY76">
        <f t="shared" si="81"/>
        <v>0.8</v>
      </c>
      <c r="CZ76">
        <f t="shared" si="81"/>
        <v>0.11111111111111116</v>
      </c>
      <c r="DA76" t="str">
        <f t="shared" si="81"/>
        <v xml:space="preserve"> </v>
      </c>
      <c r="DB76" t="str">
        <f t="shared" si="81"/>
        <v xml:space="preserve"> </v>
      </c>
      <c r="DC76" t="str">
        <f t="shared" si="81"/>
        <v xml:space="preserve"> </v>
      </c>
      <c r="DD76">
        <f t="shared" si="81"/>
        <v>0.83660544648511737</v>
      </c>
      <c r="DE76" t="str">
        <f t="shared" si="81"/>
        <v xml:space="preserve"> </v>
      </c>
      <c r="DF76" t="str">
        <f t="shared" si="81"/>
        <v xml:space="preserve"> </v>
      </c>
      <c r="DG76" t="str">
        <f t="shared" si="81"/>
        <v xml:space="preserve"> </v>
      </c>
      <c r="DH76" t="str">
        <f t="shared" si="81"/>
        <v xml:space="preserve"> </v>
      </c>
      <c r="DI76" t="str">
        <f t="shared" si="81"/>
        <v xml:space="preserve"> </v>
      </c>
      <c r="DJ76" t="str">
        <f t="shared" si="81"/>
        <v xml:space="preserve"> </v>
      </c>
      <c r="DK76" t="str">
        <f t="shared" si="81"/>
        <v xml:space="preserve"> </v>
      </c>
      <c r="DL76" t="str">
        <f t="shared" si="81"/>
        <v xml:space="preserve"> </v>
      </c>
      <c r="DM76" t="str">
        <f t="shared" si="81"/>
        <v xml:space="preserve"> </v>
      </c>
      <c r="DN76" t="str">
        <f t="shared" si="81"/>
        <v xml:space="preserve"> </v>
      </c>
      <c r="DO76" t="str">
        <f t="shared" si="81"/>
        <v xml:space="preserve"> </v>
      </c>
      <c r="DP76" t="str">
        <f t="shared" si="81"/>
        <v xml:space="preserve"> </v>
      </c>
      <c r="DQ76" t="str">
        <f t="shared" si="81"/>
        <v xml:space="preserve"> </v>
      </c>
      <c r="DR76" t="str">
        <f t="shared" si="81"/>
        <v xml:space="preserve"> </v>
      </c>
      <c r="DS76" t="str">
        <f t="shared" si="81"/>
        <v xml:space="preserve"> </v>
      </c>
      <c r="DT76" t="str">
        <f t="shared" si="81"/>
        <v xml:space="preserve"> </v>
      </c>
      <c r="DU76">
        <f t="shared" si="81"/>
        <v>0.2931034482758621</v>
      </c>
      <c r="DV76" t="str">
        <f t="shared" si="81"/>
        <v xml:space="preserve"> </v>
      </c>
      <c r="DW76" t="str">
        <f t="shared" si="81"/>
        <v xml:space="preserve"> </v>
      </c>
      <c r="DX76" t="str">
        <f t="shared" si="81"/>
        <v xml:space="preserve"> </v>
      </c>
      <c r="DY76">
        <f t="shared" si="81"/>
        <v>0.24956871765382393</v>
      </c>
      <c r="DZ76" t="str">
        <f t="shared" ref="DZ76:GK80" si="90">IFERROR(DZ44/DZ42-1," ")</f>
        <v xml:space="preserve"> </v>
      </c>
      <c r="EA76" t="str">
        <f t="shared" si="90"/>
        <v xml:space="preserve"> </v>
      </c>
      <c r="EB76" t="str">
        <f t="shared" si="90"/>
        <v xml:space="preserve"> </v>
      </c>
      <c r="EC76">
        <f t="shared" si="90"/>
        <v>1.379310344827589E-2</v>
      </c>
      <c r="ED76" t="str">
        <f t="shared" si="90"/>
        <v xml:space="preserve"> </v>
      </c>
      <c r="EE76" t="str">
        <f t="shared" si="90"/>
        <v xml:space="preserve"> </v>
      </c>
      <c r="EF76">
        <f t="shared" si="90"/>
        <v>0.78367346938775517</v>
      </c>
      <c r="EG76" t="str">
        <f t="shared" si="90"/>
        <v xml:space="preserve"> </v>
      </c>
      <c r="EH76" t="str">
        <f t="shared" si="90"/>
        <v xml:space="preserve"> </v>
      </c>
      <c r="EI76" t="str">
        <f t="shared" si="90"/>
        <v xml:space="preserve"> </v>
      </c>
      <c r="EJ76">
        <f t="shared" si="90"/>
        <v>0</v>
      </c>
      <c r="EK76" t="str">
        <f t="shared" si="90"/>
        <v xml:space="preserve"> </v>
      </c>
      <c r="EL76">
        <f t="shared" si="90"/>
        <v>6.602469135802469</v>
      </c>
      <c r="EM76" t="str">
        <f t="shared" si="90"/>
        <v xml:space="preserve"> </v>
      </c>
      <c r="EN76" t="str">
        <f t="shared" si="90"/>
        <v xml:space="preserve"> </v>
      </c>
      <c r="EO76">
        <f t="shared" si="90"/>
        <v>-0.28988868274582558</v>
      </c>
      <c r="EP76" t="str">
        <f t="shared" si="90"/>
        <v xml:space="preserve"> </v>
      </c>
      <c r="EQ76">
        <f t="shared" si="90"/>
        <v>-0.7</v>
      </c>
      <c r="ER76">
        <f t="shared" si="90"/>
        <v>0.55714285714285716</v>
      </c>
      <c r="ES76" t="str">
        <f t="shared" si="90"/>
        <v xml:space="preserve"> </v>
      </c>
      <c r="ET76" t="str">
        <f t="shared" si="90"/>
        <v xml:space="preserve"> </v>
      </c>
      <c r="EU76" t="str">
        <f t="shared" si="90"/>
        <v xml:space="preserve"> </v>
      </c>
      <c r="EV76" t="str">
        <f t="shared" si="90"/>
        <v xml:space="preserve"> </v>
      </c>
      <c r="EW76">
        <f t="shared" si="90"/>
        <v>1.5</v>
      </c>
      <c r="EX76" t="str">
        <f t="shared" si="90"/>
        <v xml:space="preserve"> </v>
      </c>
      <c r="EY76">
        <f t="shared" si="90"/>
        <v>-0.21510027526543452</v>
      </c>
      <c r="EZ76" t="str">
        <f t="shared" si="90"/>
        <v xml:space="preserve"> </v>
      </c>
      <c r="FA76" t="str">
        <f t="shared" si="90"/>
        <v xml:space="preserve"> </v>
      </c>
      <c r="FB76" t="str">
        <f t="shared" si="90"/>
        <v xml:space="preserve"> </v>
      </c>
      <c r="FC76" t="str">
        <f t="shared" si="90"/>
        <v xml:space="preserve"> </v>
      </c>
      <c r="FD76" t="str">
        <f t="shared" si="90"/>
        <v xml:space="preserve"> </v>
      </c>
      <c r="FE76" t="str">
        <f t="shared" si="90"/>
        <v xml:space="preserve"> </v>
      </c>
      <c r="FF76" t="str">
        <f t="shared" si="90"/>
        <v xml:space="preserve"> </v>
      </c>
      <c r="FG76">
        <f t="shared" si="90"/>
        <v>0.96153846153846145</v>
      </c>
      <c r="FH76" t="str">
        <f t="shared" si="90"/>
        <v xml:space="preserve"> </v>
      </c>
      <c r="FI76" t="str">
        <f t="shared" si="90"/>
        <v xml:space="preserve"> </v>
      </c>
      <c r="FJ76" t="str">
        <f t="shared" si="90"/>
        <v xml:space="preserve"> </v>
      </c>
      <c r="FK76" t="str">
        <f t="shared" si="90"/>
        <v xml:space="preserve"> </v>
      </c>
      <c r="FL76" t="str">
        <f t="shared" si="90"/>
        <v xml:space="preserve"> </v>
      </c>
      <c r="FM76" t="str">
        <f t="shared" si="90"/>
        <v xml:space="preserve"> </v>
      </c>
      <c r="FN76" t="str">
        <f t="shared" si="90"/>
        <v xml:space="preserve"> </v>
      </c>
      <c r="FO76" t="str">
        <f t="shared" si="90"/>
        <v xml:space="preserve"> </v>
      </c>
      <c r="FP76">
        <f t="shared" si="90"/>
        <v>2.2364771151178919</v>
      </c>
      <c r="FQ76" t="str">
        <f t="shared" si="90"/>
        <v xml:space="preserve"> </v>
      </c>
      <c r="FR76" t="str">
        <f t="shared" si="90"/>
        <v xml:space="preserve"> </v>
      </c>
      <c r="FS76" t="str">
        <f t="shared" si="90"/>
        <v xml:space="preserve"> </v>
      </c>
      <c r="FT76" t="str">
        <f t="shared" si="90"/>
        <v xml:space="preserve"> </v>
      </c>
      <c r="FU76" t="str">
        <f t="shared" si="90"/>
        <v xml:space="preserve"> </v>
      </c>
      <c r="FV76" t="str">
        <f t="shared" si="90"/>
        <v xml:space="preserve"> </v>
      </c>
      <c r="FW76" t="str">
        <f t="shared" si="90"/>
        <v xml:space="preserve"> </v>
      </c>
      <c r="FX76" t="str">
        <f t="shared" si="90"/>
        <v xml:space="preserve"> </v>
      </c>
      <c r="FY76" t="str">
        <f t="shared" si="90"/>
        <v xml:space="preserve"> </v>
      </c>
      <c r="FZ76" t="str">
        <f t="shared" si="90"/>
        <v xml:space="preserve"> </v>
      </c>
      <c r="GA76" t="str">
        <f t="shared" si="90"/>
        <v xml:space="preserve"> </v>
      </c>
      <c r="GB76" t="str">
        <f t="shared" si="90"/>
        <v xml:space="preserve"> </v>
      </c>
      <c r="GC76" t="str">
        <f t="shared" si="90"/>
        <v xml:space="preserve"> </v>
      </c>
      <c r="GD76" t="str">
        <f t="shared" si="90"/>
        <v xml:space="preserve"> </v>
      </c>
      <c r="GE76">
        <f t="shared" si="90"/>
        <v>0</v>
      </c>
      <c r="GF76" t="str">
        <f t="shared" si="90"/>
        <v xml:space="preserve"> </v>
      </c>
      <c r="GG76" t="str">
        <f t="shared" si="90"/>
        <v xml:space="preserve"> </v>
      </c>
      <c r="GH76" t="str">
        <f t="shared" si="90"/>
        <v xml:space="preserve"> </v>
      </c>
      <c r="GI76" t="str">
        <f t="shared" si="90"/>
        <v xml:space="preserve"> </v>
      </c>
      <c r="GJ76" t="str">
        <f t="shared" si="90"/>
        <v xml:space="preserve"> </v>
      </c>
      <c r="GK76" t="str">
        <f t="shared" si="90"/>
        <v xml:space="preserve"> </v>
      </c>
      <c r="GL76" t="str">
        <f t="shared" si="82"/>
        <v xml:space="preserve"> </v>
      </c>
      <c r="GM76" t="str">
        <f t="shared" si="83"/>
        <v xml:space="preserve"> </v>
      </c>
      <c r="GN76" t="str">
        <f t="shared" si="83"/>
        <v xml:space="preserve"> </v>
      </c>
      <c r="GO76" t="str">
        <f t="shared" si="83"/>
        <v xml:space="preserve"> </v>
      </c>
      <c r="GP76">
        <f t="shared" si="83"/>
        <v>0</v>
      </c>
      <c r="GQ76" t="str">
        <f t="shared" si="83"/>
        <v xml:space="preserve"> </v>
      </c>
      <c r="GR76" t="str">
        <f t="shared" si="83"/>
        <v xml:space="preserve"> </v>
      </c>
      <c r="GS76">
        <f t="shared" si="83"/>
        <v>-0.78703703703703698</v>
      </c>
      <c r="GT76" t="str">
        <f t="shared" si="83"/>
        <v xml:space="preserve"> </v>
      </c>
      <c r="GU76" t="str">
        <f t="shared" si="83"/>
        <v xml:space="preserve"> </v>
      </c>
      <c r="GV76" t="str">
        <f t="shared" si="83"/>
        <v xml:space="preserve"> </v>
      </c>
      <c r="GW76" t="str">
        <f t="shared" si="83"/>
        <v xml:space="preserve"> </v>
      </c>
      <c r="GX76" t="str">
        <f t="shared" si="83"/>
        <v xml:space="preserve"> </v>
      </c>
      <c r="GY76" t="str">
        <f t="shared" si="83"/>
        <v xml:space="preserve"> </v>
      </c>
      <c r="GZ76" t="str">
        <f t="shared" si="83"/>
        <v xml:space="preserve"> </v>
      </c>
      <c r="HA76" t="str">
        <f t="shared" si="83"/>
        <v xml:space="preserve"> </v>
      </c>
      <c r="HB76">
        <f t="shared" si="83"/>
        <v>0.5925626036811753</v>
      </c>
      <c r="HC76" t="str">
        <f t="shared" si="83"/>
        <v xml:space="preserve"> </v>
      </c>
      <c r="HD76" t="str">
        <f t="shared" si="83"/>
        <v xml:space="preserve"> </v>
      </c>
      <c r="HE76">
        <f t="shared" si="83"/>
        <v>0</v>
      </c>
      <c r="HF76" t="str">
        <f t="shared" si="83"/>
        <v xml:space="preserve"> </v>
      </c>
      <c r="HG76">
        <f t="shared" si="83"/>
        <v>2.0299401197604787</v>
      </c>
      <c r="HH76">
        <f t="shared" si="83"/>
        <v>0</v>
      </c>
      <c r="HI76" t="str">
        <f t="shared" si="83"/>
        <v xml:space="preserve"> </v>
      </c>
      <c r="HJ76">
        <f t="shared" si="83"/>
        <v>0.20695970695970689</v>
      </c>
      <c r="HK76" t="str">
        <f t="shared" si="83"/>
        <v xml:space="preserve"> </v>
      </c>
      <c r="HL76" t="str">
        <f t="shared" si="83"/>
        <v xml:space="preserve"> </v>
      </c>
      <c r="HM76" t="str">
        <f t="shared" si="83"/>
        <v xml:space="preserve"> </v>
      </c>
      <c r="HN76" t="str">
        <f t="shared" si="83"/>
        <v xml:space="preserve"> </v>
      </c>
      <c r="HO76">
        <f t="shared" si="83"/>
        <v>-0.70271924455713908</v>
      </c>
      <c r="HP76" t="str">
        <f t="shared" si="83"/>
        <v xml:space="preserve"> </v>
      </c>
      <c r="HQ76" t="str">
        <f t="shared" si="83"/>
        <v xml:space="preserve"> </v>
      </c>
      <c r="HR76">
        <f t="shared" si="83"/>
        <v>-0.13636363636363635</v>
      </c>
      <c r="HS76" t="str">
        <f t="shared" si="83"/>
        <v xml:space="preserve"> </v>
      </c>
      <c r="HT76" t="str">
        <f t="shared" si="83"/>
        <v xml:space="preserve"> </v>
      </c>
      <c r="HU76" t="str">
        <f t="shared" si="83"/>
        <v xml:space="preserve"> </v>
      </c>
      <c r="HV76">
        <f t="shared" si="83"/>
        <v>-0.26086956521739135</v>
      </c>
      <c r="HW76" t="str">
        <f t="shared" si="83"/>
        <v xml:space="preserve"> </v>
      </c>
      <c r="HX76" t="str">
        <f t="shared" si="83"/>
        <v xml:space="preserve"> </v>
      </c>
      <c r="HY76">
        <f t="shared" si="83"/>
        <v>-9.8911968348170176E-2</v>
      </c>
      <c r="HZ76" t="str">
        <f t="shared" si="83"/>
        <v xml:space="preserve"> </v>
      </c>
      <c r="IA76" t="str">
        <f t="shared" si="83"/>
        <v xml:space="preserve"> </v>
      </c>
      <c r="IB76" t="str">
        <f t="shared" si="83"/>
        <v xml:space="preserve"> </v>
      </c>
      <c r="IC76" t="str">
        <f t="shared" si="83"/>
        <v xml:space="preserve"> </v>
      </c>
      <c r="ID76" t="str">
        <f t="shared" si="83"/>
        <v xml:space="preserve"> </v>
      </c>
      <c r="IE76" t="str">
        <f t="shared" si="83"/>
        <v xml:space="preserve"> </v>
      </c>
      <c r="IF76" t="str">
        <f t="shared" si="83"/>
        <v xml:space="preserve"> </v>
      </c>
      <c r="IG76" t="str">
        <f t="shared" si="83"/>
        <v xml:space="preserve"> </v>
      </c>
      <c r="IH76" t="str">
        <f t="shared" si="83"/>
        <v xml:space="preserve"> </v>
      </c>
      <c r="II76" t="str">
        <f t="shared" si="83"/>
        <v xml:space="preserve"> </v>
      </c>
      <c r="IJ76" t="str">
        <f t="shared" si="83"/>
        <v xml:space="preserve"> </v>
      </c>
      <c r="IK76" t="str">
        <f t="shared" si="83"/>
        <v xml:space="preserve"> </v>
      </c>
      <c r="IL76">
        <f t="shared" si="83"/>
        <v>0.18004866180048662</v>
      </c>
      <c r="IM76" t="str">
        <f t="shared" si="83"/>
        <v xml:space="preserve"> </v>
      </c>
      <c r="IN76" t="str">
        <f t="shared" si="83"/>
        <v xml:space="preserve"> </v>
      </c>
      <c r="IO76" t="str">
        <f t="shared" si="83"/>
        <v xml:space="preserve"> </v>
      </c>
      <c r="IP76" t="str">
        <f t="shared" si="83"/>
        <v xml:space="preserve"> </v>
      </c>
      <c r="IQ76" t="str">
        <f t="shared" si="83"/>
        <v xml:space="preserve"> </v>
      </c>
      <c r="IR76" t="str">
        <f t="shared" si="83"/>
        <v xml:space="preserve"> </v>
      </c>
      <c r="IS76" t="str">
        <f t="shared" si="83"/>
        <v xml:space="preserve"> </v>
      </c>
      <c r="IT76" t="str">
        <f t="shared" si="83"/>
        <v xml:space="preserve"> </v>
      </c>
      <c r="IU76">
        <f t="shared" si="83"/>
        <v>0.47826086956521729</v>
      </c>
      <c r="IV76">
        <f t="shared" si="83"/>
        <v>-0.375</v>
      </c>
      <c r="IW76">
        <f t="shared" si="83"/>
        <v>0</v>
      </c>
      <c r="IX76" t="str">
        <f t="shared" ref="IX76:LI80" si="91">IFERROR(IX44/IX42-1," ")</f>
        <v xml:space="preserve"> </v>
      </c>
      <c r="IY76" t="str">
        <f t="shared" si="91"/>
        <v xml:space="preserve"> </v>
      </c>
      <c r="IZ76" t="str">
        <f t="shared" si="91"/>
        <v xml:space="preserve"> </v>
      </c>
      <c r="JA76" t="str">
        <f t="shared" si="91"/>
        <v xml:space="preserve"> </v>
      </c>
      <c r="JB76" t="str">
        <f t="shared" si="91"/>
        <v xml:space="preserve"> </v>
      </c>
      <c r="JC76" t="str">
        <f t="shared" si="91"/>
        <v xml:space="preserve"> </v>
      </c>
      <c r="JD76" t="str">
        <f t="shared" si="91"/>
        <v xml:space="preserve"> </v>
      </c>
      <c r="JE76">
        <f t="shared" si="91"/>
        <v>4.0026881720430101</v>
      </c>
      <c r="JF76" t="str">
        <f t="shared" si="91"/>
        <v xml:space="preserve"> </v>
      </c>
      <c r="JG76">
        <f t="shared" si="91"/>
        <v>-0.72307692307692306</v>
      </c>
      <c r="JH76" t="str">
        <f t="shared" si="91"/>
        <v xml:space="preserve"> </v>
      </c>
      <c r="JI76" t="str">
        <f t="shared" si="91"/>
        <v xml:space="preserve"> </v>
      </c>
      <c r="JJ76">
        <f t="shared" si="91"/>
        <v>-0.75555555555555554</v>
      </c>
      <c r="JK76">
        <f t="shared" si="91"/>
        <v>0.57750342935528121</v>
      </c>
      <c r="JL76" t="str">
        <f t="shared" si="91"/>
        <v xml:space="preserve"> </v>
      </c>
      <c r="JM76" t="str">
        <f t="shared" si="91"/>
        <v xml:space="preserve"> </v>
      </c>
      <c r="JN76" t="str">
        <f t="shared" si="91"/>
        <v xml:space="preserve"> </v>
      </c>
      <c r="JO76">
        <f t="shared" si="91"/>
        <v>0</v>
      </c>
      <c r="JP76">
        <f t="shared" si="91"/>
        <v>0.81528482797518342</v>
      </c>
      <c r="JQ76" t="str">
        <f t="shared" si="91"/>
        <v xml:space="preserve"> </v>
      </c>
      <c r="JR76" t="str">
        <f t="shared" si="91"/>
        <v xml:space="preserve"> </v>
      </c>
      <c r="JS76" t="str">
        <f t="shared" si="91"/>
        <v xml:space="preserve"> </v>
      </c>
      <c r="JT76" t="str">
        <f t="shared" si="91"/>
        <v xml:space="preserve"> </v>
      </c>
      <c r="JU76" t="str">
        <f t="shared" si="91"/>
        <v xml:space="preserve"> </v>
      </c>
      <c r="JV76" t="str">
        <f t="shared" si="91"/>
        <v xml:space="preserve"> </v>
      </c>
      <c r="JW76" t="str">
        <f t="shared" si="91"/>
        <v xml:space="preserve"> </v>
      </c>
      <c r="JX76">
        <f t="shared" si="91"/>
        <v>-0.28017789072426935</v>
      </c>
      <c r="JY76" t="str">
        <f t="shared" si="91"/>
        <v xml:space="preserve"> </v>
      </c>
      <c r="JZ76" t="str">
        <f t="shared" si="91"/>
        <v xml:space="preserve"> </v>
      </c>
      <c r="KA76">
        <f t="shared" si="91"/>
        <v>3.3589748690691907</v>
      </c>
      <c r="KB76" t="str">
        <f t="shared" si="91"/>
        <v xml:space="preserve"> </v>
      </c>
      <c r="KC76" t="str">
        <f t="shared" si="91"/>
        <v xml:space="preserve"> </v>
      </c>
      <c r="KD76" t="str">
        <f t="shared" si="91"/>
        <v xml:space="preserve"> </v>
      </c>
      <c r="KE76" t="str">
        <f t="shared" si="91"/>
        <v xml:space="preserve"> </v>
      </c>
      <c r="KF76">
        <f t="shared" si="91"/>
        <v>0.55807365439093504</v>
      </c>
      <c r="KG76" t="str">
        <f t="shared" si="91"/>
        <v xml:space="preserve"> </v>
      </c>
      <c r="KH76" t="str">
        <f t="shared" si="91"/>
        <v xml:space="preserve"> </v>
      </c>
      <c r="KI76" t="str">
        <f t="shared" si="91"/>
        <v xml:space="preserve"> </v>
      </c>
      <c r="KJ76" t="str">
        <f t="shared" si="91"/>
        <v xml:space="preserve"> </v>
      </c>
      <c r="KK76" t="str">
        <f t="shared" si="91"/>
        <v xml:space="preserve"> </v>
      </c>
      <c r="KL76" t="str">
        <f t="shared" si="91"/>
        <v xml:space="preserve"> </v>
      </c>
      <c r="KM76" t="str">
        <f t="shared" si="91"/>
        <v xml:space="preserve"> </v>
      </c>
      <c r="KN76" t="str">
        <f t="shared" si="91"/>
        <v xml:space="preserve"> </v>
      </c>
      <c r="KO76">
        <f t="shared" si="91"/>
        <v>0.82525697503671069</v>
      </c>
      <c r="KP76" t="str">
        <f t="shared" si="91"/>
        <v xml:space="preserve"> </v>
      </c>
      <c r="KQ76">
        <f t="shared" si="91"/>
        <v>1.017391304347826</v>
      </c>
      <c r="KR76" t="str">
        <f t="shared" si="91"/>
        <v xml:space="preserve"> </v>
      </c>
      <c r="KS76" t="str">
        <f t="shared" si="91"/>
        <v xml:space="preserve"> </v>
      </c>
      <c r="KT76" t="str">
        <f t="shared" si="91"/>
        <v xml:space="preserve"> </v>
      </c>
      <c r="KU76" t="str">
        <f t="shared" si="91"/>
        <v xml:space="preserve"> </v>
      </c>
      <c r="KV76" t="str">
        <f t="shared" si="91"/>
        <v xml:space="preserve"> </v>
      </c>
      <c r="KW76" t="str">
        <f t="shared" si="91"/>
        <v xml:space="preserve"> </v>
      </c>
      <c r="KX76" t="str">
        <f t="shared" si="91"/>
        <v xml:space="preserve"> </v>
      </c>
      <c r="KY76" t="str">
        <f t="shared" si="91"/>
        <v xml:space="preserve"> </v>
      </c>
      <c r="KZ76" t="str">
        <f t="shared" si="91"/>
        <v xml:space="preserve"> </v>
      </c>
      <c r="LA76" t="str">
        <f t="shared" si="91"/>
        <v xml:space="preserve"> </v>
      </c>
      <c r="LB76" t="str">
        <f t="shared" si="91"/>
        <v xml:space="preserve"> </v>
      </c>
      <c r="LC76" t="str">
        <f t="shared" si="91"/>
        <v xml:space="preserve"> </v>
      </c>
      <c r="LD76" t="str">
        <f t="shared" si="91"/>
        <v xml:space="preserve"> </v>
      </c>
      <c r="LE76" t="str">
        <f t="shared" si="91"/>
        <v xml:space="preserve"> </v>
      </c>
      <c r="LF76" t="str">
        <f t="shared" si="91"/>
        <v xml:space="preserve"> </v>
      </c>
      <c r="LG76">
        <f t="shared" si="91"/>
        <v>0.19999999999999996</v>
      </c>
      <c r="LH76" t="str">
        <f t="shared" si="91"/>
        <v xml:space="preserve"> </v>
      </c>
      <c r="LI76">
        <f t="shared" si="91"/>
        <v>0.87999999999999989</v>
      </c>
      <c r="LJ76" t="str">
        <f t="shared" si="84"/>
        <v xml:space="preserve"> </v>
      </c>
      <c r="LK76" t="str">
        <f t="shared" si="85"/>
        <v xml:space="preserve"> </v>
      </c>
      <c r="LL76" t="str">
        <f t="shared" si="85"/>
        <v xml:space="preserve"> </v>
      </c>
      <c r="LM76" t="str">
        <f t="shared" si="85"/>
        <v xml:space="preserve"> </v>
      </c>
      <c r="LN76" t="str">
        <f t="shared" si="85"/>
        <v xml:space="preserve"> </v>
      </c>
      <c r="LO76" t="str">
        <f t="shared" si="85"/>
        <v xml:space="preserve"> </v>
      </c>
      <c r="LP76" t="str">
        <f t="shared" si="85"/>
        <v xml:space="preserve"> </v>
      </c>
      <c r="LQ76" t="str">
        <f t="shared" si="85"/>
        <v xml:space="preserve"> </v>
      </c>
      <c r="LR76" t="str">
        <f t="shared" si="85"/>
        <v xml:space="preserve"> </v>
      </c>
      <c r="LS76" t="str">
        <f t="shared" si="85"/>
        <v xml:space="preserve"> </v>
      </c>
      <c r="LT76" t="str">
        <f t="shared" si="85"/>
        <v xml:space="preserve"> </v>
      </c>
      <c r="LU76">
        <f t="shared" si="85"/>
        <v>0.5535714285714286</v>
      </c>
      <c r="LV76" t="str">
        <f t="shared" si="85"/>
        <v xml:space="preserve"> </v>
      </c>
      <c r="LW76">
        <f t="shared" si="85"/>
        <v>-9.5235751146553693E-2</v>
      </c>
      <c r="LX76" t="str">
        <f t="shared" si="85"/>
        <v xml:space="preserve"> </v>
      </c>
      <c r="LY76" t="str">
        <f t="shared" si="85"/>
        <v xml:space="preserve"> </v>
      </c>
      <c r="LZ76" t="str">
        <f t="shared" si="85"/>
        <v xml:space="preserve"> </v>
      </c>
      <c r="MA76" t="str">
        <f t="shared" si="85"/>
        <v xml:space="preserve"> </v>
      </c>
      <c r="MB76" t="str">
        <f t="shared" si="85"/>
        <v xml:space="preserve"> </v>
      </c>
      <c r="MC76" t="str">
        <f t="shared" si="85"/>
        <v xml:space="preserve"> </v>
      </c>
      <c r="MD76" t="str">
        <f t="shared" si="85"/>
        <v xml:space="preserve"> </v>
      </c>
      <c r="ME76" t="str">
        <f t="shared" si="85"/>
        <v xml:space="preserve"> </v>
      </c>
      <c r="MF76" t="str">
        <f t="shared" si="85"/>
        <v xml:space="preserve"> </v>
      </c>
      <c r="MG76">
        <f t="shared" si="85"/>
        <v>1.3523622047244093</v>
      </c>
      <c r="MH76" t="str">
        <f t="shared" si="85"/>
        <v xml:space="preserve"> </v>
      </c>
      <c r="MI76" t="str">
        <f t="shared" si="85"/>
        <v xml:space="preserve"> </v>
      </c>
      <c r="MJ76" t="str">
        <f t="shared" si="85"/>
        <v xml:space="preserve"> </v>
      </c>
      <c r="MK76">
        <f t="shared" si="85"/>
        <v>-7.74311410905002E-2</v>
      </c>
      <c r="ML76" t="str">
        <f t="shared" si="85"/>
        <v xml:space="preserve"> </v>
      </c>
      <c r="MM76">
        <f t="shared" si="85"/>
        <v>-0.40217391304347827</v>
      </c>
      <c r="MN76">
        <f t="shared" si="85"/>
        <v>-0.6</v>
      </c>
      <c r="MO76" t="str">
        <f t="shared" si="85"/>
        <v xml:space="preserve"> </v>
      </c>
      <c r="MP76" t="str">
        <f t="shared" si="85"/>
        <v xml:space="preserve"> </v>
      </c>
      <c r="MQ76" t="str">
        <f t="shared" si="85"/>
        <v xml:space="preserve"> </v>
      </c>
      <c r="MR76">
        <f t="shared" si="85"/>
        <v>7.5920058493785136E-2</v>
      </c>
      <c r="MS76">
        <f t="shared" si="85"/>
        <v>0.17986577181208041</v>
      </c>
      <c r="MT76" t="str">
        <f t="shared" si="85"/>
        <v xml:space="preserve"> </v>
      </c>
      <c r="MU76" t="str">
        <f t="shared" si="85"/>
        <v xml:space="preserve"> </v>
      </c>
      <c r="MV76" t="str">
        <f t="shared" si="85"/>
        <v xml:space="preserve"> </v>
      </c>
      <c r="MW76" t="str">
        <f t="shared" si="85"/>
        <v xml:space="preserve"> </v>
      </c>
      <c r="MX76" t="str">
        <f t="shared" si="85"/>
        <v xml:space="preserve"> </v>
      </c>
      <c r="MY76" t="str">
        <f t="shared" si="85"/>
        <v xml:space="preserve"> </v>
      </c>
      <c r="MZ76" t="str">
        <f t="shared" si="85"/>
        <v xml:space="preserve"> </v>
      </c>
      <c r="NA76" t="str">
        <f t="shared" si="85"/>
        <v xml:space="preserve"> </v>
      </c>
      <c r="NB76" t="str">
        <f t="shared" si="85"/>
        <v xml:space="preserve"> </v>
      </c>
      <c r="NC76" t="str">
        <f t="shared" si="85"/>
        <v xml:space="preserve"> </v>
      </c>
      <c r="ND76" t="str">
        <f t="shared" si="85"/>
        <v xml:space="preserve"> </v>
      </c>
      <c r="NE76" t="str">
        <f t="shared" si="85"/>
        <v xml:space="preserve"> </v>
      </c>
      <c r="NF76" t="str">
        <f t="shared" si="85"/>
        <v xml:space="preserve"> </v>
      </c>
      <c r="NG76" t="str">
        <f t="shared" si="85"/>
        <v xml:space="preserve"> </v>
      </c>
      <c r="NH76" t="str">
        <f t="shared" si="85"/>
        <v xml:space="preserve"> </v>
      </c>
      <c r="NI76" t="str">
        <f t="shared" si="85"/>
        <v xml:space="preserve"> </v>
      </c>
      <c r="NJ76" t="str">
        <f t="shared" si="85"/>
        <v xml:space="preserve"> </v>
      </c>
      <c r="NK76" t="str">
        <f t="shared" si="85"/>
        <v xml:space="preserve"> </v>
      </c>
      <c r="NL76" t="str">
        <f t="shared" si="85"/>
        <v xml:space="preserve"> </v>
      </c>
      <c r="NM76" t="str">
        <f t="shared" si="85"/>
        <v xml:space="preserve"> </v>
      </c>
      <c r="NN76" t="str">
        <f t="shared" si="85"/>
        <v xml:space="preserve"> </v>
      </c>
      <c r="NO76">
        <f t="shared" si="85"/>
        <v>0.12201963534361848</v>
      </c>
      <c r="NP76" t="str">
        <f t="shared" si="85"/>
        <v xml:space="preserve"> </v>
      </c>
      <c r="NQ76" t="str">
        <f t="shared" si="85"/>
        <v xml:space="preserve"> </v>
      </c>
      <c r="NR76" t="str">
        <f t="shared" si="85"/>
        <v xml:space="preserve"> </v>
      </c>
      <c r="NS76" t="str">
        <f t="shared" si="85"/>
        <v xml:space="preserve"> </v>
      </c>
      <c r="NT76">
        <f t="shared" si="85"/>
        <v>3.25</v>
      </c>
      <c r="NU76" t="str">
        <f t="shared" si="85"/>
        <v xml:space="preserve"> </v>
      </c>
      <c r="NV76" t="str">
        <f t="shared" ref="NV76:QG80" si="92">IFERROR(NV44/NV42-1," ")</f>
        <v xml:space="preserve"> </v>
      </c>
      <c r="NW76" t="str">
        <f t="shared" si="92"/>
        <v xml:space="preserve"> </v>
      </c>
      <c r="NX76" t="str">
        <f t="shared" si="92"/>
        <v xml:space="preserve"> </v>
      </c>
      <c r="NY76" t="str">
        <f t="shared" si="92"/>
        <v xml:space="preserve"> </v>
      </c>
      <c r="NZ76">
        <f t="shared" si="92"/>
        <v>0.140625</v>
      </c>
      <c r="OA76" t="str">
        <f t="shared" si="92"/>
        <v xml:space="preserve"> </v>
      </c>
      <c r="OB76">
        <f t="shared" si="92"/>
        <v>0.36321839080459761</v>
      </c>
      <c r="OC76" t="str">
        <f t="shared" si="92"/>
        <v xml:space="preserve"> </v>
      </c>
      <c r="OD76">
        <f t="shared" si="92"/>
        <v>-0.17034445640473628</v>
      </c>
      <c r="OE76" t="str">
        <f t="shared" si="92"/>
        <v xml:space="preserve"> </v>
      </c>
      <c r="OF76" t="str">
        <f t="shared" si="92"/>
        <v xml:space="preserve"> </v>
      </c>
      <c r="OG76">
        <f t="shared" si="92"/>
        <v>-0.15625</v>
      </c>
      <c r="OH76" t="str">
        <f t="shared" si="92"/>
        <v xml:space="preserve"> </v>
      </c>
      <c r="OI76" t="str">
        <f t="shared" si="92"/>
        <v xml:space="preserve"> </v>
      </c>
      <c r="OJ76" t="str">
        <f t="shared" si="92"/>
        <v xml:space="preserve"> </v>
      </c>
      <c r="OK76" t="str">
        <f t="shared" si="92"/>
        <v xml:space="preserve"> </v>
      </c>
      <c r="OL76" t="str">
        <f t="shared" si="92"/>
        <v xml:space="preserve"> </v>
      </c>
      <c r="OM76" t="str">
        <f t="shared" si="92"/>
        <v xml:space="preserve"> </v>
      </c>
      <c r="ON76" t="str">
        <f t="shared" si="92"/>
        <v xml:space="preserve"> </v>
      </c>
      <c r="OO76" t="str">
        <f t="shared" si="92"/>
        <v xml:space="preserve"> </v>
      </c>
      <c r="OP76" t="str">
        <f t="shared" si="92"/>
        <v xml:space="preserve"> </v>
      </c>
      <c r="OQ76" t="str">
        <f t="shared" si="92"/>
        <v xml:space="preserve"> </v>
      </c>
      <c r="OR76" t="str">
        <f t="shared" si="92"/>
        <v xml:space="preserve"> </v>
      </c>
      <c r="OS76" t="str">
        <f t="shared" si="92"/>
        <v xml:space="preserve"> </v>
      </c>
      <c r="OT76" t="str">
        <f t="shared" si="92"/>
        <v xml:space="preserve"> </v>
      </c>
      <c r="OU76" t="str">
        <f t="shared" si="92"/>
        <v xml:space="preserve"> </v>
      </c>
      <c r="OV76">
        <f t="shared" si="92"/>
        <v>0.14761524114042102</v>
      </c>
      <c r="OW76" t="str">
        <f t="shared" si="92"/>
        <v xml:space="preserve"> </v>
      </c>
      <c r="OX76" t="str">
        <f t="shared" si="92"/>
        <v xml:space="preserve"> </v>
      </c>
      <c r="OY76" t="str">
        <f t="shared" si="92"/>
        <v xml:space="preserve"> </v>
      </c>
      <c r="OZ76" t="str">
        <f t="shared" si="92"/>
        <v xml:space="preserve"> </v>
      </c>
      <c r="PA76" t="str">
        <f t="shared" si="92"/>
        <v xml:space="preserve"> </v>
      </c>
      <c r="PB76" t="str">
        <f t="shared" si="92"/>
        <v xml:space="preserve"> </v>
      </c>
      <c r="PC76" t="str">
        <f t="shared" si="92"/>
        <v xml:space="preserve"> </v>
      </c>
      <c r="PD76">
        <f t="shared" si="92"/>
        <v>0.21052631578947367</v>
      </c>
      <c r="PE76" t="str">
        <f t="shared" si="92"/>
        <v xml:space="preserve"> </v>
      </c>
      <c r="PF76" t="str">
        <f t="shared" si="92"/>
        <v xml:space="preserve"> </v>
      </c>
      <c r="PG76" t="str">
        <f t="shared" si="92"/>
        <v xml:space="preserve"> </v>
      </c>
      <c r="PH76">
        <f t="shared" si="92"/>
        <v>-0.61313155967781308</v>
      </c>
      <c r="PI76" t="str">
        <f t="shared" si="92"/>
        <v xml:space="preserve"> </v>
      </c>
      <c r="PJ76" t="str">
        <f t="shared" si="92"/>
        <v xml:space="preserve"> </v>
      </c>
      <c r="PK76" t="str">
        <f t="shared" si="92"/>
        <v xml:space="preserve"> </v>
      </c>
      <c r="PL76" t="str">
        <f t="shared" si="92"/>
        <v xml:space="preserve"> </v>
      </c>
      <c r="PM76" t="str">
        <f t="shared" si="92"/>
        <v xml:space="preserve"> </v>
      </c>
      <c r="PN76">
        <f t="shared" si="92"/>
        <v>4.2702702702702702</v>
      </c>
      <c r="PO76">
        <f t="shared" si="92"/>
        <v>-0.5</v>
      </c>
      <c r="PP76">
        <f t="shared" si="92"/>
        <v>2.0288065843621399</v>
      </c>
      <c r="PQ76" t="str">
        <f t="shared" si="92"/>
        <v xml:space="preserve"> </v>
      </c>
      <c r="PR76" t="str">
        <f t="shared" si="92"/>
        <v xml:space="preserve"> </v>
      </c>
      <c r="PS76" t="str">
        <f t="shared" si="92"/>
        <v xml:space="preserve"> </v>
      </c>
      <c r="PT76" t="str">
        <f t="shared" si="92"/>
        <v xml:space="preserve"> </v>
      </c>
      <c r="PU76" t="str">
        <f t="shared" si="92"/>
        <v xml:space="preserve"> </v>
      </c>
      <c r="PV76" t="str">
        <f t="shared" si="92"/>
        <v xml:space="preserve"> </v>
      </c>
      <c r="PW76" t="str">
        <f t="shared" si="92"/>
        <v xml:space="preserve"> </v>
      </c>
      <c r="PX76">
        <f t="shared" si="92"/>
        <v>-0.64581196581196587</v>
      </c>
      <c r="PY76" t="str">
        <f t="shared" si="92"/>
        <v xml:space="preserve"> </v>
      </c>
      <c r="PZ76" t="str">
        <f t="shared" si="92"/>
        <v xml:space="preserve"> </v>
      </c>
      <c r="QA76" t="str">
        <f t="shared" si="92"/>
        <v xml:space="preserve"> </v>
      </c>
      <c r="QB76" t="str">
        <f t="shared" si="92"/>
        <v xml:space="preserve"> </v>
      </c>
      <c r="QC76" t="str">
        <f t="shared" si="92"/>
        <v xml:space="preserve"> </v>
      </c>
      <c r="QD76" t="str">
        <f t="shared" si="92"/>
        <v xml:space="preserve"> </v>
      </c>
      <c r="QE76" t="str">
        <f t="shared" si="92"/>
        <v xml:space="preserve"> </v>
      </c>
      <c r="QF76">
        <f t="shared" si="92"/>
        <v>-9.297052154195018E-2</v>
      </c>
      <c r="QG76" t="str">
        <f t="shared" si="92"/>
        <v xml:space="preserve"> </v>
      </c>
      <c r="QH76" t="str">
        <f t="shared" si="86"/>
        <v xml:space="preserve"> </v>
      </c>
      <c r="QI76" t="str">
        <f t="shared" si="87"/>
        <v xml:space="preserve"> </v>
      </c>
      <c r="QJ76" t="str">
        <f t="shared" si="87"/>
        <v xml:space="preserve"> </v>
      </c>
      <c r="QK76">
        <f t="shared" si="87"/>
        <v>0.14999999999999991</v>
      </c>
      <c r="QL76" t="str">
        <f t="shared" si="87"/>
        <v xml:space="preserve"> </v>
      </c>
      <c r="QM76" t="str">
        <f t="shared" si="87"/>
        <v xml:space="preserve"> </v>
      </c>
      <c r="QN76" t="str">
        <f t="shared" si="87"/>
        <v xml:space="preserve"> </v>
      </c>
      <c r="QO76" t="str">
        <f t="shared" si="87"/>
        <v xml:space="preserve"> </v>
      </c>
      <c r="QP76" t="str">
        <f t="shared" si="87"/>
        <v xml:space="preserve"> </v>
      </c>
      <c r="QQ76" t="str">
        <f t="shared" si="87"/>
        <v xml:space="preserve"> </v>
      </c>
      <c r="QR76" t="str">
        <f t="shared" si="87"/>
        <v xml:space="preserve"> </v>
      </c>
      <c r="QS76">
        <f t="shared" si="87"/>
        <v>0.45977011494252884</v>
      </c>
      <c r="QT76" t="str">
        <f t="shared" si="87"/>
        <v xml:space="preserve"> </v>
      </c>
      <c r="QU76">
        <f t="shared" si="87"/>
        <v>0.62993762993763003</v>
      </c>
      <c r="QV76" t="str">
        <f t="shared" si="87"/>
        <v xml:space="preserve"> </v>
      </c>
      <c r="QW76">
        <f t="shared" si="87"/>
        <v>0</v>
      </c>
      <c r="QX76">
        <f t="shared" si="87"/>
        <v>1.7287993282955498</v>
      </c>
      <c r="QY76">
        <f t="shared" si="87"/>
        <v>0</v>
      </c>
      <c r="QZ76" t="str">
        <f t="shared" si="87"/>
        <v xml:space="preserve"> </v>
      </c>
      <c r="RA76" t="str">
        <f t="shared" si="87"/>
        <v xml:space="preserve"> </v>
      </c>
      <c r="RB76" t="str">
        <f t="shared" si="87"/>
        <v xml:space="preserve"> </v>
      </c>
      <c r="RC76" t="str">
        <f t="shared" si="87"/>
        <v xml:space="preserve"> </v>
      </c>
      <c r="RD76" t="str">
        <f t="shared" si="87"/>
        <v xml:space="preserve"> </v>
      </c>
      <c r="RE76" t="str">
        <f t="shared" si="87"/>
        <v xml:space="preserve"> </v>
      </c>
      <c r="RF76" t="str">
        <f t="shared" si="87"/>
        <v xml:space="preserve"> </v>
      </c>
      <c r="RG76" t="str">
        <f t="shared" si="87"/>
        <v xml:space="preserve"> </v>
      </c>
      <c r="RH76" t="str">
        <f t="shared" si="87"/>
        <v xml:space="preserve"> </v>
      </c>
      <c r="RI76" t="str">
        <f t="shared" si="87"/>
        <v xml:space="preserve"> </v>
      </c>
      <c r="RJ76">
        <f t="shared" si="87"/>
        <v>0.19354838709677424</v>
      </c>
      <c r="RK76" t="str">
        <f t="shared" si="87"/>
        <v xml:space="preserve"> </v>
      </c>
      <c r="RL76" t="str">
        <f t="shared" si="87"/>
        <v xml:space="preserve"> </v>
      </c>
      <c r="RM76">
        <f t="shared" si="87"/>
        <v>0.76249999999999996</v>
      </c>
      <c r="RN76" t="str">
        <f t="shared" si="87"/>
        <v xml:space="preserve"> </v>
      </c>
      <c r="RO76">
        <f t="shared" si="87"/>
        <v>0.34440251572327041</v>
      </c>
      <c r="RP76" t="str">
        <f t="shared" si="87"/>
        <v xml:space="preserve"> </v>
      </c>
      <c r="RQ76" t="str">
        <f t="shared" si="87"/>
        <v xml:space="preserve"> </v>
      </c>
      <c r="RR76" t="str">
        <f t="shared" si="87"/>
        <v xml:space="preserve"> </v>
      </c>
      <c r="RS76" t="str">
        <f t="shared" si="87"/>
        <v xml:space="preserve"> </v>
      </c>
      <c r="RT76" t="str">
        <f t="shared" si="87"/>
        <v xml:space="preserve"> </v>
      </c>
      <c r="RU76" t="str">
        <f t="shared" si="87"/>
        <v xml:space="preserve"> </v>
      </c>
      <c r="RV76" t="str">
        <f t="shared" si="87"/>
        <v xml:space="preserve"> </v>
      </c>
      <c r="RW76" t="str">
        <f t="shared" si="87"/>
        <v xml:space="preserve"> </v>
      </c>
      <c r="RX76" t="str">
        <f t="shared" si="87"/>
        <v xml:space="preserve"> </v>
      </c>
      <c r="RY76" t="str">
        <f t="shared" si="87"/>
        <v xml:space="preserve"> </v>
      </c>
      <c r="RZ76" t="str">
        <f t="shared" si="87"/>
        <v xml:space="preserve"> </v>
      </c>
      <c r="SA76" t="str">
        <f t="shared" si="87"/>
        <v xml:space="preserve"> </v>
      </c>
    </row>
    <row r="77" spans="1:495">
      <c r="A77">
        <v>1994</v>
      </c>
      <c r="B77" t="str">
        <f t="shared" si="88"/>
        <v xml:space="preserve"> </v>
      </c>
      <c r="C77">
        <f>IFERROR(C45/C43-1," ")</f>
        <v>3.9726027397260273</v>
      </c>
      <c r="D77" t="str">
        <f t="shared" si="89"/>
        <v xml:space="preserve"> </v>
      </c>
      <c r="E77">
        <f t="shared" si="89"/>
        <v>1.0168067226890756</v>
      </c>
      <c r="F77">
        <f t="shared" si="89"/>
        <v>1.0952380952380953</v>
      </c>
      <c r="G77" t="str">
        <f t="shared" si="89"/>
        <v xml:space="preserve"> </v>
      </c>
      <c r="H77" t="str">
        <f t="shared" si="89"/>
        <v xml:space="preserve"> </v>
      </c>
      <c r="I77" t="str">
        <f t="shared" si="89"/>
        <v xml:space="preserve"> </v>
      </c>
      <c r="J77" t="str">
        <f t="shared" si="89"/>
        <v xml:space="preserve"> </v>
      </c>
      <c r="K77" t="str">
        <f t="shared" si="89"/>
        <v xml:space="preserve"> </v>
      </c>
      <c r="L77" t="str">
        <f t="shared" si="89"/>
        <v xml:space="preserve"> </v>
      </c>
      <c r="M77" t="str">
        <f t="shared" si="89"/>
        <v xml:space="preserve"> </v>
      </c>
      <c r="N77" t="str">
        <f t="shared" si="89"/>
        <v xml:space="preserve"> </v>
      </c>
      <c r="O77">
        <f t="shared" si="89"/>
        <v>1.1446163561730343</v>
      </c>
      <c r="P77">
        <f t="shared" si="89"/>
        <v>0.42307692307692313</v>
      </c>
      <c r="Q77" t="str">
        <f t="shared" si="89"/>
        <v xml:space="preserve"> </v>
      </c>
      <c r="R77" t="str">
        <f t="shared" si="89"/>
        <v xml:space="preserve"> </v>
      </c>
      <c r="S77" t="str">
        <f t="shared" si="89"/>
        <v xml:space="preserve"> </v>
      </c>
      <c r="T77">
        <f t="shared" si="89"/>
        <v>2.3640179910044976</v>
      </c>
      <c r="U77" t="str">
        <f t="shared" si="89"/>
        <v xml:space="preserve"> </v>
      </c>
      <c r="V77" t="str">
        <f t="shared" si="89"/>
        <v xml:space="preserve"> </v>
      </c>
      <c r="W77" t="str">
        <f t="shared" si="89"/>
        <v xml:space="preserve"> </v>
      </c>
      <c r="X77" t="str">
        <f t="shared" si="89"/>
        <v xml:space="preserve"> </v>
      </c>
      <c r="Y77" t="str">
        <f t="shared" si="89"/>
        <v xml:space="preserve"> </v>
      </c>
      <c r="Z77">
        <f t="shared" si="89"/>
        <v>1.25</v>
      </c>
      <c r="AA77">
        <f t="shared" si="89"/>
        <v>0.79166666666666674</v>
      </c>
      <c r="AB77" t="str">
        <f t="shared" si="89"/>
        <v xml:space="preserve"> </v>
      </c>
      <c r="AC77">
        <f t="shared" si="89"/>
        <v>2.7989487516425755</v>
      </c>
      <c r="AD77" t="str">
        <f t="shared" si="89"/>
        <v xml:space="preserve"> </v>
      </c>
      <c r="AE77" t="str">
        <f t="shared" si="89"/>
        <v xml:space="preserve"> </v>
      </c>
      <c r="AF77" t="str">
        <f t="shared" si="89"/>
        <v xml:space="preserve"> </v>
      </c>
      <c r="AG77" t="str">
        <f t="shared" si="89"/>
        <v xml:space="preserve"> </v>
      </c>
      <c r="AH77" t="str">
        <f t="shared" si="89"/>
        <v xml:space="preserve"> </v>
      </c>
      <c r="AI77" t="str">
        <f t="shared" si="89"/>
        <v xml:space="preserve"> </v>
      </c>
      <c r="AJ77">
        <f t="shared" si="89"/>
        <v>1.2531645569620253</v>
      </c>
      <c r="AK77" t="str">
        <f t="shared" si="89"/>
        <v xml:space="preserve"> </v>
      </c>
      <c r="AL77" t="str">
        <f t="shared" si="89"/>
        <v xml:space="preserve"> </v>
      </c>
      <c r="AM77">
        <f t="shared" si="89"/>
        <v>6.1136363636363633</v>
      </c>
      <c r="AN77">
        <f t="shared" si="89"/>
        <v>8.6709677419354829</v>
      </c>
      <c r="AO77" t="str">
        <f t="shared" si="89"/>
        <v xml:space="preserve"> </v>
      </c>
      <c r="AP77" t="str">
        <f t="shared" si="89"/>
        <v xml:space="preserve"> </v>
      </c>
      <c r="AQ77" t="str">
        <f t="shared" si="89"/>
        <v xml:space="preserve"> </v>
      </c>
      <c r="AR77" t="str">
        <f t="shared" si="89"/>
        <v xml:space="preserve"> </v>
      </c>
      <c r="AS77" t="str">
        <f t="shared" si="89"/>
        <v xml:space="preserve"> </v>
      </c>
      <c r="AT77">
        <f t="shared" si="89"/>
        <v>1.6153846153846154</v>
      </c>
      <c r="AU77">
        <f t="shared" si="89"/>
        <v>0.17021276595744683</v>
      </c>
      <c r="AV77">
        <f t="shared" si="89"/>
        <v>0.30006653359946767</v>
      </c>
      <c r="AW77" t="str">
        <f t="shared" si="89"/>
        <v xml:space="preserve"> </v>
      </c>
      <c r="AX77" t="str">
        <f t="shared" si="89"/>
        <v xml:space="preserve"> </v>
      </c>
      <c r="AY77">
        <f t="shared" si="89"/>
        <v>2.485092667203868</v>
      </c>
      <c r="AZ77">
        <f t="shared" si="89"/>
        <v>0.76630434782608692</v>
      </c>
      <c r="BA77">
        <f t="shared" si="89"/>
        <v>0</v>
      </c>
      <c r="BB77">
        <f t="shared" si="89"/>
        <v>0.50555555555555554</v>
      </c>
      <c r="BC77" t="str">
        <f t="shared" si="89"/>
        <v xml:space="preserve"> </v>
      </c>
      <c r="BD77" t="str">
        <f t="shared" si="89"/>
        <v xml:space="preserve"> </v>
      </c>
      <c r="BE77">
        <f t="shared" si="89"/>
        <v>0.875</v>
      </c>
      <c r="BF77" t="str">
        <f t="shared" si="89"/>
        <v xml:space="preserve"> </v>
      </c>
      <c r="BG77" t="str">
        <f t="shared" si="89"/>
        <v xml:space="preserve"> </v>
      </c>
      <c r="BH77" t="str">
        <f t="shared" si="89"/>
        <v xml:space="preserve"> </v>
      </c>
      <c r="BI77">
        <f t="shared" si="89"/>
        <v>0.3373940677966103</v>
      </c>
      <c r="BJ77">
        <f t="shared" si="89"/>
        <v>0.88008213552361392</v>
      </c>
      <c r="BK77" t="str">
        <f t="shared" si="89"/>
        <v xml:space="preserve"> </v>
      </c>
      <c r="BL77" t="str">
        <f t="shared" si="89"/>
        <v xml:space="preserve"> </v>
      </c>
      <c r="BM77" t="str">
        <f t="shared" si="89"/>
        <v xml:space="preserve"> </v>
      </c>
      <c r="BN77" t="str">
        <f t="shared" si="89"/>
        <v xml:space="preserve"> </v>
      </c>
      <c r="BO77">
        <f t="shared" ref="BO77:DZ92" si="93">IFERROR(BO45/BO43-1," ")</f>
        <v>0</v>
      </c>
      <c r="BP77" t="str">
        <f t="shared" si="93"/>
        <v xml:space="preserve"> </v>
      </c>
      <c r="BQ77" t="str">
        <f t="shared" si="93"/>
        <v xml:space="preserve"> </v>
      </c>
      <c r="BR77" t="str">
        <f t="shared" si="93"/>
        <v xml:space="preserve"> </v>
      </c>
      <c r="BS77" t="str">
        <f t="shared" si="93"/>
        <v xml:space="preserve"> </v>
      </c>
      <c r="BT77" t="str">
        <f t="shared" si="93"/>
        <v xml:space="preserve"> </v>
      </c>
      <c r="BU77" t="str">
        <f t="shared" si="93"/>
        <v xml:space="preserve"> </v>
      </c>
      <c r="BV77" t="str">
        <f t="shared" si="93"/>
        <v xml:space="preserve"> </v>
      </c>
      <c r="BW77" t="str">
        <f t="shared" si="93"/>
        <v xml:space="preserve"> </v>
      </c>
      <c r="BX77" t="str">
        <f t="shared" si="93"/>
        <v xml:space="preserve"> </v>
      </c>
      <c r="BY77" t="str">
        <f t="shared" si="93"/>
        <v xml:space="preserve"> </v>
      </c>
      <c r="BZ77" t="str">
        <f t="shared" si="93"/>
        <v xml:space="preserve"> </v>
      </c>
      <c r="CA77" t="str">
        <f t="shared" si="93"/>
        <v xml:space="preserve"> </v>
      </c>
      <c r="CB77" t="str">
        <f t="shared" si="93"/>
        <v xml:space="preserve"> </v>
      </c>
      <c r="CC77" t="str">
        <f t="shared" si="93"/>
        <v xml:space="preserve"> </v>
      </c>
      <c r="CD77" t="str">
        <f t="shared" si="93"/>
        <v xml:space="preserve"> </v>
      </c>
      <c r="CE77" t="str">
        <f t="shared" si="93"/>
        <v xml:space="preserve"> </v>
      </c>
      <c r="CF77">
        <f t="shared" si="93"/>
        <v>1.3957307060755264E-2</v>
      </c>
      <c r="CG77" t="str">
        <f t="shared" si="93"/>
        <v xml:space="preserve"> </v>
      </c>
      <c r="CH77" t="str">
        <f t="shared" si="93"/>
        <v xml:space="preserve"> </v>
      </c>
      <c r="CI77" t="str">
        <f t="shared" si="93"/>
        <v xml:space="preserve"> </v>
      </c>
      <c r="CJ77" t="str">
        <f t="shared" si="93"/>
        <v xml:space="preserve"> </v>
      </c>
      <c r="CK77" t="str">
        <f t="shared" si="93"/>
        <v xml:space="preserve"> </v>
      </c>
      <c r="CL77" t="str">
        <f t="shared" si="93"/>
        <v xml:space="preserve"> </v>
      </c>
      <c r="CM77" t="str">
        <f t="shared" si="93"/>
        <v xml:space="preserve"> </v>
      </c>
      <c r="CN77" t="str">
        <f t="shared" si="93"/>
        <v xml:space="preserve"> </v>
      </c>
      <c r="CO77">
        <f t="shared" si="93"/>
        <v>0.13953488372093026</v>
      </c>
      <c r="CP77" t="str">
        <f t="shared" si="93"/>
        <v xml:space="preserve"> </v>
      </c>
      <c r="CQ77" t="str">
        <f t="shared" si="93"/>
        <v xml:space="preserve"> </v>
      </c>
      <c r="CR77">
        <f t="shared" si="93"/>
        <v>3.7236842105263159</v>
      </c>
      <c r="CS77" t="str">
        <f t="shared" si="93"/>
        <v xml:space="preserve"> </v>
      </c>
      <c r="CT77" t="str">
        <f t="shared" si="93"/>
        <v xml:space="preserve"> </v>
      </c>
      <c r="CU77">
        <f t="shared" si="93"/>
        <v>-0.13888888888888884</v>
      </c>
      <c r="CV77" t="str">
        <f t="shared" si="93"/>
        <v xml:space="preserve"> </v>
      </c>
      <c r="CW77" t="str">
        <f t="shared" si="93"/>
        <v xml:space="preserve"> </v>
      </c>
      <c r="CX77">
        <f t="shared" si="93"/>
        <v>0.22392211404728801</v>
      </c>
      <c r="CY77">
        <f t="shared" si="93"/>
        <v>2.75</v>
      </c>
      <c r="CZ77">
        <f t="shared" si="93"/>
        <v>1.3117647058823527</v>
      </c>
      <c r="DA77" t="str">
        <f t="shared" si="93"/>
        <v xml:space="preserve"> </v>
      </c>
      <c r="DB77" t="str">
        <f t="shared" si="93"/>
        <v xml:space="preserve"> </v>
      </c>
      <c r="DC77" t="str">
        <f t="shared" si="93"/>
        <v xml:space="preserve"> </v>
      </c>
      <c r="DD77">
        <f t="shared" si="93"/>
        <v>2.8666666666666667</v>
      </c>
      <c r="DE77" t="str">
        <f t="shared" si="93"/>
        <v xml:space="preserve"> </v>
      </c>
      <c r="DF77" t="str">
        <f t="shared" si="93"/>
        <v xml:space="preserve"> </v>
      </c>
      <c r="DG77" t="str">
        <f t="shared" si="93"/>
        <v xml:space="preserve"> </v>
      </c>
      <c r="DH77" t="str">
        <f t="shared" si="93"/>
        <v xml:space="preserve"> </v>
      </c>
      <c r="DI77" t="str">
        <f t="shared" si="93"/>
        <v xml:space="preserve"> </v>
      </c>
      <c r="DJ77" t="str">
        <f t="shared" si="93"/>
        <v xml:space="preserve"> </v>
      </c>
      <c r="DK77" t="str">
        <f t="shared" si="93"/>
        <v xml:space="preserve"> </v>
      </c>
      <c r="DL77" t="str">
        <f t="shared" si="93"/>
        <v xml:space="preserve"> </v>
      </c>
      <c r="DM77" t="str">
        <f t="shared" si="93"/>
        <v xml:space="preserve"> </v>
      </c>
      <c r="DN77" t="str">
        <f t="shared" si="93"/>
        <v xml:space="preserve"> </v>
      </c>
      <c r="DO77" t="str">
        <f t="shared" si="93"/>
        <v xml:space="preserve"> </v>
      </c>
      <c r="DP77" t="str">
        <f t="shared" si="93"/>
        <v xml:space="preserve"> </v>
      </c>
      <c r="DQ77" t="str">
        <f t="shared" si="93"/>
        <v xml:space="preserve"> </v>
      </c>
      <c r="DR77" t="str">
        <f t="shared" si="93"/>
        <v xml:space="preserve"> </v>
      </c>
      <c r="DS77" t="str">
        <f t="shared" si="93"/>
        <v xml:space="preserve"> </v>
      </c>
      <c r="DT77" t="str">
        <f t="shared" si="93"/>
        <v xml:space="preserve"> </v>
      </c>
      <c r="DU77">
        <f t="shared" si="93"/>
        <v>2.4210526315789473</v>
      </c>
      <c r="DV77" t="str">
        <f t="shared" si="93"/>
        <v xml:space="preserve"> </v>
      </c>
      <c r="DW77" t="str">
        <f t="shared" si="93"/>
        <v xml:space="preserve"> </v>
      </c>
      <c r="DX77" t="str">
        <f t="shared" si="93"/>
        <v xml:space="preserve"> </v>
      </c>
      <c r="DY77">
        <f t="shared" si="93"/>
        <v>0.69939271255060698</v>
      </c>
      <c r="DZ77" t="str">
        <f t="shared" si="93"/>
        <v xml:space="preserve"> </v>
      </c>
      <c r="EA77" t="str">
        <f t="shared" si="90"/>
        <v xml:space="preserve"> </v>
      </c>
      <c r="EB77" t="str">
        <f t="shared" si="90"/>
        <v xml:space="preserve"> </v>
      </c>
      <c r="EC77">
        <f t="shared" si="90"/>
        <v>0</v>
      </c>
      <c r="ED77" t="str">
        <f t="shared" si="90"/>
        <v xml:space="preserve"> </v>
      </c>
      <c r="EE77">
        <f t="shared" si="90"/>
        <v>1.000275709953129</v>
      </c>
      <c r="EF77">
        <f t="shared" si="90"/>
        <v>0</v>
      </c>
      <c r="EG77" t="str">
        <f t="shared" si="90"/>
        <v xml:space="preserve"> </v>
      </c>
      <c r="EH77" t="str">
        <f t="shared" si="90"/>
        <v xml:space="preserve"> </v>
      </c>
      <c r="EI77" t="str">
        <f t="shared" si="90"/>
        <v xml:space="preserve"> </v>
      </c>
      <c r="EJ77">
        <f t="shared" si="90"/>
        <v>0</v>
      </c>
      <c r="EK77" t="str">
        <f t="shared" si="90"/>
        <v xml:space="preserve"> </v>
      </c>
      <c r="EL77">
        <f t="shared" si="90"/>
        <v>2.6214142761841224</v>
      </c>
      <c r="EM77" t="str">
        <f t="shared" si="90"/>
        <v xml:space="preserve"> </v>
      </c>
      <c r="EN77" t="str">
        <f t="shared" si="90"/>
        <v xml:space="preserve"> </v>
      </c>
      <c r="EO77">
        <f t="shared" si="90"/>
        <v>0.28205128205128216</v>
      </c>
      <c r="EP77" t="str">
        <f t="shared" si="90"/>
        <v xml:space="preserve"> </v>
      </c>
      <c r="EQ77">
        <f t="shared" si="90"/>
        <v>0.95454545454545436</v>
      </c>
      <c r="ER77">
        <f t="shared" si="90"/>
        <v>2.2857142857142856</v>
      </c>
      <c r="ES77" t="str">
        <f t="shared" si="90"/>
        <v xml:space="preserve"> </v>
      </c>
      <c r="ET77" t="str">
        <f t="shared" si="90"/>
        <v xml:space="preserve"> </v>
      </c>
      <c r="EU77" t="str">
        <f t="shared" si="90"/>
        <v xml:space="preserve"> </v>
      </c>
      <c r="EV77" t="str">
        <f t="shared" si="90"/>
        <v xml:space="preserve"> </v>
      </c>
      <c r="EW77">
        <f t="shared" si="90"/>
        <v>2.0845771144278609</v>
      </c>
      <c r="EX77" t="str">
        <f t="shared" si="90"/>
        <v xml:space="preserve"> </v>
      </c>
      <c r="EY77">
        <f t="shared" si="90"/>
        <v>3.9758767031494058E-2</v>
      </c>
      <c r="EZ77">
        <f t="shared" si="90"/>
        <v>1.3856041131105394</v>
      </c>
      <c r="FA77" t="str">
        <f t="shared" si="90"/>
        <v xml:space="preserve"> </v>
      </c>
      <c r="FB77" t="str">
        <f t="shared" si="90"/>
        <v xml:space="preserve"> </v>
      </c>
      <c r="FC77" t="str">
        <f t="shared" si="90"/>
        <v xml:space="preserve"> </v>
      </c>
      <c r="FD77" t="str">
        <f t="shared" si="90"/>
        <v xml:space="preserve"> </v>
      </c>
      <c r="FE77" t="str">
        <f t="shared" si="90"/>
        <v xml:space="preserve"> </v>
      </c>
      <c r="FF77" t="str">
        <f t="shared" si="90"/>
        <v xml:space="preserve"> </v>
      </c>
      <c r="FG77">
        <f t="shared" si="90"/>
        <v>0.25</v>
      </c>
      <c r="FH77" t="str">
        <f t="shared" si="90"/>
        <v xml:space="preserve"> </v>
      </c>
      <c r="FI77" t="str">
        <f t="shared" si="90"/>
        <v xml:space="preserve"> </v>
      </c>
      <c r="FJ77" t="str">
        <f t="shared" si="90"/>
        <v xml:space="preserve"> </v>
      </c>
      <c r="FK77" t="str">
        <f t="shared" si="90"/>
        <v xml:space="preserve"> </v>
      </c>
      <c r="FL77" t="str">
        <f t="shared" si="90"/>
        <v xml:space="preserve"> </v>
      </c>
      <c r="FM77" t="str">
        <f t="shared" si="90"/>
        <v xml:space="preserve"> </v>
      </c>
      <c r="FN77" t="str">
        <f t="shared" si="90"/>
        <v xml:space="preserve"> </v>
      </c>
      <c r="FO77" t="str">
        <f t="shared" si="90"/>
        <v xml:space="preserve"> </v>
      </c>
      <c r="FP77">
        <f t="shared" si="90"/>
        <v>2.1947496947496949</v>
      </c>
      <c r="FQ77" t="str">
        <f t="shared" si="90"/>
        <v xml:space="preserve"> </v>
      </c>
      <c r="FR77" t="str">
        <f t="shared" si="90"/>
        <v xml:space="preserve"> </v>
      </c>
      <c r="FS77" t="str">
        <f t="shared" si="90"/>
        <v xml:space="preserve"> </v>
      </c>
      <c r="FT77" t="str">
        <f t="shared" si="90"/>
        <v xml:space="preserve"> </v>
      </c>
      <c r="FU77" t="str">
        <f t="shared" si="90"/>
        <v xml:space="preserve"> </v>
      </c>
      <c r="FV77" t="str">
        <f t="shared" si="90"/>
        <v xml:space="preserve"> </v>
      </c>
      <c r="FW77" t="str">
        <f t="shared" si="90"/>
        <v xml:space="preserve"> </v>
      </c>
      <c r="FX77" t="str">
        <f t="shared" si="90"/>
        <v xml:space="preserve"> </v>
      </c>
      <c r="FY77" t="str">
        <f t="shared" si="90"/>
        <v xml:space="preserve"> </v>
      </c>
      <c r="FZ77" t="str">
        <f t="shared" si="90"/>
        <v xml:space="preserve"> </v>
      </c>
      <c r="GA77" t="str">
        <f t="shared" si="90"/>
        <v xml:space="preserve"> </v>
      </c>
      <c r="GB77" t="str">
        <f t="shared" si="90"/>
        <v xml:space="preserve"> </v>
      </c>
      <c r="GC77" t="str">
        <f t="shared" si="90"/>
        <v xml:space="preserve"> </v>
      </c>
      <c r="GD77" t="str">
        <f t="shared" si="90"/>
        <v xml:space="preserve"> </v>
      </c>
      <c r="GE77">
        <f t="shared" si="90"/>
        <v>0</v>
      </c>
      <c r="GF77" t="str">
        <f t="shared" si="90"/>
        <v xml:space="preserve"> </v>
      </c>
      <c r="GG77" t="str">
        <f t="shared" si="90"/>
        <v xml:space="preserve"> </v>
      </c>
      <c r="GH77" t="str">
        <f t="shared" si="90"/>
        <v xml:space="preserve"> </v>
      </c>
      <c r="GI77" t="str">
        <f t="shared" si="90"/>
        <v xml:space="preserve"> </v>
      </c>
      <c r="GJ77" t="str">
        <f t="shared" si="90"/>
        <v xml:space="preserve"> </v>
      </c>
      <c r="GK77" t="str">
        <f t="shared" si="90"/>
        <v xml:space="preserve"> </v>
      </c>
      <c r="GL77" t="str">
        <f t="shared" si="82"/>
        <v xml:space="preserve"> </v>
      </c>
      <c r="GM77" t="str">
        <f t="shared" ref="GM77:IX81" si="94">IFERROR(GM45/GM43-1," ")</f>
        <v xml:space="preserve"> </v>
      </c>
      <c r="GN77" t="str">
        <f t="shared" si="94"/>
        <v xml:space="preserve"> </v>
      </c>
      <c r="GO77" t="str">
        <f t="shared" si="94"/>
        <v xml:space="preserve"> </v>
      </c>
      <c r="GP77">
        <f t="shared" si="94"/>
        <v>0</v>
      </c>
      <c r="GQ77" t="str">
        <f t="shared" si="94"/>
        <v xml:space="preserve"> </v>
      </c>
      <c r="GR77" t="str">
        <f t="shared" si="94"/>
        <v xml:space="preserve"> </v>
      </c>
      <c r="GS77">
        <f t="shared" si="94"/>
        <v>-0.23333333333333328</v>
      </c>
      <c r="GT77" t="str">
        <f t="shared" si="94"/>
        <v xml:space="preserve"> </v>
      </c>
      <c r="GU77" t="str">
        <f t="shared" si="94"/>
        <v xml:space="preserve"> </v>
      </c>
      <c r="GV77" t="str">
        <f t="shared" si="94"/>
        <v xml:space="preserve"> </v>
      </c>
      <c r="GW77" t="str">
        <f t="shared" si="94"/>
        <v xml:space="preserve"> </v>
      </c>
      <c r="GX77" t="str">
        <f t="shared" si="94"/>
        <v xml:space="preserve"> </v>
      </c>
      <c r="GY77" t="str">
        <f t="shared" si="94"/>
        <v xml:space="preserve"> </v>
      </c>
      <c r="GZ77" t="str">
        <f t="shared" si="94"/>
        <v xml:space="preserve"> </v>
      </c>
      <c r="HA77" t="str">
        <f t="shared" si="94"/>
        <v xml:space="preserve"> </v>
      </c>
      <c r="HB77">
        <f t="shared" si="94"/>
        <v>1.1778580295677687</v>
      </c>
      <c r="HC77" t="str">
        <f t="shared" si="94"/>
        <v xml:space="preserve"> </v>
      </c>
      <c r="HD77" t="str">
        <f t="shared" si="94"/>
        <v xml:space="preserve"> </v>
      </c>
      <c r="HE77">
        <f t="shared" si="94"/>
        <v>0</v>
      </c>
      <c r="HF77" t="str">
        <f t="shared" si="94"/>
        <v xml:space="preserve"> </v>
      </c>
      <c r="HG77">
        <f t="shared" si="94"/>
        <v>2.669421487603306</v>
      </c>
      <c r="HH77">
        <f t="shared" si="94"/>
        <v>0</v>
      </c>
      <c r="HI77" t="str">
        <f t="shared" si="94"/>
        <v xml:space="preserve"> </v>
      </c>
      <c r="HJ77">
        <f t="shared" si="94"/>
        <v>0.26765409934171158</v>
      </c>
      <c r="HK77" t="str">
        <f t="shared" si="94"/>
        <v xml:space="preserve"> </v>
      </c>
      <c r="HL77" t="str">
        <f t="shared" si="94"/>
        <v xml:space="preserve"> </v>
      </c>
      <c r="HM77" t="str">
        <f t="shared" si="94"/>
        <v xml:space="preserve"> </v>
      </c>
      <c r="HN77" t="str">
        <f t="shared" si="94"/>
        <v xml:space="preserve"> </v>
      </c>
      <c r="HO77">
        <f t="shared" si="94"/>
        <v>-0.53196574387572193</v>
      </c>
      <c r="HP77" t="str">
        <f t="shared" si="94"/>
        <v xml:space="preserve"> </v>
      </c>
      <c r="HQ77" t="str">
        <f t="shared" si="94"/>
        <v xml:space="preserve"> </v>
      </c>
      <c r="HR77">
        <f t="shared" si="94"/>
        <v>0.91666666666666674</v>
      </c>
      <c r="HS77" t="str">
        <f t="shared" si="94"/>
        <v xml:space="preserve"> </v>
      </c>
      <c r="HT77" t="str">
        <f t="shared" si="94"/>
        <v xml:space="preserve"> </v>
      </c>
      <c r="HU77" t="str">
        <f t="shared" si="94"/>
        <v xml:space="preserve"> </v>
      </c>
      <c r="HV77">
        <f t="shared" si="94"/>
        <v>0.54255319148936176</v>
      </c>
      <c r="HW77" t="str">
        <f t="shared" si="94"/>
        <v xml:space="preserve"> </v>
      </c>
      <c r="HX77" t="str">
        <f t="shared" si="94"/>
        <v xml:space="preserve"> </v>
      </c>
      <c r="HY77">
        <f t="shared" si="94"/>
        <v>1.7681159420289854</v>
      </c>
      <c r="HZ77" t="str">
        <f t="shared" si="94"/>
        <v xml:space="preserve"> </v>
      </c>
      <c r="IA77" t="str">
        <f t="shared" si="94"/>
        <v xml:space="preserve"> </v>
      </c>
      <c r="IB77" t="str">
        <f t="shared" si="94"/>
        <v xml:space="preserve"> </v>
      </c>
      <c r="IC77" t="str">
        <f t="shared" si="94"/>
        <v xml:space="preserve"> </v>
      </c>
      <c r="ID77" t="str">
        <f t="shared" si="94"/>
        <v xml:space="preserve"> </v>
      </c>
      <c r="IE77" t="str">
        <f t="shared" si="94"/>
        <v xml:space="preserve"> </v>
      </c>
      <c r="IF77" t="str">
        <f t="shared" si="94"/>
        <v xml:space="preserve"> </v>
      </c>
      <c r="IG77" t="str">
        <f t="shared" si="94"/>
        <v xml:space="preserve"> </v>
      </c>
      <c r="IH77" t="str">
        <f t="shared" si="94"/>
        <v xml:space="preserve"> </v>
      </c>
      <c r="II77" t="str">
        <f t="shared" si="94"/>
        <v xml:space="preserve"> </v>
      </c>
      <c r="IJ77" t="str">
        <f t="shared" si="94"/>
        <v xml:space="preserve"> </v>
      </c>
      <c r="IK77" t="str">
        <f t="shared" si="94"/>
        <v xml:space="preserve"> </v>
      </c>
      <c r="IL77">
        <f t="shared" si="94"/>
        <v>-0.50765566519224226</v>
      </c>
      <c r="IM77" t="str">
        <f t="shared" si="94"/>
        <v xml:space="preserve"> </v>
      </c>
      <c r="IN77" t="str">
        <f t="shared" si="94"/>
        <v xml:space="preserve"> </v>
      </c>
      <c r="IO77" t="str">
        <f t="shared" si="94"/>
        <v xml:space="preserve"> </v>
      </c>
      <c r="IP77" t="str">
        <f t="shared" si="94"/>
        <v xml:space="preserve"> </v>
      </c>
      <c r="IQ77" t="str">
        <f t="shared" si="94"/>
        <v xml:space="preserve"> </v>
      </c>
      <c r="IR77" t="str">
        <f t="shared" si="94"/>
        <v xml:space="preserve"> </v>
      </c>
      <c r="IS77" t="str">
        <f t="shared" si="94"/>
        <v xml:space="preserve"> </v>
      </c>
      <c r="IT77" t="str">
        <f t="shared" si="94"/>
        <v xml:space="preserve"> </v>
      </c>
      <c r="IU77">
        <f t="shared" si="94"/>
        <v>1</v>
      </c>
      <c r="IV77">
        <f t="shared" si="94"/>
        <v>0</v>
      </c>
      <c r="IW77">
        <f t="shared" si="94"/>
        <v>0</v>
      </c>
      <c r="IX77" t="str">
        <f t="shared" si="94"/>
        <v xml:space="preserve"> </v>
      </c>
      <c r="IY77" t="str">
        <f t="shared" si="91"/>
        <v xml:space="preserve"> </v>
      </c>
      <c r="IZ77" t="str">
        <f t="shared" si="91"/>
        <v xml:space="preserve"> </v>
      </c>
      <c r="JA77" t="str">
        <f t="shared" si="91"/>
        <v xml:space="preserve"> </v>
      </c>
      <c r="JB77" t="str">
        <f t="shared" si="91"/>
        <v xml:space="preserve"> </v>
      </c>
      <c r="JC77" t="str">
        <f t="shared" si="91"/>
        <v xml:space="preserve"> </v>
      </c>
      <c r="JD77" t="str">
        <f t="shared" si="91"/>
        <v xml:space="preserve"> </v>
      </c>
      <c r="JE77">
        <f t="shared" si="91"/>
        <v>4.0874316939890711</v>
      </c>
      <c r="JF77" t="str">
        <f t="shared" si="91"/>
        <v xml:space="preserve"> </v>
      </c>
      <c r="JG77">
        <f t="shared" si="91"/>
        <v>7.1428571428571397E-2</v>
      </c>
      <c r="JH77" t="str">
        <f t="shared" si="91"/>
        <v xml:space="preserve"> </v>
      </c>
      <c r="JI77" t="str">
        <f t="shared" si="91"/>
        <v xml:space="preserve"> </v>
      </c>
      <c r="JJ77">
        <f t="shared" si="91"/>
        <v>0.57142857142857162</v>
      </c>
      <c r="JK77">
        <f t="shared" si="91"/>
        <v>0.81265508684863508</v>
      </c>
      <c r="JL77" t="str">
        <f t="shared" si="91"/>
        <v xml:space="preserve"> </v>
      </c>
      <c r="JM77" t="str">
        <f t="shared" si="91"/>
        <v xml:space="preserve"> </v>
      </c>
      <c r="JN77" t="str">
        <f t="shared" si="91"/>
        <v xml:space="preserve"> </v>
      </c>
      <c r="JO77">
        <f t="shared" si="91"/>
        <v>0</v>
      </c>
      <c r="JP77">
        <f t="shared" si="91"/>
        <v>1.5249638205499276</v>
      </c>
      <c r="JQ77" t="str">
        <f t="shared" si="91"/>
        <v xml:space="preserve"> </v>
      </c>
      <c r="JR77" t="str">
        <f t="shared" si="91"/>
        <v xml:space="preserve"> </v>
      </c>
      <c r="JS77" t="str">
        <f t="shared" si="91"/>
        <v xml:space="preserve"> </v>
      </c>
      <c r="JT77" t="str">
        <f t="shared" si="91"/>
        <v xml:space="preserve"> </v>
      </c>
      <c r="JU77" t="str">
        <f t="shared" si="91"/>
        <v xml:space="preserve"> </v>
      </c>
      <c r="JV77" t="str">
        <f t="shared" si="91"/>
        <v xml:space="preserve"> </v>
      </c>
      <c r="JW77" t="str">
        <f t="shared" si="91"/>
        <v xml:space="preserve"> </v>
      </c>
      <c r="JX77">
        <f t="shared" si="91"/>
        <v>2.8243601059135148E-2</v>
      </c>
      <c r="JY77" t="str">
        <f t="shared" si="91"/>
        <v xml:space="preserve"> </v>
      </c>
      <c r="JZ77" t="str">
        <f t="shared" si="91"/>
        <v xml:space="preserve"> </v>
      </c>
      <c r="KA77">
        <f t="shared" si="91"/>
        <v>0.84905716818856769</v>
      </c>
      <c r="KB77">
        <f t="shared" si="91"/>
        <v>0.25714285714285734</v>
      </c>
      <c r="KC77" t="str">
        <f t="shared" si="91"/>
        <v xml:space="preserve"> </v>
      </c>
      <c r="KD77" t="str">
        <f t="shared" si="91"/>
        <v xml:space="preserve"> </v>
      </c>
      <c r="KE77" t="str">
        <f t="shared" si="91"/>
        <v xml:space="preserve"> </v>
      </c>
      <c r="KF77">
        <f t="shared" si="91"/>
        <v>1.7777777777777781</v>
      </c>
      <c r="KG77" t="str">
        <f t="shared" si="91"/>
        <v xml:space="preserve"> </v>
      </c>
      <c r="KH77" t="str">
        <f t="shared" si="91"/>
        <v xml:space="preserve"> </v>
      </c>
      <c r="KI77" t="str">
        <f t="shared" si="91"/>
        <v xml:space="preserve"> </v>
      </c>
      <c r="KJ77" t="str">
        <f t="shared" si="91"/>
        <v xml:space="preserve"> </v>
      </c>
      <c r="KK77" t="str">
        <f t="shared" si="91"/>
        <v xml:space="preserve"> </v>
      </c>
      <c r="KL77" t="str">
        <f t="shared" si="91"/>
        <v xml:space="preserve"> </v>
      </c>
      <c r="KM77" t="str">
        <f t="shared" si="91"/>
        <v xml:space="preserve"> </v>
      </c>
      <c r="KN77" t="str">
        <f t="shared" si="91"/>
        <v xml:space="preserve"> </v>
      </c>
      <c r="KO77">
        <f t="shared" si="91"/>
        <v>0.49728260869565211</v>
      </c>
      <c r="KP77" t="str">
        <f t="shared" si="91"/>
        <v xml:space="preserve"> </v>
      </c>
      <c r="KQ77">
        <f t="shared" si="91"/>
        <v>0.93333333333333313</v>
      </c>
      <c r="KR77" t="str">
        <f t="shared" si="91"/>
        <v xml:space="preserve"> </v>
      </c>
      <c r="KS77" t="str">
        <f t="shared" si="91"/>
        <v xml:space="preserve"> </v>
      </c>
      <c r="KT77" t="str">
        <f t="shared" si="91"/>
        <v xml:space="preserve"> </v>
      </c>
      <c r="KU77" t="str">
        <f t="shared" si="91"/>
        <v xml:space="preserve"> </v>
      </c>
      <c r="KV77" t="str">
        <f t="shared" si="91"/>
        <v xml:space="preserve"> </v>
      </c>
      <c r="KW77" t="str">
        <f t="shared" si="91"/>
        <v xml:space="preserve"> </v>
      </c>
      <c r="KX77" t="str">
        <f t="shared" si="91"/>
        <v xml:space="preserve"> </v>
      </c>
      <c r="KY77">
        <f t="shared" si="91"/>
        <v>1.5925498123014727</v>
      </c>
      <c r="KZ77" t="str">
        <f t="shared" si="91"/>
        <v xml:space="preserve"> </v>
      </c>
      <c r="LA77" t="str">
        <f t="shared" si="91"/>
        <v xml:space="preserve"> </v>
      </c>
      <c r="LB77" t="str">
        <f t="shared" si="91"/>
        <v xml:space="preserve"> </v>
      </c>
      <c r="LC77" t="str">
        <f t="shared" si="91"/>
        <v xml:space="preserve"> </v>
      </c>
      <c r="LD77" t="str">
        <f t="shared" si="91"/>
        <v xml:space="preserve"> </v>
      </c>
      <c r="LE77" t="str">
        <f t="shared" si="91"/>
        <v xml:space="preserve"> </v>
      </c>
      <c r="LF77" t="str">
        <f t="shared" si="91"/>
        <v xml:space="preserve"> </v>
      </c>
      <c r="LG77">
        <f t="shared" si="91"/>
        <v>-0.47368421052631582</v>
      </c>
      <c r="LH77" t="str">
        <f t="shared" si="91"/>
        <v xml:space="preserve"> </v>
      </c>
      <c r="LI77">
        <f t="shared" si="91"/>
        <v>1.6</v>
      </c>
      <c r="LJ77" t="str">
        <f t="shared" si="84"/>
        <v xml:space="preserve"> </v>
      </c>
      <c r="LK77" t="str">
        <f t="shared" ref="LK77:NV81" si="95">IFERROR(LK45/LK43-1," ")</f>
        <v xml:space="preserve"> </v>
      </c>
      <c r="LL77" t="str">
        <f t="shared" si="95"/>
        <v xml:space="preserve"> </v>
      </c>
      <c r="LM77" t="str">
        <f t="shared" si="95"/>
        <v xml:space="preserve"> </v>
      </c>
      <c r="LN77" t="str">
        <f t="shared" si="95"/>
        <v xml:space="preserve"> </v>
      </c>
      <c r="LO77" t="str">
        <f t="shared" si="95"/>
        <v xml:space="preserve"> </v>
      </c>
      <c r="LP77" t="str">
        <f t="shared" si="95"/>
        <v xml:space="preserve"> </v>
      </c>
      <c r="LQ77" t="str">
        <f t="shared" si="95"/>
        <v xml:space="preserve"> </v>
      </c>
      <c r="LR77" t="str">
        <f t="shared" si="95"/>
        <v xml:space="preserve"> </v>
      </c>
      <c r="LS77" t="str">
        <f t="shared" si="95"/>
        <v xml:space="preserve"> </v>
      </c>
      <c r="LT77" t="str">
        <f t="shared" si="95"/>
        <v xml:space="preserve"> </v>
      </c>
      <c r="LU77">
        <f t="shared" si="95"/>
        <v>2.7543859649122808</v>
      </c>
      <c r="LV77" t="str">
        <f t="shared" si="95"/>
        <v xml:space="preserve"> </v>
      </c>
      <c r="LW77">
        <f t="shared" si="95"/>
        <v>2.2857318664008468</v>
      </c>
      <c r="LX77" t="str">
        <f t="shared" si="95"/>
        <v xml:space="preserve"> </v>
      </c>
      <c r="LY77" t="str">
        <f t="shared" si="95"/>
        <v xml:space="preserve"> </v>
      </c>
      <c r="LZ77" t="str">
        <f t="shared" si="95"/>
        <v xml:space="preserve"> </v>
      </c>
      <c r="MA77" t="str">
        <f t="shared" si="95"/>
        <v xml:space="preserve"> </v>
      </c>
      <c r="MB77" t="str">
        <f t="shared" si="95"/>
        <v xml:space="preserve"> </v>
      </c>
      <c r="MC77" t="str">
        <f t="shared" si="95"/>
        <v xml:space="preserve"> </v>
      </c>
      <c r="MD77" t="str">
        <f t="shared" si="95"/>
        <v xml:space="preserve"> </v>
      </c>
      <c r="ME77" t="str">
        <f t="shared" si="95"/>
        <v xml:space="preserve"> </v>
      </c>
      <c r="MF77" t="str">
        <f t="shared" si="95"/>
        <v xml:space="preserve"> </v>
      </c>
      <c r="MG77">
        <f t="shared" si="95"/>
        <v>0.89810712847362084</v>
      </c>
      <c r="MH77" t="str">
        <f t="shared" si="95"/>
        <v xml:space="preserve"> </v>
      </c>
      <c r="MI77" t="str">
        <f t="shared" si="95"/>
        <v xml:space="preserve"> </v>
      </c>
      <c r="MJ77" t="str">
        <f t="shared" si="95"/>
        <v xml:space="preserve"> </v>
      </c>
      <c r="MK77">
        <f t="shared" si="95"/>
        <v>0.11100354953210712</v>
      </c>
      <c r="ML77" t="str">
        <f t="shared" si="95"/>
        <v xml:space="preserve"> </v>
      </c>
      <c r="MM77">
        <f t="shared" si="95"/>
        <v>2.2857142857142856</v>
      </c>
      <c r="MN77">
        <f t="shared" si="95"/>
        <v>0</v>
      </c>
      <c r="MO77" t="str">
        <f t="shared" si="95"/>
        <v xml:space="preserve"> </v>
      </c>
      <c r="MP77" t="str">
        <f t="shared" si="95"/>
        <v xml:space="preserve"> </v>
      </c>
      <c r="MQ77" t="str">
        <f t="shared" si="95"/>
        <v xml:space="preserve"> </v>
      </c>
      <c r="MR77">
        <f t="shared" si="95"/>
        <v>0.28716645489199499</v>
      </c>
      <c r="MS77">
        <f t="shared" si="95"/>
        <v>2.9096467391304346</v>
      </c>
      <c r="MT77" t="str">
        <f t="shared" si="95"/>
        <v xml:space="preserve"> </v>
      </c>
      <c r="MU77" t="str">
        <f t="shared" si="95"/>
        <v xml:space="preserve"> </v>
      </c>
      <c r="MV77" t="str">
        <f t="shared" si="95"/>
        <v xml:space="preserve"> </v>
      </c>
      <c r="MW77" t="str">
        <f t="shared" si="95"/>
        <v xml:space="preserve"> </v>
      </c>
      <c r="MX77" t="str">
        <f t="shared" si="95"/>
        <v xml:space="preserve"> </v>
      </c>
      <c r="MY77" t="str">
        <f t="shared" si="95"/>
        <v xml:space="preserve"> </v>
      </c>
      <c r="MZ77">
        <f t="shared" si="95"/>
        <v>1.1077966101694914</v>
      </c>
      <c r="NA77" t="str">
        <f t="shared" si="95"/>
        <v xml:space="preserve"> </v>
      </c>
      <c r="NB77" t="str">
        <f t="shared" si="95"/>
        <v xml:space="preserve"> </v>
      </c>
      <c r="NC77" t="str">
        <f t="shared" si="95"/>
        <v xml:space="preserve"> </v>
      </c>
      <c r="ND77" t="str">
        <f t="shared" si="95"/>
        <v xml:space="preserve"> </v>
      </c>
      <c r="NE77" t="str">
        <f t="shared" si="95"/>
        <v xml:space="preserve"> </v>
      </c>
      <c r="NF77" t="str">
        <f t="shared" si="95"/>
        <v xml:space="preserve"> </v>
      </c>
      <c r="NG77" t="str">
        <f t="shared" si="95"/>
        <v xml:space="preserve"> </v>
      </c>
      <c r="NH77" t="str">
        <f t="shared" si="95"/>
        <v xml:space="preserve"> </v>
      </c>
      <c r="NI77" t="str">
        <f t="shared" si="95"/>
        <v xml:space="preserve"> </v>
      </c>
      <c r="NJ77" t="str">
        <f t="shared" si="95"/>
        <v xml:space="preserve"> </v>
      </c>
      <c r="NK77" t="str">
        <f t="shared" si="95"/>
        <v xml:space="preserve"> </v>
      </c>
      <c r="NL77" t="str">
        <f t="shared" si="95"/>
        <v xml:space="preserve"> </v>
      </c>
      <c r="NM77" t="str">
        <f t="shared" si="95"/>
        <v xml:space="preserve"> </v>
      </c>
      <c r="NN77" t="str">
        <f t="shared" si="95"/>
        <v xml:space="preserve"> </v>
      </c>
      <c r="NO77">
        <f t="shared" si="95"/>
        <v>7.2583014986776329E-2</v>
      </c>
      <c r="NP77" t="str">
        <f t="shared" si="95"/>
        <v xml:space="preserve"> </v>
      </c>
      <c r="NQ77" t="str">
        <f t="shared" si="95"/>
        <v xml:space="preserve"> </v>
      </c>
      <c r="NR77" t="str">
        <f t="shared" si="95"/>
        <v xml:space="preserve"> </v>
      </c>
      <c r="NS77" t="str">
        <f t="shared" si="95"/>
        <v xml:space="preserve"> </v>
      </c>
      <c r="NT77">
        <f t="shared" si="95"/>
        <v>4.5</v>
      </c>
      <c r="NU77" t="str">
        <f t="shared" si="95"/>
        <v xml:space="preserve"> </v>
      </c>
      <c r="NV77" t="str">
        <f t="shared" si="95"/>
        <v xml:space="preserve"> </v>
      </c>
      <c r="NW77" t="str">
        <f t="shared" si="92"/>
        <v xml:space="preserve"> </v>
      </c>
      <c r="NX77" t="str">
        <f t="shared" si="92"/>
        <v xml:space="preserve"> </v>
      </c>
      <c r="NY77" t="str">
        <f t="shared" si="92"/>
        <v xml:space="preserve"> </v>
      </c>
      <c r="NZ77">
        <f t="shared" si="92"/>
        <v>1.0370370370370368</v>
      </c>
      <c r="OA77" t="str">
        <f t="shared" si="92"/>
        <v xml:space="preserve"> </v>
      </c>
      <c r="OB77">
        <f t="shared" si="92"/>
        <v>2.1900610287707063</v>
      </c>
      <c r="OC77" t="str">
        <f t="shared" si="92"/>
        <v xml:space="preserve"> </v>
      </c>
      <c r="OD77">
        <f t="shared" si="92"/>
        <v>0.29036004645760749</v>
      </c>
      <c r="OE77" t="str">
        <f t="shared" si="92"/>
        <v xml:space="preserve"> </v>
      </c>
      <c r="OF77" t="str">
        <f t="shared" si="92"/>
        <v xml:space="preserve"> </v>
      </c>
      <c r="OG77">
        <f t="shared" si="92"/>
        <v>1.2857142857142856</v>
      </c>
      <c r="OH77" t="str">
        <f t="shared" si="92"/>
        <v xml:space="preserve"> </v>
      </c>
      <c r="OI77" t="str">
        <f t="shared" si="92"/>
        <v xml:space="preserve"> </v>
      </c>
      <c r="OJ77" t="str">
        <f t="shared" si="92"/>
        <v xml:space="preserve"> </v>
      </c>
      <c r="OK77" t="str">
        <f t="shared" si="92"/>
        <v xml:space="preserve"> </v>
      </c>
      <c r="OL77" t="str">
        <f t="shared" si="92"/>
        <v xml:space="preserve"> </v>
      </c>
      <c r="OM77" t="str">
        <f t="shared" si="92"/>
        <v xml:space="preserve"> </v>
      </c>
      <c r="ON77" t="str">
        <f t="shared" si="92"/>
        <v xml:space="preserve"> </v>
      </c>
      <c r="OO77" t="str">
        <f t="shared" si="92"/>
        <v xml:space="preserve"> </v>
      </c>
      <c r="OP77" t="str">
        <f t="shared" si="92"/>
        <v xml:space="preserve"> </v>
      </c>
      <c r="OQ77" t="str">
        <f t="shared" si="92"/>
        <v xml:space="preserve"> </v>
      </c>
      <c r="OR77" t="str">
        <f t="shared" si="92"/>
        <v xml:space="preserve"> </v>
      </c>
      <c r="OS77" t="str">
        <f t="shared" si="92"/>
        <v xml:space="preserve"> </v>
      </c>
      <c r="OT77" t="str">
        <f t="shared" si="92"/>
        <v xml:space="preserve"> </v>
      </c>
      <c r="OU77" t="str">
        <f t="shared" si="92"/>
        <v xml:space="preserve"> </v>
      </c>
      <c r="OV77">
        <f t="shared" si="92"/>
        <v>0.55204397114393688</v>
      </c>
      <c r="OW77" t="str">
        <f t="shared" si="92"/>
        <v xml:space="preserve"> </v>
      </c>
      <c r="OX77" t="str">
        <f t="shared" si="92"/>
        <v xml:space="preserve"> </v>
      </c>
      <c r="OY77" t="str">
        <f t="shared" si="92"/>
        <v xml:space="preserve"> </v>
      </c>
      <c r="OZ77" t="str">
        <f t="shared" si="92"/>
        <v xml:space="preserve"> </v>
      </c>
      <c r="PA77" t="str">
        <f t="shared" si="92"/>
        <v xml:space="preserve"> </v>
      </c>
      <c r="PB77" t="str">
        <f t="shared" si="92"/>
        <v xml:space="preserve"> </v>
      </c>
      <c r="PC77" t="str">
        <f t="shared" si="92"/>
        <v xml:space="preserve"> </v>
      </c>
      <c r="PD77">
        <f t="shared" si="92"/>
        <v>0.32352941176470584</v>
      </c>
      <c r="PE77" t="str">
        <f t="shared" si="92"/>
        <v xml:space="preserve"> </v>
      </c>
      <c r="PF77" t="str">
        <f t="shared" si="92"/>
        <v xml:space="preserve"> </v>
      </c>
      <c r="PG77" t="str">
        <f t="shared" si="92"/>
        <v xml:space="preserve"> </v>
      </c>
      <c r="PH77">
        <f t="shared" si="92"/>
        <v>0.6021798365122617</v>
      </c>
      <c r="PI77" t="str">
        <f t="shared" si="92"/>
        <v xml:space="preserve"> </v>
      </c>
      <c r="PJ77" t="str">
        <f t="shared" si="92"/>
        <v xml:space="preserve"> </v>
      </c>
      <c r="PK77" t="str">
        <f t="shared" si="92"/>
        <v xml:space="preserve"> </v>
      </c>
      <c r="PL77" t="str">
        <f t="shared" si="92"/>
        <v xml:space="preserve"> </v>
      </c>
      <c r="PM77" t="str">
        <f t="shared" si="92"/>
        <v xml:space="preserve"> </v>
      </c>
      <c r="PN77">
        <f t="shared" si="92"/>
        <v>-0.70370370370370372</v>
      </c>
      <c r="PO77">
        <f t="shared" si="92"/>
        <v>10.25</v>
      </c>
      <c r="PP77">
        <f t="shared" si="92"/>
        <v>2.5939849624060147</v>
      </c>
      <c r="PQ77" t="str">
        <f t="shared" si="92"/>
        <v xml:space="preserve"> </v>
      </c>
      <c r="PR77" t="str">
        <f t="shared" si="92"/>
        <v xml:space="preserve"> </v>
      </c>
      <c r="PS77" t="str">
        <f t="shared" si="92"/>
        <v xml:space="preserve"> </v>
      </c>
      <c r="PT77" t="str">
        <f t="shared" si="92"/>
        <v xml:space="preserve"> </v>
      </c>
      <c r="PU77" t="str">
        <f t="shared" si="92"/>
        <v xml:space="preserve"> </v>
      </c>
      <c r="PV77" t="str">
        <f t="shared" si="92"/>
        <v xml:space="preserve"> </v>
      </c>
      <c r="PW77" t="str">
        <f t="shared" si="92"/>
        <v xml:space="preserve"> </v>
      </c>
      <c r="PX77">
        <f t="shared" si="92"/>
        <v>-0.25</v>
      </c>
      <c r="PY77" t="str">
        <f t="shared" si="92"/>
        <v xml:space="preserve"> </v>
      </c>
      <c r="PZ77" t="str">
        <f t="shared" si="92"/>
        <v xml:space="preserve"> </v>
      </c>
      <c r="QA77" t="str">
        <f t="shared" si="92"/>
        <v xml:space="preserve"> </v>
      </c>
      <c r="QB77" t="str">
        <f t="shared" si="92"/>
        <v xml:space="preserve"> </v>
      </c>
      <c r="QC77" t="str">
        <f t="shared" si="92"/>
        <v xml:space="preserve"> </v>
      </c>
      <c r="QD77" t="str">
        <f t="shared" si="92"/>
        <v xml:space="preserve"> </v>
      </c>
      <c r="QE77" t="str">
        <f t="shared" si="92"/>
        <v xml:space="preserve"> </v>
      </c>
      <c r="QF77">
        <f t="shared" si="92"/>
        <v>0.35714285714285721</v>
      </c>
      <c r="QG77">
        <f t="shared" si="92"/>
        <v>0.68421052631578938</v>
      </c>
      <c r="QH77" t="str">
        <f t="shared" si="86"/>
        <v xml:space="preserve"> </v>
      </c>
      <c r="QI77" t="str">
        <f t="shared" si="87"/>
        <v xml:space="preserve"> </v>
      </c>
      <c r="QJ77" t="str">
        <f t="shared" si="87"/>
        <v xml:space="preserve"> </v>
      </c>
      <c r="QK77">
        <f t="shared" si="87"/>
        <v>2.1666666666666665</v>
      </c>
      <c r="QL77" t="str">
        <f t="shared" si="87"/>
        <v xml:space="preserve"> </v>
      </c>
      <c r="QM77" t="str">
        <f t="shared" si="87"/>
        <v xml:space="preserve"> </v>
      </c>
      <c r="QN77" t="str">
        <f t="shared" si="87"/>
        <v xml:space="preserve"> </v>
      </c>
      <c r="QO77" t="str">
        <f t="shared" si="87"/>
        <v xml:space="preserve"> </v>
      </c>
      <c r="QP77" t="str">
        <f t="shared" si="87"/>
        <v xml:space="preserve"> </v>
      </c>
      <c r="QQ77" t="str">
        <f t="shared" si="87"/>
        <v xml:space="preserve"> </v>
      </c>
      <c r="QR77" t="str">
        <f t="shared" si="87"/>
        <v xml:space="preserve"> </v>
      </c>
      <c r="QS77">
        <f t="shared" si="87"/>
        <v>0.89915966386554613</v>
      </c>
      <c r="QT77" t="str">
        <f t="shared" si="87"/>
        <v xml:space="preserve"> </v>
      </c>
      <c r="QU77">
        <f t="shared" si="87"/>
        <v>0.71794871794871806</v>
      </c>
      <c r="QV77" t="str">
        <f t="shared" si="87"/>
        <v xml:space="preserve"> </v>
      </c>
      <c r="QW77">
        <f t="shared" si="87"/>
        <v>0</v>
      </c>
      <c r="QX77">
        <f t="shared" si="87"/>
        <v>3.4864226682408503</v>
      </c>
      <c r="QY77">
        <f t="shared" si="87"/>
        <v>0</v>
      </c>
      <c r="QZ77" t="str">
        <f t="shared" si="87"/>
        <v xml:space="preserve"> </v>
      </c>
      <c r="RA77" t="str">
        <f t="shared" si="87"/>
        <v xml:space="preserve"> </v>
      </c>
      <c r="RB77" t="str">
        <f t="shared" si="87"/>
        <v xml:space="preserve"> </v>
      </c>
      <c r="RC77" t="str">
        <f t="shared" si="87"/>
        <v xml:space="preserve"> </v>
      </c>
      <c r="RD77">
        <f t="shared" si="87"/>
        <v>2.1515151515151514</v>
      </c>
      <c r="RE77" t="str">
        <f t="shared" si="87"/>
        <v xml:space="preserve"> </v>
      </c>
      <c r="RF77" t="str">
        <f t="shared" si="87"/>
        <v xml:space="preserve"> </v>
      </c>
      <c r="RG77" t="str">
        <f t="shared" si="87"/>
        <v xml:space="preserve"> </v>
      </c>
      <c r="RH77" t="str">
        <f t="shared" si="87"/>
        <v xml:space="preserve"> </v>
      </c>
      <c r="RI77" t="str">
        <f t="shared" si="87"/>
        <v xml:space="preserve"> </v>
      </c>
      <c r="RJ77">
        <f t="shared" si="87"/>
        <v>1.9230769230769229</v>
      </c>
      <c r="RK77" t="str">
        <f t="shared" si="87"/>
        <v xml:space="preserve"> </v>
      </c>
      <c r="RL77" t="str">
        <f t="shared" si="87"/>
        <v xml:space="preserve"> </v>
      </c>
      <c r="RM77">
        <f t="shared" si="87"/>
        <v>1.1621621621621623</v>
      </c>
      <c r="RN77" t="str">
        <f t="shared" si="87"/>
        <v xml:space="preserve"> </v>
      </c>
      <c r="RO77">
        <f>IFERROR(RO45/RO43-1," ")</f>
        <v>1.5928201811125486</v>
      </c>
      <c r="RP77" t="str">
        <f t="shared" si="87"/>
        <v xml:space="preserve"> </v>
      </c>
      <c r="RQ77" t="str">
        <f t="shared" si="87"/>
        <v xml:space="preserve"> </v>
      </c>
      <c r="RR77" t="str">
        <f t="shared" si="87"/>
        <v xml:space="preserve"> </v>
      </c>
      <c r="RS77" t="str">
        <f t="shared" si="87"/>
        <v xml:space="preserve"> </v>
      </c>
      <c r="RT77" t="str">
        <f t="shared" si="87"/>
        <v xml:space="preserve"> </v>
      </c>
      <c r="RU77">
        <f t="shared" si="87"/>
        <v>0.81102362204724399</v>
      </c>
      <c r="RV77" t="str">
        <f t="shared" si="87"/>
        <v xml:space="preserve"> </v>
      </c>
      <c r="RW77" t="str">
        <f t="shared" si="87"/>
        <v xml:space="preserve"> </v>
      </c>
      <c r="RX77" t="str">
        <f t="shared" si="87"/>
        <v xml:space="preserve"> </v>
      </c>
      <c r="RY77" t="str">
        <f t="shared" si="87"/>
        <v xml:space="preserve"> </v>
      </c>
      <c r="RZ77" t="str">
        <f t="shared" si="87"/>
        <v xml:space="preserve"> </v>
      </c>
      <c r="SA77" t="str">
        <f t="shared" si="87"/>
        <v xml:space="preserve"> </v>
      </c>
    </row>
    <row r="78" spans="1:495">
      <c r="A78">
        <v>1995</v>
      </c>
      <c r="B78" t="str">
        <f t="shared" si="88"/>
        <v xml:space="preserve"> </v>
      </c>
      <c r="C78">
        <f t="shared" si="89"/>
        <v>-0.64955752212389384</v>
      </c>
      <c r="D78" t="str">
        <f t="shared" si="89"/>
        <v xml:space="preserve"> </v>
      </c>
      <c r="E78">
        <f t="shared" si="89"/>
        <v>0.12030075187969924</v>
      </c>
      <c r="F78">
        <f t="shared" si="89"/>
        <v>-0.19999999999999996</v>
      </c>
      <c r="G78" t="str">
        <f t="shared" si="89"/>
        <v xml:space="preserve"> </v>
      </c>
      <c r="H78" t="str">
        <f t="shared" si="89"/>
        <v xml:space="preserve"> </v>
      </c>
      <c r="I78" t="str">
        <f t="shared" si="89"/>
        <v xml:space="preserve"> </v>
      </c>
      <c r="J78" t="str">
        <f t="shared" si="89"/>
        <v xml:space="preserve"> </v>
      </c>
      <c r="K78" t="str">
        <f t="shared" si="89"/>
        <v xml:space="preserve"> </v>
      </c>
      <c r="L78" t="str">
        <f t="shared" si="89"/>
        <v xml:space="preserve"> </v>
      </c>
      <c r="M78" t="str">
        <f t="shared" si="89"/>
        <v xml:space="preserve"> </v>
      </c>
      <c r="N78" t="str">
        <f t="shared" si="89"/>
        <v xml:space="preserve"> </v>
      </c>
      <c r="O78">
        <f t="shared" si="89"/>
        <v>-5.6222192261021986E-2</v>
      </c>
      <c r="P78">
        <f t="shared" si="89"/>
        <v>0.5</v>
      </c>
      <c r="Q78" t="str">
        <f t="shared" si="89"/>
        <v xml:space="preserve"> </v>
      </c>
      <c r="R78" t="str">
        <f t="shared" si="89"/>
        <v xml:space="preserve"> </v>
      </c>
      <c r="S78" t="str">
        <f t="shared" si="89"/>
        <v xml:space="preserve"> </v>
      </c>
      <c r="T78">
        <f t="shared" si="89"/>
        <v>1.1176641769327773</v>
      </c>
      <c r="U78" t="str">
        <f t="shared" si="89"/>
        <v xml:space="preserve"> </v>
      </c>
      <c r="V78" t="str">
        <f t="shared" si="89"/>
        <v xml:space="preserve"> </v>
      </c>
      <c r="W78" t="str">
        <f t="shared" si="89"/>
        <v xml:space="preserve"> </v>
      </c>
      <c r="X78" t="str">
        <f t="shared" si="89"/>
        <v xml:space="preserve"> </v>
      </c>
      <c r="Y78" t="str">
        <f t="shared" si="89"/>
        <v xml:space="preserve"> </v>
      </c>
      <c r="Z78">
        <f t="shared" si="89"/>
        <v>0.125</v>
      </c>
      <c r="AA78">
        <f t="shared" si="89"/>
        <v>0.25</v>
      </c>
      <c r="AB78" t="str">
        <f t="shared" si="89"/>
        <v xml:space="preserve"> </v>
      </c>
      <c r="AC78">
        <f t="shared" si="89"/>
        <v>1.2187307455329637</v>
      </c>
      <c r="AD78" t="str">
        <f t="shared" si="89"/>
        <v xml:space="preserve"> </v>
      </c>
      <c r="AE78" t="str">
        <f t="shared" si="89"/>
        <v xml:space="preserve"> </v>
      </c>
      <c r="AF78" t="str">
        <f t="shared" si="89"/>
        <v xml:space="preserve"> </v>
      </c>
      <c r="AG78" t="str">
        <f t="shared" si="89"/>
        <v xml:space="preserve"> </v>
      </c>
      <c r="AH78" t="str">
        <f t="shared" si="89"/>
        <v xml:space="preserve"> </v>
      </c>
      <c r="AI78" t="str">
        <f t="shared" si="89"/>
        <v xml:space="preserve"> </v>
      </c>
      <c r="AJ78">
        <f t="shared" si="89"/>
        <v>0</v>
      </c>
      <c r="AK78">
        <f t="shared" si="89"/>
        <v>4.3228676085818947</v>
      </c>
      <c r="AL78" t="str">
        <f t="shared" si="89"/>
        <v xml:space="preserve"> </v>
      </c>
      <c r="AM78">
        <f t="shared" si="89"/>
        <v>0.16194790486976207</v>
      </c>
      <c r="AN78">
        <f t="shared" si="89"/>
        <v>0.17594771241830065</v>
      </c>
      <c r="AO78" t="str">
        <f t="shared" si="89"/>
        <v xml:space="preserve"> </v>
      </c>
      <c r="AP78" t="str">
        <f t="shared" si="89"/>
        <v xml:space="preserve"> </v>
      </c>
      <c r="AQ78" t="str">
        <f t="shared" si="89"/>
        <v xml:space="preserve"> </v>
      </c>
      <c r="AR78" t="str">
        <f t="shared" si="89"/>
        <v xml:space="preserve"> </v>
      </c>
      <c r="AS78" t="str">
        <f t="shared" si="89"/>
        <v xml:space="preserve"> </v>
      </c>
      <c r="AT78">
        <f t="shared" si="89"/>
        <v>-0.12</v>
      </c>
      <c r="AU78">
        <f t="shared" si="89"/>
        <v>0.72413793103448265</v>
      </c>
      <c r="AV78">
        <f t="shared" si="89"/>
        <v>-0.29977827050997785</v>
      </c>
      <c r="AW78" t="str">
        <f t="shared" si="89"/>
        <v xml:space="preserve"> </v>
      </c>
      <c r="AX78" t="str">
        <f t="shared" si="89"/>
        <v xml:space="preserve"> </v>
      </c>
      <c r="AY78">
        <f t="shared" si="89"/>
        <v>0.17291880781089408</v>
      </c>
      <c r="AZ78">
        <f t="shared" si="89"/>
        <v>-0.13888888888888884</v>
      </c>
      <c r="BA78">
        <f t="shared" si="89"/>
        <v>0</v>
      </c>
      <c r="BB78">
        <f t="shared" si="89"/>
        <v>-2.5974025974025983E-2</v>
      </c>
      <c r="BC78" t="str">
        <f t="shared" si="89"/>
        <v xml:space="preserve"> </v>
      </c>
      <c r="BD78" t="str">
        <f t="shared" si="89"/>
        <v xml:space="preserve"> </v>
      </c>
      <c r="BE78">
        <f t="shared" si="89"/>
        <v>-0.19999999999999996</v>
      </c>
      <c r="BF78" t="str">
        <f t="shared" si="89"/>
        <v xml:space="preserve"> </v>
      </c>
      <c r="BG78" t="str">
        <f t="shared" si="89"/>
        <v xml:space="preserve"> </v>
      </c>
      <c r="BH78">
        <f t="shared" si="89"/>
        <v>-3.0303030303030276E-2</v>
      </c>
      <c r="BI78">
        <f t="shared" si="89"/>
        <v>0.12096774193548376</v>
      </c>
      <c r="BJ78">
        <f t="shared" si="89"/>
        <v>0.16474756421612069</v>
      </c>
      <c r="BK78" t="str">
        <f t="shared" si="89"/>
        <v xml:space="preserve"> </v>
      </c>
      <c r="BL78" t="str">
        <f t="shared" si="89"/>
        <v xml:space="preserve"> </v>
      </c>
      <c r="BM78" t="str">
        <f t="shared" si="89"/>
        <v xml:space="preserve"> </v>
      </c>
      <c r="BN78" t="str">
        <f t="shared" ref="BN78:DY81" si="96">IFERROR(BN46/BN44-1," ")</f>
        <v xml:space="preserve"> </v>
      </c>
      <c r="BO78">
        <f t="shared" si="96"/>
        <v>0</v>
      </c>
      <c r="BP78" t="str">
        <f t="shared" si="96"/>
        <v xml:space="preserve"> </v>
      </c>
      <c r="BQ78" t="str">
        <f t="shared" si="96"/>
        <v xml:space="preserve"> </v>
      </c>
      <c r="BR78" t="str">
        <f t="shared" si="96"/>
        <v xml:space="preserve"> </v>
      </c>
      <c r="BS78" t="str">
        <f t="shared" si="96"/>
        <v xml:space="preserve"> </v>
      </c>
      <c r="BT78" t="str">
        <f t="shared" si="96"/>
        <v xml:space="preserve"> </v>
      </c>
      <c r="BU78" t="str">
        <f t="shared" si="96"/>
        <v xml:space="preserve"> </v>
      </c>
      <c r="BV78" t="str">
        <f t="shared" si="96"/>
        <v xml:space="preserve"> </v>
      </c>
      <c r="BW78" t="str">
        <f t="shared" si="96"/>
        <v xml:space="preserve"> </v>
      </c>
      <c r="BX78" t="str">
        <f t="shared" si="96"/>
        <v xml:space="preserve"> </v>
      </c>
      <c r="BY78" t="str">
        <f t="shared" si="96"/>
        <v xml:space="preserve"> </v>
      </c>
      <c r="BZ78">
        <f t="shared" si="96"/>
        <v>6.8592057761732939E-2</v>
      </c>
      <c r="CA78" t="str">
        <f t="shared" si="96"/>
        <v xml:space="preserve"> </v>
      </c>
      <c r="CB78" t="str">
        <f t="shared" si="96"/>
        <v xml:space="preserve"> </v>
      </c>
      <c r="CC78" t="str">
        <f t="shared" si="96"/>
        <v xml:space="preserve"> </v>
      </c>
      <c r="CD78" t="str">
        <f t="shared" si="96"/>
        <v xml:space="preserve"> </v>
      </c>
      <c r="CE78" t="str">
        <f t="shared" si="96"/>
        <v xml:space="preserve"> </v>
      </c>
      <c r="CF78">
        <f t="shared" si="96"/>
        <v>-0.26</v>
      </c>
      <c r="CG78" t="str">
        <f t="shared" si="96"/>
        <v xml:space="preserve"> </v>
      </c>
      <c r="CH78" t="str">
        <f t="shared" si="96"/>
        <v xml:space="preserve"> </v>
      </c>
      <c r="CI78" t="str">
        <f t="shared" si="96"/>
        <v xml:space="preserve"> </v>
      </c>
      <c r="CJ78" t="str">
        <f t="shared" si="96"/>
        <v xml:space="preserve"> </v>
      </c>
      <c r="CK78" t="str">
        <f t="shared" si="96"/>
        <v xml:space="preserve"> </v>
      </c>
      <c r="CL78" t="str">
        <f t="shared" si="96"/>
        <v xml:space="preserve"> </v>
      </c>
      <c r="CM78" t="str">
        <f t="shared" si="96"/>
        <v xml:space="preserve"> </v>
      </c>
      <c r="CN78" t="str">
        <f t="shared" si="96"/>
        <v xml:space="preserve"> </v>
      </c>
      <c r="CO78">
        <f t="shared" si="96"/>
        <v>0.29000000000000004</v>
      </c>
      <c r="CP78" t="str">
        <f t="shared" si="96"/>
        <v xml:space="preserve"> </v>
      </c>
      <c r="CQ78" t="str">
        <f t="shared" si="96"/>
        <v xml:space="preserve"> </v>
      </c>
      <c r="CR78">
        <f t="shared" si="96"/>
        <v>-1.806853582554524E-2</v>
      </c>
      <c r="CS78" t="str">
        <f t="shared" si="96"/>
        <v xml:space="preserve"> </v>
      </c>
      <c r="CT78" t="str">
        <f t="shared" si="96"/>
        <v xml:space="preserve"> </v>
      </c>
      <c r="CU78">
        <f t="shared" si="96"/>
        <v>-0.7</v>
      </c>
      <c r="CV78" t="str">
        <f t="shared" si="96"/>
        <v xml:space="preserve"> </v>
      </c>
      <c r="CW78" t="str">
        <f t="shared" si="96"/>
        <v xml:space="preserve"> </v>
      </c>
      <c r="CX78">
        <f t="shared" si="96"/>
        <v>0.11534025374855816</v>
      </c>
      <c r="CY78">
        <f t="shared" si="96"/>
        <v>2.2222222222222143E-2</v>
      </c>
      <c r="CZ78">
        <f t="shared" si="96"/>
        <v>0.18399999999999994</v>
      </c>
      <c r="DA78" t="str">
        <f t="shared" si="96"/>
        <v xml:space="preserve"> </v>
      </c>
      <c r="DB78" t="str">
        <f t="shared" si="96"/>
        <v xml:space="preserve"> </v>
      </c>
      <c r="DC78" t="str">
        <f t="shared" si="96"/>
        <v xml:space="preserve"> </v>
      </c>
      <c r="DD78">
        <f t="shared" si="96"/>
        <v>-0.17816091954022983</v>
      </c>
      <c r="DE78" t="str">
        <f t="shared" si="96"/>
        <v xml:space="preserve"> </v>
      </c>
      <c r="DF78" t="str">
        <f t="shared" si="96"/>
        <v xml:space="preserve"> </v>
      </c>
      <c r="DG78" t="str">
        <f t="shared" si="96"/>
        <v xml:space="preserve"> </v>
      </c>
      <c r="DH78" t="str">
        <f t="shared" si="96"/>
        <v xml:space="preserve"> </v>
      </c>
      <c r="DI78" t="str">
        <f t="shared" si="96"/>
        <v xml:space="preserve"> </v>
      </c>
      <c r="DJ78" t="str">
        <f t="shared" si="96"/>
        <v xml:space="preserve"> </v>
      </c>
      <c r="DK78">
        <f t="shared" si="96"/>
        <v>3.6203840472673567</v>
      </c>
      <c r="DL78" t="str">
        <f t="shared" si="96"/>
        <v xml:space="preserve"> </v>
      </c>
      <c r="DM78" t="str">
        <f t="shared" si="96"/>
        <v xml:space="preserve"> </v>
      </c>
      <c r="DN78" t="str">
        <f t="shared" si="96"/>
        <v xml:space="preserve"> </v>
      </c>
      <c r="DO78" t="str">
        <f t="shared" si="96"/>
        <v xml:space="preserve"> </v>
      </c>
      <c r="DP78" t="str">
        <f t="shared" si="96"/>
        <v xml:space="preserve"> </v>
      </c>
      <c r="DQ78" t="str">
        <f t="shared" si="96"/>
        <v xml:space="preserve"> </v>
      </c>
      <c r="DR78" t="str">
        <f t="shared" si="96"/>
        <v xml:space="preserve"> </v>
      </c>
      <c r="DS78" t="str">
        <f t="shared" si="96"/>
        <v xml:space="preserve"> </v>
      </c>
      <c r="DT78" t="str">
        <f t="shared" si="96"/>
        <v xml:space="preserve"> </v>
      </c>
      <c r="DU78">
        <f t="shared" si="96"/>
        <v>0.33333333333333326</v>
      </c>
      <c r="DV78" t="str">
        <f t="shared" si="96"/>
        <v xml:space="preserve"> </v>
      </c>
      <c r="DW78" t="str">
        <f t="shared" si="96"/>
        <v xml:space="preserve"> </v>
      </c>
      <c r="DX78">
        <f t="shared" si="96"/>
        <v>-0.32258064516129037</v>
      </c>
      <c r="DY78">
        <f t="shared" si="96"/>
        <v>-0.1546249424758398</v>
      </c>
      <c r="DZ78" t="str">
        <f t="shared" si="93"/>
        <v xml:space="preserve"> </v>
      </c>
      <c r="EA78" t="str">
        <f t="shared" si="90"/>
        <v xml:space="preserve"> </v>
      </c>
      <c r="EB78" t="str">
        <f t="shared" si="90"/>
        <v xml:space="preserve"> </v>
      </c>
      <c r="EC78">
        <f t="shared" si="90"/>
        <v>0</v>
      </c>
      <c r="ED78" t="str">
        <f t="shared" si="90"/>
        <v xml:space="preserve"> </v>
      </c>
      <c r="EE78">
        <f t="shared" si="90"/>
        <v>0.88895696124980828</v>
      </c>
      <c r="EF78">
        <f t="shared" si="90"/>
        <v>0</v>
      </c>
      <c r="EG78" t="str">
        <f t="shared" si="90"/>
        <v xml:space="preserve"> </v>
      </c>
      <c r="EH78" t="str">
        <f t="shared" si="90"/>
        <v xml:space="preserve"> </v>
      </c>
      <c r="EI78" t="str">
        <f t="shared" si="90"/>
        <v xml:space="preserve"> </v>
      </c>
      <c r="EJ78">
        <f t="shared" si="90"/>
        <v>0</v>
      </c>
      <c r="EK78" t="str">
        <f t="shared" si="90"/>
        <v xml:space="preserve"> </v>
      </c>
      <c r="EL78">
        <f t="shared" si="90"/>
        <v>7.559272491068536E-2</v>
      </c>
      <c r="EM78" t="str">
        <f t="shared" si="90"/>
        <v xml:space="preserve"> </v>
      </c>
      <c r="EN78" t="str">
        <f t="shared" si="90"/>
        <v xml:space="preserve"> </v>
      </c>
      <c r="EO78">
        <f t="shared" si="90"/>
        <v>0.16753755715218799</v>
      </c>
      <c r="EP78" t="str">
        <f t="shared" si="90"/>
        <v xml:space="preserve"> </v>
      </c>
      <c r="EQ78">
        <f t="shared" si="90"/>
        <v>5.9090712827759457</v>
      </c>
      <c r="ER78">
        <f t="shared" si="90"/>
        <v>6.4220183486238591E-2</v>
      </c>
      <c r="ES78" t="str">
        <f t="shared" si="90"/>
        <v xml:space="preserve"> </v>
      </c>
      <c r="ET78" t="str">
        <f t="shared" si="90"/>
        <v xml:space="preserve"> </v>
      </c>
      <c r="EU78" t="str">
        <f t="shared" si="90"/>
        <v xml:space="preserve"> </v>
      </c>
      <c r="EV78" t="str">
        <f t="shared" si="90"/>
        <v xml:space="preserve"> </v>
      </c>
      <c r="EW78">
        <f t="shared" si="90"/>
        <v>0.3600000000000001</v>
      </c>
      <c r="EX78" t="str">
        <f t="shared" si="90"/>
        <v xml:space="preserve"> </v>
      </c>
      <c r="EY78">
        <f t="shared" si="90"/>
        <v>0.3399298597194389</v>
      </c>
      <c r="EZ78">
        <f t="shared" si="90"/>
        <v>2.5670000000000002</v>
      </c>
      <c r="FA78" t="str">
        <f t="shared" si="90"/>
        <v xml:space="preserve"> </v>
      </c>
      <c r="FB78" t="str">
        <f t="shared" si="90"/>
        <v xml:space="preserve"> </v>
      </c>
      <c r="FC78" t="str">
        <f t="shared" si="90"/>
        <v xml:space="preserve"> </v>
      </c>
      <c r="FD78" t="str">
        <f t="shared" si="90"/>
        <v xml:space="preserve"> </v>
      </c>
      <c r="FE78" t="str">
        <f t="shared" si="90"/>
        <v xml:space="preserve"> </v>
      </c>
      <c r="FF78" t="str">
        <f t="shared" si="90"/>
        <v xml:space="preserve"> </v>
      </c>
      <c r="FG78">
        <f t="shared" si="90"/>
        <v>-0.24509803921568629</v>
      </c>
      <c r="FH78" t="str">
        <f t="shared" si="90"/>
        <v xml:space="preserve"> </v>
      </c>
      <c r="FI78" t="str">
        <f t="shared" si="90"/>
        <v xml:space="preserve"> </v>
      </c>
      <c r="FJ78" t="str">
        <f t="shared" si="90"/>
        <v xml:space="preserve"> </v>
      </c>
      <c r="FK78" t="str">
        <f t="shared" si="90"/>
        <v xml:space="preserve"> </v>
      </c>
      <c r="FL78" t="str">
        <f t="shared" si="90"/>
        <v xml:space="preserve"> </v>
      </c>
      <c r="FM78" t="str">
        <f t="shared" si="90"/>
        <v xml:space="preserve"> </v>
      </c>
      <c r="FN78" t="str">
        <f t="shared" si="90"/>
        <v xml:space="preserve"> </v>
      </c>
      <c r="FO78" t="str">
        <f t="shared" si="90"/>
        <v xml:space="preserve"> </v>
      </c>
      <c r="FP78">
        <f t="shared" si="90"/>
        <v>8.2065566745232355E-2</v>
      </c>
      <c r="FQ78" t="str">
        <f t="shared" si="90"/>
        <v xml:space="preserve"> </v>
      </c>
      <c r="FR78" t="str">
        <f t="shared" si="90"/>
        <v xml:space="preserve"> </v>
      </c>
      <c r="FS78" t="str">
        <f t="shared" si="90"/>
        <v xml:space="preserve"> </v>
      </c>
      <c r="FT78" t="str">
        <f t="shared" si="90"/>
        <v xml:space="preserve"> </v>
      </c>
      <c r="FU78" t="str">
        <f t="shared" si="90"/>
        <v xml:space="preserve"> </v>
      </c>
      <c r="FV78" t="str">
        <f t="shared" si="90"/>
        <v xml:space="preserve"> </v>
      </c>
      <c r="FW78" t="str">
        <f t="shared" si="90"/>
        <v xml:space="preserve"> </v>
      </c>
      <c r="FX78" t="str">
        <f t="shared" si="90"/>
        <v xml:space="preserve"> </v>
      </c>
      <c r="FY78" t="str">
        <f t="shared" si="90"/>
        <v xml:space="preserve"> </v>
      </c>
      <c r="FZ78" t="str">
        <f t="shared" si="90"/>
        <v xml:space="preserve"> </v>
      </c>
      <c r="GA78" t="str">
        <f t="shared" si="90"/>
        <v xml:space="preserve"> </v>
      </c>
      <c r="GB78" t="str">
        <f t="shared" si="90"/>
        <v xml:space="preserve"> </v>
      </c>
      <c r="GC78" t="str">
        <f t="shared" si="90"/>
        <v xml:space="preserve"> </v>
      </c>
      <c r="GD78" t="str">
        <f t="shared" si="90"/>
        <v xml:space="preserve"> </v>
      </c>
      <c r="GE78">
        <f t="shared" si="90"/>
        <v>0</v>
      </c>
      <c r="GF78" t="str">
        <f t="shared" si="90"/>
        <v xml:space="preserve"> </v>
      </c>
      <c r="GG78" t="str">
        <f t="shared" si="90"/>
        <v xml:space="preserve"> </v>
      </c>
      <c r="GH78" t="str">
        <f t="shared" si="90"/>
        <v xml:space="preserve"> </v>
      </c>
      <c r="GI78" t="str">
        <f t="shared" si="90"/>
        <v xml:space="preserve"> </v>
      </c>
      <c r="GJ78" t="str">
        <f t="shared" si="90"/>
        <v xml:space="preserve"> </v>
      </c>
      <c r="GK78" t="str">
        <f t="shared" si="90"/>
        <v xml:space="preserve"> </v>
      </c>
      <c r="GL78" t="str">
        <f t="shared" si="82"/>
        <v xml:space="preserve"> </v>
      </c>
      <c r="GM78" t="str">
        <f t="shared" si="94"/>
        <v xml:space="preserve"> </v>
      </c>
      <c r="GN78" t="str">
        <f t="shared" si="94"/>
        <v xml:space="preserve"> </v>
      </c>
      <c r="GO78" t="str">
        <f t="shared" si="94"/>
        <v xml:space="preserve"> </v>
      </c>
      <c r="GP78">
        <f t="shared" si="94"/>
        <v>0</v>
      </c>
      <c r="GQ78" t="str">
        <f t="shared" si="94"/>
        <v xml:space="preserve"> </v>
      </c>
      <c r="GR78" t="str">
        <f t="shared" si="94"/>
        <v xml:space="preserve"> </v>
      </c>
      <c r="GS78">
        <f t="shared" si="94"/>
        <v>0</v>
      </c>
      <c r="GT78" t="str">
        <f t="shared" si="94"/>
        <v xml:space="preserve"> </v>
      </c>
      <c r="GU78" t="str">
        <f t="shared" si="94"/>
        <v xml:space="preserve"> </v>
      </c>
      <c r="GV78" t="str">
        <f t="shared" si="94"/>
        <v xml:space="preserve"> </v>
      </c>
      <c r="GW78" t="str">
        <f t="shared" si="94"/>
        <v xml:space="preserve"> </v>
      </c>
      <c r="GX78">
        <f t="shared" si="94"/>
        <v>0.28700128700128702</v>
      </c>
      <c r="GY78" t="str">
        <f t="shared" si="94"/>
        <v xml:space="preserve"> </v>
      </c>
      <c r="GZ78" t="str">
        <f t="shared" si="94"/>
        <v xml:space="preserve"> </v>
      </c>
      <c r="HA78" t="str">
        <f t="shared" si="94"/>
        <v xml:space="preserve"> </v>
      </c>
      <c r="HB78">
        <f t="shared" si="94"/>
        <v>-0.33923190436626527</v>
      </c>
      <c r="HC78">
        <f t="shared" si="94"/>
        <v>-0.41428571428571426</v>
      </c>
      <c r="HD78" t="str">
        <f t="shared" si="94"/>
        <v xml:space="preserve"> </v>
      </c>
      <c r="HE78">
        <f t="shared" si="94"/>
        <v>0</v>
      </c>
      <c r="HF78" t="str">
        <f t="shared" si="94"/>
        <v xml:space="preserve"> </v>
      </c>
      <c r="HG78">
        <f t="shared" si="94"/>
        <v>1.3537549407114629</v>
      </c>
      <c r="HH78">
        <f t="shared" si="94"/>
        <v>0</v>
      </c>
      <c r="HI78" t="str">
        <f t="shared" si="94"/>
        <v xml:space="preserve"> </v>
      </c>
      <c r="HJ78">
        <f t="shared" si="94"/>
        <v>-0.1048052604957006</v>
      </c>
      <c r="HK78" t="str">
        <f t="shared" si="94"/>
        <v xml:space="preserve"> </v>
      </c>
      <c r="HL78" t="str">
        <f t="shared" si="94"/>
        <v xml:space="preserve"> </v>
      </c>
      <c r="HM78" t="str">
        <f t="shared" si="94"/>
        <v xml:space="preserve"> </v>
      </c>
      <c r="HN78" t="str">
        <f t="shared" si="94"/>
        <v xml:space="preserve"> </v>
      </c>
      <c r="HO78">
        <f t="shared" si="94"/>
        <v>-0.13235294117647056</v>
      </c>
      <c r="HP78" t="str">
        <f t="shared" si="94"/>
        <v xml:space="preserve"> </v>
      </c>
      <c r="HQ78" t="str">
        <f t="shared" si="94"/>
        <v xml:space="preserve"> </v>
      </c>
      <c r="HR78">
        <f t="shared" si="94"/>
        <v>0.36842105263157898</v>
      </c>
      <c r="HS78" t="str">
        <f t="shared" si="94"/>
        <v xml:space="preserve"> </v>
      </c>
      <c r="HT78" t="str">
        <f t="shared" si="94"/>
        <v xml:space="preserve"> </v>
      </c>
      <c r="HU78" t="str">
        <f t="shared" si="94"/>
        <v xml:space="preserve"> </v>
      </c>
      <c r="HV78">
        <f t="shared" si="94"/>
        <v>0.25</v>
      </c>
      <c r="HW78" t="str">
        <f t="shared" si="94"/>
        <v xml:space="preserve"> </v>
      </c>
      <c r="HX78" t="str">
        <f t="shared" si="94"/>
        <v xml:space="preserve"> </v>
      </c>
      <c r="HY78">
        <f t="shared" si="94"/>
        <v>-0.29198682766190998</v>
      </c>
      <c r="HZ78">
        <f t="shared" si="94"/>
        <v>-0.61538461538461542</v>
      </c>
      <c r="IA78" t="str">
        <f t="shared" si="94"/>
        <v xml:space="preserve"> </v>
      </c>
      <c r="IB78" t="str">
        <f t="shared" si="94"/>
        <v xml:space="preserve"> </v>
      </c>
      <c r="IC78" t="str">
        <f t="shared" si="94"/>
        <v xml:space="preserve"> </v>
      </c>
      <c r="ID78" t="str">
        <f t="shared" si="94"/>
        <v xml:space="preserve"> </v>
      </c>
      <c r="IE78" t="str">
        <f t="shared" si="94"/>
        <v xml:space="preserve"> </v>
      </c>
      <c r="IF78" t="str">
        <f t="shared" si="94"/>
        <v xml:space="preserve"> </v>
      </c>
      <c r="IG78" t="str">
        <f t="shared" si="94"/>
        <v xml:space="preserve"> </v>
      </c>
      <c r="IH78">
        <f t="shared" si="94"/>
        <v>0.47368421052631571</v>
      </c>
      <c r="II78" t="str">
        <f t="shared" si="94"/>
        <v xml:space="preserve"> </v>
      </c>
      <c r="IJ78" t="str">
        <f t="shared" si="94"/>
        <v xml:space="preserve"> </v>
      </c>
      <c r="IK78" t="str">
        <f t="shared" si="94"/>
        <v xml:space="preserve"> </v>
      </c>
      <c r="IL78">
        <f t="shared" si="94"/>
        <v>-0.90646672914714155</v>
      </c>
      <c r="IM78" t="str">
        <f t="shared" si="94"/>
        <v xml:space="preserve"> </v>
      </c>
      <c r="IN78" t="str">
        <f t="shared" si="94"/>
        <v xml:space="preserve"> </v>
      </c>
      <c r="IO78" t="str">
        <f t="shared" si="94"/>
        <v xml:space="preserve"> </v>
      </c>
      <c r="IP78" t="str">
        <f t="shared" si="94"/>
        <v xml:space="preserve"> </v>
      </c>
      <c r="IQ78" t="str">
        <f t="shared" si="94"/>
        <v xml:space="preserve"> </v>
      </c>
      <c r="IR78" t="str">
        <f t="shared" si="94"/>
        <v xml:space="preserve"> </v>
      </c>
      <c r="IS78" t="str">
        <f t="shared" si="94"/>
        <v xml:space="preserve"> </v>
      </c>
      <c r="IT78" t="str">
        <f t="shared" si="94"/>
        <v xml:space="preserve"> </v>
      </c>
      <c r="IU78">
        <f t="shared" si="94"/>
        <v>0.10000000000000009</v>
      </c>
      <c r="IV78">
        <f t="shared" si="94"/>
        <v>0</v>
      </c>
      <c r="IW78">
        <f t="shared" si="94"/>
        <v>0</v>
      </c>
      <c r="IX78" t="str">
        <f t="shared" si="94"/>
        <v xml:space="preserve"> </v>
      </c>
      <c r="IY78" t="str">
        <f t="shared" si="91"/>
        <v xml:space="preserve"> </v>
      </c>
      <c r="IZ78" t="str">
        <f t="shared" si="91"/>
        <v xml:space="preserve"> </v>
      </c>
      <c r="JA78" t="str">
        <f t="shared" si="91"/>
        <v xml:space="preserve"> </v>
      </c>
      <c r="JB78" t="str">
        <f t="shared" si="91"/>
        <v xml:space="preserve"> </v>
      </c>
      <c r="JC78" t="str">
        <f t="shared" si="91"/>
        <v xml:space="preserve"> </v>
      </c>
      <c r="JD78" t="str">
        <f t="shared" si="91"/>
        <v xml:space="preserve"> </v>
      </c>
      <c r="JE78">
        <f t="shared" si="91"/>
        <v>0.38366469639978518</v>
      </c>
      <c r="JF78" t="str">
        <f t="shared" si="91"/>
        <v xml:space="preserve"> </v>
      </c>
      <c r="JG78">
        <f t="shared" si="91"/>
        <v>0.66666666666666674</v>
      </c>
      <c r="JH78" t="str">
        <f t="shared" si="91"/>
        <v xml:space="preserve"> </v>
      </c>
      <c r="JI78" t="str">
        <f t="shared" si="91"/>
        <v xml:space="preserve"> </v>
      </c>
      <c r="JJ78">
        <f t="shared" si="91"/>
        <v>0</v>
      </c>
      <c r="JK78">
        <f t="shared" si="91"/>
        <v>0.25652173913043463</v>
      </c>
      <c r="JL78" t="str">
        <f t="shared" si="91"/>
        <v xml:space="preserve"> </v>
      </c>
      <c r="JM78" t="str">
        <f t="shared" si="91"/>
        <v xml:space="preserve"> </v>
      </c>
      <c r="JN78" t="str">
        <f t="shared" si="91"/>
        <v xml:space="preserve"> </v>
      </c>
      <c r="JO78">
        <f t="shared" si="91"/>
        <v>0</v>
      </c>
      <c r="JP78">
        <f t="shared" si="91"/>
        <v>6.1363989436072464E-2</v>
      </c>
      <c r="JQ78" t="str">
        <f t="shared" si="91"/>
        <v xml:space="preserve"> </v>
      </c>
      <c r="JR78" t="str">
        <f t="shared" si="91"/>
        <v xml:space="preserve"> </v>
      </c>
      <c r="JS78" t="str">
        <f t="shared" si="91"/>
        <v xml:space="preserve"> </v>
      </c>
      <c r="JT78" t="str">
        <f t="shared" si="91"/>
        <v xml:space="preserve"> </v>
      </c>
      <c r="JU78" t="str">
        <f t="shared" si="91"/>
        <v xml:space="preserve"> </v>
      </c>
      <c r="JV78" t="str">
        <f t="shared" si="91"/>
        <v xml:space="preserve"> </v>
      </c>
      <c r="JW78" t="str">
        <f t="shared" si="91"/>
        <v xml:space="preserve"> </v>
      </c>
      <c r="JX78">
        <f t="shared" si="91"/>
        <v>5.5604589585172226E-2</v>
      </c>
      <c r="JY78" t="str">
        <f t="shared" si="91"/>
        <v xml:space="preserve"> </v>
      </c>
      <c r="JZ78" t="str">
        <f t="shared" si="91"/>
        <v xml:space="preserve"> </v>
      </c>
      <c r="KA78">
        <f t="shared" si="91"/>
        <v>0.20000011905690274</v>
      </c>
      <c r="KB78">
        <f t="shared" si="91"/>
        <v>0.40476190476190466</v>
      </c>
      <c r="KC78" t="str">
        <f t="shared" si="91"/>
        <v xml:space="preserve"> </v>
      </c>
      <c r="KD78" t="str">
        <f t="shared" si="91"/>
        <v xml:space="preserve"> </v>
      </c>
      <c r="KE78" t="str">
        <f t="shared" si="91"/>
        <v xml:space="preserve"> </v>
      </c>
      <c r="KF78">
        <f t="shared" si="91"/>
        <v>7.9545454545454586E-2</v>
      </c>
      <c r="KG78" t="str">
        <f t="shared" si="91"/>
        <v xml:space="preserve"> </v>
      </c>
      <c r="KH78" t="str">
        <f t="shared" si="91"/>
        <v xml:space="preserve"> </v>
      </c>
      <c r="KI78" t="str">
        <f t="shared" si="91"/>
        <v xml:space="preserve"> </v>
      </c>
      <c r="KJ78" t="str">
        <f t="shared" si="91"/>
        <v xml:space="preserve"> </v>
      </c>
      <c r="KK78" t="str">
        <f t="shared" si="91"/>
        <v xml:space="preserve"> </v>
      </c>
      <c r="KL78" t="str">
        <f t="shared" si="91"/>
        <v xml:space="preserve"> </v>
      </c>
      <c r="KM78" t="str">
        <f t="shared" si="91"/>
        <v xml:space="preserve"> </v>
      </c>
      <c r="KN78" t="str">
        <f t="shared" si="91"/>
        <v xml:space="preserve"> </v>
      </c>
      <c r="KO78">
        <f t="shared" si="91"/>
        <v>0.11745776347546255</v>
      </c>
      <c r="KP78" t="str">
        <f t="shared" si="91"/>
        <v xml:space="preserve"> </v>
      </c>
      <c r="KQ78">
        <f t="shared" si="91"/>
        <v>-9.4827586206896575E-2</v>
      </c>
      <c r="KR78" t="str">
        <f t="shared" si="91"/>
        <v xml:space="preserve"> </v>
      </c>
      <c r="KS78" t="str">
        <f t="shared" si="91"/>
        <v xml:space="preserve"> </v>
      </c>
      <c r="KT78" t="str">
        <f t="shared" si="91"/>
        <v xml:space="preserve"> </v>
      </c>
      <c r="KU78" t="str">
        <f t="shared" si="91"/>
        <v xml:space="preserve"> </v>
      </c>
      <c r="KV78" t="str">
        <f t="shared" si="91"/>
        <v xml:space="preserve"> </v>
      </c>
      <c r="KW78" t="str">
        <f t="shared" si="91"/>
        <v xml:space="preserve"> </v>
      </c>
      <c r="KX78" t="str">
        <f t="shared" si="91"/>
        <v xml:space="preserve"> </v>
      </c>
      <c r="KY78">
        <f t="shared" si="91"/>
        <v>0.28158277567646217</v>
      </c>
      <c r="KZ78" t="str">
        <f t="shared" si="91"/>
        <v xml:space="preserve"> </v>
      </c>
      <c r="LA78" t="str">
        <f t="shared" si="91"/>
        <v xml:space="preserve"> </v>
      </c>
      <c r="LB78" t="str">
        <f t="shared" si="91"/>
        <v xml:space="preserve"> </v>
      </c>
      <c r="LC78" t="str">
        <f t="shared" si="91"/>
        <v xml:space="preserve"> </v>
      </c>
      <c r="LD78" t="str">
        <f t="shared" si="91"/>
        <v xml:space="preserve"> </v>
      </c>
      <c r="LE78" t="str">
        <f t="shared" si="91"/>
        <v xml:space="preserve"> </v>
      </c>
      <c r="LF78" t="str">
        <f t="shared" si="91"/>
        <v xml:space="preserve"> </v>
      </c>
      <c r="LG78">
        <f t="shared" si="91"/>
        <v>6.2893081761006275E-2</v>
      </c>
      <c r="LH78" t="str">
        <f t="shared" si="91"/>
        <v xml:space="preserve"> </v>
      </c>
      <c r="LI78">
        <f t="shared" si="91"/>
        <v>-0.22340425531914898</v>
      </c>
      <c r="LJ78" t="str">
        <f t="shared" si="84"/>
        <v xml:space="preserve"> </v>
      </c>
      <c r="LK78" t="str">
        <f t="shared" si="95"/>
        <v xml:space="preserve"> </v>
      </c>
      <c r="LL78" t="str">
        <f t="shared" si="95"/>
        <v xml:space="preserve"> </v>
      </c>
      <c r="LM78" t="str">
        <f t="shared" si="95"/>
        <v xml:space="preserve"> </v>
      </c>
      <c r="LN78" t="str">
        <f t="shared" si="95"/>
        <v xml:space="preserve"> </v>
      </c>
      <c r="LO78" t="str">
        <f t="shared" si="95"/>
        <v xml:space="preserve"> </v>
      </c>
      <c r="LP78" t="str">
        <f t="shared" si="95"/>
        <v xml:space="preserve"> </v>
      </c>
      <c r="LQ78" t="str">
        <f t="shared" si="95"/>
        <v xml:space="preserve"> </v>
      </c>
      <c r="LR78" t="str">
        <f t="shared" si="95"/>
        <v xml:space="preserve"> </v>
      </c>
      <c r="LS78" t="str">
        <f t="shared" si="95"/>
        <v xml:space="preserve"> </v>
      </c>
      <c r="LT78" t="str">
        <f t="shared" si="95"/>
        <v xml:space="preserve"> </v>
      </c>
      <c r="LU78">
        <f t="shared" si="95"/>
        <v>0.35632183908045967</v>
      </c>
      <c r="LV78" t="str">
        <f t="shared" si="95"/>
        <v xml:space="preserve"> </v>
      </c>
      <c r="LW78">
        <f t="shared" si="95"/>
        <v>0.710525122643477</v>
      </c>
      <c r="LX78" t="str">
        <f t="shared" si="95"/>
        <v xml:space="preserve"> </v>
      </c>
      <c r="LY78" t="str">
        <f t="shared" si="95"/>
        <v xml:space="preserve"> </v>
      </c>
      <c r="LZ78" t="str">
        <f t="shared" si="95"/>
        <v xml:space="preserve"> </v>
      </c>
      <c r="MA78" t="str">
        <f t="shared" si="95"/>
        <v xml:space="preserve"> </v>
      </c>
      <c r="MB78" t="str">
        <f t="shared" si="95"/>
        <v xml:space="preserve"> </v>
      </c>
      <c r="MC78" t="str">
        <f t="shared" si="95"/>
        <v xml:space="preserve"> </v>
      </c>
      <c r="MD78" t="str">
        <f t="shared" si="95"/>
        <v xml:space="preserve"> </v>
      </c>
      <c r="ME78" t="str">
        <f t="shared" si="95"/>
        <v xml:space="preserve"> </v>
      </c>
      <c r="MF78" t="str">
        <f t="shared" si="95"/>
        <v xml:space="preserve"> </v>
      </c>
      <c r="MG78">
        <f t="shared" si="95"/>
        <v>-0.12217573221757316</v>
      </c>
      <c r="MH78" t="str">
        <f t="shared" si="95"/>
        <v xml:space="preserve"> </v>
      </c>
      <c r="MI78" t="str">
        <f t="shared" si="95"/>
        <v xml:space="preserve"> </v>
      </c>
      <c r="MJ78" t="str">
        <f t="shared" si="95"/>
        <v xml:space="preserve"> </v>
      </c>
      <c r="MK78">
        <f t="shared" si="95"/>
        <v>0.18187357197258192</v>
      </c>
      <c r="ML78" t="str">
        <f t="shared" si="95"/>
        <v xml:space="preserve"> </v>
      </c>
      <c r="MM78">
        <f t="shared" si="95"/>
        <v>-0.16363636363636369</v>
      </c>
      <c r="MN78">
        <f t="shared" si="95"/>
        <v>0</v>
      </c>
      <c r="MO78" t="str">
        <f t="shared" si="95"/>
        <v xml:space="preserve"> </v>
      </c>
      <c r="MP78" t="str">
        <f t="shared" si="95"/>
        <v xml:space="preserve"> </v>
      </c>
      <c r="MQ78" t="str">
        <f t="shared" si="95"/>
        <v xml:space="preserve"> </v>
      </c>
      <c r="MR78">
        <f t="shared" si="95"/>
        <v>0.456223807905765</v>
      </c>
      <c r="MS78">
        <f t="shared" si="95"/>
        <v>1.8323852863102008</v>
      </c>
      <c r="MT78" t="str">
        <f t="shared" si="95"/>
        <v xml:space="preserve"> </v>
      </c>
      <c r="MU78" t="str">
        <f t="shared" si="95"/>
        <v xml:space="preserve"> </v>
      </c>
      <c r="MV78" t="str">
        <f t="shared" si="95"/>
        <v xml:space="preserve"> </v>
      </c>
      <c r="MW78" t="str">
        <f t="shared" si="95"/>
        <v xml:space="preserve"> </v>
      </c>
      <c r="MX78" t="str">
        <f t="shared" si="95"/>
        <v xml:space="preserve"> </v>
      </c>
      <c r="MY78" t="str">
        <f t="shared" si="95"/>
        <v xml:space="preserve"> </v>
      </c>
      <c r="MZ78">
        <f t="shared" si="95"/>
        <v>0.2109540636042404</v>
      </c>
      <c r="NA78" t="str">
        <f t="shared" si="95"/>
        <v xml:space="preserve"> </v>
      </c>
      <c r="NB78" t="str">
        <f t="shared" si="95"/>
        <v xml:space="preserve"> </v>
      </c>
      <c r="NC78" t="str">
        <f t="shared" si="95"/>
        <v xml:space="preserve"> </v>
      </c>
      <c r="ND78" t="str">
        <f t="shared" si="95"/>
        <v xml:space="preserve"> </v>
      </c>
      <c r="NE78" t="str">
        <f t="shared" si="95"/>
        <v xml:space="preserve"> </v>
      </c>
      <c r="NF78" t="str">
        <f t="shared" si="95"/>
        <v xml:space="preserve"> </v>
      </c>
      <c r="NG78" t="str">
        <f t="shared" si="95"/>
        <v xml:space="preserve"> </v>
      </c>
      <c r="NH78" t="str">
        <f t="shared" si="95"/>
        <v xml:space="preserve"> </v>
      </c>
      <c r="NI78" t="str">
        <f t="shared" si="95"/>
        <v xml:space="preserve"> </v>
      </c>
      <c r="NJ78">
        <f t="shared" si="95"/>
        <v>0.1593274619695757</v>
      </c>
      <c r="NK78" t="str">
        <f t="shared" si="95"/>
        <v xml:space="preserve"> </v>
      </c>
      <c r="NL78" t="str">
        <f t="shared" si="95"/>
        <v xml:space="preserve"> </v>
      </c>
      <c r="NM78" t="str">
        <f t="shared" si="95"/>
        <v xml:space="preserve"> </v>
      </c>
      <c r="NN78" t="str">
        <f t="shared" si="95"/>
        <v xml:space="preserve"> </v>
      </c>
      <c r="NO78">
        <f t="shared" si="95"/>
        <v>-0.39583333333333337</v>
      </c>
      <c r="NP78" t="str">
        <f t="shared" si="95"/>
        <v xml:space="preserve"> </v>
      </c>
      <c r="NQ78" t="str">
        <f t="shared" si="95"/>
        <v xml:space="preserve"> </v>
      </c>
      <c r="NR78" t="str">
        <f t="shared" si="95"/>
        <v xml:space="preserve"> </v>
      </c>
      <c r="NS78" t="str">
        <f t="shared" si="95"/>
        <v xml:space="preserve"> </v>
      </c>
      <c r="NT78">
        <f t="shared" si="95"/>
        <v>0.10588235294117654</v>
      </c>
      <c r="NU78" t="str">
        <f t="shared" si="95"/>
        <v xml:space="preserve"> </v>
      </c>
      <c r="NV78" t="str">
        <f t="shared" si="95"/>
        <v xml:space="preserve"> </v>
      </c>
      <c r="NW78" t="str">
        <f t="shared" si="92"/>
        <v xml:space="preserve"> </v>
      </c>
      <c r="NX78" t="str">
        <f t="shared" si="92"/>
        <v xml:space="preserve"> </v>
      </c>
      <c r="NY78" t="str">
        <f t="shared" si="92"/>
        <v xml:space="preserve"> </v>
      </c>
      <c r="NZ78">
        <f t="shared" si="92"/>
        <v>-0.52054794520547942</v>
      </c>
      <c r="OA78" t="str">
        <f t="shared" si="92"/>
        <v xml:space="preserve"> </v>
      </c>
      <c r="OB78">
        <f t="shared" si="92"/>
        <v>0.7359190556492412</v>
      </c>
      <c r="OC78" t="str">
        <f t="shared" si="92"/>
        <v xml:space="preserve"> </v>
      </c>
      <c r="OD78">
        <f t="shared" si="92"/>
        <v>0.18910152448913387</v>
      </c>
      <c r="OE78" t="str">
        <f t="shared" si="92"/>
        <v xml:space="preserve"> </v>
      </c>
      <c r="OF78" t="str">
        <f t="shared" si="92"/>
        <v xml:space="preserve"> </v>
      </c>
      <c r="OG78">
        <f t="shared" si="92"/>
        <v>0.11111111111111116</v>
      </c>
      <c r="OH78" t="str">
        <f t="shared" si="92"/>
        <v xml:space="preserve"> </v>
      </c>
      <c r="OI78" t="str">
        <f t="shared" si="92"/>
        <v xml:space="preserve"> </v>
      </c>
      <c r="OJ78" t="str">
        <f t="shared" si="92"/>
        <v xml:space="preserve"> </v>
      </c>
      <c r="OK78" t="str">
        <f t="shared" si="92"/>
        <v xml:space="preserve"> </v>
      </c>
      <c r="OL78" t="str">
        <f t="shared" si="92"/>
        <v xml:space="preserve"> </v>
      </c>
      <c r="OM78" t="str">
        <f t="shared" si="92"/>
        <v xml:space="preserve"> </v>
      </c>
      <c r="ON78" t="str">
        <f t="shared" si="92"/>
        <v xml:space="preserve"> </v>
      </c>
      <c r="OO78" t="str">
        <f t="shared" si="92"/>
        <v xml:space="preserve"> </v>
      </c>
      <c r="OP78" t="str">
        <f t="shared" si="92"/>
        <v xml:space="preserve"> </v>
      </c>
      <c r="OQ78" t="str">
        <f t="shared" si="92"/>
        <v xml:space="preserve"> </v>
      </c>
      <c r="OR78" t="str">
        <f t="shared" si="92"/>
        <v xml:space="preserve"> </v>
      </c>
      <c r="OS78" t="str">
        <f t="shared" si="92"/>
        <v xml:space="preserve"> </v>
      </c>
      <c r="OT78" t="str">
        <f t="shared" si="92"/>
        <v xml:space="preserve"> </v>
      </c>
      <c r="OU78" t="str">
        <f t="shared" si="92"/>
        <v xml:space="preserve"> </v>
      </c>
      <c r="OV78">
        <f t="shared" si="92"/>
        <v>0.1146970048757836</v>
      </c>
      <c r="OW78" t="str">
        <f t="shared" si="92"/>
        <v xml:space="preserve"> </v>
      </c>
      <c r="OX78" t="str">
        <f t="shared" si="92"/>
        <v xml:space="preserve"> </v>
      </c>
      <c r="OY78" t="str">
        <f t="shared" si="92"/>
        <v xml:space="preserve"> </v>
      </c>
      <c r="OZ78" t="str">
        <f t="shared" si="92"/>
        <v xml:space="preserve"> </v>
      </c>
      <c r="PA78">
        <f t="shared" si="92"/>
        <v>0</v>
      </c>
      <c r="PB78" t="str">
        <f t="shared" si="92"/>
        <v xml:space="preserve"> </v>
      </c>
      <c r="PC78" t="str">
        <f t="shared" si="92"/>
        <v xml:space="preserve"> </v>
      </c>
      <c r="PD78">
        <f t="shared" si="92"/>
        <v>-0.49275362318840576</v>
      </c>
      <c r="PE78" t="str">
        <f t="shared" si="92"/>
        <v xml:space="preserve"> </v>
      </c>
      <c r="PF78" t="str">
        <f t="shared" si="92"/>
        <v xml:space="preserve"> </v>
      </c>
      <c r="PG78" t="str">
        <f t="shared" si="92"/>
        <v xml:space="preserve"> </v>
      </c>
      <c r="PH78">
        <f t="shared" si="92"/>
        <v>0.85488958990536279</v>
      </c>
      <c r="PI78" t="str">
        <f t="shared" si="92"/>
        <v xml:space="preserve"> </v>
      </c>
      <c r="PJ78" t="str">
        <f t="shared" si="92"/>
        <v xml:space="preserve"> </v>
      </c>
      <c r="PK78" t="str">
        <f t="shared" si="92"/>
        <v xml:space="preserve"> </v>
      </c>
      <c r="PL78" t="str">
        <f t="shared" si="92"/>
        <v xml:space="preserve"> </v>
      </c>
      <c r="PM78" t="str">
        <f t="shared" si="92"/>
        <v xml:space="preserve"> </v>
      </c>
      <c r="PN78">
        <f t="shared" si="92"/>
        <v>-4.1025641025640991E-2</v>
      </c>
      <c r="PO78">
        <f t="shared" si="92"/>
        <v>7</v>
      </c>
      <c r="PP78">
        <f t="shared" si="92"/>
        <v>0.61005434782608692</v>
      </c>
      <c r="PQ78" t="str">
        <f t="shared" si="92"/>
        <v xml:space="preserve"> </v>
      </c>
      <c r="PR78" t="str">
        <f t="shared" si="92"/>
        <v xml:space="preserve"> </v>
      </c>
      <c r="PS78" t="str">
        <f t="shared" si="92"/>
        <v xml:space="preserve"> </v>
      </c>
      <c r="PT78" t="str">
        <f t="shared" si="92"/>
        <v xml:space="preserve"> </v>
      </c>
      <c r="PU78" t="str">
        <f t="shared" si="92"/>
        <v xml:space="preserve"> </v>
      </c>
      <c r="PV78" t="str">
        <f t="shared" si="92"/>
        <v xml:space="preserve"> </v>
      </c>
      <c r="PW78" t="str">
        <f t="shared" si="92"/>
        <v xml:space="preserve"> </v>
      </c>
      <c r="PX78">
        <f t="shared" si="92"/>
        <v>9.2577220077220073</v>
      </c>
      <c r="PY78" t="str">
        <f t="shared" si="92"/>
        <v xml:space="preserve"> </v>
      </c>
      <c r="PZ78" t="str">
        <f t="shared" si="92"/>
        <v xml:space="preserve"> </v>
      </c>
      <c r="QA78" t="str">
        <f t="shared" si="92"/>
        <v xml:space="preserve"> </v>
      </c>
      <c r="QB78" t="str">
        <f t="shared" si="92"/>
        <v xml:space="preserve"> </v>
      </c>
      <c r="QC78" t="str">
        <f t="shared" si="92"/>
        <v xml:space="preserve"> </v>
      </c>
      <c r="QD78" t="str">
        <f t="shared" si="92"/>
        <v xml:space="preserve"> </v>
      </c>
      <c r="QE78" t="str">
        <f t="shared" si="92"/>
        <v xml:space="preserve"> </v>
      </c>
      <c r="QF78">
        <f t="shared" si="92"/>
        <v>2.125</v>
      </c>
      <c r="QG78">
        <f t="shared" si="92"/>
        <v>0.54166666666666674</v>
      </c>
      <c r="QH78" t="str">
        <f t="shared" si="86"/>
        <v xml:space="preserve"> </v>
      </c>
      <c r="QI78" t="str">
        <f t="shared" si="87"/>
        <v xml:space="preserve"> </v>
      </c>
      <c r="QJ78" t="str">
        <f t="shared" si="87"/>
        <v xml:space="preserve"> </v>
      </c>
      <c r="QK78">
        <f t="shared" si="87"/>
        <v>1.3804347826086958</v>
      </c>
      <c r="QL78" t="str">
        <f t="shared" si="87"/>
        <v xml:space="preserve"> </v>
      </c>
      <c r="QM78" t="str">
        <f t="shared" si="87"/>
        <v xml:space="preserve"> </v>
      </c>
      <c r="QN78" t="str">
        <f t="shared" si="87"/>
        <v xml:space="preserve"> </v>
      </c>
      <c r="QO78" t="str">
        <f t="shared" si="87"/>
        <v xml:space="preserve"> </v>
      </c>
      <c r="QP78" t="str">
        <f t="shared" si="87"/>
        <v xml:space="preserve"> </v>
      </c>
      <c r="QQ78" t="str">
        <f t="shared" si="87"/>
        <v xml:space="preserve"> </v>
      </c>
      <c r="QR78" t="str">
        <f t="shared" si="87"/>
        <v xml:space="preserve"> </v>
      </c>
      <c r="QS78">
        <f t="shared" si="87"/>
        <v>-0.31496062992125984</v>
      </c>
      <c r="QT78" t="str">
        <f t="shared" si="87"/>
        <v xml:space="preserve"> </v>
      </c>
      <c r="QU78">
        <f t="shared" si="87"/>
        <v>-0.25127551020408156</v>
      </c>
      <c r="QV78" t="str">
        <f t="shared" si="87"/>
        <v xml:space="preserve"> </v>
      </c>
      <c r="QW78">
        <f t="shared" si="87"/>
        <v>0</v>
      </c>
      <c r="QX78">
        <f t="shared" si="87"/>
        <v>0.46153846153846145</v>
      </c>
      <c r="QY78">
        <f t="shared" si="87"/>
        <v>0</v>
      </c>
      <c r="QZ78" t="str">
        <f t="shared" si="87"/>
        <v xml:space="preserve"> </v>
      </c>
      <c r="RA78" t="str">
        <f t="shared" si="87"/>
        <v xml:space="preserve"> </v>
      </c>
      <c r="RB78" t="str">
        <f t="shared" si="87"/>
        <v xml:space="preserve"> </v>
      </c>
      <c r="RC78" t="str">
        <f t="shared" si="87"/>
        <v xml:space="preserve"> </v>
      </c>
      <c r="RD78">
        <f t="shared" si="87"/>
        <v>0</v>
      </c>
      <c r="RE78">
        <f t="shared" si="87"/>
        <v>4.6155805921983761E-2</v>
      </c>
      <c r="RF78" t="str">
        <f t="shared" si="87"/>
        <v xml:space="preserve"> </v>
      </c>
      <c r="RG78" t="str">
        <f t="shared" si="87"/>
        <v xml:space="preserve"> </v>
      </c>
      <c r="RH78" t="str">
        <f t="shared" si="87"/>
        <v xml:space="preserve"> </v>
      </c>
      <c r="RI78">
        <f t="shared" si="87"/>
        <v>-0.25649776844316097</v>
      </c>
      <c r="RJ78">
        <f t="shared" si="87"/>
        <v>1</v>
      </c>
      <c r="RK78" t="str">
        <f t="shared" si="87"/>
        <v xml:space="preserve"> </v>
      </c>
      <c r="RL78" t="str">
        <f t="shared" si="87"/>
        <v xml:space="preserve"> </v>
      </c>
      <c r="RM78">
        <f t="shared" ref="RM78:SA78" si="97">IFERROR(RM46/RM44-1," ")</f>
        <v>-0.1063829787234043</v>
      </c>
      <c r="RN78" t="str">
        <f t="shared" si="97"/>
        <v xml:space="preserve"> </v>
      </c>
      <c r="RO78">
        <f t="shared" si="97"/>
        <v>-0.63641467065868262</v>
      </c>
      <c r="RP78" t="str">
        <f t="shared" si="97"/>
        <v xml:space="preserve"> </v>
      </c>
      <c r="RQ78" t="str">
        <f t="shared" si="97"/>
        <v xml:space="preserve"> </v>
      </c>
      <c r="RR78" t="str">
        <f t="shared" si="97"/>
        <v xml:space="preserve"> </v>
      </c>
      <c r="RS78" t="str">
        <f t="shared" si="97"/>
        <v xml:space="preserve"> </v>
      </c>
      <c r="RT78" t="str">
        <f t="shared" si="97"/>
        <v xml:space="preserve"> </v>
      </c>
      <c r="RU78">
        <f t="shared" si="97"/>
        <v>-0.51923076923076916</v>
      </c>
      <c r="RV78" t="str">
        <f t="shared" si="97"/>
        <v xml:space="preserve"> </v>
      </c>
      <c r="RW78" t="str">
        <f t="shared" si="97"/>
        <v xml:space="preserve"> </v>
      </c>
      <c r="RX78" t="str">
        <f t="shared" si="97"/>
        <v xml:space="preserve"> </v>
      </c>
      <c r="RY78" t="str">
        <f t="shared" si="97"/>
        <v xml:space="preserve"> </v>
      </c>
      <c r="RZ78" t="str">
        <f t="shared" si="97"/>
        <v xml:space="preserve"> </v>
      </c>
      <c r="SA78" t="str">
        <f t="shared" si="97"/>
        <v xml:space="preserve"> </v>
      </c>
    </row>
    <row r="79" spans="1:495">
      <c r="A79">
        <v>1996</v>
      </c>
      <c r="B79" t="str">
        <f t="shared" si="88"/>
        <v xml:space="preserve"> </v>
      </c>
      <c r="C79">
        <f t="shared" ref="C79:BN82" si="98">IFERROR(C47/C45-1," ")</f>
        <v>-0.52341597796143247</v>
      </c>
      <c r="D79" t="str">
        <f t="shared" si="98"/>
        <v xml:space="preserve"> </v>
      </c>
      <c r="E79">
        <f t="shared" si="98"/>
        <v>0.45833333333333326</v>
      </c>
      <c r="F79">
        <f t="shared" si="98"/>
        <v>0.65909090909090917</v>
      </c>
      <c r="G79" t="str">
        <f t="shared" si="98"/>
        <v xml:space="preserve"> </v>
      </c>
      <c r="H79" t="str">
        <f t="shared" si="98"/>
        <v xml:space="preserve"> </v>
      </c>
      <c r="I79" t="str">
        <f t="shared" si="98"/>
        <v xml:space="preserve"> </v>
      </c>
      <c r="J79" t="str">
        <f t="shared" si="98"/>
        <v xml:space="preserve"> </v>
      </c>
      <c r="K79" t="str">
        <f t="shared" si="98"/>
        <v xml:space="preserve"> </v>
      </c>
      <c r="L79" t="str">
        <f t="shared" si="98"/>
        <v xml:space="preserve"> </v>
      </c>
      <c r="M79" t="str">
        <f t="shared" si="98"/>
        <v xml:space="preserve"> </v>
      </c>
      <c r="N79" t="str">
        <f t="shared" si="98"/>
        <v xml:space="preserve"> </v>
      </c>
      <c r="O79">
        <f t="shared" si="98"/>
        <v>0.74219670200235566</v>
      </c>
      <c r="P79">
        <f t="shared" si="98"/>
        <v>1.5405405405405403</v>
      </c>
      <c r="Q79" t="str">
        <f t="shared" si="98"/>
        <v xml:space="preserve"> </v>
      </c>
      <c r="R79" t="str">
        <f t="shared" si="98"/>
        <v xml:space="preserve"> </v>
      </c>
      <c r="S79" t="str">
        <f t="shared" si="98"/>
        <v xml:space="preserve"> </v>
      </c>
      <c r="T79">
        <f t="shared" si="98"/>
        <v>1.5134147428469564</v>
      </c>
      <c r="U79" t="str">
        <f t="shared" si="98"/>
        <v xml:space="preserve"> </v>
      </c>
      <c r="V79" t="str">
        <f t="shared" si="98"/>
        <v xml:space="preserve"> </v>
      </c>
      <c r="W79" t="str">
        <f t="shared" si="98"/>
        <v xml:space="preserve"> </v>
      </c>
      <c r="X79" t="str">
        <f t="shared" si="98"/>
        <v xml:space="preserve"> </v>
      </c>
      <c r="Y79" t="str">
        <f t="shared" si="98"/>
        <v xml:space="preserve"> </v>
      </c>
      <c r="Z79">
        <f t="shared" si="98"/>
        <v>0</v>
      </c>
      <c r="AA79">
        <f t="shared" si="98"/>
        <v>0.32558139534883712</v>
      </c>
      <c r="AB79" t="str">
        <f t="shared" si="98"/>
        <v xml:space="preserve"> </v>
      </c>
      <c r="AC79">
        <f t="shared" si="98"/>
        <v>2.0790383950190248</v>
      </c>
      <c r="AD79" t="str">
        <f t="shared" si="98"/>
        <v xml:space="preserve"> </v>
      </c>
      <c r="AE79" t="str">
        <f t="shared" si="98"/>
        <v xml:space="preserve"> </v>
      </c>
      <c r="AF79" t="str">
        <f t="shared" si="98"/>
        <v xml:space="preserve"> </v>
      </c>
      <c r="AG79" t="str">
        <f t="shared" si="98"/>
        <v xml:space="preserve"> </v>
      </c>
      <c r="AH79" t="str">
        <f t="shared" si="98"/>
        <v xml:space="preserve"> </v>
      </c>
      <c r="AI79" t="str">
        <f t="shared" si="98"/>
        <v xml:space="preserve"> </v>
      </c>
      <c r="AJ79">
        <f t="shared" si="98"/>
        <v>0</v>
      </c>
      <c r="AK79">
        <f t="shared" si="98"/>
        <v>-0.48812580231065472</v>
      </c>
      <c r="AL79" t="str">
        <f t="shared" si="98"/>
        <v xml:space="preserve"> </v>
      </c>
      <c r="AM79">
        <f t="shared" si="98"/>
        <v>3.7539936102236382E-2</v>
      </c>
      <c r="AN79">
        <f t="shared" si="98"/>
        <v>0.93128752501667766</v>
      </c>
      <c r="AO79" t="str">
        <f t="shared" si="98"/>
        <v xml:space="preserve"> </v>
      </c>
      <c r="AP79" t="str">
        <f t="shared" si="98"/>
        <v xml:space="preserve"> </v>
      </c>
      <c r="AQ79">
        <f t="shared" si="98"/>
        <v>6.6678445229681973</v>
      </c>
      <c r="AR79" t="str">
        <f t="shared" si="98"/>
        <v xml:space="preserve"> </v>
      </c>
      <c r="AS79" t="str">
        <f t="shared" si="98"/>
        <v xml:space="preserve"> </v>
      </c>
      <c r="AT79">
        <f t="shared" si="98"/>
        <v>0.23529411764705888</v>
      </c>
      <c r="AU79">
        <f t="shared" si="98"/>
        <v>1.3376623376623376</v>
      </c>
      <c r="AV79">
        <f t="shared" si="98"/>
        <v>-0.19191402251791201</v>
      </c>
      <c r="AW79" t="str">
        <f t="shared" si="98"/>
        <v xml:space="preserve"> </v>
      </c>
      <c r="AX79" t="str">
        <f t="shared" si="98"/>
        <v xml:space="preserve"> </v>
      </c>
      <c r="AY79">
        <f t="shared" si="98"/>
        <v>0.44439306358381492</v>
      </c>
      <c r="AZ79">
        <f t="shared" si="98"/>
        <v>-6.461538461538463E-2</v>
      </c>
      <c r="BA79">
        <f t="shared" si="98"/>
        <v>0</v>
      </c>
      <c r="BB79">
        <f t="shared" si="98"/>
        <v>0.12177121771217703</v>
      </c>
      <c r="BC79" t="str">
        <f t="shared" si="98"/>
        <v xml:space="preserve"> </v>
      </c>
      <c r="BD79" t="str">
        <f t="shared" si="98"/>
        <v xml:space="preserve"> </v>
      </c>
      <c r="BE79">
        <f t="shared" si="98"/>
        <v>0.19999999999999996</v>
      </c>
      <c r="BF79" t="str">
        <f t="shared" si="98"/>
        <v xml:space="preserve"> </v>
      </c>
      <c r="BG79" t="str">
        <f t="shared" si="98"/>
        <v xml:space="preserve"> </v>
      </c>
      <c r="BH79">
        <f t="shared" si="98"/>
        <v>0.16912820512820503</v>
      </c>
      <c r="BI79">
        <f t="shared" si="98"/>
        <v>1.613861386138614</v>
      </c>
      <c r="BJ79">
        <f t="shared" si="98"/>
        <v>0.40432503276539977</v>
      </c>
      <c r="BK79" t="str">
        <f t="shared" si="98"/>
        <v xml:space="preserve"> </v>
      </c>
      <c r="BL79" t="str">
        <f t="shared" si="98"/>
        <v xml:space="preserve"> </v>
      </c>
      <c r="BM79" t="str">
        <f t="shared" si="98"/>
        <v xml:space="preserve"> </v>
      </c>
      <c r="BN79">
        <f t="shared" si="98"/>
        <v>0.23076923076923084</v>
      </c>
      <c r="BO79">
        <f t="shared" si="96"/>
        <v>0</v>
      </c>
      <c r="BP79" t="str">
        <f t="shared" si="96"/>
        <v xml:space="preserve"> </v>
      </c>
      <c r="BQ79" t="str">
        <f t="shared" si="96"/>
        <v xml:space="preserve"> </v>
      </c>
      <c r="BR79" t="str">
        <f t="shared" si="96"/>
        <v xml:space="preserve"> </v>
      </c>
      <c r="BS79" t="str">
        <f t="shared" si="96"/>
        <v xml:space="preserve"> </v>
      </c>
      <c r="BT79" t="str">
        <f t="shared" si="96"/>
        <v xml:space="preserve"> </v>
      </c>
      <c r="BU79" t="str">
        <f t="shared" si="96"/>
        <v xml:space="preserve"> </v>
      </c>
      <c r="BV79" t="str">
        <f t="shared" si="96"/>
        <v xml:space="preserve"> </v>
      </c>
      <c r="BW79" t="str">
        <f t="shared" si="96"/>
        <v xml:space="preserve"> </v>
      </c>
      <c r="BX79" t="str">
        <f t="shared" si="96"/>
        <v xml:space="preserve"> </v>
      </c>
      <c r="BY79" t="str">
        <f t="shared" si="96"/>
        <v xml:space="preserve"> </v>
      </c>
      <c r="BZ79">
        <f t="shared" si="96"/>
        <v>0.42253521126760574</v>
      </c>
      <c r="CA79" t="str">
        <f t="shared" si="96"/>
        <v xml:space="preserve"> </v>
      </c>
      <c r="CB79" t="str">
        <f t="shared" si="96"/>
        <v xml:space="preserve"> </v>
      </c>
      <c r="CC79" t="str">
        <f t="shared" si="96"/>
        <v xml:space="preserve"> </v>
      </c>
      <c r="CD79" t="str">
        <f t="shared" si="96"/>
        <v xml:space="preserve"> </v>
      </c>
      <c r="CE79" t="str">
        <f t="shared" si="96"/>
        <v xml:space="preserve"> </v>
      </c>
      <c r="CF79">
        <f t="shared" si="96"/>
        <v>0.21457489878542524</v>
      </c>
      <c r="CG79" t="str">
        <f t="shared" si="96"/>
        <v xml:space="preserve"> </v>
      </c>
      <c r="CH79" t="str">
        <f t="shared" si="96"/>
        <v xml:space="preserve"> </v>
      </c>
      <c r="CI79" t="str">
        <f t="shared" si="96"/>
        <v xml:space="preserve"> </v>
      </c>
      <c r="CJ79" t="str">
        <f t="shared" si="96"/>
        <v xml:space="preserve"> </v>
      </c>
      <c r="CK79" t="str">
        <f t="shared" si="96"/>
        <v xml:space="preserve"> </v>
      </c>
      <c r="CL79" t="str">
        <f t="shared" si="96"/>
        <v xml:space="preserve"> </v>
      </c>
      <c r="CM79" t="str">
        <f t="shared" si="96"/>
        <v xml:space="preserve"> </v>
      </c>
      <c r="CN79" t="str">
        <f t="shared" si="96"/>
        <v xml:space="preserve"> </v>
      </c>
      <c r="CO79">
        <f t="shared" si="96"/>
        <v>0.31632653061224492</v>
      </c>
      <c r="CP79" t="str">
        <f t="shared" si="96"/>
        <v xml:space="preserve"> </v>
      </c>
      <c r="CQ79" t="str">
        <f t="shared" si="96"/>
        <v xml:space="preserve"> </v>
      </c>
      <c r="CR79">
        <f t="shared" si="96"/>
        <v>0.29080779944289703</v>
      </c>
      <c r="CS79" t="str">
        <f t="shared" si="96"/>
        <v xml:space="preserve"> </v>
      </c>
      <c r="CT79" t="str">
        <f t="shared" si="96"/>
        <v xml:space="preserve"> </v>
      </c>
      <c r="CU79">
        <f t="shared" si="96"/>
        <v>1.580645161290323</v>
      </c>
      <c r="CV79" t="str">
        <f t="shared" si="96"/>
        <v xml:space="preserve"> </v>
      </c>
      <c r="CW79" t="str">
        <f t="shared" si="96"/>
        <v xml:space="preserve"> </v>
      </c>
      <c r="CX79">
        <f t="shared" si="96"/>
        <v>3.2795454545454534</v>
      </c>
      <c r="CY79">
        <f t="shared" si="96"/>
        <v>-0.58888888888888891</v>
      </c>
      <c r="CZ79">
        <f t="shared" si="96"/>
        <v>-0.17557251908396942</v>
      </c>
      <c r="DA79" t="str">
        <f t="shared" si="96"/>
        <v xml:space="preserve"> </v>
      </c>
      <c r="DB79" t="str">
        <f t="shared" si="96"/>
        <v xml:space="preserve"> </v>
      </c>
      <c r="DC79" t="str">
        <f t="shared" si="96"/>
        <v xml:space="preserve"> </v>
      </c>
      <c r="DD79">
        <f t="shared" si="96"/>
        <v>0.21264367816091956</v>
      </c>
      <c r="DE79" t="str">
        <f t="shared" si="96"/>
        <v xml:space="preserve"> </v>
      </c>
      <c r="DF79" t="str">
        <f t="shared" si="96"/>
        <v xml:space="preserve"> </v>
      </c>
      <c r="DG79" t="str">
        <f t="shared" si="96"/>
        <v xml:space="preserve"> </v>
      </c>
      <c r="DH79" t="str">
        <f t="shared" si="96"/>
        <v xml:space="preserve"> </v>
      </c>
      <c r="DI79" t="str">
        <f t="shared" si="96"/>
        <v xml:space="preserve"> </v>
      </c>
      <c r="DJ79" t="str">
        <f t="shared" si="96"/>
        <v xml:space="preserve"> </v>
      </c>
      <c r="DK79">
        <f t="shared" si="96"/>
        <v>0.691542288557214</v>
      </c>
      <c r="DL79" t="str">
        <f t="shared" si="96"/>
        <v xml:space="preserve"> </v>
      </c>
      <c r="DM79" t="str">
        <f t="shared" si="96"/>
        <v xml:space="preserve"> </v>
      </c>
      <c r="DN79" t="str">
        <f t="shared" si="96"/>
        <v xml:space="preserve"> </v>
      </c>
      <c r="DO79" t="str">
        <f t="shared" si="96"/>
        <v xml:space="preserve"> </v>
      </c>
      <c r="DP79" t="str">
        <f t="shared" si="96"/>
        <v xml:space="preserve"> </v>
      </c>
      <c r="DQ79" t="str">
        <f t="shared" si="96"/>
        <v xml:space="preserve"> </v>
      </c>
      <c r="DR79" t="str">
        <f t="shared" si="96"/>
        <v xml:space="preserve"> </v>
      </c>
      <c r="DS79" t="str">
        <f t="shared" si="96"/>
        <v xml:space="preserve"> </v>
      </c>
      <c r="DT79" t="str">
        <f t="shared" si="96"/>
        <v xml:space="preserve"> </v>
      </c>
      <c r="DU79">
        <f t="shared" si="96"/>
        <v>0.88461538461538458</v>
      </c>
      <c r="DV79" t="str">
        <f t="shared" si="96"/>
        <v xml:space="preserve"> </v>
      </c>
      <c r="DW79" t="str">
        <f t="shared" si="96"/>
        <v xml:space="preserve"> </v>
      </c>
      <c r="DX79">
        <f t="shared" si="96"/>
        <v>0.16326530612244894</v>
      </c>
      <c r="DY79">
        <f t="shared" si="96"/>
        <v>0.32400238237045875</v>
      </c>
      <c r="DZ79" t="str">
        <f t="shared" si="93"/>
        <v xml:space="preserve"> </v>
      </c>
      <c r="EA79" t="str">
        <f t="shared" si="90"/>
        <v xml:space="preserve"> </v>
      </c>
      <c r="EB79" t="str">
        <f t="shared" si="90"/>
        <v xml:space="preserve"> </v>
      </c>
      <c r="EC79">
        <f t="shared" si="90"/>
        <v>0</v>
      </c>
      <c r="ED79" t="str">
        <f t="shared" si="90"/>
        <v xml:space="preserve"> </v>
      </c>
      <c r="EE79">
        <f t="shared" si="90"/>
        <v>0.86078566505858034</v>
      </c>
      <c r="EF79">
        <f t="shared" si="90"/>
        <v>0</v>
      </c>
      <c r="EG79" t="str">
        <f t="shared" si="90"/>
        <v xml:space="preserve"> </v>
      </c>
      <c r="EH79" t="str">
        <f t="shared" si="90"/>
        <v xml:space="preserve"> </v>
      </c>
      <c r="EI79" t="str">
        <f t="shared" si="90"/>
        <v xml:space="preserve"> </v>
      </c>
      <c r="EJ79">
        <f t="shared" si="90"/>
        <v>0</v>
      </c>
      <c r="EK79" t="str">
        <f t="shared" si="90"/>
        <v xml:space="preserve"> </v>
      </c>
      <c r="EL79">
        <f t="shared" si="90"/>
        <v>0.49258542875564171</v>
      </c>
      <c r="EM79" t="str">
        <f t="shared" si="90"/>
        <v xml:space="preserve"> </v>
      </c>
      <c r="EN79" t="str">
        <f t="shared" si="90"/>
        <v xml:space="preserve"> </v>
      </c>
      <c r="EO79">
        <f t="shared" si="90"/>
        <v>1.6400000000000001</v>
      </c>
      <c r="EP79" t="str">
        <f t="shared" si="90"/>
        <v xml:space="preserve"> </v>
      </c>
      <c r="EQ79">
        <f t="shared" si="90"/>
        <v>5.4419357753946267</v>
      </c>
      <c r="ER79">
        <f t="shared" si="90"/>
        <v>8.6956521739130377E-2</v>
      </c>
      <c r="ES79">
        <f t="shared" si="90"/>
        <v>0.28125</v>
      </c>
      <c r="ET79" t="str">
        <f t="shared" si="90"/>
        <v xml:space="preserve"> </v>
      </c>
      <c r="EU79" t="str">
        <f t="shared" si="90"/>
        <v xml:space="preserve"> </v>
      </c>
      <c r="EV79" t="str">
        <f t="shared" si="90"/>
        <v xml:space="preserve"> </v>
      </c>
      <c r="EW79">
        <f t="shared" si="90"/>
        <v>-3.2258064516129004E-2</v>
      </c>
      <c r="EX79" t="str">
        <f t="shared" si="90"/>
        <v xml:space="preserve"> </v>
      </c>
      <c r="EY79">
        <f t="shared" si="90"/>
        <v>9.6670247046186653E-3</v>
      </c>
      <c r="EZ79">
        <f t="shared" si="90"/>
        <v>2.5921336206896557</v>
      </c>
      <c r="FA79" t="str">
        <f t="shared" si="90"/>
        <v xml:space="preserve"> </v>
      </c>
      <c r="FB79" t="str">
        <f t="shared" si="90"/>
        <v xml:space="preserve"> </v>
      </c>
      <c r="FC79" t="str">
        <f t="shared" si="90"/>
        <v xml:space="preserve"> </v>
      </c>
      <c r="FD79" t="str">
        <f t="shared" si="90"/>
        <v xml:space="preserve"> </v>
      </c>
      <c r="FE79" t="str">
        <f t="shared" si="90"/>
        <v xml:space="preserve"> </v>
      </c>
      <c r="FF79" t="str">
        <f t="shared" si="90"/>
        <v xml:space="preserve"> </v>
      </c>
      <c r="FG79">
        <f t="shared" si="90"/>
        <v>3.7500000000000089E-2</v>
      </c>
      <c r="FH79" t="str">
        <f t="shared" si="90"/>
        <v xml:space="preserve"> </v>
      </c>
      <c r="FI79">
        <f t="shared" si="90"/>
        <v>3.0408525754884552</v>
      </c>
      <c r="FJ79" t="str">
        <f t="shared" si="90"/>
        <v xml:space="preserve"> </v>
      </c>
      <c r="FK79" t="str">
        <f t="shared" si="90"/>
        <v xml:space="preserve"> </v>
      </c>
      <c r="FL79" t="str">
        <f t="shared" si="90"/>
        <v xml:space="preserve"> </v>
      </c>
      <c r="FM79" t="str">
        <f t="shared" si="90"/>
        <v xml:space="preserve"> </v>
      </c>
      <c r="FN79" t="str">
        <f t="shared" si="90"/>
        <v xml:space="preserve"> </v>
      </c>
      <c r="FO79" t="str">
        <f t="shared" si="90"/>
        <v xml:space="preserve"> </v>
      </c>
      <c r="FP79">
        <f t="shared" si="90"/>
        <v>-0.14007261609019683</v>
      </c>
      <c r="FQ79" t="str">
        <f t="shared" si="90"/>
        <v xml:space="preserve"> </v>
      </c>
      <c r="FR79" t="str">
        <f t="shared" si="90"/>
        <v xml:space="preserve"> </v>
      </c>
      <c r="FS79" t="str">
        <f t="shared" si="90"/>
        <v xml:space="preserve"> </v>
      </c>
      <c r="FT79" t="str">
        <f t="shared" si="90"/>
        <v xml:space="preserve"> </v>
      </c>
      <c r="FU79" t="str">
        <f t="shared" si="90"/>
        <v xml:space="preserve"> </v>
      </c>
      <c r="FV79" t="str">
        <f t="shared" si="90"/>
        <v xml:space="preserve"> </v>
      </c>
      <c r="FW79" t="str">
        <f t="shared" si="90"/>
        <v xml:space="preserve"> </v>
      </c>
      <c r="FX79" t="str">
        <f t="shared" si="90"/>
        <v xml:space="preserve"> </v>
      </c>
      <c r="FY79" t="str">
        <f t="shared" si="90"/>
        <v xml:space="preserve"> </v>
      </c>
      <c r="FZ79" t="str">
        <f t="shared" si="90"/>
        <v xml:space="preserve"> </v>
      </c>
      <c r="GA79" t="str">
        <f t="shared" si="90"/>
        <v xml:space="preserve"> </v>
      </c>
      <c r="GB79" t="str">
        <f t="shared" si="90"/>
        <v xml:space="preserve"> </v>
      </c>
      <c r="GC79" t="str">
        <f t="shared" si="90"/>
        <v xml:space="preserve"> </v>
      </c>
      <c r="GD79" t="str">
        <f t="shared" si="90"/>
        <v xml:space="preserve"> </v>
      </c>
      <c r="GE79">
        <f t="shared" si="90"/>
        <v>0</v>
      </c>
      <c r="GF79" t="str">
        <f t="shared" si="90"/>
        <v xml:space="preserve"> </v>
      </c>
      <c r="GG79" t="str">
        <f t="shared" si="90"/>
        <v xml:space="preserve"> </v>
      </c>
      <c r="GH79" t="str">
        <f t="shared" si="90"/>
        <v xml:space="preserve"> </v>
      </c>
      <c r="GI79" t="str">
        <f t="shared" si="90"/>
        <v xml:space="preserve"> </v>
      </c>
      <c r="GJ79" t="str">
        <f t="shared" si="90"/>
        <v xml:space="preserve"> </v>
      </c>
      <c r="GK79" t="str">
        <f t="shared" si="90"/>
        <v xml:space="preserve"> </v>
      </c>
      <c r="GL79" t="str">
        <f t="shared" si="82"/>
        <v xml:space="preserve"> </v>
      </c>
      <c r="GM79" t="str">
        <f t="shared" si="94"/>
        <v xml:space="preserve"> </v>
      </c>
      <c r="GN79" t="str">
        <f t="shared" si="94"/>
        <v xml:space="preserve"> </v>
      </c>
      <c r="GO79" t="str">
        <f t="shared" si="94"/>
        <v xml:space="preserve"> </v>
      </c>
      <c r="GP79">
        <f t="shared" si="94"/>
        <v>0</v>
      </c>
      <c r="GQ79">
        <f t="shared" si="94"/>
        <v>0.70794392523364458</v>
      </c>
      <c r="GR79" t="str">
        <f t="shared" si="94"/>
        <v xml:space="preserve"> </v>
      </c>
      <c r="GS79">
        <f t="shared" si="94"/>
        <v>0</v>
      </c>
      <c r="GT79">
        <f t="shared" si="94"/>
        <v>0.39285714285714279</v>
      </c>
      <c r="GU79" t="str">
        <f t="shared" si="94"/>
        <v xml:space="preserve"> </v>
      </c>
      <c r="GV79" t="str">
        <f t="shared" si="94"/>
        <v xml:space="preserve"> </v>
      </c>
      <c r="GW79" t="str">
        <f t="shared" si="94"/>
        <v xml:space="preserve"> </v>
      </c>
      <c r="GX79">
        <f t="shared" si="94"/>
        <v>0.68622754491017979</v>
      </c>
      <c r="GY79" t="str">
        <f t="shared" si="94"/>
        <v xml:space="preserve"> </v>
      </c>
      <c r="GZ79" t="str">
        <f t="shared" si="94"/>
        <v xml:space="preserve"> </v>
      </c>
      <c r="HA79" t="str">
        <f t="shared" si="94"/>
        <v xml:space="preserve"> </v>
      </c>
      <c r="HB79">
        <f t="shared" si="94"/>
        <v>-4.3145662762980597E-2</v>
      </c>
      <c r="HC79">
        <f t="shared" si="94"/>
        <v>-0.15384615384615385</v>
      </c>
      <c r="HD79" t="str">
        <f t="shared" si="94"/>
        <v xml:space="preserve"> </v>
      </c>
      <c r="HE79">
        <f t="shared" si="94"/>
        <v>0</v>
      </c>
      <c r="HF79" t="str">
        <f t="shared" si="94"/>
        <v xml:space="preserve"> </v>
      </c>
      <c r="HG79">
        <f t="shared" si="94"/>
        <v>0.92680180180180161</v>
      </c>
      <c r="HH79">
        <f t="shared" si="94"/>
        <v>0</v>
      </c>
      <c r="HI79" t="str">
        <f t="shared" si="94"/>
        <v xml:space="preserve"> </v>
      </c>
      <c r="HJ79">
        <f t="shared" si="94"/>
        <v>0.49994098902395834</v>
      </c>
      <c r="HK79" t="str">
        <f t="shared" si="94"/>
        <v xml:space="preserve"> </v>
      </c>
      <c r="HL79" t="str">
        <f t="shared" si="94"/>
        <v xml:space="preserve"> </v>
      </c>
      <c r="HM79" t="str">
        <f t="shared" si="94"/>
        <v xml:space="preserve"> </v>
      </c>
      <c r="HN79" t="str">
        <f t="shared" si="94"/>
        <v xml:space="preserve"> </v>
      </c>
      <c r="HO79">
        <f t="shared" si="94"/>
        <v>0.55319148936170204</v>
      </c>
      <c r="HP79" t="str">
        <f t="shared" si="94"/>
        <v xml:space="preserve"> </v>
      </c>
      <c r="HQ79" t="str">
        <f t="shared" si="94"/>
        <v xml:space="preserve"> </v>
      </c>
      <c r="HR79">
        <f t="shared" si="94"/>
        <v>0.34782608695652173</v>
      </c>
      <c r="HS79" t="str">
        <f t="shared" si="94"/>
        <v xml:space="preserve"> </v>
      </c>
      <c r="HT79" t="str">
        <f t="shared" si="94"/>
        <v xml:space="preserve"> </v>
      </c>
      <c r="HU79" t="str">
        <f t="shared" si="94"/>
        <v xml:space="preserve"> </v>
      </c>
      <c r="HV79">
        <f t="shared" si="94"/>
        <v>2.3241379310344827</v>
      </c>
      <c r="HW79" t="str">
        <f t="shared" si="94"/>
        <v xml:space="preserve"> </v>
      </c>
      <c r="HX79" t="str">
        <f t="shared" si="94"/>
        <v xml:space="preserve"> </v>
      </c>
      <c r="HY79">
        <f t="shared" si="94"/>
        <v>-0.17277486910994766</v>
      </c>
      <c r="HZ79">
        <f t="shared" si="94"/>
        <v>-7.6923076923076872E-2</v>
      </c>
      <c r="IA79" t="str">
        <f t="shared" si="94"/>
        <v xml:space="preserve"> </v>
      </c>
      <c r="IB79" t="str">
        <f t="shared" si="94"/>
        <v xml:space="preserve"> </v>
      </c>
      <c r="IC79" t="str">
        <f t="shared" si="94"/>
        <v xml:space="preserve"> </v>
      </c>
      <c r="ID79" t="str">
        <f t="shared" si="94"/>
        <v xml:space="preserve"> </v>
      </c>
      <c r="IE79" t="str">
        <f t="shared" si="94"/>
        <v xml:space="preserve"> </v>
      </c>
      <c r="IF79" t="str">
        <f t="shared" si="94"/>
        <v xml:space="preserve"> </v>
      </c>
      <c r="IG79" t="str">
        <f t="shared" si="94"/>
        <v xml:space="preserve"> </v>
      </c>
      <c r="IH79">
        <f t="shared" si="94"/>
        <v>1.4714285714285715</v>
      </c>
      <c r="II79" t="str">
        <f t="shared" si="94"/>
        <v xml:space="preserve"> </v>
      </c>
      <c r="IJ79" t="str">
        <f t="shared" si="94"/>
        <v xml:space="preserve"> </v>
      </c>
      <c r="IK79" t="str">
        <f t="shared" si="94"/>
        <v xml:space="preserve"> </v>
      </c>
      <c r="IL79">
        <f t="shared" si="94"/>
        <v>-0.26192121630960619</v>
      </c>
      <c r="IM79" t="str">
        <f t="shared" si="94"/>
        <v xml:space="preserve"> </v>
      </c>
      <c r="IN79" t="str">
        <f t="shared" si="94"/>
        <v xml:space="preserve"> </v>
      </c>
      <c r="IO79" t="str">
        <f t="shared" si="94"/>
        <v xml:space="preserve"> </v>
      </c>
      <c r="IP79" t="str">
        <f t="shared" si="94"/>
        <v xml:space="preserve"> </v>
      </c>
      <c r="IQ79" t="str">
        <f t="shared" si="94"/>
        <v xml:space="preserve"> </v>
      </c>
      <c r="IR79" t="str">
        <f t="shared" si="94"/>
        <v xml:space="preserve"> </v>
      </c>
      <c r="IS79" t="str">
        <f t="shared" si="94"/>
        <v xml:space="preserve"> </v>
      </c>
      <c r="IT79" t="str">
        <f t="shared" si="94"/>
        <v xml:space="preserve"> </v>
      </c>
      <c r="IU79">
        <f t="shared" si="94"/>
        <v>0.33571428571428563</v>
      </c>
      <c r="IV79">
        <f t="shared" si="94"/>
        <v>0</v>
      </c>
      <c r="IW79">
        <f t="shared" si="94"/>
        <v>0</v>
      </c>
      <c r="IX79" t="str">
        <f t="shared" si="94"/>
        <v xml:space="preserve"> </v>
      </c>
      <c r="IY79" t="str">
        <f t="shared" si="91"/>
        <v xml:space="preserve"> </v>
      </c>
      <c r="IZ79" t="str">
        <f t="shared" si="91"/>
        <v xml:space="preserve"> </v>
      </c>
      <c r="JA79" t="str">
        <f t="shared" si="91"/>
        <v xml:space="preserve"> </v>
      </c>
      <c r="JB79" t="str">
        <f t="shared" si="91"/>
        <v xml:space="preserve"> </v>
      </c>
      <c r="JC79" t="str">
        <f t="shared" si="91"/>
        <v xml:space="preserve"> </v>
      </c>
      <c r="JD79" t="str">
        <f t="shared" si="91"/>
        <v xml:space="preserve"> </v>
      </c>
      <c r="JE79">
        <f t="shared" si="91"/>
        <v>0.81256713211600418</v>
      </c>
      <c r="JF79" t="str">
        <f t="shared" si="91"/>
        <v xml:space="preserve"> </v>
      </c>
      <c r="JG79">
        <f t="shared" si="91"/>
        <v>0</v>
      </c>
      <c r="JH79" t="str">
        <f t="shared" si="91"/>
        <v xml:space="preserve"> </v>
      </c>
      <c r="JI79" t="str">
        <f t="shared" si="91"/>
        <v xml:space="preserve"> </v>
      </c>
      <c r="JJ79">
        <f t="shared" si="91"/>
        <v>0</v>
      </c>
      <c r="JK79">
        <f t="shared" si="91"/>
        <v>0.28268309377138934</v>
      </c>
      <c r="JL79" t="str">
        <f t="shared" si="91"/>
        <v xml:space="preserve"> </v>
      </c>
      <c r="JM79" t="str">
        <f t="shared" si="91"/>
        <v xml:space="preserve"> </v>
      </c>
      <c r="JN79" t="str">
        <f t="shared" si="91"/>
        <v xml:space="preserve"> </v>
      </c>
      <c r="JO79">
        <f t="shared" si="91"/>
        <v>0</v>
      </c>
      <c r="JP79">
        <f t="shared" si="91"/>
        <v>0.12107751826909285</v>
      </c>
      <c r="JQ79" t="str">
        <f t="shared" si="91"/>
        <v xml:space="preserve"> </v>
      </c>
      <c r="JR79" t="str">
        <f t="shared" si="91"/>
        <v xml:space="preserve"> </v>
      </c>
      <c r="JS79" t="str">
        <f t="shared" si="91"/>
        <v xml:space="preserve"> </v>
      </c>
      <c r="JT79" t="str">
        <f t="shared" si="91"/>
        <v xml:space="preserve"> </v>
      </c>
      <c r="JU79" t="str">
        <f t="shared" si="91"/>
        <v xml:space="preserve"> </v>
      </c>
      <c r="JV79" t="str">
        <f t="shared" si="91"/>
        <v xml:space="preserve"> </v>
      </c>
      <c r="JW79" t="str">
        <f t="shared" si="91"/>
        <v xml:space="preserve"> </v>
      </c>
      <c r="JX79">
        <f t="shared" si="91"/>
        <v>0.10815450643776825</v>
      </c>
      <c r="JY79" t="str">
        <f t="shared" si="91"/>
        <v xml:space="preserve"> </v>
      </c>
      <c r="JZ79" t="str">
        <f t="shared" si="91"/>
        <v xml:space="preserve"> </v>
      </c>
      <c r="KA79">
        <f t="shared" si="91"/>
        <v>2.6632641294788462</v>
      </c>
      <c r="KB79">
        <f t="shared" si="91"/>
        <v>1.0795454545454546</v>
      </c>
      <c r="KC79" t="str">
        <f t="shared" si="91"/>
        <v xml:space="preserve"> </v>
      </c>
      <c r="KD79" t="str">
        <f t="shared" si="91"/>
        <v xml:space="preserve"> </v>
      </c>
      <c r="KE79" t="str">
        <f t="shared" si="91"/>
        <v xml:space="preserve"> </v>
      </c>
      <c r="KF79">
        <f t="shared" si="91"/>
        <v>5.0847457627118731E-2</v>
      </c>
      <c r="KG79" t="str">
        <f t="shared" si="91"/>
        <v xml:space="preserve"> </v>
      </c>
      <c r="KH79" t="str">
        <f t="shared" si="91"/>
        <v xml:space="preserve"> </v>
      </c>
      <c r="KI79" t="str">
        <f t="shared" si="91"/>
        <v xml:space="preserve"> </v>
      </c>
      <c r="KJ79" t="str">
        <f t="shared" si="91"/>
        <v xml:space="preserve"> </v>
      </c>
      <c r="KK79" t="str">
        <f t="shared" si="91"/>
        <v xml:space="preserve"> </v>
      </c>
      <c r="KL79" t="str">
        <f t="shared" si="91"/>
        <v xml:space="preserve"> </v>
      </c>
      <c r="KM79" t="str">
        <f t="shared" si="91"/>
        <v xml:space="preserve"> </v>
      </c>
      <c r="KN79" t="str">
        <f t="shared" si="91"/>
        <v xml:space="preserve"> </v>
      </c>
      <c r="KO79">
        <f t="shared" si="91"/>
        <v>0.78039927404718701</v>
      </c>
      <c r="KP79" t="str">
        <f t="shared" si="91"/>
        <v xml:space="preserve"> </v>
      </c>
      <c r="KQ79">
        <f t="shared" si="91"/>
        <v>0.77011494252873591</v>
      </c>
      <c r="KR79" t="str">
        <f t="shared" si="91"/>
        <v xml:space="preserve"> </v>
      </c>
      <c r="KS79" t="str">
        <f t="shared" si="91"/>
        <v xml:space="preserve"> </v>
      </c>
      <c r="KT79" t="str">
        <f t="shared" si="91"/>
        <v xml:space="preserve"> </v>
      </c>
      <c r="KU79" t="str">
        <f t="shared" si="91"/>
        <v xml:space="preserve"> </v>
      </c>
      <c r="KV79" t="str">
        <f t="shared" si="91"/>
        <v xml:space="preserve"> </v>
      </c>
      <c r="KW79" t="str">
        <f t="shared" si="91"/>
        <v xml:space="preserve"> </v>
      </c>
      <c r="KX79" t="str">
        <f t="shared" si="91"/>
        <v xml:space="preserve"> </v>
      </c>
      <c r="KY79">
        <f t="shared" si="91"/>
        <v>0.9453107596346626</v>
      </c>
      <c r="KZ79" t="str">
        <f t="shared" si="91"/>
        <v xml:space="preserve"> </v>
      </c>
      <c r="LA79" t="str">
        <f t="shared" si="91"/>
        <v xml:space="preserve"> </v>
      </c>
      <c r="LB79" t="str">
        <f t="shared" si="91"/>
        <v xml:space="preserve"> </v>
      </c>
      <c r="LC79" t="str">
        <f t="shared" si="91"/>
        <v xml:space="preserve"> </v>
      </c>
      <c r="LD79" t="str">
        <f t="shared" si="91"/>
        <v xml:space="preserve"> </v>
      </c>
      <c r="LE79" t="str">
        <f t="shared" si="91"/>
        <v xml:space="preserve"> </v>
      </c>
      <c r="LF79" t="str">
        <f t="shared" si="91"/>
        <v xml:space="preserve"> </v>
      </c>
      <c r="LG79">
        <f t="shared" si="91"/>
        <v>0.69</v>
      </c>
      <c r="LH79" t="str">
        <f t="shared" si="91"/>
        <v xml:space="preserve"> </v>
      </c>
      <c r="LI79">
        <f t="shared" si="91"/>
        <v>0.11538461538461542</v>
      </c>
      <c r="LJ79" t="str">
        <f t="shared" si="84"/>
        <v xml:space="preserve"> </v>
      </c>
      <c r="LK79" t="str">
        <f t="shared" si="95"/>
        <v xml:space="preserve"> </v>
      </c>
      <c r="LL79" t="str">
        <f t="shared" si="95"/>
        <v xml:space="preserve"> </v>
      </c>
      <c r="LM79" t="str">
        <f t="shared" si="95"/>
        <v xml:space="preserve"> </v>
      </c>
      <c r="LN79" t="str">
        <f t="shared" si="95"/>
        <v xml:space="preserve"> </v>
      </c>
      <c r="LO79" t="str">
        <f t="shared" si="95"/>
        <v xml:space="preserve"> </v>
      </c>
      <c r="LP79" t="str">
        <f t="shared" si="95"/>
        <v xml:space="preserve"> </v>
      </c>
      <c r="LQ79" t="str">
        <f t="shared" si="95"/>
        <v xml:space="preserve"> </v>
      </c>
      <c r="LR79" t="str">
        <f t="shared" si="95"/>
        <v xml:space="preserve"> </v>
      </c>
      <c r="LS79" t="str">
        <f t="shared" si="95"/>
        <v xml:space="preserve"> </v>
      </c>
      <c r="LT79" t="str">
        <f t="shared" si="95"/>
        <v xml:space="preserve"> </v>
      </c>
      <c r="LU79">
        <f t="shared" si="95"/>
        <v>0.10280373831775691</v>
      </c>
      <c r="LV79" t="str">
        <f t="shared" si="95"/>
        <v xml:space="preserve"> </v>
      </c>
      <c r="LW79">
        <f t="shared" si="95"/>
        <v>0.77173098819440278</v>
      </c>
      <c r="LX79" t="str">
        <f t="shared" si="95"/>
        <v xml:space="preserve"> </v>
      </c>
      <c r="LY79" t="str">
        <f t="shared" si="95"/>
        <v xml:space="preserve"> </v>
      </c>
      <c r="LZ79" t="str">
        <f t="shared" si="95"/>
        <v xml:space="preserve"> </v>
      </c>
      <c r="MA79" t="str">
        <f t="shared" si="95"/>
        <v xml:space="preserve"> </v>
      </c>
      <c r="MB79" t="str">
        <f t="shared" si="95"/>
        <v xml:space="preserve"> </v>
      </c>
      <c r="MC79" t="str">
        <f t="shared" si="95"/>
        <v xml:space="preserve"> </v>
      </c>
      <c r="MD79" t="str">
        <f t="shared" si="95"/>
        <v xml:space="preserve"> </v>
      </c>
      <c r="ME79" t="str">
        <f t="shared" si="95"/>
        <v xml:space="preserve"> </v>
      </c>
      <c r="MF79">
        <f t="shared" si="95"/>
        <v>0.60000000000000009</v>
      </c>
      <c r="MG79">
        <f t="shared" si="95"/>
        <v>0.23891364311478891</v>
      </c>
      <c r="MH79" t="str">
        <f t="shared" si="95"/>
        <v xml:space="preserve"> </v>
      </c>
      <c r="MI79" t="str">
        <f t="shared" si="95"/>
        <v xml:space="preserve"> </v>
      </c>
      <c r="MJ79" t="str">
        <f t="shared" si="95"/>
        <v xml:space="preserve"> </v>
      </c>
      <c r="MK79">
        <f t="shared" si="95"/>
        <v>0.42012779552715673</v>
      </c>
      <c r="ML79" t="str">
        <f t="shared" si="95"/>
        <v xml:space="preserve"> </v>
      </c>
      <c r="MM79">
        <f t="shared" si="95"/>
        <v>0</v>
      </c>
      <c r="MN79">
        <f t="shared" si="95"/>
        <v>0</v>
      </c>
      <c r="MO79" t="str">
        <f t="shared" si="95"/>
        <v xml:space="preserve"> </v>
      </c>
      <c r="MP79" t="str">
        <f t="shared" si="95"/>
        <v xml:space="preserve"> </v>
      </c>
      <c r="MQ79" t="str">
        <f t="shared" si="95"/>
        <v xml:space="preserve"> </v>
      </c>
      <c r="MR79">
        <f t="shared" si="95"/>
        <v>0.34613658799246161</v>
      </c>
      <c r="MS79">
        <f t="shared" si="95"/>
        <v>0.19895742832319718</v>
      </c>
      <c r="MT79" t="str">
        <f t="shared" si="95"/>
        <v xml:space="preserve"> </v>
      </c>
      <c r="MU79" t="str">
        <f t="shared" si="95"/>
        <v xml:space="preserve"> </v>
      </c>
      <c r="MV79" t="str">
        <f t="shared" si="95"/>
        <v xml:space="preserve"> </v>
      </c>
      <c r="MW79" t="str">
        <f t="shared" si="95"/>
        <v xml:space="preserve"> </v>
      </c>
      <c r="MX79" t="str">
        <f t="shared" si="95"/>
        <v xml:space="preserve"> </v>
      </c>
      <c r="MY79" t="str">
        <f t="shared" si="95"/>
        <v xml:space="preserve"> </v>
      </c>
      <c r="MZ79">
        <f t="shared" si="95"/>
        <v>0.50627211321968479</v>
      </c>
      <c r="NA79" t="str">
        <f t="shared" si="95"/>
        <v xml:space="preserve"> </v>
      </c>
      <c r="NB79" t="str">
        <f t="shared" si="95"/>
        <v xml:space="preserve"> </v>
      </c>
      <c r="NC79" t="str">
        <f t="shared" si="95"/>
        <v xml:space="preserve"> </v>
      </c>
      <c r="ND79">
        <f t="shared" si="95"/>
        <v>3.1578947368421151E-2</v>
      </c>
      <c r="NE79" t="str">
        <f t="shared" si="95"/>
        <v xml:space="preserve"> </v>
      </c>
      <c r="NF79" t="str">
        <f t="shared" si="95"/>
        <v xml:space="preserve"> </v>
      </c>
      <c r="NG79" t="str">
        <f t="shared" si="95"/>
        <v xml:space="preserve"> </v>
      </c>
      <c r="NH79" t="str">
        <f t="shared" si="95"/>
        <v xml:space="preserve"> </v>
      </c>
      <c r="NI79" t="str">
        <f t="shared" si="95"/>
        <v xml:space="preserve"> </v>
      </c>
      <c r="NJ79">
        <f t="shared" si="95"/>
        <v>0.43900343642611683</v>
      </c>
      <c r="NK79" t="str">
        <f t="shared" si="95"/>
        <v xml:space="preserve"> </v>
      </c>
      <c r="NL79" t="str">
        <f t="shared" si="95"/>
        <v xml:space="preserve"> </v>
      </c>
      <c r="NM79" t="str">
        <f t="shared" si="95"/>
        <v xml:space="preserve"> </v>
      </c>
      <c r="NN79" t="str">
        <f t="shared" si="95"/>
        <v xml:space="preserve"> </v>
      </c>
      <c r="NO79">
        <f t="shared" si="95"/>
        <v>0.64383561643835607</v>
      </c>
      <c r="NP79" t="str">
        <f t="shared" si="95"/>
        <v xml:space="preserve"> </v>
      </c>
      <c r="NQ79" t="str">
        <f t="shared" si="95"/>
        <v xml:space="preserve"> </v>
      </c>
      <c r="NR79" t="str">
        <f t="shared" si="95"/>
        <v xml:space="preserve"> </v>
      </c>
      <c r="NS79" t="str">
        <f t="shared" si="95"/>
        <v xml:space="preserve"> </v>
      </c>
      <c r="NT79">
        <f t="shared" si="95"/>
        <v>0.46969696969696972</v>
      </c>
      <c r="NU79" t="str">
        <f t="shared" si="95"/>
        <v xml:space="preserve"> </v>
      </c>
      <c r="NV79" t="str">
        <f t="shared" si="95"/>
        <v xml:space="preserve"> </v>
      </c>
      <c r="NW79" t="str">
        <f t="shared" si="92"/>
        <v xml:space="preserve"> </v>
      </c>
      <c r="NX79" t="str">
        <f t="shared" si="92"/>
        <v xml:space="preserve"> </v>
      </c>
      <c r="NY79" t="str">
        <f t="shared" si="92"/>
        <v xml:space="preserve"> </v>
      </c>
      <c r="NZ79">
        <f t="shared" si="92"/>
        <v>-0.28000000000000003</v>
      </c>
      <c r="OA79" t="str">
        <f t="shared" si="92"/>
        <v xml:space="preserve"> </v>
      </c>
      <c r="OB79">
        <f t="shared" si="92"/>
        <v>0.9130910084722601</v>
      </c>
      <c r="OC79" t="str">
        <f t="shared" si="92"/>
        <v xml:space="preserve"> </v>
      </c>
      <c r="OD79">
        <f t="shared" si="92"/>
        <v>0.24992499249924993</v>
      </c>
      <c r="OE79" t="str">
        <f t="shared" si="92"/>
        <v xml:space="preserve"> </v>
      </c>
      <c r="OF79" t="str">
        <f t="shared" si="92"/>
        <v xml:space="preserve"> </v>
      </c>
      <c r="OG79">
        <f t="shared" si="92"/>
        <v>-0.125</v>
      </c>
      <c r="OH79" t="str">
        <f t="shared" si="92"/>
        <v xml:space="preserve"> </v>
      </c>
      <c r="OI79" t="str">
        <f t="shared" si="92"/>
        <v xml:space="preserve"> </v>
      </c>
      <c r="OJ79" t="str">
        <f t="shared" si="92"/>
        <v xml:space="preserve"> </v>
      </c>
      <c r="OK79">
        <f t="shared" si="92"/>
        <v>0.30000000000000004</v>
      </c>
      <c r="OL79" t="str">
        <f t="shared" si="92"/>
        <v xml:space="preserve"> </v>
      </c>
      <c r="OM79" t="str">
        <f t="shared" si="92"/>
        <v xml:space="preserve"> </v>
      </c>
      <c r="ON79">
        <f t="shared" si="92"/>
        <v>0.36220881863560739</v>
      </c>
      <c r="OO79" t="str">
        <f t="shared" si="92"/>
        <v xml:space="preserve"> </v>
      </c>
      <c r="OP79">
        <f t="shared" si="92"/>
        <v>0.45323193916349802</v>
      </c>
      <c r="OQ79">
        <f t="shared" si="92"/>
        <v>0.46366145354185839</v>
      </c>
      <c r="OR79" t="str">
        <f t="shared" si="92"/>
        <v xml:space="preserve"> </v>
      </c>
      <c r="OS79" t="str">
        <f t="shared" si="92"/>
        <v xml:space="preserve"> </v>
      </c>
      <c r="OT79" t="str">
        <f t="shared" si="92"/>
        <v xml:space="preserve"> </v>
      </c>
      <c r="OU79" t="str">
        <f t="shared" si="92"/>
        <v xml:space="preserve"> </v>
      </c>
      <c r="OV79">
        <f t="shared" si="92"/>
        <v>0.35723771580345276</v>
      </c>
      <c r="OW79" t="str">
        <f t="shared" si="92"/>
        <v xml:space="preserve"> </v>
      </c>
      <c r="OX79" t="str">
        <f t="shared" si="92"/>
        <v xml:space="preserve"> </v>
      </c>
      <c r="OY79" t="str">
        <f t="shared" si="92"/>
        <v xml:space="preserve"> </v>
      </c>
      <c r="OZ79" t="str">
        <f t="shared" si="92"/>
        <v xml:space="preserve"> </v>
      </c>
      <c r="PA79">
        <f t="shared" si="92"/>
        <v>0.75</v>
      </c>
      <c r="PB79">
        <f t="shared" si="92"/>
        <v>1.023150249659555</v>
      </c>
      <c r="PC79">
        <f t="shared" si="92"/>
        <v>2.4536950420954167</v>
      </c>
      <c r="PD79">
        <f t="shared" si="92"/>
        <v>-0.1333333333333333</v>
      </c>
      <c r="PE79" t="str">
        <f t="shared" si="92"/>
        <v xml:space="preserve"> </v>
      </c>
      <c r="PF79" t="str">
        <f t="shared" si="92"/>
        <v xml:space="preserve"> </v>
      </c>
      <c r="PG79" t="str">
        <f t="shared" si="92"/>
        <v xml:space="preserve"> </v>
      </c>
      <c r="PH79">
        <f t="shared" si="92"/>
        <v>0.76190476190476164</v>
      </c>
      <c r="PI79" t="str">
        <f t="shared" si="92"/>
        <v xml:space="preserve"> </v>
      </c>
      <c r="PJ79" t="str">
        <f t="shared" si="92"/>
        <v xml:space="preserve"> </v>
      </c>
      <c r="PK79" t="str">
        <f t="shared" si="92"/>
        <v xml:space="preserve"> </v>
      </c>
      <c r="PL79" t="str">
        <f t="shared" si="92"/>
        <v xml:space="preserve"> </v>
      </c>
      <c r="PM79" t="str">
        <f t="shared" si="92"/>
        <v xml:space="preserve"> </v>
      </c>
      <c r="PN79">
        <f>IFERROR(PN47/PN45-1," ")</f>
        <v>11.424999999999999</v>
      </c>
      <c r="PO79">
        <f t="shared" si="92"/>
        <v>-0.33333333333333337</v>
      </c>
      <c r="PP79">
        <f t="shared" si="92"/>
        <v>4.7991631799163175</v>
      </c>
      <c r="PQ79" t="str">
        <f t="shared" si="92"/>
        <v xml:space="preserve"> </v>
      </c>
      <c r="PR79" t="str">
        <f t="shared" si="92"/>
        <v xml:space="preserve"> </v>
      </c>
      <c r="PS79" t="str">
        <f t="shared" si="92"/>
        <v xml:space="preserve"> </v>
      </c>
      <c r="PT79" t="str">
        <f t="shared" si="92"/>
        <v xml:space="preserve"> </v>
      </c>
      <c r="PU79" t="str">
        <f t="shared" si="92"/>
        <v xml:space="preserve"> </v>
      </c>
      <c r="PV79" t="str">
        <f t="shared" si="92"/>
        <v xml:space="preserve"> </v>
      </c>
      <c r="PW79" t="str">
        <f t="shared" si="92"/>
        <v xml:space="preserve"> </v>
      </c>
      <c r="PX79">
        <f t="shared" si="92"/>
        <v>5.4331623931623927</v>
      </c>
      <c r="PY79" t="str">
        <f t="shared" si="92"/>
        <v xml:space="preserve"> </v>
      </c>
      <c r="PZ79" t="str">
        <f t="shared" si="92"/>
        <v xml:space="preserve"> </v>
      </c>
      <c r="QA79" t="str">
        <f t="shared" si="92"/>
        <v xml:space="preserve"> </v>
      </c>
      <c r="QB79" t="str">
        <f t="shared" si="92"/>
        <v xml:space="preserve"> </v>
      </c>
      <c r="QC79" t="str">
        <f t="shared" si="92"/>
        <v xml:space="preserve"> </v>
      </c>
      <c r="QD79" t="str">
        <f t="shared" si="92"/>
        <v xml:space="preserve"> </v>
      </c>
      <c r="QE79" t="str">
        <f t="shared" si="92"/>
        <v xml:space="preserve"> </v>
      </c>
      <c r="QF79">
        <f t="shared" si="92"/>
        <v>5.5473684210526315</v>
      </c>
      <c r="QG79">
        <f t="shared" si="92"/>
        <v>0.4375</v>
      </c>
      <c r="QH79" t="str">
        <f t="shared" si="86"/>
        <v xml:space="preserve"> </v>
      </c>
      <c r="QI79" t="str">
        <f t="shared" ref="QI79:SA84" si="99">IFERROR(QI47/QI45-1," ")</f>
        <v xml:space="preserve"> </v>
      </c>
      <c r="QJ79" t="str">
        <f t="shared" si="99"/>
        <v xml:space="preserve"> </v>
      </c>
      <c r="QK79">
        <f t="shared" si="99"/>
        <v>2.1578947368421053</v>
      </c>
      <c r="QL79" t="str">
        <f t="shared" si="99"/>
        <v xml:space="preserve"> </v>
      </c>
      <c r="QM79" t="str">
        <f t="shared" si="99"/>
        <v xml:space="preserve"> </v>
      </c>
      <c r="QN79" t="str">
        <f t="shared" si="99"/>
        <v xml:space="preserve"> </v>
      </c>
      <c r="QO79">
        <f t="shared" si="99"/>
        <v>0.30952380952380953</v>
      </c>
      <c r="QP79">
        <f t="shared" si="99"/>
        <v>0.28133168248727469</v>
      </c>
      <c r="QQ79" t="str">
        <f t="shared" si="99"/>
        <v xml:space="preserve"> </v>
      </c>
      <c r="QR79" t="str">
        <f t="shared" si="99"/>
        <v xml:space="preserve"> </v>
      </c>
      <c r="QS79">
        <f t="shared" si="99"/>
        <v>-0.27433628318584069</v>
      </c>
      <c r="QT79" t="str">
        <f t="shared" si="99"/>
        <v xml:space="preserve"> </v>
      </c>
      <c r="QU79">
        <f t="shared" si="99"/>
        <v>0.75186567164179108</v>
      </c>
      <c r="QV79" t="str">
        <f t="shared" si="99"/>
        <v xml:space="preserve"> </v>
      </c>
      <c r="QW79">
        <f t="shared" si="99"/>
        <v>0</v>
      </c>
      <c r="QX79">
        <f t="shared" si="99"/>
        <v>0</v>
      </c>
      <c r="QY79">
        <f t="shared" si="99"/>
        <v>0</v>
      </c>
      <c r="QZ79" t="str">
        <f t="shared" si="99"/>
        <v xml:space="preserve"> </v>
      </c>
      <c r="RA79" t="str">
        <f t="shared" si="99"/>
        <v xml:space="preserve"> </v>
      </c>
      <c r="RB79" t="str">
        <f t="shared" si="99"/>
        <v xml:space="preserve"> </v>
      </c>
      <c r="RC79" t="str">
        <f t="shared" si="99"/>
        <v xml:space="preserve"> </v>
      </c>
      <c r="RD79">
        <f t="shared" si="99"/>
        <v>0.33653846153846145</v>
      </c>
      <c r="RE79">
        <f t="shared" si="99"/>
        <v>1.9199970560094206</v>
      </c>
      <c r="RF79" t="str">
        <f t="shared" si="99"/>
        <v xml:space="preserve"> </v>
      </c>
      <c r="RG79" t="str">
        <f t="shared" si="99"/>
        <v xml:space="preserve"> </v>
      </c>
      <c r="RH79" t="str">
        <f t="shared" si="99"/>
        <v xml:space="preserve"> </v>
      </c>
      <c r="RI79">
        <f t="shared" si="99"/>
        <v>-0.17547744256850273</v>
      </c>
      <c r="RJ79">
        <f t="shared" si="99"/>
        <v>0.94736842105263164</v>
      </c>
      <c r="RK79" t="str">
        <f t="shared" si="99"/>
        <v xml:space="preserve"> </v>
      </c>
      <c r="RL79" t="str">
        <f t="shared" si="99"/>
        <v xml:space="preserve"> </v>
      </c>
      <c r="RM79">
        <f t="shared" si="99"/>
        <v>0.10624999999999996</v>
      </c>
      <c r="RN79" t="str">
        <f t="shared" si="99"/>
        <v xml:space="preserve"> </v>
      </c>
      <c r="RO79">
        <f t="shared" si="99"/>
        <v>-0.6484969439940127</v>
      </c>
      <c r="RP79" t="str">
        <f t="shared" si="99"/>
        <v xml:space="preserve"> </v>
      </c>
      <c r="RQ79" t="str">
        <f t="shared" si="99"/>
        <v xml:space="preserve"> </v>
      </c>
      <c r="RR79" t="str">
        <f t="shared" si="99"/>
        <v xml:space="preserve"> </v>
      </c>
      <c r="RS79" t="str">
        <f t="shared" si="99"/>
        <v xml:space="preserve"> </v>
      </c>
      <c r="RT79" t="str">
        <f t="shared" si="99"/>
        <v xml:space="preserve"> </v>
      </c>
      <c r="RU79">
        <f t="shared" si="99"/>
        <v>0.23478260869565215</v>
      </c>
      <c r="RV79" t="str">
        <f t="shared" si="99"/>
        <v xml:space="preserve"> </v>
      </c>
      <c r="RW79" t="str">
        <f t="shared" si="99"/>
        <v xml:space="preserve"> </v>
      </c>
      <c r="RX79" t="str">
        <f t="shared" si="99"/>
        <v xml:space="preserve"> </v>
      </c>
      <c r="RY79" t="str">
        <f t="shared" si="99"/>
        <v xml:space="preserve"> </v>
      </c>
      <c r="RZ79" t="str">
        <f t="shared" si="99"/>
        <v xml:space="preserve"> </v>
      </c>
      <c r="SA79" t="str">
        <f t="shared" si="99"/>
        <v xml:space="preserve"> </v>
      </c>
    </row>
    <row r="80" spans="1:495">
      <c r="A80">
        <v>1997</v>
      </c>
      <c r="B80" t="str">
        <f t="shared" si="88"/>
        <v xml:space="preserve"> </v>
      </c>
      <c r="C80">
        <f t="shared" si="98"/>
        <v>-0.20707070707070707</v>
      </c>
      <c r="D80" t="str">
        <f t="shared" si="98"/>
        <v xml:space="preserve"> </v>
      </c>
      <c r="E80">
        <f t="shared" si="98"/>
        <v>0.4563758389261745</v>
      </c>
      <c r="F80">
        <f t="shared" si="98"/>
        <v>1.75</v>
      </c>
      <c r="G80" t="str">
        <f t="shared" si="98"/>
        <v xml:space="preserve"> </v>
      </c>
      <c r="H80" t="str">
        <f t="shared" si="98"/>
        <v xml:space="preserve"> </v>
      </c>
      <c r="I80" t="str">
        <f t="shared" si="98"/>
        <v xml:space="preserve"> </v>
      </c>
      <c r="J80" t="str">
        <f t="shared" si="98"/>
        <v xml:space="preserve"> </v>
      </c>
      <c r="K80" t="str">
        <f t="shared" si="98"/>
        <v xml:space="preserve"> </v>
      </c>
      <c r="L80" t="str">
        <f t="shared" si="98"/>
        <v xml:space="preserve"> </v>
      </c>
      <c r="M80" t="str">
        <f t="shared" si="98"/>
        <v xml:space="preserve"> </v>
      </c>
      <c r="N80" t="str">
        <f t="shared" si="98"/>
        <v xml:space="preserve"> </v>
      </c>
      <c r="O80">
        <f t="shared" si="98"/>
        <v>0.89999999999999991</v>
      </c>
      <c r="P80">
        <f t="shared" si="98"/>
        <v>-2.777777777777779E-2</v>
      </c>
      <c r="Q80" t="str">
        <f t="shared" si="98"/>
        <v xml:space="preserve"> </v>
      </c>
      <c r="R80" t="str">
        <f t="shared" si="98"/>
        <v xml:space="preserve"> </v>
      </c>
      <c r="S80" t="str">
        <f t="shared" si="98"/>
        <v xml:space="preserve"> </v>
      </c>
      <c r="T80">
        <f t="shared" si="98"/>
        <v>-0.35834363977829686</v>
      </c>
      <c r="U80" t="str">
        <f t="shared" si="98"/>
        <v xml:space="preserve"> </v>
      </c>
      <c r="V80" t="str">
        <f t="shared" si="98"/>
        <v xml:space="preserve"> </v>
      </c>
      <c r="W80" t="str">
        <f t="shared" si="98"/>
        <v xml:space="preserve"> </v>
      </c>
      <c r="X80" t="str">
        <f t="shared" si="98"/>
        <v xml:space="preserve"> </v>
      </c>
      <c r="Y80" t="str">
        <f t="shared" si="98"/>
        <v xml:space="preserve"> </v>
      </c>
      <c r="Z80">
        <f t="shared" si="98"/>
        <v>0</v>
      </c>
      <c r="AA80">
        <f t="shared" si="98"/>
        <v>0.14999999999999991</v>
      </c>
      <c r="AB80" t="str">
        <f t="shared" si="98"/>
        <v xml:space="preserve"> </v>
      </c>
      <c r="AC80">
        <f t="shared" si="98"/>
        <v>2.5776173285198558</v>
      </c>
      <c r="AD80" t="str">
        <f t="shared" si="98"/>
        <v xml:space="preserve"> </v>
      </c>
      <c r="AE80" t="str">
        <f t="shared" si="98"/>
        <v xml:space="preserve"> </v>
      </c>
      <c r="AF80" t="str">
        <f t="shared" si="98"/>
        <v xml:space="preserve"> </v>
      </c>
      <c r="AG80" t="str">
        <f t="shared" si="98"/>
        <v xml:space="preserve"> </v>
      </c>
      <c r="AH80" t="str">
        <f t="shared" si="98"/>
        <v xml:space="preserve"> </v>
      </c>
      <c r="AI80" t="str">
        <f t="shared" si="98"/>
        <v xml:space="preserve"> </v>
      </c>
      <c r="AJ80">
        <f t="shared" si="98"/>
        <v>0</v>
      </c>
      <c r="AK80">
        <f t="shared" si="98"/>
        <v>-0.85941801022414466</v>
      </c>
      <c r="AL80" t="str">
        <f t="shared" si="98"/>
        <v xml:space="preserve"> </v>
      </c>
      <c r="AM80">
        <f t="shared" si="98"/>
        <v>0.49220272904483431</v>
      </c>
      <c r="AN80">
        <f t="shared" si="98"/>
        <v>0.67807914628723909</v>
      </c>
      <c r="AO80" t="str">
        <f t="shared" si="98"/>
        <v xml:space="preserve"> </v>
      </c>
      <c r="AP80" t="str">
        <f t="shared" si="98"/>
        <v xml:space="preserve"> </v>
      </c>
      <c r="AQ80">
        <f t="shared" si="98"/>
        <v>0.43243243243243246</v>
      </c>
      <c r="AR80" t="str">
        <f t="shared" si="98"/>
        <v xml:space="preserve"> </v>
      </c>
      <c r="AS80" t="str">
        <f t="shared" si="98"/>
        <v xml:space="preserve"> </v>
      </c>
      <c r="AT80">
        <f t="shared" si="98"/>
        <v>0.6515151515151516</v>
      </c>
      <c r="AU80">
        <f t="shared" si="98"/>
        <v>0.74285714285714288</v>
      </c>
      <c r="AV80">
        <f t="shared" si="98"/>
        <v>-0.26662444585180489</v>
      </c>
      <c r="AW80" t="str">
        <f t="shared" si="98"/>
        <v xml:space="preserve"> </v>
      </c>
      <c r="AX80" t="str">
        <f t="shared" si="98"/>
        <v xml:space="preserve"> </v>
      </c>
      <c r="AY80">
        <f t="shared" si="98"/>
        <v>0.77437020810514801</v>
      </c>
      <c r="AZ80">
        <f t="shared" si="98"/>
        <v>0.38709677419354849</v>
      </c>
      <c r="BA80">
        <f t="shared" si="98"/>
        <v>0</v>
      </c>
      <c r="BB80">
        <f t="shared" si="98"/>
        <v>0.3600000000000001</v>
      </c>
      <c r="BC80" t="str">
        <f t="shared" si="98"/>
        <v xml:space="preserve"> </v>
      </c>
      <c r="BD80" t="str">
        <f t="shared" si="98"/>
        <v xml:space="preserve"> </v>
      </c>
      <c r="BE80">
        <f t="shared" si="98"/>
        <v>2.4999999999999911E-2</v>
      </c>
      <c r="BF80" t="str">
        <f t="shared" si="98"/>
        <v xml:space="preserve"> </v>
      </c>
      <c r="BG80" t="str">
        <f t="shared" si="98"/>
        <v xml:space="preserve"> </v>
      </c>
      <c r="BH80">
        <f t="shared" si="98"/>
        <v>0.17177083333333321</v>
      </c>
      <c r="BI80">
        <f t="shared" si="98"/>
        <v>2.0215827338129495</v>
      </c>
      <c r="BJ80">
        <f t="shared" si="98"/>
        <v>0.8148288973384028</v>
      </c>
      <c r="BK80" t="str">
        <f t="shared" si="98"/>
        <v xml:space="preserve"> </v>
      </c>
      <c r="BL80" t="str">
        <f t="shared" si="98"/>
        <v xml:space="preserve"> </v>
      </c>
      <c r="BM80" t="str">
        <f t="shared" si="98"/>
        <v xml:space="preserve"> </v>
      </c>
      <c r="BN80">
        <f t="shared" si="98"/>
        <v>0.1212121212121211</v>
      </c>
      <c r="BO80">
        <f t="shared" si="96"/>
        <v>0</v>
      </c>
      <c r="BP80" t="str">
        <f t="shared" si="96"/>
        <v xml:space="preserve"> </v>
      </c>
      <c r="BQ80" t="str">
        <f t="shared" si="96"/>
        <v xml:space="preserve"> </v>
      </c>
      <c r="BR80" t="str">
        <f t="shared" si="96"/>
        <v xml:space="preserve"> </v>
      </c>
      <c r="BS80" t="str">
        <f t="shared" si="96"/>
        <v xml:space="preserve"> </v>
      </c>
      <c r="BT80" t="str">
        <f t="shared" si="96"/>
        <v xml:space="preserve"> </v>
      </c>
      <c r="BU80" t="str">
        <f t="shared" si="96"/>
        <v xml:space="preserve"> </v>
      </c>
      <c r="BV80" t="str">
        <f t="shared" si="96"/>
        <v xml:space="preserve"> </v>
      </c>
      <c r="BW80" t="str">
        <f t="shared" si="96"/>
        <v xml:space="preserve"> </v>
      </c>
      <c r="BX80" t="str">
        <f t="shared" si="96"/>
        <v xml:space="preserve"> </v>
      </c>
      <c r="BY80" t="str">
        <f t="shared" si="96"/>
        <v xml:space="preserve"> </v>
      </c>
      <c r="BZ80">
        <f t="shared" si="96"/>
        <v>1.0135135135135136</v>
      </c>
      <c r="CA80">
        <f t="shared" si="96"/>
        <v>0.19999999999999996</v>
      </c>
      <c r="CB80" t="str">
        <f t="shared" si="96"/>
        <v xml:space="preserve"> </v>
      </c>
      <c r="CC80" t="str">
        <f t="shared" si="96"/>
        <v xml:space="preserve"> </v>
      </c>
      <c r="CD80" t="str">
        <f t="shared" si="96"/>
        <v xml:space="preserve"> </v>
      </c>
      <c r="CE80" t="str">
        <f t="shared" si="96"/>
        <v xml:space="preserve"> </v>
      </c>
      <c r="CF80">
        <f t="shared" si="96"/>
        <v>0.54054054054054057</v>
      </c>
      <c r="CG80" t="str">
        <f t="shared" si="96"/>
        <v xml:space="preserve"> </v>
      </c>
      <c r="CH80" t="str">
        <f t="shared" si="96"/>
        <v xml:space="preserve"> </v>
      </c>
      <c r="CI80" t="str">
        <f t="shared" si="96"/>
        <v xml:space="preserve"> </v>
      </c>
      <c r="CJ80">
        <f t="shared" si="96"/>
        <v>0.42112444060766618</v>
      </c>
      <c r="CK80" t="str">
        <f t="shared" si="96"/>
        <v xml:space="preserve"> </v>
      </c>
      <c r="CL80" t="str">
        <f t="shared" si="96"/>
        <v xml:space="preserve"> </v>
      </c>
      <c r="CM80" t="str">
        <f t="shared" si="96"/>
        <v xml:space="preserve"> </v>
      </c>
      <c r="CN80" t="str">
        <f t="shared" si="96"/>
        <v xml:space="preserve"> </v>
      </c>
      <c r="CO80">
        <f t="shared" si="96"/>
        <v>0</v>
      </c>
      <c r="CP80" t="str">
        <f t="shared" si="96"/>
        <v xml:space="preserve"> </v>
      </c>
      <c r="CQ80" t="str">
        <f t="shared" si="96"/>
        <v xml:space="preserve"> </v>
      </c>
      <c r="CR80">
        <f t="shared" si="96"/>
        <v>1.0970812182741114</v>
      </c>
      <c r="CS80" t="str">
        <f t="shared" si="96"/>
        <v xml:space="preserve"> </v>
      </c>
      <c r="CT80" t="str">
        <f t="shared" si="96"/>
        <v xml:space="preserve"> </v>
      </c>
      <c r="CU80">
        <f t="shared" si="96"/>
        <v>11.666666666666668</v>
      </c>
      <c r="CV80" t="str">
        <f t="shared" si="96"/>
        <v xml:space="preserve"> </v>
      </c>
      <c r="CW80" t="str">
        <f t="shared" si="96"/>
        <v xml:space="preserve"> </v>
      </c>
      <c r="CX80">
        <f>IFERROR(CX48/CX46-1," ")</f>
        <v>14.400206825232678</v>
      </c>
      <c r="CY80">
        <f t="shared" si="96"/>
        <v>-0.58260869565217388</v>
      </c>
      <c r="CZ80">
        <f t="shared" si="96"/>
        <v>-4.0540540540540571E-2</v>
      </c>
      <c r="DA80" t="str">
        <f t="shared" si="96"/>
        <v xml:space="preserve"> </v>
      </c>
      <c r="DB80" t="str">
        <f t="shared" si="96"/>
        <v xml:space="preserve"> </v>
      </c>
      <c r="DC80" t="str">
        <f t="shared" si="96"/>
        <v xml:space="preserve"> </v>
      </c>
      <c r="DD80">
        <f t="shared" si="96"/>
        <v>0.37062937062937062</v>
      </c>
      <c r="DE80" t="str">
        <f t="shared" si="96"/>
        <v xml:space="preserve"> </v>
      </c>
      <c r="DF80">
        <f t="shared" si="96"/>
        <v>3.3840579710144922</v>
      </c>
      <c r="DG80" t="str">
        <f t="shared" si="96"/>
        <v xml:space="preserve"> </v>
      </c>
      <c r="DH80" t="str">
        <f t="shared" si="96"/>
        <v xml:space="preserve"> </v>
      </c>
      <c r="DI80" t="str">
        <f t="shared" si="96"/>
        <v xml:space="preserve"> </v>
      </c>
      <c r="DJ80" t="str">
        <f t="shared" si="96"/>
        <v xml:space="preserve"> </v>
      </c>
      <c r="DK80">
        <f t="shared" si="96"/>
        <v>0.75831202046035795</v>
      </c>
      <c r="DL80" t="str">
        <f t="shared" si="96"/>
        <v xml:space="preserve"> </v>
      </c>
      <c r="DM80" t="str">
        <f t="shared" si="96"/>
        <v xml:space="preserve"> </v>
      </c>
      <c r="DN80" t="str">
        <f t="shared" si="96"/>
        <v xml:space="preserve"> </v>
      </c>
      <c r="DO80" t="str">
        <f t="shared" si="96"/>
        <v xml:space="preserve"> </v>
      </c>
      <c r="DP80" t="str">
        <f t="shared" si="96"/>
        <v xml:space="preserve"> </v>
      </c>
      <c r="DQ80" t="str">
        <f t="shared" si="96"/>
        <v xml:space="preserve"> </v>
      </c>
      <c r="DR80" t="str">
        <f t="shared" si="96"/>
        <v xml:space="preserve"> </v>
      </c>
      <c r="DS80" t="str">
        <f t="shared" si="96"/>
        <v xml:space="preserve"> </v>
      </c>
      <c r="DT80" t="str">
        <f t="shared" si="96"/>
        <v xml:space="preserve"> </v>
      </c>
      <c r="DU80">
        <f t="shared" si="96"/>
        <v>1.7000000000000002</v>
      </c>
      <c r="DV80" t="str">
        <f t="shared" si="96"/>
        <v xml:space="preserve"> </v>
      </c>
      <c r="DW80" t="str">
        <f t="shared" si="96"/>
        <v xml:space="preserve"> </v>
      </c>
      <c r="DX80">
        <f t="shared" si="96"/>
        <v>0.52380952380952372</v>
      </c>
      <c r="DY80">
        <f t="shared" si="96"/>
        <v>0.68753402286336418</v>
      </c>
      <c r="DZ80">
        <f t="shared" si="93"/>
        <v>0.37815126050420167</v>
      </c>
      <c r="EA80" t="str">
        <f t="shared" si="90"/>
        <v xml:space="preserve"> </v>
      </c>
      <c r="EB80">
        <f t="shared" si="90"/>
        <v>1.0026354319180091</v>
      </c>
      <c r="EC80">
        <f t="shared" ref="EC80:GN83" si="100">IFERROR(EC48/EC46-1," ")</f>
        <v>0</v>
      </c>
      <c r="ED80" t="str">
        <f t="shared" si="100"/>
        <v xml:space="preserve"> </v>
      </c>
      <c r="EE80">
        <f t="shared" si="100"/>
        <v>0.37841563285494195</v>
      </c>
      <c r="EF80">
        <f t="shared" si="100"/>
        <v>0</v>
      </c>
      <c r="EG80" t="str">
        <f t="shared" si="100"/>
        <v xml:space="preserve"> </v>
      </c>
      <c r="EH80" t="str">
        <f t="shared" si="100"/>
        <v xml:space="preserve"> </v>
      </c>
      <c r="EI80" t="str">
        <f t="shared" si="100"/>
        <v xml:space="preserve"> </v>
      </c>
      <c r="EJ80">
        <f t="shared" si="100"/>
        <v>0</v>
      </c>
      <c r="EK80" t="str">
        <f t="shared" si="100"/>
        <v xml:space="preserve"> </v>
      </c>
      <c r="EL80">
        <f t="shared" si="100"/>
        <v>0.60859062429229271</v>
      </c>
      <c r="EM80" t="str">
        <f t="shared" si="100"/>
        <v xml:space="preserve"> </v>
      </c>
      <c r="EN80" t="str">
        <f t="shared" si="100"/>
        <v xml:space="preserve"> </v>
      </c>
      <c r="EO80">
        <f t="shared" si="100"/>
        <v>1.9370629370629371</v>
      </c>
      <c r="EP80" t="str">
        <f t="shared" si="100"/>
        <v xml:space="preserve"> </v>
      </c>
      <c r="EQ80">
        <f t="shared" si="100"/>
        <v>-0.24998934752905289</v>
      </c>
      <c r="ER80">
        <f t="shared" si="100"/>
        <v>7.7586206896551824E-2</v>
      </c>
      <c r="ES80">
        <f t="shared" si="100"/>
        <v>-8.333333333333337E-2</v>
      </c>
      <c r="ET80" t="str">
        <f t="shared" si="100"/>
        <v xml:space="preserve"> </v>
      </c>
      <c r="EU80" t="str">
        <f t="shared" si="100"/>
        <v xml:space="preserve"> </v>
      </c>
      <c r="EV80" t="str">
        <f t="shared" si="100"/>
        <v xml:space="preserve"> </v>
      </c>
      <c r="EW80">
        <f t="shared" si="100"/>
        <v>-0.13235294117647056</v>
      </c>
      <c r="EX80" t="str">
        <f t="shared" si="100"/>
        <v xml:space="preserve"> </v>
      </c>
      <c r="EY80">
        <f t="shared" si="100"/>
        <v>-0.15872125630959066</v>
      </c>
      <c r="EZ80">
        <f t="shared" si="100"/>
        <v>0.9343986543313707</v>
      </c>
      <c r="FA80" t="str">
        <f t="shared" si="100"/>
        <v xml:space="preserve"> </v>
      </c>
      <c r="FB80" t="str">
        <f t="shared" si="100"/>
        <v xml:space="preserve"> </v>
      </c>
      <c r="FC80" t="str">
        <f t="shared" si="100"/>
        <v xml:space="preserve"> </v>
      </c>
      <c r="FD80" t="str">
        <f t="shared" si="100"/>
        <v xml:space="preserve"> </v>
      </c>
      <c r="FE80" t="str">
        <f t="shared" si="100"/>
        <v xml:space="preserve"> </v>
      </c>
      <c r="FF80" t="str">
        <f t="shared" si="100"/>
        <v xml:space="preserve"> </v>
      </c>
      <c r="FG80">
        <f t="shared" si="100"/>
        <v>0.16883116883116878</v>
      </c>
      <c r="FH80" t="str">
        <f t="shared" si="100"/>
        <v xml:space="preserve"> </v>
      </c>
      <c r="FI80">
        <f t="shared" si="100"/>
        <v>0.21512151215121511</v>
      </c>
      <c r="FJ80" t="str">
        <f t="shared" si="100"/>
        <v xml:space="preserve"> </v>
      </c>
      <c r="FK80" t="str">
        <f t="shared" si="100"/>
        <v xml:space="preserve"> </v>
      </c>
      <c r="FL80" t="str">
        <f t="shared" si="100"/>
        <v xml:space="preserve"> </v>
      </c>
      <c r="FM80" t="str">
        <f t="shared" si="100"/>
        <v xml:space="preserve"> </v>
      </c>
      <c r="FN80" t="str">
        <f t="shared" si="100"/>
        <v xml:space="preserve"> </v>
      </c>
      <c r="FO80" t="str">
        <f t="shared" si="100"/>
        <v xml:space="preserve"> </v>
      </c>
      <c r="FP80">
        <f t="shared" si="100"/>
        <v>-0.57425742574257432</v>
      </c>
      <c r="FQ80" t="str">
        <f t="shared" si="100"/>
        <v xml:space="preserve"> </v>
      </c>
      <c r="FR80" t="str">
        <f t="shared" si="100"/>
        <v xml:space="preserve"> </v>
      </c>
      <c r="FS80">
        <f t="shared" si="100"/>
        <v>0.43835616438356184</v>
      </c>
      <c r="FT80" t="str">
        <f t="shared" si="100"/>
        <v xml:space="preserve"> </v>
      </c>
      <c r="FU80" t="str">
        <f t="shared" si="100"/>
        <v xml:space="preserve"> </v>
      </c>
      <c r="FV80" t="str">
        <f t="shared" si="100"/>
        <v xml:space="preserve"> </v>
      </c>
      <c r="FW80" t="str">
        <f t="shared" si="100"/>
        <v xml:space="preserve"> </v>
      </c>
      <c r="FX80" t="str">
        <f t="shared" si="100"/>
        <v xml:space="preserve"> </v>
      </c>
      <c r="FY80" t="str">
        <f t="shared" si="100"/>
        <v xml:space="preserve"> </v>
      </c>
      <c r="FZ80" t="str">
        <f t="shared" si="100"/>
        <v xml:space="preserve"> </v>
      </c>
      <c r="GA80" t="str">
        <f t="shared" si="100"/>
        <v xml:space="preserve"> </v>
      </c>
      <c r="GB80" t="str">
        <f t="shared" si="100"/>
        <v xml:space="preserve"> </v>
      </c>
      <c r="GC80" t="str">
        <f t="shared" si="100"/>
        <v xml:space="preserve"> </v>
      </c>
      <c r="GD80" t="str">
        <f t="shared" si="100"/>
        <v xml:space="preserve"> </v>
      </c>
      <c r="GE80">
        <f t="shared" si="100"/>
        <v>0</v>
      </c>
      <c r="GF80" t="str">
        <f t="shared" si="100"/>
        <v xml:space="preserve"> </v>
      </c>
      <c r="GG80" t="str">
        <f t="shared" si="100"/>
        <v xml:space="preserve"> </v>
      </c>
      <c r="GH80" t="str">
        <f t="shared" si="100"/>
        <v xml:space="preserve"> </v>
      </c>
      <c r="GI80" t="str">
        <f t="shared" si="100"/>
        <v xml:space="preserve"> </v>
      </c>
      <c r="GJ80" t="str">
        <f t="shared" si="100"/>
        <v xml:space="preserve"> </v>
      </c>
      <c r="GK80">
        <f t="shared" si="100"/>
        <v>0.14678899082568808</v>
      </c>
      <c r="GL80" t="str">
        <f t="shared" si="100"/>
        <v xml:space="preserve"> </v>
      </c>
      <c r="GM80" t="str">
        <f t="shared" si="100"/>
        <v xml:space="preserve"> </v>
      </c>
      <c r="GN80" t="str">
        <f t="shared" si="100"/>
        <v xml:space="preserve"> </v>
      </c>
      <c r="GO80" t="str">
        <f t="shared" si="94"/>
        <v xml:space="preserve"> </v>
      </c>
      <c r="GP80">
        <f t="shared" si="94"/>
        <v>0</v>
      </c>
      <c r="GQ80">
        <f t="shared" si="94"/>
        <v>-0.27256637168141595</v>
      </c>
      <c r="GR80" t="str">
        <f t="shared" si="94"/>
        <v xml:space="preserve"> </v>
      </c>
      <c r="GS80">
        <f t="shared" si="94"/>
        <v>0</v>
      </c>
      <c r="GT80">
        <f t="shared" si="94"/>
        <v>1.7837837837837838</v>
      </c>
      <c r="GU80" t="str">
        <f t="shared" si="94"/>
        <v xml:space="preserve"> </v>
      </c>
      <c r="GV80" t="str">
        <f t="shared" si="94"/>
        <v xml:space="preserve"> </v>
      </c>
      <c r="GW80">
        <f t="shared" si="94"/>
        <v>5.8125</v>
      </c>
      <c r="GX80">
        <f t="shared" si="94"/>
        <v>0.8530000000000002</v>
      </c>
      <c r="GY80" t="str">
        <f t="shared" si="94"/>
        <v xml:space="preserve"> </v>
      </c>
      <c r="GZ80" t="str">
        <f t="shared" si="94"/>
        <v xml:space="preserve"> </v>
      </c>
      <c r="HA80" t="str">
        <f t="shared" si="94"/>
        <v xml:space="preserve"> </v>
      </c>
      <c r="HB80">
        <f t="shared" si="94"/>
        <v>0.67856807732007107</v>
      </c>
      <c r="HC80">
        <f t="shared" si="94"/>
        <v>0.40243902439024382</v>
      </c>
      <c r="HD80" t="str">
        <f t="shared" si="94"/>
        <v xml:space="preserve"> </v>
      </c>
      <c r="HE80">
        <f t="shared" si="94"/>
        <v>0</v>
      </c>
      <c r="HF80" t="str">
        <f t="shared" si="94"/>
        <v xml:space="preserve"> </v>
      </c>
      <c r="HG80">
        <f t="shared" si="94"/>
        <v>-2.0990764063811951E-2</v>
      </c>
      <c r="HH80">
        <f t="shared" si="94"/>
        <v>0</v>
      </c>
      <c r="HI80">
        <f t="shared" si="94"/>
        <v>0.88888888888888884</v>
      </c>
      <c r="HJ80">
        <f t="shared" si="94"/>
        <v>0.66922816137416685</v>
      </c>
      <c r="HK80" t="str">
        <f t="shared" si="94"/>
        <v xml:space="preserve"> </v>
      </c>
      <c r="HL80" t="str">
        <f t="shared" si="94"/>
        <v xml:space="preserve"> </v>
      </c>
      <c r="HM80" t="str">
        <f t="shared" si="94"/>
        <v xml:space="preserve"> </v>
      </c>
      <c r="HN80" t="str">
        <f t="shared" si="94"/>
        <v xml:space="preserve"> </v>
      </c>
      <c r="HO80">
        <f t="shared" si="94"/>
        <v>0.93220338983050843</v>
      </c>
      <c r="HP80" t="str">
        <f t="shared" si="94"/>
        <v xml:space="preserve"> </v>
      </c>
      <c r="HQ80" t="str">
        <f t="shared" si="94"/>
        <v xml:space="preserve"> </v>
      </c>
      <c r="HR80">
        <f t="shared" si="94"/>
        <v>0.26923076923076916</v>
      </c>
      <c r="HS80" t="str">
        <f t="shared" si="94"/>
        <v xml:space="preserve"> </v>
      </c>
      <c r="HT80" t="str">
        <f t="shared" si="94"/>
        <v xml:space="preserve"> </v>
      </c>
      <c r="HU80" t="str">
        <f t="shared" si="94"/>
        <v xml:space="preserve"> </v>
      </c>
      <c r="HV80">
        <f t="shared" si="94"/>
        <v>1.835294117647059</v>
      </c>
      <c r="HW80" t="str">
        <f t="shared" si="94"/>
        <v xml:space="preserve"> </v>
      </c>
      <c r="HX80" t="str">
        <f t="shared" si="94"/>
        <v xml:space="preserve"> </v>
      </c>
      <c r="HY80">
        <f t="shared" si="94"/>
        <v>5.4263565891472743E-2</v>
      </c>
      <c r="HZ80">
        <f t="shared" si="94"/>
        <v>0.60000000000000009</v>
      </c>
      <c r="IA80" t="str">
        <f t="shared" si="94"/>
        <v xml:space="preserve"> </v>
      </c>
      <c r="IB80" t="str">
        <f t="shared" si="94"/>
        <v xml:space="preserve"> </v>
      </c>
      <c r="IC80" t="str">
        <f t="shared" si="94"/>
        <v xml:space="preserve"> </v>
      </c>
      <c r="ID80" t="str">
        <f t="shared" si="94"/>
        <v xml:space="preserve"> </v>
      </c>
      <c r="IE80">
        <f t="shared" si="94"/>
        <v>1.3152941176470589</v>
      </c>
      <c r="IF80" t="str">
        <f t="shared" si="94"/>
        <v xml:space="preserve"> </v>
      </c>
      <c r="IG80" t="str">
        <f t="shared" si="94"/>
        <v xml:space="preserve"> </v>
      </c>
      <c r="IH80">
        <f t="shared" si="94"/>
        <v>-7.1428571428571397E-2</v>
      </c>
      <c r="II80" t="str">
        <f t="shared" si="94"/>
        <v xml:space="preserve"> </v>
      </c>
      <c r="IJ80" t="str">
        <f t="shared" si="94"/>
        <v xml:space="preserve"> </v>
      </c>
      <c r="IK80" t="str">
        <f t="shared" si="94"/>
        <v xml:space="preserve"> </v>
      </c>
      <c r="IL80">
        <f t="shared" si="94"/>
        <v>4.2905811623246484</v>
      </c>
      <c r="IM80" t="str">
        <f t="shared" si="94"/>
        <v xml:space="preserve"> </v>
      </c>
      <c r="IN80" t="str">
        <f t="shared" si="94"/>
        <v xml:space="preserve"> </v>
      </c>
      <c r="IO80">
        <f t="shared" si="94"/>
        <v>-2.4265644955300036E-2</v>
      </c>
      <c r="IP80" t="str">
        <f t="shared" si="94"/>
        <v xml:space="preserve"> </v>
      </c>
      <c r="IQ80" t="str">
        <f t="shared" si="94"/>
        <v xml:space="preserve"> </v>
      </c>
      <c r="IR80" t="str">
        <f t="shared" si="94"/>
        <v xml:space="preserve"> </v>
      </c>
      <c r="IS80" t="str">
        <f t="shared" si="94"/>
        <v xml:space="preserve"> </v>
      </c>
      <c r="IT80" t="str">
        <f t="shared" si="94"/>
        <v xml:space="preserve"> </v>
      </c>
      <c r="IU80">
        <f t="shared" si="94"/>
        <v>0</v>
      </c>
      <c r="IV80">
        <f t="shared" si="94"/>
        <v>0</v>
      </c>
      <c r="IW80">
        <f t="shared" si="94"/>
        <v>0</v>
      </c>
      <c r="IX80" t="str">
        <f t="shared" si="94"/>
        <v xml:space="preserve"> </v>
      </c>
      <c r="IY80" t="str">
        <f t="shared" si="91"/>
        <v xml:space="preserve"> </v>
      </c>
      <c r="IZ80" t="str">
        <f t="shared" si="91"/>
        <v xml:space="preserve"> </v>
      </c>
      <c r="JA80" t="str">
        <f t="shared" ref="JA80:LL84" si="101">IFERROR(JA48/JA46-1," ")</f>
        <v xml:space="preserve"> </v>
      </c>
      <c r="JB80" t="str">
        <f t="shared" si="101"/>
        <v xml:space="preserve"> </v>
      </c>
      <c r="JC80" t="str">
        <f t="shared" si="101"/>
        <v xml:space="preserve"> </v>
      </c>
      <c r="JD80" t="str">
        <f t="shared" si="101"/>
        <v xml:space="preserve"> </v>
      </c>
      <c r="JE80">
        <f t="shared" si="101"/>
        <v>0.94174757281553401</v>
      </c>
      <c r="JF80" t="str">
        <f t="shared" si="101"/>
        <v xml:space="preserve"> </v>
      </c>
      <c r="JG80">
        <f t="shared" si="101"/>
        <v>0</v>
      </c>
      <c r="JH80" t="str">
        <f t="shared" si="101"/>
        <v xml:space="preserve"> </v>
      </c>
      <c r="JI80" t="str">
        <f t="shared" si="101"/>
        <v xml:space="preserve"> </v>
      </c>
      <c r="JJ80">
        <f t="shared" si="101"/>
        <v>0</v>
      </c>
      <c r="JK80">
        <f t="shared" si="101"/>
        <v>0.35086505190311423</v>
      </c>
      <c r="JL80" t="str">
        <f t="shared" si="101"/>
        <v xml:space="preserve"> </v>
      </c>
      <c r="JM80" t="str">
        <f t="shared" si="101"/>
        <v xml:space="preserve"> </v>
      </c>
      <c r="JN80">
        <f t="shared" si="101"/>
        <v>0.99990884229717403</v>
      </c>
      <c r="JO80">
        <f t="shared" si="101"/>
        <v>0</v>
      </c>
      <c r="JP80">
        <f t="shared" si="101"/>
        <v>0.15061475409836067</v>
      </c>
      <c r="JQ80" t="str">
        <f t="shared" si="101"/>
        <v xml:space="preserve"> </v>
      </c>
      <c r="JR80" t="str">
        <f t="shared" si="101"/>
        <v xml:space="preserve"> </v>
      </c>
      <c r="JS80" t="str">
        <f t="shared" si="101"/>
        <v xml:space="preserve"> </v>
      </c>
      <c r="JT80" t="str">
        <f t="shared" si="101"/>
        <v xml:space="preserve"> </v>
      </c>
      <c r="JU80" t="str">
        <f t="shared" si="101"/>
        <v xml:space="preserve"> </v>
      </c>
      <c r="JV80" t="str">
        <f t="shared" si="101"/>
        <v xml:space="preserve"> </v>
      </c>
      <c r="JW80" t="str">
        <f t="shared" si="101"/>
        <v xml:space="preserve"> </v>
      </c>
      <c r="JX80">
        <f t="shared" si="101"/>
        <v>0.39464882943143809</v>
      </c>
      <c r="JY80" t="str">
        <f t="shared" si="101"/>
        <v xml:space="preserve"> </v>
      </c>
      <c r="JZ80" t="str">
        <f t="shared" si="101"/>
        <v xml:space="preserve"> </v>
      </c>
      <c r="KA80">
        <f t="shared" si="101"/>
        <v>0.64705799674544751</v>
      </c>
      <c r="KB80">
        <f t="shared" si="101"/>
        <v>3.4067796610169498</v>
      </c>
      <c r="KC80" t="str">
        <f t="shared" si="101"/>
        <v xml:space="preserve"> </v>
      </c>
      <c r="KD80" t="str">
        <f t="shared" si="101"/>
        <v xml:space="preserve"> </v>
      </c>
      <c r="KE80" t="str">
        <f t="shared" si="101"/>
        <v xml:space="preserve"> </v>
      </c>
      <c r="KF80">
        <f t="shared" si="101"/>
        <v>0.35789473684210527</v>
      </c>
      <c r="KG80" t="str">
        <f t="shared" si="101"/>
        <v xml:space="preserve"> </v>
      </c>
      <c r="KH80" t="str">
        <f t="shared" si="101"/>
        <v xml:space="preserve"> </v>
      </c>
      <c r="KI80" t="str">
        <f t="shared" si="101"/>
        <v xml:space="preserve"> </v>
      </c>
      <c r="KJ80" t="str">
        <f t="shared" si="101"/>
        <v xml:space="preserve"> </v>
      </c>
      <c r="KK80" t="str">
        <f t="shared" si="101"/>
        <v xml:space="preserve"> </v>
      </c>
      <c r="KL80" t="str">
        <f t="shared" si="101"/>
        <v xml:space="preserve"> </v>
      </c>
      <c r="KM80" t="str">
        <f t="shared" si="101"/>
        <v xml:space="preserve"> </v>
      </c>
      <c r="KN80" t="str">
        <f t="shared" si="101"/>
        <v xml:space="preserve"> </v>
      </c>
      <c r="KO80">
        <f t="shared" si="101"/>
        <v>1.0158387329013676</v>
      </c>
      <c r="KP80" t="str">
        <f t="shared" si="101"/>
        <v xml:space="preserve"> </v>
      </c>
      <c r="KQ80">
        <f t="shared" si="101"/>
        <v>1.2666666666666666</v>
      </c>
      <c r="KR80" t="str">
        <f t="shared" si="101"/>
        <v xml:space="preserve"> </v>
      </c>
      <c r="KS80">
        <f t="shared" si="101"/>
        <v>0.57499999999999996</v>
      </c>
      <c r="KT80" t="str">
        <f t="shared" si="101"/>
        <v xml:space="preserve"> </v>
      </c>
      <c r="KU80" t="str">
        <f t="shared" si="101"/>
        <v xml:space="preserve"> </v>
      </c>
      <c r="KV80" t="str">
        <f t="shared" si="101"/>
        <v xml:space="preserve"> </v>
      </c>
      <c r="KW80" t="str">
        <f t="shared" si="101"/>
        <v xml:space="preserve"> </v>
      </c>
      <c r="KX80" t="str">
        <f t="shared" si="101"/>
        <v xml:space="preserve"> </v>
      </c>
      <c r="KY80">
        <f t="shared" si="101"/>
        <v>1.9618143843080271</v>
      </c>
      <c r="KZ80" t="str">
        <f t="shared" si="101"/>
        <v xml:space="preserve"> </v>
      </c>
      <c r="LA80" t="str">
        <f t="shared" si="101"/>
        <v xml:space="preserve"> </v>
      </c>
      <c r="LB80" t="str">
        <f t="shared" si="101"/>
        <v xml:space="preserve"> </v>
      </c>
      <c r="LC80" t="str">
        <f t="shared" si="101"/>
        <v xml:space="preserve"> </v>
      </c>
      <c r="LD80" t="str">
        <f t="shared" si="101"/>
        <v xml:space="preserve"> </v>
      </c>
      <c r="LE80" t="str">
        <f t="shared" si="101"/>
        <v xml:space="preserve"> </v>
      </c>
      <c r="LF80" t="str">
        <f t="shared" si="101"/>
        <v xml:space="preserve"> </v>
      </c>
      <c r="LG80">
        <f t="shared" si="101"/>
        <v>0</v>
      </c>
      <c r="LH80" t="str">
        <f t="shared" si="101"/>
        <v xml:space="preserve"> </v>
      </c>
      <c r="LI80">
        <f t="shared" si="101"/>
        <v>0.58904109589041087</v>
      </c>
      <c r="LJ80" t="str">
        <f t="shared" si="101"/>
        <v xml:space="preserve"> </v>
      </c>
      <c r="LK80" t="str">
        <f t="shared" si="101"/>
        <v xml:space="preserve"> </v>
      </c>
      <c r="LL80" t="str">
        <f t="shared" si="101"/>
        <v xml:space="preserve"> </v>
      </c>
      <c r="LM80" t="str">
        <f t="shared" si="95"/>
        <v xml:space="preserve"> </v>
      </c>
      <c r="LN80" t="str">
        <f t="shared" si="95"/>
        <v xml:space="preserve"> </v>
      </c>
      <c r="LO80" t="str">
        <f t="shared" si="95"/>
        <v xml:space="preserve"> </v>
      </c>
      <c r="LP80" t="str">
        <f t="shared" si="95"/>
        <v xml:space="preserve"> </v>
      </c>
      <c r="LQ80" t="str">
        <f t="shared" si="95"/>
        <v xml:space="preserve"> </v>
      </c>
      <c r="LR80" t="str">
        <f t="shared" si="95"/>
        <v xml:space="preserve"> </v>
      </c>
      <c r="LS80" t="str">
        <f t="shared" si="95"/>
        <v xml:space="preserve"> </v>
      </c>
      <c r="LT80" t="str">
        <f t="shared" si="95"/>
        <v xml:space="preserve"> </v>
      </c>
      <c r="LU80">
        <f t="shared" si="95"/>
        <v>-2.5423728813559365E-2</v>
      </c>
      <c r="LV80" t="str">
        <f t="shared" si="95"/>
        <v xml:space="preserve"> </v>
      </c>
      <c r="LW80">
        <f t="shared" si="95"/>
        <v>3.8465820234845127E-2</v>
      </c>
      <c r="LX80" t="str">
        <f t="shared" si="95"/>
        <v xml:space="preserve"> </v>
      </c>
      <c r="LY80" t="str">
        <f t="shared" si="95"/>
        <v xml:space="preserve"> </v>
      </c>
      <c r="LZ80" t="str">
        <f t="shared" si="95"/>
        <v xml:space="preserve"> </v>
      </c>
      <c r="MA80" t="str">
        <f t="shared" si="95"/>
        <v xml:space="preserve"> </v>
      </c>
      <c r="MB80" t="str">
        <f t="shared" si="95"/>
        <v xml:space="preserve"> </v>
      </c>
      <c r="MC80" t="str">
        <f t="shared" si="95"/>
        <v xml:space="preserve"> </v>
      </c>
      <c r="MD80" t="str">
        <f t="shared" si="95"/>
        <v xml:space="preserve"> </v>
      </c>
      <c r="ME80" t="str">
        <f t="shared" si="95"/>
        <v xml:space="preserve"> </v>
      </c>
      <c r="MF80">
        <f t="shared" si="95"/>
        <v>0.90825688073394506</v>
      </c>
      <c r="MG80">
        <f t="shared" si="95"/>
        <v>0.59437559580552923</v>
      </c>
      <c r="MH80" t="str">
        <f t="shared" si="95"/>
        <v xml:space="preserve"> </v>
      </c>
      <c r="MI80" t="str">
        <f t="shared" si="95"/>
        <v xml:space="preserve"> </v>
      </c>
      <c r="MJ80" t="str">
        <f t="shared" si="95"/>
        <v xml:space="preserve"> </v>
      </c>
      <c r="MK80">
        <f t="shared" si="95"/>
        <v>0.50289985822915306</v>
      </c>
      <c r="ML80" t="str">
        <f t="shared" si="95"/>
        <v xml:space="preserve"> </v>
      </c>
      <c r="MM80">
        <f t="shared" si="95"/>
        <v>0</v>
      </c>
      <c r="MN80">
        <f t="shared" si="95"/>
        <v>0</v>
      </c>
      <c r="MO80" t="str">
        <f t="shared" si="95"/>
        <v xml:space="preserve"> </v>
      </c>
      <c r="MP80" t="str">
        <f t="shared" si="95"/>
        <v xml:space="preserve"> </v>
      </c>
      <c r="MQ80">
        <f t="shared" si="95"/>
        <v>0.85423890948224313</v>
      </c>
      <c r="MR80">
        <f t="shared" si="95"/>
        <v>0.23333592595473274</v>
      </c>
      <c r="MS80">
        <f t="shared" si="95"/>
        <v>0.3790333377962245</v>
      </c>
      <c r="MT80">
        <f t="shared" si="95"/>
        <v>0.27868665009380456</v>
      </c>
      <c r="MU80" t="str">
        <f t="shared" si="95"/>
        <v xml:space="preserve"> </v>
      </c>
      <c r="MV80" t="str">
        <f t="shared" si="95"/>
        <v xml:space="preserve"> </v>
      </c>
      <c r="MW80" t="str">
        <f t="shared" si="95"/>
        <v xml:space="preserve"> </v>
      </c>
      <c r="MX80" t="str">
        <f t="shared" si="95"/>
        <v xml:space="preserve"> </v>
      </c>
      <c r="MY80" t="str">
        <f t="shared" si="95"/>
        <v xml:space="preserve"> </v>
      </c>
      <c r="MZ80">
        <f t="shared" si="95"/>
        <v>0.47096585935220281</v>
      </c>
      <c r="NA80" t="str">
        <f t="shared" si="95"/>
        <v xml:space="preserve"> </v>
      </c>
      <c r="NB80" t="str">
        <f t="shared" si="95"/>
        <v xml:space="preserve"> </v>
      </c>
      <c r="NC80" t="str">
        <f t="shared" si="95"/>
        <v xml:space="preserve"> </v>
      </c>
      <c r="ND80">
        <f t="shared" si="95"/>
        <v>-0.39344262295081966</v>
      </c>
      <c r="NE80">
        <f t="shared" si="95"/>
        <v>1.1037037037037036</v>
      </c>
      <c r="NF80" t="str">
        <f t="shared" si="95"/>
        <v xml:space="preserve"> </v>
      </c>
      <c r="NG80" t="str">
        <f t="shared" si="95"/>
        <v xml:space="preserve"> </v>
      </c>
      <c r="NH80" t="str">
        <f t="shared" si="95"/>
        <v xml:space="preserve"> </v>
      </c>
      <c r="NI80" t="str">
        <f t="shared" si="95"/>
        <v xml:space="preserve"> </v>
      </c>
      <c r="NJ80">
        <f t="shared" si="95"/>
        <v>-0.55893186003683237</v>
      </c>
      <c r="NK80" t="str">
        <f t="shared" si="95"/>
        <v xml:space="preserve"> </v>
      </c>
      <c r="NL80" t="str">
        <f t="shared" si="95"/>
        <v xml:space="preserve"> </v>
      </c>
      <c r="NM80" t="str">
        <f t="shared" si="95"/>
        <v xml:space="preserve"> </v>
      </c>
      <c r="NN80" t="str">
        <f t="shared" si="95"/>
        <v xml:space="preserve"> </v>
      </c>
      <c r="NO80">
        <f t="shared" si="95"/>
        <v>0.65517241379310343</v>
      </c>
      <c r="NP80" t="str">
        <f t="shared" si="95"/>
        <v xml:space="preserve"> </v>
      </c>
      <c r="NQ80" t="str">
        <f t="shared" si="95"/>
        <v xml:space="preserve"> </v>
      </c>
      <c r="NR80" t="str">
        <f t="shared" si="95"/>
        <v xml:space="preserve"> </v>
      </c>
      <c r="NS80" t="str">
        <f t="shared" si="95"/>
        <v xml:space="preserve"> </v>
      </c>
      <c r="NT80">
        <f t="shared" si="95"/>
        <v>-0.1063829787234043</v>
      </c>
      <c r="NU80" t="str">
        <f t="shared" si="95"/>
        <v xml:space="preserve"> </v>
      </c>
      <c r="NV80" t="str">
        <f t="shared" si="95"/>
        <v xml:space="preserve"> </v>
      </c>
      <c r="NW80" t="str">
        <f t="shared" si="92"/>
        <v xml:space="preserve"> </v>
      </c>
      <c r="NX80" t="str">
        <f t="shared" si="92"/>
        <v xml:space="preserve"> </v>
      </c>
      <c r="NY80" t="str">
        <f t="shared" ref="NY80:QJ84" si="102">IFERROR(NY48/NY46-1," ")</f>
        <v xml:space="preserve"> </v>
      </c>
      <c r="NZ80">
        <f t="shared" si="102"/>
        <v>0.18857142857142861</v>
      </c>
      <c r="OA80" t="str">
        <f t="shared" si="102"/>
        <v xml:space="preserve"> </v>
      </c>
      <c r="OB80">
        <f t="shared" si="102"/>
        <v>0.51544589081018066</v>
      </c>
      <c r="OC80" t="str">
        <f t="shared" si="102"/>
        <v xml:space="preserve"> </v>
      </c>
      <c r="OD80">
        <f t="shared" si="102"/>
        <v>0.31833060556464821</v>
      </c>
      <c r="OE80" t="str">
        <f t="shared" si="102"/>
        <v xml:space="preserve"> </v>
      </c>
      <c r="OF80" t="str">
        <f t="shared" si="102"/>
        <v xml:space="preserve"> </v>
      </c>
      <c r="OG80">
        <f t="shared" si="102"/>
        <v>6.6666666666666652E-2</v>
      </c>
      <c r="OH80" t="str">
        <f t="shared" si="102"/>
        <v xml:space="preserve"> </v>
      </c>
      <c r="OI80">
        <f t="shared" si="102"/>
        <v>0.43083900226757366</v>
      </c>
      <c r="OJ80" t="str">
        <f t="shared" si="102"/>
        <v xml:space="preserve"> </v>
      </c>
      <c r="OK80">
        <f t="shared" si="102"/>
        <v>0.91306638566912546</v>
      </c>
      <c r="OL80" t="str">
        <f t="shared" si="102"/>
        <v xml:space="preserve"> </v>
      </c>
      <c r="OM80" t="str">
        <f t="shared" si="102"/>
        <v xml:space="preserve"> </v>
      </c>
      <c r="ON80">
        <f t="shared" si="102"/>
        <v>0.38418516606436071</v>
      </c>
      <c r="OO80" t="str">
        <f t="shared" si="102"/>
        <v xml:space="preserve"> </v>
      </c>
      <c r="OP80">
        <f t="shared" si="102"/>
        <v>0.57739557739557723</v>
      </c>
      <c r="OQ80">
        <f t="shared" si="102"/>
        <v>0.66094100074682571</v>
      </c>
      <c r="OR80" t="str">
        <f t="shared" si="102"/>
        <v xml:space="preserve"> </v>
      </c>
      <c r="OS80" t="str">
        <f t="shared" si="102"/>
        <v xml:space="preserve"> </v>
      </c>
      <c r="OT80">
        <f t="shared" si="102"/>
        <v>0.6013874066168623</v>
      </c>
      <c r="OU80">
        <f t="shared" si="102"/>
        <v>0.33333333333333326</v>
      </c>
      <c r="OV80">
        <f t="shared" si="102"/>
        <v>0.46823578421162249</v>
      </c>
      <c r="OW80" t="str">
        <f t="shared" si="102"/>
        <v xml:space="preserve"> </v>
      </c>
      <c r="OX80" t="str">
        <f t="shared" si="102"/>
        <v xml:space="preserve"> </v>
      </c>
      <c r="OY80" t="str">
        <f t="shared" si="102"/>
        <v xml:space="preserve"> </v>
      </c>
      <c r="OZ80" t="str">
        <f t="shared" si="102"/>
        <v xml:space="preserve"> </v>
      </c>
      <c r="PA80">
        <f t="shared" si="102"/>
        <v>2</v>
      </c>
      <c r="PB80">
        <f t="shared" si="102"/>
        <v>0.64446637066271983</v>
      </c>
      <c r="PC80">
        <f t="shared" si="102"/>
        <v>-0.36790923824959487</v>
      </c>
      <c r="PD80">
        <f t="shared" si="102"/>
        <v>2.8571428571428692E-2</v>
      </c>
      <c r="PE80" t="str">
        <f t="shared" si="102"/>
        <v xml:space="preserve"> </v>
      </c>
      <c r="PF80" t="str">
        <f t="shared" si="102"/>
        <v xml:space="preserve"> </v>
      </c>
      <c r="PG80" t="str">
        <f t="shared" si="102"/>
        <v xml:space="preserve"> </v>
      </c>
      <c r="PH80">
        <f t="shared" si="102"/>
        <v>0.4860544217687075</v>
      </c>
      <c r="PI80" t="str">
        <f t="shared" si="102"/>
        <v xml:space="preserve"> </v>
      </c>
      <c r="PJ80" t="str">
        <f t="shared" si="102"/>
        <v xml:space="preserve"> </v>
      </c>
      <c r="PK80" t="str">
        <f t="shared" si="102"/>
        <v xml:space="preserve"> </v>
      </c>
      <c r="PL80" t="str">
        <f t="shared" si="102"/>
        <v xml:space="preserve"> </v>
      </c>
      <c r="PM80" t="str">
        <f t="shared" si="102"/>
        <v xml:space="preserve"> </v>
      </c>
      <c r="PN80">
        <f t="shared" si="102"/>
        <v>9.5614973262032077</v>
      </c>
      <c r="PO80">
        <f t="shared" si="102"/>
        <v>1.25</v>
      </c>
      <c r="PP80">
        <f t="shared" si="102"/>
        <v>10.325738396624473</v>
      </c>
      <c r="PQ80" t="str">
        <f t="shared" si="102"/>
        <v xml:space="preserve"> </v>
      </c>
      <c r="PR80" t="str">
        <f t="shared" si="102"/>
        <v xml:space="preserve"> </v>
      </c>
      <c r="PS80" t="str">
        <f t="shared" si="102"/>
        <v xml:space="preserve"> </v>
      </c>
      <c r="PT80" t="str">
        <f t="shared" si="102"/>
        <v xml:space="preserve"> </v>
      </c>
      <c r="PU80" t="str">
        <f t="shared" si="102"/>
        <v xml:space="preserve"> </v>
      </c>
      <c r="PV80" t="str">
        <f t="shared" si="102"/>
        <v xml:space="preserve"> </v>
      </c>
      <c r="PW80" t="str">
        <f t="shared" si="102"/>
        <v xml:space="preserve"> </v>
      </c>
      <c r="PX80">
        <f t="shared" si="102"/>
        <v>-0.26606756375270535</v>
      </c>
      <c r="PY80" t="str">
        <f t="shared" si="102"/>
        <v xml:space="preserve"> </v>
      </c>
      <c r="PZ80" t="str">
        <f t="shared" si="102"/>
        <v xml:space="preserve"> </v>
      </c>
      <c r="QA80" t="str">
        <f t="shared" si="102"/>
        <v xml:space="preserve"> </v>
      </c>
      <c r="QB80" t="str">
        <f t="shared" si="102"/>
        <v xml:space="preserve"> </v>
      </c>
      <c r="QC80" t="str">
        <f t="shared" si="102"/>
        <v xml:space="preserve"> </v>
      </c>
      <c r="QD80" t="str">
        <f t="shared" si="102"/>
        <v xml:space="preserve"> </v>
      </c>
      <c r="QE80" t="str">
        <f t="shared" si="102"/>
        <v xml:space="preserve"> </v>
      </c>
      <c r="QF80">
        <f t="shared" si="102"/>
        <v>2.2999999999999998</v>
      </c>
      <c r="QG80">
        <f t="shared" si="102"/>
        <v>2.2432432432432434</v>
      </c>
      <c r="QH80" t="str">
        <f t="shared" si="102"/>
        <v xml:space="preserve"> </v>
      </c>
      <c r="QI80" t="str">
        <f t="shared" si="102"/>
        <v xml:space="preserve"> </v>
      </c>
      <c r="QJ80">
        <f t="shared" si="102"/>
        <v>0.49458784346378004</v>
      </c>
      <c r="QK80">
        <f t="shared" si="99"/>
        <v>0.64383561643835607</v>
      </c>
      <c r="QL80" t="str">
        <f t="shared" si="99"/>
        <v xml:space="preserve"> </v>
      </c>
      <c r="QM80" t="str">
        <f t="shared" si="99"/>
        <v xml:space="preserve"> </v>
      </c>
      <c r="QN80" t="str">
        <f t="shared" si="99"/>
        <v xml:space="preserve"> </v>
      </c>
      <c r="QO80">
        <f t="shared" si="99"/>
        <v>0.84210526315789469</v>
      </c>
      <c r="QP80">
        <f t="shared" si="99"/>
        <v>0.44311459623056826</v>
      </c>
      <c r="QQ80">
        <f t="shared" si="99"/>
        <v>0.15928515928515941</v>
      </c>
      <c r="QR80" t="str">
        <f t="shared" si="99"/>
        <v xml:space="preserve"> </v>
      </c>
      <c r="QS80">
        <f t="shared" si="99"/>
        <v>3.4482758620689724E-2</v>
      </c>
      <c r="QT80" t="str">
        <f t="shared" si="99"/>
        <v xml:space="preserve"> </v>
      </c>
      <c r="QU80">
        <f t="shared" si="99"/>
        <v>1.0459965928449746</v>
      </c>
      <c r="QV80" t="str">
        <f t="shared" si="99"/>
        <v xml:space="preserve"> </v>
      </c>
      <c r="QW80">
        <f t="shared" si="99"/>
        <v>0</v>
      </c>
      <c r="QX80">
        <f t="shared" si="99"/>
        <v>0</v>
      </c>
      <c r="QY80">
        <f t="shared" si="99"/>
        <v>0</v>
      </c>
      <c r="QZ80" t="str">
        <f t="shared" si="99"/>
        <v xml:space="preserve"> </v>
      </c>
      <c r="RA80" t="str">
        <f t="shared" si="99"/>
        <v xml:space="preserve"> </v>
      </c>
      <c r="RB80" t="str">
        <f t="shared" si="99"/>
        <v xml:space="preserve"> </v>
      </c>
      <c r="RC80" t="str">
        <f t="shared" si="99"/>
        <v xml:space="preserve"> </v>
      </c>
      <c r="RD80">
        <f t="shared" si="99"/>
        <v>0.5</v>
      </c>
      <c r="RE80">
        <f t="shared" si="99"/>
        <v>-0.1176450692029819</v>
      </c>
      <c r="RF80" t="str">
        <f t="shared" si="99"/>
        <v xml:space="preserve"> </v>
      </c>
      <c r="RG80" t="str">
        <f t="shared" si="99"/>
        <v xml:space="preserve"> </v>
      </c>
      <c r="RH80" t="str">
        <f t="shared" si="99"/>
        <v xml:space="preserve"> </v>
      </c>
      <c r="RI80">
        <f t="shared" si="99"/>
        <v>3.4604519774011244E-2</v>
      </c>
      <c r="RJ80">
        <f t="shared" si="99"/>
        <v>0</v>
      </c>
      <c r="RK80" t="str">
        <f t="shared" si="99"/>
        <v xml:space="preserve"> </v>
      </c>
      <c r="RL80" t="str">
        <f t="shared" si="99"/>
        <v xml:space="preserve"> </v>
      </c>
      <c r="RM80">
        <f t="shared" si="99"/>
        <v>1.4603174603174605</v>
      </c>
      <c r="RN80" t="str">
        <f t="shared" si="99"/>
        <v xml:space="preserve"> </v>
      </c>
      <c r="RO80">
        <f t="shared" si="99"/>
        <v>1.3504889346371591</v>
      </c>
      <c r="RP80" t="str">
        <f t="shared" si="99"/>
        <v xml:space="preserve"> </v>
      </c>
      <c r="RQ80" t="str">
        <f t="shared" si="99"/>
        <v xml:space="preserve"> </v>
      </c>
      <c r="RR80" t="str">
        <f t="shared" si="99"/>
        <v xml:space="preserve"> </v>
      </c>
      <c r="RS80" t="str">
        <f t="shared" si="99"/>
        <v xml:space="preserve"> </v>
      </c>
      <c r="RT80" t="str">
        <f t="shared" si="99"/>
        <v xml:space="preserve"> </v>
      </c>
      <c r="RU80">
        <f t="shared" si="99"/>
        <v>0.52</v>
      </c>
      <c r="RV80" t="str">
        <f t="shared" si="99"/>
        <v xml:space="preserve"> </v>
      </c>
      <c r="RW80" t="str">
        <f t="shared" si="99"/>
        <v xml:space="preserve"> </v>
      </c>
      <c r="RX80" t="str">
        <f t="shared" si="99"/>
        <v xml:space="preserve"> </v>
      </c>
      <c r="RY80" t="str">
        <f t="shared" si="99"/>
        <v xml:space="preserve"> </v>
      </c>
      <c r="RZ80" t="str">
        <f t="shared" si="99"/>
        <v xml:space="preserve"> </v>
      </c>
      <c r="SA80" t="str">
        <f t="shared" si="99"/>
        <v xml:space="preserve"> </v>
      </c>
    </row>
    <row r="81" spans="1:495">
      <c r="A81">
        <v>1998</v>
      </c>
      <c r="B81" t="str">
        <f t="shared" si="88"/>
        <v xml:space="preserve"> </v>
      </c>
      <c r="C81">
        <f t="shared" si="98"/>
        <v>-0.52601156069364163</v>
      </c>
      <c r="D81" t="str">
        <f t="shared" si="98"/>
        <v xml:space="preserve"> </v>
      </c>
      <c r="E81">
        <f t="shared" si="98"/>
        <v>8.5714285714285632E-2</v>
      </c>
      <c r="F81">
        <f t="shared" si="98"/>
        <v>-1.3698630136986356E-2</v>
      </c>
      <c r="G81" t="str">
        <f t="shared" si="98"/>
        <v xml:space="preserve"> </v>
      </c>
      <c r="H81">
        <f t="shared" si="98"/>
        <v>0.35416666666666674</v>
      </c>
      <c r="I81" t="str">
        <f t="shared" si="98"/>
        <v xml:space="preserve"> </v>
      </c>
      <c r="J81">
        <f t="shared" si="98"/>
        <v>0.35416666666666674</v>
      </c>
      <c r="K81" t="str">
        <f t="shared" si="98"/>
        <v xml:space="preserve"> </v>
      </c>
      <c r="L81">
        <f t="shared" si="98"/>
        <v>-0.35632183908045978</v>
      </c>
      <c r="M81" t="str">
        <f t="shared" si="98"/>
        <v xml:space="preserve"> </v>
      </c>
      <c r="N81" t="str">
        <f t="shared" si="98"/>
        <v xml:space="preserve"> </v>
      </c>
      <c r="O81">
        <f t="shared" si="98"/>
        <v>-0.3239246175948618</v>
      </c>
      <c r="P81">
        <f t="shared" si="98"/>
        <v>-0.38297872340425532</v>
      </c>
      <c r="Q81" t="str">
        <f t="shared" si="98"/>
        <v xml:space="preserve"> </v>
      </c>
      <c r="R81">
        <f t="shared" si="98"/>
        <v>-0.94479759116761464</v>
      </c>
      <c r="S81" t="str">
        <f t="shared" si="98"/>
        <v xml:space="preserve"> </v>
      </c>
      <c r="T81">
        <f t="shared" si="98"/>
        <v>-0.83871196538761617</v>
      </c>
      <c r="U81" t="str">
        <f t="shared" si="98"/>
        <v xml:space="preserve"> </v>
      </c>
      <c r="V81" t="str">
        <f t="shared" si="98"/>
        <v xml:space="preserve"> </v>
      </c>
      <c r="W81">
        <f t="shared" si="98"/>
        <v>-0.96390326073877997</v>
      </c>
      <c r="X81" t="str">
        <f t="shared" si="98"/>
        <v xml:space="preserve"> </v>
      </c>
      <c r="Y81" t="str">
        <f t="shared" si="98"/>
        <v xml:space="preserve"> </v>
      </c>
      <c r="Z81">
        <f t="shared" si="98"/>
        <v>0</v>
      </c>
      <c r="AA81">
        <f t="shared" si="98"/>
        <v>-0.42105263157894735</v>
      </c>
      <c r="AB81" t="str">
        <f t="shared" si="98"/>
        <v xml:space="preserve"> </v>
      </c>
      <c r="AC81">
        <f t="shared" si="98"/>
        <v>2.2050777958770995</v>
      </c>
      <c r="AD81" t="str">
        <f t="shared" si="98"/>
        <v xml:space="preserve"> </v>
      </c>
      <c r="AE81" t="str">
        <f t="shared" si="98"/>
        <v xml:space="preserve"> </v>
      </c>
      <c r="AF81" t="str">
        <f t="shared" si="98"/>
        <v xml:space="preserve"> </v>
      </c>
      <c r="AG81" t="str">
        <f t="shared" si="98"/>
        <v xml:space="preserve"> </v>
      </c>
      <c r="AH81" t="str">
        <f t="shared" si="98"/>
        <v xml:space="preserve"> </v>
      </c>
      <c r="AI81" t="str">
        <f t="shared" si="98"/>
        <v xml:space="preserve"> </v>
      </c>
      <c r="AJ81">
        <f t="shared" si="98"/>
        <v>0</v>
      </c>
      <c r="AK81">
        <f t="shared" si="98"/>
        <v>6.5830721003134807E-2</v>
      </c>
      <c r="AL81" t="str">
        <f t="shared" si="98"/>
        <v xml:space="preserve"> </v>
      </c>
      <c r="AM81">
        <f t="shared" si="98"/>
        <v>0.10854503464203225</v>
      </c>
      <c r="AN81">
        <f t="shared" si="98"/>
        <v>-0.27685664939550958</v>
      </c>
      <c r="AO81" t="str">
        <f t="shared" si="98"/>
        <v xml:space="preserve"> </v>
      </c>
      <c r="AP81" t="str">
        <f t="shared" si="98"/>
        <v xml:space="preserve"> </v>
      </c>
      <c r="AQ81">
        <f t="shared" si="98"/>
        <v>-9.2165898617511122E-3</v>
      </c>
      <c r="AR81" t="str">
        <f t="shared" si="98"/>
        <v xml:space="preserve"> </v>
      </c>
      <c r="AS81" t="str">
        <f t="shared" si="98"/>
        <v xml:space="preserve"> </v>
      </c>
      <c r="AT81">
        <f t="shared" si="98"/>
        <v>-0.5714285714285714</v>
      </c>
      <c r="AU81">
        <f t="shared" si="98"/>
        <v>0.5</v>
      </c>
      <c r="AV81">
        <f t="shared" si="98"/>
        <v>-0.83343888537048771</v>
      </c>
      <c r="AW81" t="str">
        <f t="shared" si="98"/>
        <v xml:space="preserve"> </v>
      </c>
      <c r="AX81" t="str">
        <f t="shared" si="98"/>
        <v xml:space="preserve"> </v>
      </c>
      <c r="AY81">
        <f t="shared" si="98"/>
        <v>-0.1515927645269729</v>
      </c>
      <c r="AZ81">
        <f t="shared" si="98"/>
        <v>-0.42105263157894735</v>
      </c>
      <c r="BA81">
        <f t="shared" si="98"/>
        <v>0</v>
      </c>
      <c r="BB81">
        <f t="shared" si="98"/>
        <v>0.20394736842105265</v>
      </c>
      <c r="BC81" t="str">
        <f t="shared" si="98"/>
        <v xml:space="preserve"> </v>
      </c>
      <c r="BD81" t="str">
        <f t="shared" si="98"/>
        <v xml:space="preserve"> </v>
      </c>
      <c r="BE81">
        <f t="shared" si="98"/>
        <v>-0.4</v>
      </c>
      <c r="BF81" t="str">
        <f t="shared" si="98"/>
        <v xml:space="preserve"> </v>
      </c>
      <c r="BG81" t="str">
        <f t="shared" si="98"/>
        <v xml:space="preserve"> </v>
      </c>
      <c r="BH81">
        <f t="shared" si="98"/>
        <v>-0.79822791472936228</v>
      </c>
      <c r="BI81">
        <f t="shared" si="98"/>
        <v>-0.45454545454545459</v>
      </c>
      <c r="BJ81">
        <f t="shared" si="98"/>
        <v>0.13641312801368799</v>
      </c>
      <c r="BK81" t="str">
        <f t="shared" si="98"/>
        <v xml:space="preserve"> </v>
      </c>
      <c r="BL81" t="str">
        <f t="shared" si="98"/>
        <v xml:space="preserve"> </v>
      </c>
      <c r="BM81" t="str">
        <f t="shared" si="98"/>
        <v xml:space="preserve"> </v>
      </c>
      <c r="BN81">
        <f t="shared" si="98"/>
        <v>-0.5390625</v>
      </c>
      <c r="BO81">
        <f t="shared" si="96"/>
        <v>0</v>
      </c>
      <c r="BP81" t="str">
        <f t="shared" si="96"/>
        <v xml:space="preserve"> </v>
      </c>
      <c r="BQ81" t="str">
        <f t="shared" si="96"/>
        <v xml:space="preserve"> </v>
      </c>
      <c r="BR81" t="str">
        <f t="shared" si="96"/>
        <v xml:space="preserve"> </v>
      </c>
      <c r="BS81" t="str">
        <f t="shared" si="96"/>
        <v xml:space="preserve"> </v>
      </c>
      <c r="BT81" t="str">
        <f t="shared" si="96"/>
        <v xml:space="preserve"> </v>
      </c>
      <c r="BU81" t="str">
        <f t="shared" si="96"/>
        <v xml:space="preserve"> </v>
      </c>
      <c r="BV81" t="str">
        <f t="shared" si="96"/>
        <v xml:space="preserve"> </v>
      </c>
      <c r="BW81" t="str">
        <f t="shared" si="96"/>
        <v xml:space="preserve"> </v>
      </c>
      <c r="BX81" t="str">
        <f t="shared" si="96"/>
        <v xml:space="preserve"> </v>
      </c>
      <c r="BY81" t="str">
        <f t="shared" si="96"/>
        <v xml:space="preserve"> </v>
      </c>
      <c r="BZ81">
        <f t="shared" si="96"/>
        <v>0.30693069306930698</v>
      </c>
      <c r="CA81">
        <f t="shared" si="96"/>
        <v>0</v>
      </c>
      <c r="CB81" t="str">
        <f t="shared" si="96"/>
        <v xml:space="preserve"> </v>
      </c>
      <c r="CC81" t="str">
        <f t="shared" si="96"/>
        <v xml:space="preserve"> </v>
      </c>
      <c r="CD81" t="str">
        <f t="shared" si="96"/>
        <v xml:space="preserve"> </v>
      </c>
      <c r="CE81" t="str">
        <f t="shared" si="96"/>
        <v xml:space="preserve"> </v>
      </c>
      <c r="CF81">
        <f t="shared" si="96"/>
        <v>-0.53333333333333333</v>
      </c>
      <c r="CG81" t="str">
        <f t="shared" si="96"/>
        <v xml:space="preserve"> </v>
      </c>
      <c r="CH81" t="str">
        <f t="shared" si="96"/>
        <v xml:space="preserve"> </v>
      </c>
      <c r="CI81" t="str">
        <f t="shared" si="96"/>
        <v xml:space="preserve"> </v>
      </c>
      <c r="CJ81">
        <f t="shared" si="96"/>
        <v>-0.462149736595456</v>
      </c>
      <c r="CK81" t="str">
        <f t="shared" si="96"/>
        <v xml:space="preserve"> </v>
      </c>
      <c r="CL81" t="str">
        <f t="shared" si="96"/>
        <v xml:space="preserve"> </v>
      </c>
      <c r="CM81" t="str">
        <f t="shared" si="96"/>
        <v xml:space="preserve"> </v>
      </c>
      <c r="CN81" t="str">
        <f t="shared" si="96"/>
        <v xml:space="preserve"> </v>
      </c>
      <c r="CO81">
        <f t="shared" si="96"/>
        <v>0</v>
      </c>
      <c r="CP81" t="str">
        <f t="shared" si="96"/>
        <v xml:space="preserve"> </v>
      </c>
      <c r="CQ81" t="str">
        <f t="shared" si="96"/>
        <v xml:space="preserve"> </v>
      </c>
      <c r="CR81">
        <f t="shared" si="96"/>
        <v>7.7686663789382715E-2</v>
      </c>
      <c r="CS81" t="str">
        <f t="shared" si="96"/>
        <v xml:space="preserve"> </v>
      </c>
      <c r="CT81" t="str">
        <f t="shared" si="96"/>
        <v xml:space="preserve"> </v>
      </c>
      <c r="CU81">
        <f t="shared" si="96"/>
        <v>-0.51249999999999996</v>
      </c>
      <c r="CV81" t="str">
        <f t="shared" si="96"/>
        <v xml:space="preserve"> </v>
      </c>
      <c r="CW81" t="str">
        <f t="shared" si="96"/>
        <v xml:space="preserve"> </v>
      </c>
      <c r="CX81">
        <f t="shared" si="96"/>
        <v>0.54062665958576761</v>
      </c>
      <c r="CY81">
        <f t="shared" si="96"/>
        <v>3.7837837837837895E-2</v>
      </c>
      <c r="CZ81">
        <f t="shared" si="96"/>
        <v>-0.30246913580246915</v>
      </c>
      <c r="DA81" t="str">
        <f t="shared" si="96"/>
        <v xml:space="preserve"> </v>
      </c>
      <c r="DB81" t="str">
        <f t="shared" si="96"/>
        <v xml:space="preserve"> </v>
      </c>
      <c r="DC81" t="str">
        <f t="shared" si="96"/>
        <v xml:space="preserve"> </v>
      </c>
      <c r="DD81">
        <f t="shared" si="96"/>
        <v>-0.13744075829383884</v>
      </c>
      <c r="DE81" t="str">
        <f t="shared" si="96"/>
        <v xml:space="preserve"> </v>
      </c>
      <c r="DF81">
        <f t="shared" si="96"/>
        <v>0.46634615384615374</v>
      </c>
      <c r="DG81" t="str">
        <f t="shared" si="96"/>
        <v xml:space="preserve"> </v>
      </c>
      <c r="DH81" t="str">
        <f t="shared" si="96"/>
        <v xml:space="preserve"> </v>
      </c>
      <c r="DI81" t="str">
        <f t="shared" si="96"/>
        <v xml:space="preserve"> </v>
      </c>
      <c r="DJ81" t="str">
        <f t="shared" si="96"/>
        <v xml:space="preserve"> </v>
      </c>
      <c r="DK81">
        <f t="shared" si="96"/>
        <v>0.49732620320855614</v>
      </c>
      <c r="DL81" t="str">
        <f t="shared" si="96"/>
        <v xml:space="preserve"> </v>
      </c>
      <c r="DM81" t="str">
        <f t="shared" si="96"/>
        <v xml:space="preserve"> </v>
      </c>
      <c r="DN81" t="str">
        <f t="shared" si="96"/>
        <v xml:space="preserve"> </v>
      </c>
      <c r="DO81" t="str">
        <f t="shared" si="96"/>
        <v xml:space="preserve"> </v>
      </c>
      <c r="DP81" t="str">
        <f t="shared" si="96"/>
        <v xml:space="preserve"> </v>
      </c>
      <c r="DQ81" t="str">
        <f t="shared" si="96"/>
        <v xml:space="preserve"> </v>
      </c>
      <c r="DR81" t="str">
        <f t="shared" si="96"/>
        <v xml:space="preserve"> </v>
      </c>
      <c r="DS81" t="str">
        <f t="shared" si="96"/>
        <v xml:space="preserve"> </v>
      </c>
      <c r="DT81" t="str">
        <f t="shared" si="96"/>
        <v xml:space="preserve"> </v>
      </c>
      <c r="DU81">
        <f t="shared" si="96"/>
        <v>-0.18367346938775508</v>
      </c>
      <c r="DV81" t="str">
        <f t="shared" si="96"/>
        <v xml:space="preserve"> </v>
      </c>
      <c r="DW81" t="str">
        <f t="shared" si="96"/>
        <v xml:space="preserve"> </v>
      </c>
      <c r="DX81">
        <f t="shared" si="96"/>
        <v>-0.30701754385964908</v>
      </c>
      <c r="DY81">
        <f t="shared" si="96"/>
        <v>0.32703553756185322</v>
      </c>
      <c r="DZ81">
        <f t="shared" si="93"/>
        <v>-0.63636363636363635</v>
      </c>
      <c r="EA81" t="str">
        <f t="shared" ref="EA81:GL84" si="103">IFERROR(EA49/EA47-1," ")</f>
        <v xml:space="preserve"> </v>
      </c>
      <c r="EB81">
        <f t="shared" si="103"/>
        <v>0.73397216518366415</v>
      </c>
      <c r="EC81">
        <f t="shared" si="103"/>
        <v>0</v>
      </c>
      <c r="ED81" t="str">
        <f t="shared" si="103"/>
        <v xml:space="preserve"> </v>
      </c>
      <c r="EE81">
        <f t="shared" si="103"/>
        <v>0.55555555555555558</v>
      </c>
      <c r="EF81">
        <f t="shared" si="103"/>
        <v>0</v>
      </c>
      <c r="EG81" t="str">
        <f t="shared" si="103"/>
        <v xml:space="preserve"> </v>
      </c>
      <c r="EH81" t="str">
        <f t="shared" si="103"/>
        <v xml:space="preserve"> </v>
      </c>
      <c r="EI81" t="str">
        <f t="shared" si="103"/>
        <v xml:space="preserve"> </v>
      </c>
      <c r="EJ81">
        <f t="shared" si="103"/>
        <v>0</v>
      </c>
      <c r="EK81" t="str">
        <f t="shared" si="103"/>
        <v xml:space="preserve"> </v>
      </c>
      <c r="EL81">
        <f t="shared" si="103"/>
        <v>-8.6701635297747659E-2</v>
      </c>
      <c r="EM81" t="str">
        <f t="shared" si="103"/>
        <v xml:space="preserve"> </v>
      </c>
      <c r="EN81" t="str">
        <f t="shared" si="103"/>
        <v xml:space="preserve"> </v>
      </c>
      <c r="EO81">
        <f t="shared" si="103"/>
        <v>-0.46969696969696972</v>
      </c>
      <c r="EP81" t="str">
        <f t="shared" si="103"/>
        <v xml:space="preserve"> </v>
      </c>
      <c r="EQ81">
        <f t="shared" si="103"/>
        <v>-0.74729303495731747</v>
      </c>
      <c r="ER81">
        <f t="shared" si="103"/>
        <v>0</v>
      </c>
      <c r="ES81">
        <f t="shared" si="103"/>
        <v>-0.54146341463414638</v>
      </c>
      <c r="ET81" t="str">
        <f t="shared" si="103"/>
        <v xml:space="preserve"> </v>
      </c>
      <c r="EU81" t="str">
        <f t="shared" si="103"/>
        <v xml:space="preserve"> </v>
      </c>
      <c r="EV81" t="str">
        <f t="shared" si="103"/>
        <v xml:space="preserve"> </v>
      </c>
      <c r="EW81">
        <f t="shared" si="103"/>
        <v>-0.19999999999999996</v>
      </c>
      <c r="EX81" t="str">
        <f t="shared" si="103"/>
        <v xml:space="preserve"> </v>
      </c>
      <c r="EY81">
        <f t="shared" si="103"/>
        <v>2.1276595744680771E-2</v>
      </c>
      <c r="EZ81">
        <f t="shared" si="103"/>
        <v>0.24493775311234445</v>
      </c>
      <c r="FA81" t="str">
        <f t="shared" si="103"/>
        <v xml:space="preserve"> </v>
      </c>
      <c r="FB81" t="str">
        <f t="shared" si="103"/>
        <v xml:space="preserve"> </v>
      </c>
      <c r="FC81" t="str">
        <f t="shared" si="103"/>
        <v xml:space="preserve"> </v>
      </c>
      <c r="FD81" t="str">
        <f t="shared" si="103"/>
        <v xml:space="preserve"> </v>
      </c>
      <c r="FE81" t="str">
        <f t="shared" si="103"/>
        <v xml:space="preserve"> </v>
      </c>
      <c r="FF81" t="str">
        <f t="shared" si="103"/>
        <v xml:space="preserve"> </v>
      </c>
      <c r="FG81">
        <f t="shared" si="103"/>
        <v>-0.56626506024096379</v>
      </c>
      <c r="FH81" t="str">
        <f t="shared" si="103"/>
        <v xml:space="preserve"> </v>
      </c>
      <c r="FI81">
        <f t="shared" si="103"/>
        <v>-0.55164835164835169</v>
      </c>
      <c r="FJ81" t="str">
        <f t="shared" si="103"/>
        <v xml:space="preserve"> </v>
      </c>
      <c r="FK81" t="str">
        <f t="shared" si="103"/>
        <v xml:space="preserve"> </v>
      </c>
      <c r="FL81" t="str">
        <f t="shared" si="103"/>
        <v xml:space="preserve"> </v>
      </c>
      <c r="FM81" t="str">
        <f t="shared" si="103"/>
        <v xml:space="preserve"> </v>
      </c>
      <c r="FN81" t="str">
        <f t="shared" si="103"/>
        <v xml:space="preserve"> </v>
      </c>
      <c r="FO81" t="str">
        <f t="shared" si="103"/>
        <v xml:space="preserve"> </v>
      </c>
      <c r="FP81">
        <f t="shared" si="103"/>
        <v>-0.35555555555555551</v>
      </c>
      <c r="FQ81" t="str">
        <f t="shared" si="103"/>
        <v xml:space="preserve"> </v>
      </c>
      <c r="FR81" t="str">
        <f t="shared" si="103"/>
        <v xml:space="preserve"> </v>
      </c>
      <c r="FS81">
        <f t="shared" si="103"/>
        <v>-0.21465968586387429</v>
      </c>
      <c r="FT81">
        <f t="shared" si="103"/>
        <v>0.5280898876404494</v>
      </c>
      <c r="FU81" t="str">
        <f t="shared" si="103"/>
        <v xml:space="preserve"> </v>
      </c>
      <c r="FV81" t="str">
        <f t="shared" si="103"/>
        <v xml:space="preserve"> </v>
      </c>
      <c r="FW81" t="str">
        <f t="shared" si="103"/>
        <v xml:space="preserve"> </v>
      </c>
      <c r="FX81" t="str">
        <f t="shared" si="103"/>
        <v xml:space="preserve"> </v>
      </c>
      <c r="FY81" t="str">
        <f t="shared" si="103"/>
        <v xml:space="preserve"> </v>
      </c>
      <c r="FZ81" t="str">
        <f t="shared" si="103"/>
        <v xml:space="preserve"> </v>
      </c>
      <c r="GA81" t="str">
        <f t="shared" si="103"/>
        <v xml:space="preserve"> </v>
      </c>
      <c r="GB81" t="str">
        <f t="shared" si="103"/>
        <v xml:space="preserve"> </v>
      </c>
      <c r="GC81" t="str">
        <f t="shared" si="103"/>
        <v xml:space="preserve"> </v>
      </c>
      <c r="GD81" t="str">
        <f t="shared" si="103"/>
        <v xml:space="preserve"> </v>
      </c>
      <c r="GE81">
        <f t="shared" si="103"/>
        <v>0</v>
      </c>
      <c r="GF81" t="str">
        <f t="shared" si="103"/>
        <v xml:space="preserve"> </v>
      </c>
      <c r="GG81" t="str">
        <f t="shared" si="103"/>
        <v xml:space="preserve"> </v>
      </c>
      <c r="GH81" t="str">
        <f t="shared" si="103"/>
        <v xml:space="preserve"> </v>
      </c>
      <c r="GI81" t="str">
        <f t="shared" si="103"/>
        <v xml:space="preserve"> </v>
      </c>
      <c r="GJ81" t="str">
        <f t="shared" si="103"/>
        <v xml:space="preserve"> </v>
      </c>
      <c r="GK81">
        <f t="shared" si="103"/>
        <v>7.0370370370370416E-2</v>
      </c>
      <c r="GL81">
        <f t="shared" si="103"/>
        <v>-0.7208237986270023</v>
      </c>
      <c r="GM81" t="str">
        <f t="shared" si="100"/>
        <v xml:space="preserve"> </v>
      </c>
      <c r="GN81" t="str">
        <f t="shared" si="100"/>
        <v xml:space="preserve"> </v>
      </c>
      <c r="GO81" t="str">
        <f t="shared" si="94"/>
        <v xml:space="preserve"> </v>
      </c>
      <c r="GP81">
        <f t="shared" ref="GP81:JA94" si="104">IFERROR(GP49/GP47-1," ")</f>
        <v>0</v>
      </c>
      <c r="GQ81">
        <f t="shared" si="104"/>
        <v>-0.61285909712722297</v>
      </c>
      <c r="GR81" t="str">
        <f t="shared" si="104"/>
        <v xml:space="preserve"> </v>
      </c>
      <c r="GS81">
        <f t="shared" si="104"/>
        <v>0</v>
      </c>
      <c r="GT81">
        <f t="shared" si="104"/>
        <v>-0.21153846153846156</v>
      </c>
      <c r="GU81" t="str">
        <f t="shared" si="104"/>
        <v xml:space="preserve"> </v>
      </c>
      <c r="GV81" t="str">
        <f t="shared" si="104"/>
        <v xml:space="preserve"> </v>
      </c>
      <c r="GW81">
        <f t="shared" si="104"/>
        <v>-0.37704918032786883</v>
      </c>
      <c r="GX81">
        <f t="shared" si="104"/>
        <v>0.31605113636363646</v>
      </c>
      <c r="GY81" t="str">
        <f t="shared" si="104"/>
        <v xml:space="preserve"> </v>
      </c>
      <c r="GZ81">
        <f t="shared" si="104"/>
        <v>5.1094890510948954E-2</v>
      </c>
      <c r="HA81" t="str">
        <f t="shared" si="104"/>
        <v xml:space="preserve"> </v>
      </c>
      <c r="HB81">
        <f t="shared" si="104"/>
        <v>-0.51690664283828514</v>
      </c>
      <c r="HC81">
        <f t="shared" si="104"/>
        <v>-4.5454545454545414E-2</v>
      </c>
      <c r="HD81" t="str">
        <f t="shared" si="104"/>
        <v xml:space="preserve"> </v>
      </c>
      <c r="HE81">
        <f t="shared" si="104"/>
        <v>0</v>
      </c>
      <c r="HF81" t="str">
        <f t="shared" si="104"/>
        <v xml:space="preserve"> </v>
      </c>
      <c r="HG81">
        <f t="shared" si="104"/>
        <v>6.2536528345996434E-2</v>
      </c>
      <c r="HH81">
        <f t="shared" si="104"/>
        <v>0</v>
      </c>
      <c r="HI81">
        <f t="shared" si="104"/>
        <v>-0.21875</v>
      </c>
      <c r="HJ81">
        <f t="shared" si="104"/>
        <v>-0.31040994570776614</v>
      </c>
      <c r="HK81" t="str">
        <f t="shared" si="104"/>
        <v xml:space="preserve"> </v>
      </c>
      <c r="HL81" t="str">
        <f t="shared" si="104"/>
        <v xml:space="preserve"> </v>
      </c>
      <c r="HM81" t="str">
        <f t="shared" si="104"/>
        <v xml:space="preserve"> </v>
      </c>
      <c r="HN81" t="str">
        <f t="shared" si="104"/>
        <v xml:space="preserve"> </v>
      </c>
      <c r="HO81">
        <f t="shared" si="104"/>
        <v>-1.3698630136986356E-2</v>
      </c>
      <c r="HP81" t="str">
        <f t="shared" si="104"/>
        <v xml:space="preserve"> </v>
      </c>
      <c r="HQ81" t="str">
        <f t="shared" si="104"/>
        <v xml:space="preserve"> </v>
      </c>
      <c r="HR81">
        <f t="shared" si="104"/>
        <v>-0.67741935483870974</v>
      </c>
      <c r="HS81" t="str">
        <f t="shared" si="104"/>
        <v xml:space="preserve"> </v>
      </c>
      <c r="HT81" t="str">
        <f t="shared" si="104"/>
        <v xml:space="preserve"> </v>
      </c>
      <c r="HU81" t="str">
        <f t="shared" si="104"/>
        <v xml:space="preserve"> </v>
      </c>
      <c r="HV81">
        <f t="shared" si="104"/>
        <v>0</v>
      </c>
      <c r="HW81" t="str">
        <f t="shared" si="104"/>
        <v xml:space="preserve"> </v>
      </c>
      <c r="HX81" t="str">
        <f t="shared" si="104"/>
        <v xml:space="preserve"> </v>
      </c>
      <c r="HY81">
        <f t="shared" si="104"/>
        <v>-0.40506329113924056</v>
      </c>
      <c r="HZ81">
        <f t="shared" si="104"/>
        <v>-0.33333333333333337</v>
      </c>
      <c r="IA81" t="str">
        <f t="shared" si="104"/>
        <v xml:space="preserve"> </v>
      </c>
      <c r="IB81">
        <f t="shared" si="104"/>
        <v>-0.19135802469135799</v>
      </c>
      <c r="IC81" t="str">
        <f t="shared" si="104"/>
        <v xml:space="preserve"> </v>
      </c>
      <c r="ID81" t="str">
        <f t="shared" si="104"/>
        <v xml:space="preserve"> </v>
      </c>
      <c r="IE81">
        <f t="shared" si="104"/>
        <v>-0.69248554913294802</v>
      </c>
      <c r="IF81" t="str">
        <f t="shared" si="104"/>
        <v xml:space="preserve"> </v>
      </c>
      <c r="IG81" t="str">
        <f t="shared" si="104"/>
        <v xml:space="preserve"> </v>
      </c>
      <c r="IH81">
        <f t="shared" si="104"/>
        <v>-0.51734104046242779</v>
      </c>
      <c r="II81" t="str">
        <f t="shared" si="104"/>
        <v xml:space="preserve"> </v>
      </c>
      <c r="IJ81" t="str">
        <f t="shared" si="104"/>
        <v xml:space="preserve"> </v>
      </c>
      <c r="IK81" t="str">
        <f t="shared" si="104"/>
        <v xml:space="preserve"> </v>
      </c>
      <c r="IL81">
        <f t="shared" si="104"/>
        <v>0.68539325842696641</v>
      </c>
      <c r="IM81" t="str">
        <f t="shared" si="104"/>
        <v xml:space="preserve"> </v>
      </c>
      <c r="IN81" t="str">
        <f t="shared" si="104"/>
        <v xml:space="preserve"> </v>
      </c>
      <c r="IO81">
        <f t="shared" si="104"/>
        <v>-0.81487130600571978</v>
      </c>
      <c r="IP81">
        <f t="shared" si="104"/>
        <v>2.2459016393442623</v>
      </c>
      <c r="IQ81" t="str">
        <f t="shared" si="104"/>
        <v xml:space="preserve"> </v>
      </c>
      <c r="IR81" t="str">
        <f t="shared" si="104"/>
        <v xml:space="preserve"> </v>
      </c>
      <c r="IS81" t="str">
        <f t="shared" si="104"/>
        <v xml:space="preserve"> </v>
      </c>
      <c r="IT81" t="str">
        <f t="shared" si="104"/>
        <v xml:space="preserve"> </v>
      </c>
      <c r="IU81">
        <f t="shared" si="104"/>
        <v>0</v>
      </c>
      <c r="IV81">
        <f t="shared" si="104"/>
        <v>0</v>
      </c>
      <c r="IW81">
        <f t="shared" si="104"/>
        <v>0</v>
      </c>
      <c r="IX81">
        <f t="shared" si="104"/>
        <v>-0.91274842462433348</v>
      </c>
      <c r="IY81" t="str">
        <f t="shared" si="104"/>
        <v xml:space="preserve"> </v>
      </c>
      <c r="IZ81" t="str">
        <f t="shared" si="104"/>
        <v xml:space="preserve"> </v>
      </c>
      <c r="JA81" t="str">
        <f t="shared" si="104"/>
        <v xml:space="preserve"> </v>
      </c>
      <c r="JB81">
        <f t="shared" si="101"/>
        <v>0.62601626016260159</v>
      </c>
      <c r="JC81" t="str">
        <f t="shared" si="101"/>
        <v xml:space="preserve"> </v>
      </c>
      <c r="JD81" t="str">
        <f t="shared" si="101"/>
        <v xml:space="preserve"> </v>
      </c>
      <c r="JE81">
        <f t="shared" si="101"/>
        <v>0.11111111111111116</v>
      </c>
      <c r="JF81" t="str">
        <f t="shared" si="101"/>
        <v xml:space="preserve"> </v>
      </c>
      <c r="JG81">
        <f t="shared" si="101"/>
        <v>0</v>
      </c>
      <c r="JH81" t="str">
        <f t="shared" si="101"/>
        <v xml:space="preserve"> </v>
      </c>
      <c r="JI81" t="str">
        <f t="shared" si="101"/>
        <v xml:space="preserve"> </v>
      </c>
      <c r="JJ81">
        <f t="shared" si="101"/>
        <v>0</v>
      </c>
      <c r="JK81">
        <f t="shared" si="101"/>
        <v>-0.25506937033084298</v>
      </c>
      <c r="JL81" t="str">
        <f t="shared" si="101"/>
        <v xml:space="preserve"> </v>
      </c>
      <c r="JM81" t="str">
        <f t="shared" si="101"/>
        <v xml:space="preserve"> </v>
      </c>
      <c r="JN81">
        <f t="shared" si="101"/>
        <v>-0.17143029790319664</v>
      </c>
      <c r="JO81">
        <f t="shared" si="101"/>
        <v>0</v>
      </c>
      <c r="JP81">
        <f t="shared" si="101"/>
        <v>4.2177914110429704E-2</v>
      </c>
      <c r="JQ81" t="str">
        <f t="shared" si="101"/>
        <v xml:space="preserve"> </v>
      </c>
      <c r="JR81" t="str">
        <f t="shared" si="101"/>
        <v xml:space="preserve"> </v>
      </c>
      <c r="JS81" t="str">
        <f t="shared" si="101"/>
        <v xml:space="preserve"> </v>
      </c>
      <c r="JT81" t="str">
        <f t="shared" si="101"/>
        <v xml:space="preserve"> </v>
      </c>
      <c r="JU81" t="str">
        <f t="shared" si="101"/>
        <v xml:space="preserve"> </v>
      </c>
      <c r="JV81" t="str">
        <f t="shared" si="101"/>
        <v xml:space="preserve"> </v>
      </c>
      <c r="JW81" t="str">
        <f t="shared" si="101"/>
        <v xml:space="preserve"> </v>
      </c>
      <c r="JX81">
        <f t="shared" si="101"/>
        <v>-2.4786986831913271E-2</v>
      </c>
      <c r="JY81" t="str">
        <f t="shared" si="101"/>
        <v xml:space="preserve"> </v>
      </c>
      <c r="JZ81" t="str">
        <f t="shared" si="101"/>
        <v xml:space="preserve"> </v>
      </c>
      <c r="KA81">
        <f t="shared" si="101"/>
        <v>-0.57883008251851553</v>
      </c>
      <c r="KB81">
        <f t="shared" si="101"/>
        <v>1.1912568306010929</v>
      </c>
      <c r="KC81">
        <f t="shared" si="101"/>
        <v>0.76410256410256405</v>
      </c>
      <c r="KD81" t="str">
        <f t="shared" si="101"/>
        <v xml:space="preserve"> </v>
      </c>
      <c r="KE81" t="str">
        <f t="shared" si="101"/>
        <v xml:space="preserve"> </v>
      </c>
      <c r="KF81">
        <f t="shared" si="101"/>
        <v>-0.532258064516129</v>
      </c>
      <c r="KG81" t="str">
        <f t="shared" si="101"/>
        <v xml:space="preserve"> </v>
      </c>
      <c r="KH81" t="str">
        <f t="shared" si="101"/>
        <v xml:space="preserve"> </v>
      </c>
      <c r="KI81" t="str">
        <f t="shared" si="101"/>
        <v xml:space="preserve"> </v>
      </c>
      <c r="KJ81" t="str">
        <f t="shared" si="101"/>
        <v xml:space="preserve"> </v>
      </c>
      <c r="KK81" t="str">
        <f t="shared" si="101"/>
        <v xml:space="preserve"> </v>
      </c>
      <c r="KL81" t="str">
        <f t="shared" si="101"/>
        <v xml:space="preserve"> </v>
      </c>
      <c r="KM81" t="str">
        <f t="shared" si="101"/>
        <v xml:space="preserve"> </v>
      </c>
      <c r="KN81" t="str">
        <f t="shared" si="101"/>
        <v xml:space="preserve"> </v>
      </c>
      <c r="KO81">
        <f t="shared" si="101"/>
        <v>2.0387359836901098E-2</v>
      </c>
      <c r="KP81" t="str">
        <f t="shared" si="101"/>
        <v xml:space="preserve"> </v>
      </c>
      <c r="KQ81">
        <f t="shared" si="101"/>
        <v>0.24675324675324672</v>
      </c>
      <c r="KR81" t="str">
        <f t="shared" si="101"/>
        <v xml:space="preserve"> </v>
      </c>
      <c r="KS81">
        <f t="shared" si="101"/>
        <v>0.18556701030927836</v>
      </c>
      <c r="KT81" t="str">
        <f t="shared" si="101"/>
        <v xml:space="preserve"> </v>
      </c>
      <c r="KU81" t="str">
        <f t="shared" si="101"/>
        <v xml:space="preserve"> </v>
      </c>
      <c r="KV81" t="str">
        <f t="shared" si="101"/>
        <v xml:space="preserve"> </v>
      </c>
      <c r="KW81" t="str">
        <f t="shared" si="101"/>
        <v xml:space="preserve"> </v>
      </c>
      <c r="KX81" t="str">
        <f t="shared" si="101"/>
        <v xml:space="preserve"> </v>
      </c>
      <c r="KY81">
        <f t="shared" si="101"/>
        <v>-0.22087031205267682</v>
      </c>
      <c r="KZ81" t="str">
        <f t="shared" si="101"/>
        <v xml:space="preserve"> </v>
      </c>
      <c r="LA81" t="str">
        <f t="shared" si="101"/>
        <v xml:space="preserve"> </v>
      </c>
      <c r="LB81" t="str">
        <f t="shared" si="101"/>
        <v xml:space="preserve"> </v>
      </c>
      <c r="LC81" t="str">
        <f t="shared" si="101"/>
        <v xml:space="preserve"> </v>
      </c>
      <c r="LD81" t="str">
        <f t="shared" si="101"/>
        <v xml:space="preserve"> </v>
      </c>
      <c r="LE81" t="str">
        <f t="shared" si="101"/>
        <v xml:space="preserve"> </v>
      </c>
      <c r="LF81" t="str">
        <f t="shared" si="101"/>
        <v xml:space="preserve"> </v>
      </c>
      <c r="LG81">
        <f t="shared" si="101"/>
        <v>0</v>
      </c>
      <c r="LH81" t="str">
        <f t="shared" si="101"/>
        <v xml:space="preserve"> </v>
      </c>
      <c r="LI81">
        <f t="shared" si="101"/>
        <v>0</v>
      </c>
      <c r="LJ81" t="str">
        <f t="shared" si="101"/>
        <v xml:space="preserve"> </v>
      </c>
      <c r="LK81" t="str">
        <f t="shared" si="101"/>
        <v xml:space="preserve"> </v>
      </c>
      <c r="LL81" t="str">
        <f t="shared" si="101"/>
        <v xml:space="preserve"> </v>
      </c>
      <c r="LM81" t="str">
        <f t="shared" si="95"/>
        <v xml:space="preserve"> </v>
      </c>
      <c r="LN81" t="str">
        <f t="shared" ref="LN81:NY85" si="105">IFERROR(LN49/LN47-1," ")</f>
        <v xml:space="preserve"> </v>
      </c>
      <c r="LO81">
        <f t="shared" si="105"/>
        <v>-6.8965517241379337E-2</v>
      </c>
      <c r="LP81" t="str">
        <f t="shared" si="105"/>
        <v xml:space="preserve"> </v>
      </c>
      <c r="LQ81">
        <f t="shared" si="105"/>
        <v>1.1199819576003609</v>
      </c>
      <c r="LR81" t="str">
        <f t="shared" si="105"/>
        <v xml:space="preserve"> </v>
      </c>
      <c r="LS81">
        <f t="shared" si="105"/>
        <v>-0.41817827189389511</v>
      </c>
      <c r="LT81" t="str">
        <f t="shared" si="105"/>
        <v xml:space="preserve"> </v>
      </c>
      <c r="LU81">
        <f t="shared" si="105"/>
        <v>-0.44915254237288138</v>
      </c>
      <c r="LV81" t="str">
        <f t="shared" si="105"/>
        <v xml:space="preserve"> </v>
      </c>
      <c r="LW81">
        <f t="shared" si="105"/>
        <v>-0.78527729273335334</v>
      </c>
      <c r="LX81" t="str">
        <f t="shared" si="105"/>
        <v xml:space="preserve"> </v>
      </c>
      <c r="LY81" t="str">
        <f t="shared" si="105"/>
        <v xml:space="preserve"> </v>
      </c>
      <c r="LZ81">
        <f t="shared" si="105"/>
        <v>4.2105263157894868E-2</v>
      </c>
      <c r="MA81" t="str">
        <f t="shared" si="105"/>
        <v xml:space="preserve"> </v>
      </c>
      <c r="MB81" t="str">
        <f t="shared" si="105"/>
        <v xml:space="preserve"> </v>
      </c>
      <c r="MC81" t="str">
        <f t="shared" si="105"/>
        <v xml:space="preserve"> </v>
      </c>
      <c r="MD81" t="str">
        <f t="shared" si="105"/>
        <v xml:space="preserve"> </v>
      </c>
      <c r="ME81" t="str">
        <f t="shared" si="105"/>
        <v xml:space="preserve"> </v>
      </c>
      <c r="MF81">
        <f t="shared" si="105"/>
        <v>0.125</v>
      </c>
      <c r="MG81">
        <f t="shared" si="105"/>
        <v>-4.6925843466346984E-2</v>
      </c>
      <c r="MH81">
        <f t="shared" si="105"/>
        <v>-0.88998218021228792</v>
      </c>
      <c r="MI81" t="str">
        <f t="shared" si="105"/>
        <v xml:space="preserve"> </v>
      </c>
      <c r="MJ81" t="str">
        <f t="shared" si="105"/>
        <v xml:space="preserve"> </v>
      </c>
      <c r="MK81">
        <f t="shared" si="105"/>
        <v>-0.28929338378157277</v>
      </c>
      <c r="ML81" t="str">
        <f t="shared" si="105"/>
        <v xml:space="preserve"> </v>
      </c>
      <c r="MM81">
        <f t="shared" si="105"/>
        <v>0</v>
      </c>
      <c r="MN81">
        <f t="shared" si="105"/>
        <v>0</v>
      </c>
      <c r="MO81" t="str">
        <f t="shared" si="105"/>
        <v xml:space="preserve"> </v>
      </c>
      <c r="MP81" t="str">
        <f t="shared" si="105"/>
        <v xml:space="preserve"> </v>
      </c>
      <c r="MQ81">
        <f t="shared" si="105"/>
        <v>4.0481400437636816E-2</v>
      </c>
      <c r="MR81">
        <f t="shared" si="105"/>
        <v>-0.12573333333333347</v>
      </c>
      <c r="MS81">
        <f t="shared" si="105"/>
        <v>-7.2463768115942018E-2</v>
      </c>
      <c r="MT81">
        <f t="shared" si="105"/>
        <v>-0.39583383789049364</v>
      </c>
      <c r="MU81" t="str">
        <f t="shared" si="105"/>
        <v xml:space="preserve"> </v>
      </c>
      <c r="MV81" t="str">
        <f t="shared" si="105"/>
        <v xml:space="preserve"> </v>
      </c>
      <c r="MW81" t="str">
        <f t="shared" si="105"/>
        <v xml:space="preserve"> </v>
      </c>
      <c r="MX81" t="str">
        <f t="shared" si="105"/>
        <v xml:space="preserve"> </v>
      </c>
      <c r="MY81" t="str">
        <f t="shared" si="105"/>
        <v xml:space="preserve"> </v>
      </c>
      <c r="MZ81">
        <f t="shared" si="105"/>
        <v>-0.18300234892163147</v>
      </c>
      <c r="NA81" t="str">
        <f t="shared" si="105"/>
        <v xml:space="preserve"> </v>
      </c>
      <c r="NB81" t="str">
        <f t="shared" si="105"/>
        <v xml:space="preserve"> </v>
      </c>
      <c r="NC81" t="str">
        <f t="shared" si="105"/>
        <v xml:space="preserve"> </v>
      </c>
      <c r="ND81">
        <f t="shared" si="105"/>
        <v>-0.54081632653061229</v>
      </c>
      <c r="NE81">
        <f t="shared" si="105"/>
        <v>-1.3452914798206317E-2</v>
      </c>
      <c r="NF81" t="str">
        <f t="shared" si="105"/>
        <v xml:space="preserve"> </v>
      </c>
      <c r="NG81" t="str">
        <f t="shared" si="105"/>
        <v xml:space="preserve"> </v>
      </c>
      <c r="NH81" t="str">
        <f t="shared" si="105"/>
        <v xml:space="preserve"> </v>
      </c>
      <c r="NI81" t="str">
        <f t="shared" si="105"/>
        <v xml:space="preserve"> </v>
      </c>
      <c r="NJ81">
        <f t="shared" si="105"/>
        <v>-0.66109452736318408</v>
      </c>
      <c r="NK81" t="str">
        <f t="shared" si="105"/>
        <v xml:space="preserve"> </v>
      </c>
      <c r="NL81" t="str">
        <f t="shared" si="105"/>
        <v xml:space="preserve"> </v>
      </c>
      <c r="NM81" t="str">
        <f t="shared" si="105"/>
        <v xml:space="preserve"> </v>
      </c>
      <c r="NN81" t="str">
        <f t="shared" si="105"/>
        <v xml:space="preserve"> </v>
      </c>
      <c r="NO81">
        <f t="shared" si="105"/>
        <v>0</v>
      </c>
      <c r="NP81" t="str">
        <f t="shared" si="105"/>
        <v xml:space="preserve"> </v>
      </c>
      <c r="NQ81" t="str">
        <f t="shared" si="105"/>
        <v xml:space="preserve"> </v>
      </c>
      <c r="NR81" t="str">
        <f t="shared" si="105"/>
        <v xml:space="preserve"> </v>
      </c>
      <c r="NS81" t="str">
        <f t="shared" si="105"/>
        <v xml:space="preserve"> </v>
      </c>
      <c r="NT81">
        <f t="shared" si="105"/>
        <v>-0.48453608247422686</v>
      </c>
      <c r="NU81" t="str">
        <f t="shared" si="105"/>
        <v xml:space="preserve"> </v>
      </c>
      <c r="NV81" t="str">
        <f t="shared" si="105"/>
        <v xml:space="preserve"> </v>
      </c>
      <c r="NW81" t="str">
        <f t="shared" si="105"/>
        <v xml:space="preserve"> </v>
      </c>
      <c r="NX81" t="str">
        <f t="shared" si="105"/>
        <v xml:space="preserve"> </v>
      </c>
      <c r="NY81" t="str">
        <f t="shared" si="105"/>
        <v xml:space="preserve"> </v>
      </c>
      <c r="NZ81">
        <f t="shared" si="102"/>
        <v>5.0505050505050608E-2</v>
      </c>
      <c r="OA81" t="str">
        <f t="shared" si="102"/>
        <v xml:space="preserve"> </v>
      </c>
      <c r="OB81">
        <f t="shared" si="102"/>
        <v>-0.54285714285714293</v>
      </c>
      <c r="OC81" t="str">
        <f t="shared" si="102"/>
        <v xml:space="preserve"> </v>
      </c>
      <c r="OD81">
        <f t="shared" si="102"/>
        <v>-0.12001920307249159</v>
      </c>
      <c r="OE81" t="str">
        <f t="shared" si="102"/>
        <v xml:space="preserve"> </v>
      </c>
      <c r="OF81" t="str">
        <f t="shared" si="102"/>
        <v xml:space="preserve"> </v>
      </c>
      <c r="OG81">
        <f t="shared" si="102"/>
        <v>-0.2142857142857143</v>
      </c>
      <c r="OH81" t="str">
        <f t="shared" si="102"/>
        <v xml:space="preserve"> </v>
      </c>
      <c r="OI81">
        <f t="shared" si="102"/>
        <v>-9.1162790697674412E-2</v>
      </c>
      <c r="OJ81" t="str">
        <f t="shared" si="102"/>
        <v xml:space="preserve"> </v>
      </c>
      <c r="OK81">
        <f t="shared" si="102"/>
        <v>7.6923076923076872E-2</v>
      </c>
      <c r="OL81" t="str">
        <f t="shared" si="102"/>
        <v xml:space="preserve"> </v>
      </c>
      <c r="OM81" t="str">
        <f t="shared" si="102"/>
        <v xml:space="preserve"> </v>
      </c>
      <c r="ON81">
        <f t="shared" si="102"/>
        <v>-4.1987938010535908E-3</v>
      </c>
      <c r="OO81">
        <f t="shared" si="102"/>
        <v>9.2485549132947931E-2</v>
      </c>
      <c r="OP81">
        <f t="shared" si="102"/>
        <v>-3.7676609105180447E-2</v>
      </c>
      <c r="OQ81">
        <f t="shared" si="102"/>
        <v>0.10685103708359511</v>
      </c>
      <c r="OR81" t="str">
        <f t="shared" si="102"/>
        <v xml:space="preserve"> </v>
      </c>
      <c r="OS81">
        <f t="shared" si="102"/>
        <v>-0.23529411764705888</v>
      </c>
      <c r="OT81">
        <f t="shared" si="102"/>
        <v>-0.22767922591995304</v>
      </c>
      <c r="OU81">
        <f t="shared" si="102"/>
        <v>2.265372168284796E-2</v>
      </c>
      <c r="OV81">
        <f t="shared" si="102"/>
        <v>-0.16699282452707109</v>
      </c>
      <c r="OW81" t="str">
        <f t="shared" si="102"/>
        <v xml:space="preserve"> </v>
      </c>
      <c r="OX81" t="str">
        <f t="shared" si="102"/>
        <v xml:space="preserve"> </v>
      </c>
      <c r="OY81" t="str">
        <f t="shared" si="102"/>
        <v xml:space="preserve"> </v>
      </c>
      <c r="OZ81" t="str">
        <f t="shared" si="102"/>
        <v xml:space="preserve"> </v>
      </c>
      <c r="PA81">
        <f t="shared" si="102"/>
        <v>0.35714285714285721</v>
      </c>
      <c r="PB81">
        <f t="shared" si="102"/>
        <v>6.5739286515593465E-2</v>
      </c>
      <c r="PC81">
        <f t="shared" si="102"/>
        <v>-0.59371614301191766</v>
      </c>
      <c r="PD81">
        <f t="shared" si="102"/>
        <v>-7.6923076923076983E-2</v>
      </c>
      <c r="PE81" t="str">
        <f t="shared" si="102"/>
        <v xml:space="preserve"> </v>
      </c>
      <c r="PF81" t="str">
        <f t="shared" si="102"/>
        <v xml:space="preserve"> </v>
      </c>
      <c r="PG81" t="str">
        <f t="shared" si="102"/>
        <v xml:space="preserve"> </v>
      </c>
      <c r="PH81">
        <f t="shared" si="102"/>
        <v>0.55437580437580447</v>
      </c>
      <c r="PI81" t="str">
        <f t="shared" si="102"/>
        <v xml:space="preserve"> </v>
      </c>
      <c r="PJ81" t="str">
        <f t="shared" si="102"/>
        <v xml:space="preserve"> </v>
      </c>
      <c r="PK81" t="str">
        <f t="shared" si="102"/>
        <v xml:space="preserve"> </v>
      </c>
      <c r="PL81" t="str">
        <f t="shared" si="102"/>
        <v xml:space="preserve"> </v>
      </c>
      <c r="PM81" t="str">
        <f t="shared" si="102"/>
        <v xml:space="preserve"> </v>
      </c>
      <c r="PN81">
        <f t="shared" si="102"/>
        <v>0.28169014084507049</v>
      </c>
      <c r="PO81">
        <f t="shared" si="102"/>
        <v>2.3333333333333335</v>
      </c>
      <c r="PP81">
        <f t="shared" si="102"/>
        <v>6.253006253006399E-3</v>
      </c>
      <c r="PQ81" t="str">
        <f t="shared" si="102"/>
        <v xml:space="preserve"> </v>
      </c>
      <c r="PR81" t="str">
        <f t="shared" si="102"/>
        <v xml:space="preserve"> </v>
      </c>
      <c r="PS81" t="str">
        <f t="shared" si="102"/>
        <v xml:space="preserve"> </v>
      </c>
      <c r="PT81" t="str">
        <f t="shared" si="102"/>
        <v xml:space="preserve"> </v>
      </c>
      <c r="PU81" t="str">
        <f t="shared" si="102"/>
        <v xml:space="preserve"> </v>
      </c>
      <c r="PV81" t="str">
        <f t="shared" si="102"/>
        <v xml:space="preserve"> </v>
      </c>
      <c r="PW81" t="str">
        <f t="shared" si="102"/>
        <v xml:space="preserve"> </v>
      </c>
      <c r="PX81">
        <f t="shared" si="102"/>
        <v>-0.58548121379603546</v>
      </c>
      <c r="PY81" t="str">
        <f t="shared" si="102"/>
        <v xml:space="preserve"> </v>
      </c>
      <c r="PZ81" t="str">
        <f t="shared" si="102"/>
        <v xml:space="preserve"> </v>
      </c>
      <c r="QA81" t="str">
        <f t="shared" si="102"/>
        <v xml:space="preserve"> </v>
      </c>
      <c r="QB81" t="str">
        <f t="shared" si="102"/>
        <v xml:space="preserve"> </v>
      </c>
      <c r="QC81" t="str">
        <f t="shared" si="102"/>
        <v xml:space="preserve"> </v>
      </c>
      <c r="QD81" t="str">
        <f t="shared" si="102"/>
        <v xml:space="preserve"> </v>
      </c>
      <c r="QE81" t="str">
        <f t="shared" si="102"/>
        <v xml:space="preserve"> </v>
      </c>
      <c r="QF81">
        <f t="shared" si="102"/>
        <v>1.512057877813505</v>
      </c>
      <c r="QG81">
        <f t="shared" si="102"/>
        <v>1</v>
      </c>
      <c r="QH81" t="str">
        <f t="shared" si="102"/>
        <v xml:space="preserve"> </v>
      </c>
      <c r="QI81" t="str">
        <f t="shared" si="102"/>
        <v xml:space="preserve"> </v>
      </c>
      <c r="QJ81">
        <f t="shared" si="102"/>
        <v>-0.11691970574424793</v>
      </c>
      <c r="QK81">
        <f t="shared" si="99"/>
        <v>0</v>
      </c>
      <c r="QL81" t="str">
        <f t="shared" si="99"/>
        <v xml:space="preserve"> </v>
      </c>
      <c r="QM81" t="str">
        <f t="shared" si="99"/>
        <v xml:space="preserve"> </v>
      </c>
      <c r="QN81" t="str">
        <f t="shared" si="99"/>
        <v xml:space="preserve"> </v>
      </c>
      <c r="QO81">
        <f t="shared" si="99"/>
        <v>0.25454545454545463</v>
      </c>
      <c r="QP81">
        <f t="shared" si="99"/>
        <v>0.61047884904444927</v>
      </c>
      <c r="QQ81">
        <f t="shared" si="99"/>
        <v>-0.62466487935656834</v>
      </c>
      <c r="QR81" t="str">
        <f t="shared" si="99"/>
        <v xml:space="preserve"> </v>
      </c>
      <c r="QS81">
        <f t="shared" si="99"/>
        <v>-9.7560975609756073E-2</v>
      </c>
      <c r="QT81" t="str">
        <f t="shared" si="99"/>
        <v xml:space="preserve"> </v>
      </c>
      <c r="QU81">
        <f t="shared" si="99"/>
        <v>-0.14057507987220452</v>
      </c>
      <c r="QV81" t="str">
        <f t="shared" si="99"/>
        <v xml:space="preserve"> </v>
      </c>
      <c r="QW81">
        <f t="shared" si="99"/>
        <v>0</v>
      </c>
      <c r="QX81">
        <f t="shared" si="99"/>
        <v>0</v>
      </c>
      <c r="QY81">
        <f t="shared" si="99"/>
        <v>0</v>
      </c>
      <c r="QZ81" t="str">
        <f t="shared" si="99"/>
        <v xml:space="preserve"> </v>
      </c>
      <c r="RA81" t="str">
        <f t="shared" si="99"/>
        <v xml:space="preserve"> </v>
      </c>
      <c r="RB81">
        <f t="shared" si="99"/>
        <v>-0.76358148893360167</v>
      </c>
      <c r="RC81" t="str">
        <f t="shared" si="99"/>
        <v xml:space="preserve"> </v>
      </c>
      <c r="RD81">
        <f t="shared" si="99"/>
        <v>0.36690647482014382</v>
      </c>
      <c r="RE81">
        <f t="shared" si="99"/>
        <v>-0.91096183898775018</v>
      </c>
      <c r="RF81" t="str">
        <f t="shared" si="99"/>
        <v xml:space="preserve"> </v>
      </c>
      <c r="RG81" t="str">
        <f t="shared" si="99"/>
        <v xml:space="preserve"> </v>
      </c>
      <c r="RH81" t="str">
        <f t="shared" si="99"/>
        <v xml:space="preserve"> </v>
      </c>
      <c r="RI81">
        <f t="shared" si="99"/>
        <v>-0.63947633434038265</v>
      </c>
      <c r="RJ81">
        <f t="shared" si="99"/>
        <v>0</v>
      </c>
      <c r="RK81" t="str">
        <f t="shared" si="99"/>
        <v xml:space="preserve"> </v>
      </c>
      <c r="RL81">
        <f t="shared" si="99"/>
        <v>-0.19444444444444442</v>
      </c>
      <c r="RM81">
        <f t="shared" si="99"/>
        <v>0.12994350282485878</v>
      </c>
      <c r="RN81" t="str">
        <f t="shared" si="99"/>
        <v xml:space="preserve"> </v>
      </c>
      <c r="RO81">
        <f t="shared" si="99"/>
        <v>-0.11284599006387508</v>
      </c>
      <c r="RP81" t="str">
        <f t="shared" si="99"/>
        <v xml:space="preserve"> </v>
      </c>
      <c r="RQ81" t="str">
        <f t="shared" si="99"/>
        <v xml:space="preserve"> </v>
      </c>
      <c r="RR81" t="str">
        <f t="shared" si="99"/>
        <v xml:space="preserve"> </v>
      </c>
      <c r="RS81" t="str">
        <f t="shared" si="99"/>
        <v xml:space="preserve"> </v>
      </c>
      <c r="RT81" t="str">
        <f t="shared" si="99"/>
        <v xml:space="preserve"> </v>
      </c>
      <c r="RU81">
        <f t="shared" si="99"/>
        <v>-0.66901408450704225</v>
      </c>
      <c r="RV81" t="str">
        <f t="shared" si="99"/>
        <v xml:space="preserve"> </v>
      </c>
      <c r="RW81" t="str">
        <f t="shared" si="99"/>
        <v xml:space="preserve"> </v>
      </c>
      <c r="RX81" t="str">
        <f t="shared" si="99"/>
        <v xml:space="preserve"> </v>
      </c>
      <c r="RY81" t="str">
        <f t="shared" si="99"/>
        <v xml:space="preserve"> </v>
      </c>
      <c r="RZ81" t="str">
        <f t="shared" si="99"/>
        <v xml:space="preserve"> </v>
      </c>
      <c r="SA81">
        <f t="shared" si="99"/>
        <v>-0.38135593220338981</v>
      </c>
    </row>
    <row r="82" spans="1:495">
      <c r="A82">
        <v>1999</v>
      </c>
      <c r="B82" t="str">
        <f t="shared" si="88"/>
        <v xml:space="preserve"> </v>
      </c>
      <c r="C82">
        <f t="shared" si="98"/>
        <v>-5.7324840764331308E-2</v>
      </c>
      <c r="D82" t="str">
        <f t="shared" si="98"/>
        <v xml:space="preserve"> </v>
      </c>
      <c r="E82">
        <f t="shared" si="98"/>
        <v>-7.8341013824884786E-2</v>
      </c>
      <c r="F82">
        <f t="shared" si="98"/>
        <v>-0.45454545454545459</v>
      </c>
      <c r="G82">
        <f t="shared" si="98"/>
        <v>0.4414414414414416</v>
      </c>
      <c r="H82">
        <f t="shared" si="98"/>
        <v>-0.21568627450980393</v>
      </c>
      <c r="I82" t="str">
        <f t="shared" si="98"/>
        <v xml:space="preserve"> </v>
      </c>
      <c r="J82">
        <f t="shared" si="98"/>
        <v>-0.21568627450980393</v>
      </c>
      <c r="K82" t="str">
        <f t="shared" si="98"/>
        <v xml:space="preserve"> </v>
      </c>
      <c r="L82">
        <f t="shared" si="98"/>
        <v>-0.58280254777070062</v>
      </c>
      <c r="M82">
        <f t="shared" si="98"/>
        <v>1.447058823529412</v>
      </c>
      <c r="N82" t="str">
        <f t="shared" si="98"/>
        <v xml:space="preserve"> </v>
      </c>
      <c r="O82">
        <f t="shared" si="98"/>
        <v>-0.18796992481203012</v>
      </c>
      <c r="P82">
        <f t="shared" si="98"/>
        <v>-0.31999999999999995</v>
      </c>
      <c r="Q82" t="str">
        <f t="shared" si="98"/>
        <v xml:space="preserve"> </v>
      </c>
      <c r="R82">
        <f t="shared" si="98"/>
        <v>-0.88751738525730184</v>
      </c>
      <c r="S82" t="str">
        <f t="shared" si="98"/>
        <v xml:space="preserve"> </v>
      </c>
      <c r="T82">
        <f t="shared" si="98"/>
        <v>-0.70431182181610508</v>
      </c>
      <c r="U82" t="str">
        <f t="shared" si="98"/>
        <v xml:space="preserve"> </v>
      </c>
      <c r="V82" t="str">
        <f t="shared" si="98"/>
        <v xml:space="preserve"> </v>
      </c>
      <c r="W82">
        <f t="shared" si="98"/>
        <v>-0.93575757575757579</v>
      </c>
      <c r="X82" t="str">
        <f t="shared" si="98"/>
        <v xml:space="preserve"> </v>
      </c>
      <c r="Y82" t="str">
        <f t="shared" si="98"/>
        <v xml:space="preserve"> </v>
      </c>
      <c r="Z82">
        <f t="shared" si="98"/>
        <v>0</v>
      </c>
      <c r="AA82">
        <f t="shared" si="98"/>
        <v>-0.29565217391304344</v>
      </c>
      <c r="AB82" t="str">
        <f t="shared" si="98"/>
        <v xml:space="preserve"> </v>
      </c>
      <c r="AC82">
        <f t="shared" si="98"/>
        <v>1.027555693549639</v>
      </c>
      <c r="AD82" t="str">
        <f t="shared" si="98"/>
        <v xml:space="preserve"> </v>
      </c>
      <c r="AE82" t="str">
        <f t="shared" si="98"/>
        <v xml:space="preserve"> </v>
      </c>
      <c r="AF82" t="str">
        <f t="shared" si="98"/>
        <v xml:space="preserve"> </v>
      </c>
      <c r="AG82" t="str">
        <f t="shared" si="98"/>
        <v xml:space="preserve"> </v>
      </c>
      <c r="AH82" t="str">
        <f t="shared" si="98"/>
        <v xml:space="preserve"> </v>
      </c>
      <c r="AI82" t="str">
        <f t="shared" si="98"/>
        <v xml:space="preserve"> </v>
      </c>
      <c r="AJ82">
        <f t="shared" si="98"/>
        <v>0</v>
      </c>
      <c r="AK82">
        <f t="shared" si="98"/>
        <v>2.4965034965034962</v>
      </c>
      <c r="AL82" t="str">
        <f t="shared" si="98"/>
        <v xml:space="preserve"> </v>
      </c>
      <c r="AM82">
        <f t="shared" si="98"/>
        <v>-9.8628347485303691E-2</v>
      </c>
      <c r="AN82">
        <f t="shared" si="98"/>
        <v>-0.22337042925278228</v>
      </c>
      <c r="AO82" t="str">
        <f t="shared" si="98"/>
        <v xml:space="preserve"> </v>
      </c>
      <c r="AP82" t="str">
        <f t="shared" si="98"/>
        <v xml:space="preserve"> </v>
      </c>
      <c r="AQ82">
        <f t="shared" si="98"/>
        <v>0.30188679245283012</v>
      </c>
      <c r="AR82" t="str">
        <f t="shared" si="98"/>
        <v xml:space="preserve"> </v>
      </c>
      <c r="AS82" t="str">
        <f t="shared" si="98"/>
        <v xml:space="preserve"> </v>
      </c>
      <c r="AT82">
        <f t="shared" si="98"/>
        <v>-0.59633027522935778</v>
      </c>
      <c r="AU82">
        <f t="shared" si="98"/>
        <v>-0.13934426229508201</v>
      </c>
      <c r="AV82">
        <f t="shared" si="98"/>
        <v>-0.72711571675302245</v>
      </c>
      <c r="AW82" t="str">
        <f t="shared" si="98"/>
        <v xml:space="preserve"> </v>
      </c>
      <c r="AX82" t="str">
        <f t="shared" si="98"/>
        <v xml:space="preserve"> </v>
      </c>
      <c r="AY82">
        <f t="shared" si="98"/>
        <v>0.54320987654320985</v>
      </c>
      <c r="AZ82">
        <f t="shared" si="98"/>
        <v>-0.16860465116279066</v>
      </c>
      <c r="BA82">
        <f t="shared" si="98"/>
        <v>0</v>
      </c>
      <c r="BB82">
        <f t="shared" si="98"/>
        <v>-8.0882352941176516E-2</v>
      </c>
      <c r="BC82" t="str">
        <f t="shared" si="98"/>
        <v xml:space="preserve"> </v>
      </c>
      <c r="BD82" t="str">
        <f t="shared" si="98"/>
        <v xml:space="preserve"> </v>
      </c>
      <c r="BE82">
        <f t="shared" si="98"/>
        <v>9.7560975609756184E-2</v>
      </c>
      <c r="BF82" t="str">
        <f t="shared" si="98"/>
        <v xml:space="preserve"> </v>
      </c>
      <c r="BG82" t="str">
        <f t="shared" si="98"/>
        <v xml:space="preserve"> </v>
      </c>
      <c r="BH82">
        <f t="shared" si="98"/>
        <v>-0.52440216908169612</v>
      </c>
      <c r="BI82">
        <f t="shared" si="98"/>
        <v>-0.51190476190476186</v>
      </c>
      <c r="BJ82">
        <f t="shared" si="98"/>
        <v>-0.18363712549759048</v>
      </c>
      <c r="BK82" t="str">
        <f t="shared" si="98"/>
        <v xml:space="preserve"> </v>
      </c>
      <c r="BL82" t="str">
        <f t="shared" si="98"/>
        <v xml:space="preserve"> </v>
      </c>
      <c r="BM82" t="str">
        <f t="shared" si="98"/>
        <v xml:space="preserve"> </v>
      </c>
      <c r="BN82">
        <f t="shared" ref="BN82:DY85" si="106">IFERROR(BN50/BN48-1," ")</f>
        <v>-0.4932432432432432</v>
      </c>
      <c r="BO82">
        <f t="shared" si="106"/>
        <v>0</v>
      </c>
      <c r="BP82" t="str">
        <f t="shared" si="106"/>
        <v xml:space="preserve"> </v>
      </c>
      <c r="BQ82" t="str">
        <f t="shared" si="106"/>
        <v xml:space="preserve"> </v>
      </c>
      <c r="BR82">
        <f t="shared" si="106"/>
        <v>0.25619834710743805</v>
      </c>
      <c r="BS82" t="str">
        <f t="shared" si="106"/>
        <v xml:space="preserve"> </v>
      </c>
      <c r="BT82" t="str">
        <f t="shared" si="106"/>
        <v xml:space="preserve"> </v>
      </c>
      <c r="BU82" t="str">
        <f t="shared" si="106"/>
        <v xml:space="preserve"> </v>
      </c>
      <c r="BV82" t="str">
        <f t="shared" si="106"/>
        <v xml:space="preserve"> </v>
      </c>
      <c r="BW82" t="str">
        <f t="shared" si="106"/>
        <v xml:space="preserve"> </v>
      </c>
      <c r="BX82" t="str">
        <f t="shared" si="106"/>
        <v xml:space="preserve"> </v>
      </c>
      <c r="BY82">
        <f t="shared" si="106"/>
        <v>0.41676505312868928</v>
      </c>
      <c r="BZ82">
        <f t="shared" si="106"/>
        <v>0.32885906040268464</v>
      </c>
      <c r="CA82">
        <f t="shared" si="106"/>
        <v>0</v>
      </c>
      <c r="CB82" t="str">
        <f t="shared" si="106"/>
        <v xml:space="preserve"> </v>
      </c>
      <c r="CC82" t="str">
        <f t="shared" si="106"/>
        <v xml:space="preserve"> </v>
      </c>
      <c r="CD82" t="str">
        <f t="shared" si="106"/>
        <v xml:space="preserve"> </v>
      </c>
      <c r="CE82" t="str">
        <f t="shared" si="106"/>
        <v xml:space="preserve"> </v>
      </c>
      <c r="CF82">
        <f t="shared" si="106"/>
        <v>-0.14035087719298245</v>
      </c>
      <c r="CG82" t="str">
        <f t="shared" si="106"/>
        <v xml:space="preserve"> </v>
      </c>
      <c r="CH82" t="str">
        <f t="shared" si="106"/>
        <v xml:space="preserve"> </v>
      </c>
      <c r="CI82" t="str">
        <f t="shared" si="106"/>
        <v xml:space="preserve"> </v>
      </c>
      <c r="CJ82">
        <f t="shared" si="106"/>
        <v>-0.33803008668512313</v>
      </c>
      <c r="CK82" t="str">
        <f t="shared" si="106"/>
        <v xml:space="preserve"> </v>
      </c>
      <c r="CL82">
        <f t="shared" si="106"/>
        <v>0.35294117647058831</v>
      </c>
      <c r="CM82" t="str">
        <f t="shared" si="106"/>
        <v xml:space="preserve"> </v>
      </c>
      <c r="CN82" t="str">
        <f t="shared" si="106"/>
        <v xml:space="preserve"> </v>
      </c>
      <c r="CO82">
        <f t="shared" si="106"/>
        <v>0</v>
      </c>
      <c r="CP82" t="str">
        <f t="shared" si="106"/>
        <v xml:space="preserve"> </v>
      </c>
      <c r="CQ82">
        <f t="shared" si="106"/>
        <v>-0.38207547169811318</v>
      </c>
      <c r="CR82">
        <f t="shared" si="106"/>
        <v>-5.4765506807866848E-2</v>
      </c>
      <c r="CS82" t="str">
        <f t="shared" si="106"/>
        <v xml:space="preserve"> </v>
      </c>
      <c r="CT82" t="str">
        <f t="shared" si="106"/>
        <v xml:space="preserve"> </v>
      </c>
      <c r="CU82">
        <f t="shared" si="106"/>
        <v>-0.14473684210526316</v>
      </c>
      <c r="CV82" t="str">
        <f t="shared" si="106"/>
        <v xml:space="preserve"> </v>
      </c>
      <c r="CW82" t="str">
        <f t="shared" si="106"/>
        <v xml:space="preserve"> </v>
      </c>
      <c r="CX82">
        <f t="shared" si="106"/>
        <v>-0.61388665055063119</v>
      </c>
      <c r="CY82">
        <f t="shared" si="106"/>
        <v>0</v>
      </c>
      <c r="CZ82">
        <f t="shared" si="106"/>
        <v>0.40845070422535201</v>
      </c>
      <c r="DA82" t="str">
        <f t="shared" si="106"/>
        <v xml:space="preserve"> </v>
      </c>
      <c r="DB82" t="str">
        <f t="shared" si="106"/>
        <v xml:space="preserve"> </v>
      </c>
      <c r="DC82" t="str">
        <f t="shared" si="106"/>
        <v xml:space="preserve"> </v>
      </c>
      <c r="DD82">
        <f t="shared" si="106"/>
        <v>0.90816326530612246</v>
      </c>
      <c r="DE82" t="str">
        <f t="shared" si="106"/>
        <v xml:space="preserve"> </v>
      </c>
      <c r="DF82">
        <f t="shared" si="106"/>
        <v>0.38016528925619841</v>
      </c>
      <c r="DG82" t="str">
        <f t="shared" si="106"/>
        <v xml:space="preserve"> </v>
      </c>
      <c r="DH82" t="str">
        <f t="shared" si="106"/>
        <v xml:space="preserve"> </v>
      </c>
      <c r="DI82" t="str">
        <f t="shared" si="106"/>
        <v xml:space="preserve"> </v>
      </c>
      <c r="DJ82">
        <f t="shared" si="106"/>
        <v>-0.54556485587504389</v>
      </c>
      <c r="DK82">
        <f t="shared" si="106"/>
        <v>1.8818181818181818</v>
      </c>
      <c r="DL82" t="str">
        <f t="shared" si="106"/>
        <v xml:space="preserve"> </v>
      </c>
      <c r="DM82" t="str">
        <f t="shared" si="106"/>
        <v xml:space="preserve"> </v>
      </c>
      <c r="DN82" t="str">
        <f t="shared" si="106"/>
        <v xml:space="preserve"> </v>
      </c>
      <c r="DO82">
        <f t="shared" si="106"/>
        <v>0.18052930056710781</v>
      </c>
      <c r="DP82" t="str">
        <f t="shared" si="106"/>
        <v xml:space="preserve"> </v>
      </c>
      <c r="DQ82" t="str">
        <f t="shared" si="106"/>
        <v xml:space="preserve"> </v>
      </c>
      <c r="DR82" t="str">
        <f t="shared" si="106"/>
        <v xml:space="preserve"> </v>
      </c>
      <c r="DS82" t="str">
        <f t="shared" si="106"/>
        <v xml:space="preserve"> </v>
      </c>
      <c r="DT82" t="str">
        <f t="shared" si="106"/>
        <v xml:space="preserve"> </v>
      </c>
      <c r="DU82">
        <f t="shared" si="106"/>
        <v>-0.37037037037037035</v>
      </c>
      <c r="DV82" t="str">
        <f t="shared" si="106"/>
        <v xml:space="preserve"> </v>
      </c>
      <c r="DW82" t="str">
        <f t="shared" si="106"/>
        <v xml:space="preserve"> </v>
      </c>
      <c r="DX82">
        <f t="shared" si="106"/>
        <v>-0.11875000000000002</v>
      </c>
      <c r="DY82">
        <f t="shared" si="106"/>
        <v>0.25806451612903225</v>
      </c>
      <c r="DZ82">
        <f t="shared" si="93"/>
        <v>-0.53658536585365857</v>
      </c>
      <c r="EA82" t="str">
        <f t="shared" si="103"/>
        <v xml:space="preserve"> </v>
      </c>
      <c r="EB82">
        <f t="shared" si="103"/>
        <v>9.665155724521135E-2</v>
      </c>
      <c r="EC82">
        <f t="shared" si="103"/>
        <v>0</v>
      </c>
      <c r="ED82" t="str">
        <f t="shared" si="103"/>
        <v xml:space="preserve"> </v>
      </c>
      <c r="EE82">
        <f t="shared" si="103"/>
        <v>0.47058823529411775</v>
      </c>
      <c r="EF82">
        <f t="shared" si="103"/>
        <v>0</v>
      </c>
      <c r="EG82">
        <f t="shared" si="103"/>
        <v>-0.57843137254901955</v>
      </c>
      <c r="EH82" t="str">
        <f t="shared" si="103"/>
        <v xml:space="preserve"> </v>
      </c>
      <c r="EI82" t="str">
        <f t="shared" si="103"/>
        <v xml:space="preserve"> </v>
      </c>
      <c r="EJ82">
        <f t="shared" si="103"/>
        <v>0</v>
      </c>
      <c r="EK82" t="str">
        <f t="shared" si="103"/>
        <v xml:space="preserve"> </v>
      </c>
      <c r="EL82">
        <f t="shared" si="103"/>
        <v>-0.13651508752170449</v>
      </c>
      <c r="EM82" t="str">
        <f t="shared" si="103"/>
        <v xml:space="preserve"> </v>
      </c>
      <c r="EN82" t="str">
        <f t="shared" si="103"/>
        <v xml:space="preserve"> </v>
      </c>
      <c r="EO82">
        <f t="shared" si="103"/>
        <v>-0.48809523809523814</v>
      </c>
      <c r="EP82" t="str">
        <f t="shared" si="103"/>
        <v xml:space="preserve"> </v>
      </c>
      <c r="EQ82">
        <f t="shared" si="103"/>
        <v>-0.6587545970677241</v>
      </c>
      <c r="ER82">
        <f t="shared" si="103"/>
        <v>0</v>
      </c>
      <c r="ES82">
        <f t="shared" si="103"/>
        <v>2.2727272727272707E-2</v>
      </c>
      <c r="ET82" t="str">
        <f t="shared" si="103"/>
        <v xml:space="preserve"> </v>
      </c>
      <c r="EU82" t="str">
        <f t="shared" si="103"/>
        <v xml:space="preserve"> </v>
      </c>
      <c r="EV82" t="str">
        <f t="shared" si="103"/>
        <v xml:space="preserve"> </v>
      </c>
      <c r="EW82">
        <f t="shared" si="103"/>
        <v>0.27118644067796605</v>
      </c>
      <c r="EX82" t="str">
        <f t="shared" si="103"/>
        <v xml:space="preserve"> </v>
      </c>
      <c r="EY82">
        <f t="shared" si="103"/>
        <v>4.4444444444444509E-2</v>
      </c>
      <c r="EZ82">
        <f t="shared" si="103"/>
        <v>-1.4492753623188359E-2</v>
      </c>
      <c r="FA82" t="str">
        <f t="shared" si="103"/>
        <v xml:space="preserve"> </v>
      </c>
      <c r="FB82" t="str">
        <f t="shared" si="103"/>
        <v xml:space="preserve"> </v>
      </c>
      <c r="FC82" t="str">
        <f t="shared" si="103"/>
        <v xml:space="preserve"> </v>
      </c>
      <c r="FD82" t="str">
        <f t="shared" si="103"/>
        <v xml:space="preserve"> </v>
      </c>
      <c r="FE82" t="str">
        <f t="shared" si="103"/>
        <v xml:space="preserve"> </v>
      </c>
      <c r="FF82" t="str">
        <f t="shared" si="103"/>
        <v xml:space="preserve"> </v>
      </c>
      <c r="FG82">
        <f t="shared" si="103"/>
        <v>-0.35</v>
      </c>
      <c r="FH82">
        <f t="shared" si="103"/>
        <v>-0.50970873786407767</v>
      </c>
      <c r="FI82">
        <f t="shared" si="103"/>
        <v>-0.35802469135802473</v>
      </c>
      <c r="FJ82">
        <f t="shared" si="103"/>
        <v>-0.58998758791890782</v>
      </c>
      <c r="FK82" t="str">
        <f t="shared" si="103"/>
        <v xml:space="preserve"> </v>
      </c>
      <c r="FL82" t="str">
        <f t="shared" si="103"/>
        <v xml:space="preserve"> </v>
      </c>
      <c r="FM82" t="str">
        <f t="shared" si="103"/>
        <v xml:space="preserve"> </v>
      </c>
      <c r="FN82" t="str">
        <f t="shared" si="103"/>
        <v xml:space="preserve"> </v>
      </c>
      <c r="FO82" t="str">
        <f t="shared" si="103"/>
        <v xml:space="preserve"> </v>
      </c>
      <c r="FP82">
        <f t="shared" si="103"/>
        <v>0.34883720930232553</v>
      </c>
      <c r="FQ82" t="str">
        <f t="shared" si="103"/>
        <v xml:space="preserve"> </v>
      </c>
      <c r="FR82" t="str">
        <f t="shared" si="103"/>
        <v xml:space="preserve"> </v>
      </c>
      <c r="FS82">
        <f t="shared" si="103"/>
        <v>-0.2857142857142857</v>
      </c>
      <c r="FT82">
        <f t="shared" si="103"/>
        <v>-8.0000000000000071E-2</v>
      </c>
      <c r="FU82">
        <f t="shared" si="103"/>
        <v>-0.29786330081962864</v>
      </c>
      <c r="FV82" t="str">
        <f t="shared" si="103"/>
        <v xml:space="preserve"> </v>
      </c>
      <c r="FW82">
        <f t="shared" si="103"/>
        <v>-0.1475511469311841</v>
      </c>
      <c r="FX82" t="str">
        <f t="shared" si="103"/>
        <v xml:space="preserve"> </v>
      </c>
      <c r="FY82">
        <f t="shared" si="103"/>
        <v>-0.18603693683096123</v>
      </c>
      <c r="FZ82" t="str">
        <f t="shared" si="103"/>
        <v xml:space="preserve"> </v>
      </c>
      <c r="GA82" t="str">
        <f t="shared" si="103"/>
        <v xml:space="preserve"> </v>
      </c>
      <c r="GB82" t="str">
        <f t="shared" si="103"/>
        <v xml:space="preserve"> </v>
      </c>
      <c r="GC82" t="str">
        <f t="shared" si="103"/>
        <v xml:space="preserve"> </v>
      </c>
      <c r="GD82" t="str">
        <f t="shared" si="103"/>
        <v xml:space="preserve"> </v>
      </c>
      <c r="GE82">
        <f t="shared" si="103"/>
        <v>0</v>
      </c>
      <c r="GF82" t="str">
        <f t="shared" si="103"/>
        <v xml:space="preserve"> </v>
      </c>
      <c r="GG82" t="str">
        <f t="shared" si="103"/>
        <v xml:space="preserve"> </v>
      </c>
      <c r="GH82" t="str">
        <f t="shared" si="103"/>
        <v xml:space="preserve"> </v>
      </c>
      <c r="GI82" t="str">
        <f t="shared" si="103"/>
        <v xml:space="preserve"> </v>
      </c>
      <c r="GJ82" t="str">
        <f t="shared" si="103"/>
        <v xml:space="preserve"> </v>
      </c>
      <c r="GK82">
        <f t="shared" si="103"/>
        <v>-0.55000000000000004</v>
      </c>
      <c r="GL82">
        <f t="shared" si="103"/>
        <v>-0.26306913996627312</v>
      </c>
      <c r="GM82">
        <f t="shared" si="100"/>
        <v>0.44791666666666674</v>
      </c>
      <c r="GN82" t="str">
        <f t="shared" si="100"/>
        <v xml:space="preserve"> </v>
      </c>
      <c r="GO82" t="str">
        <f t="shared" ref="GO82:IZ94" si="107">IFERROR(GO50/GO48-1," ")</f>
        <v xml:space="preserve"> </v>
      </c>
      <c r="GP82">
        <f t="shared" si="107"/>
        <v>0</v>
      </c>
      <c r="GQ82">
        <f t="shared" si="107"/>
        <v>-0.3041362530413626</v>
      </c>
      <c r="GR82" t="str">
        <f t="shared" si="107"/>
        <v xml:space="preserve"> </v>
      </c>
      <c r="GS82">
        <f t="shared" si="107"/>
        <v>0</v>
      </c>
      <c r="GT82">
        <f t="shared" si="107"/>
        <v>-0.26213592233009708</v>
      </c>
      <c r="GU82">
        <f t="shared" si="107"/>
        <v>-0.22480620155038755</v>
      </c>
      <c r="GV82" t="str">
        <f t="shared" si="107"/>
        <v xml:space="preserve"> </v>
      </c>
      <c r="GW82">
        <f t="shared" si="107"/>
        <v>-0.44954128440366981</v>
      </c>
      <c r="GX82">
        <f t="shared" si="107"/>
        <v>0.71343766864543978</v>
      </c>
      <c r="GY82" t="str">
        <f t="shared" si="107"/>
        <v xml:space="preserve"> </v>
      </c>
      <c r="GZ82">
        <f t="shared" si="107"/>
        <v>0.25</v>
      </c>
      <c r="HA82" t="str">
        <f t="shared" si="107"/>
        <v xml:space="preserve"> </v>
      </c>
      <c r="HB82">
        <f t="shared" si="107"/>
        <v>-0.51130614640690941</v>
      </c>
      <c r="HC82">
        <f t="shared" si="107"/>
        <v>-0.21739130434782605</v>
      </c>
      <c r="HD82">
        <f t="shared" si="107"/>
        <v>0.34836918806384443</v>
      </c>
      <c r="HE82">
        <f t="shared" si="107"/>
        <v>0</v>
      </c>
      <c r="HF82" t="str">
        <f t="shared" si="107"/>
        <v xml:space="preserve"> </v>
      </c>
      <c r="HG82">
        <f t="shared" si="107"/>
        <v>0.4339622641509433</v>
      </c>
      <c r="HH82">
        <f t="shared" si="107"/>
        <v>0</v>
      </c>
      <c r="HI82">
        <f t="shared" si="107"/>
        <v>-0.26470588235294112</v>
      </c>
      <c r="HJ82">
        <f t="shared" si="107"/>
        <v>-0.36002978809830077</v>
      </c>
      <c r="HK82" t="str">
        <f t="shared" si="107"/>
        <v xml:space="preserve"> </v>
      </c>
      <c r="HL82" t="str">
        <f t="shared" si="107"/>
        <v xml:space="preserve"> </v>
      </c>
      <c r="HM82">
        <f t="shared" si="107"/>
        <v>-4.4117647058823484E-2</v>
      </c>
      <c r="HN82" t="str">
        <f t="shared" si="107"/>
        <v xml:space="preserve"> </v>
      </c>
      <c r="HO82">
        <f t="shared" si="107"/>
        <v>-8.7719298245614086E-2</v>
      </c>
      <c r="HP82" t="str">
        <f t="shared" si="107"/>
        <v xml:space="preserve"> </v>
      </c>
      <c r="HQ82" t="str">
        <f t="shared" si="107"/>
        <v xml:space="preserve"> </v>
      </c>
      <c r="HR82">
        <f t="shared" si="107"/>
        <v>-0.86363636363636365</v>
      </c>
      <c r="HS82" t="str">
        <f t="shared" si="107"/>
        <v xml:space="preserve"> </v>
      </c>
      <c r="HT82" t="str">
        <f t="shared" si="107"/>
        <v xml:space="preserve"> </v>
      </c>
      <c r="HU82">
        <f t="shared" si="107"/>
        <v>1.2833308320870227</v>
      </c>
      <c r="HV82">
        <f t="shared" si="107"/>
        <v>0</v>
      </c>
      <c r="HW82" t="str">
        <f t="shared" si="107"/>
        <v xml:space="preserve"> </v>
      </c>
      <c r="HX82" t="str">
        <f t="shared" si="107"/>
        <v xml:space="preserve"> </v>
      </c>
      <c r="HY82">
        <f t="shared" si="107"/>
        <v>0.13970588235294112</v>
      </c>
      <c r="HZ82">
        <f t="shared" si="107"/>
        <v>0</v>
      </c>
      <c r="IA82" t="str">
        <f t="shared" si="107"/>
        <v xml:space="preserve"> </v>
      </c>
      <c r="IB82">
        <f t="shared" si="107"/>
        <v>6.1224489795918435E-2</v>
      </c>
      <c r="IC82" t="str">
        <f t="shared" si="107"/>
        <v xml:space="preserve"> </v>
      </c>
      <c r="ID82" t="str">
        <f t="shared" si="107"/>
        <v xml:space="preserve"> </v>
      </c>
      <c r="IE82">
        <f t="shared" si="107"/>
        <v>-0.71443089430894302</v>
      </c>
      <c r="IF82" t="str">
        <f t="shared" si="107"/>
        <v xml:space="preserve"> </v>
      </c>
      <c r="IG82" t="str">
        <f t="shared" si="107"/>
        <v xml:space="preserve"> </v>
      </c>
      <c r="IH82">
        <f t="shared" si="107"/>
        <v>0</v>
      </c>
      <c r="II82" t="str">
        <f t="shared" si="107"/>
        <v xml:space="preserve"> </v>
      </c>
      <c r="IJ82" t="str">
        <f t="shared" si="107"/>
        <v xml:space="preserve"> </v>
      </c>
      <c r="IK82">
        <f t="shared" si="107"/>
        <v>-0.72437499999999999</v>
      </c>
      <c r="IL82">
        <f t="shared" si="107"/>
        <v>0.29545454545454564</v>
      </c>
      <c r="IM82" t="str">
        <f t="shared" si="107"/>
        <v xml:space="preserve"> </v>
      </c>
      <c r="IN82" t="str">
        <f t="shared" si="107"/>
        <v xml:space="preserve"> </v>
      </c>
      <c r="IO82">
        <f t="shared" si="107"/>
        <v>-5.5759162303664955E-2</v>
      </c>
      <c r="IP82">
        <f t="shared" si="107"/>
        <v>1.2905027932960893</v>
      </c>
      <c r="IQ82" t="str">
        <f t="shared" si="107"/>
        <v xml:space="preserve"> </v>
      </c>
      <c r="IR82" t="str">
        <f t="shared" si="107"/>
        <v xml:space="preserve"> </v>
      </c>
      <c r="IS82" t="str">
        <f t="shared" si="107"/>
        <v xml:space="preserve"> </v>
      </c>
      <c r="IT82" t="str">
        <f t="shared" si="107"/>
        <v xml:space="preserve"> </v>
      </c>
      <c r="IU82">
        <f t="shared" si="107"/>
        <v>0</v>
      </c>
      <c r="IV82">
        <f t="shared" si="107"/>
        <v>0</v>
      </c>
      <c r="IW82">
        <f t="shared" si="107"/>
        <v>0</v>
      </c>
      <c r="IX82">
        <f t="shared" si="107"/>
        <v>-0.63076923076923075</v>
      </c>
      <c r="IY82">
        <f t="shared" si="107"/>
        <v>0.45454545454545459</v>
      </c>
      <c r="IZ82">
        <f t="shared" si="107"/>
        <v>-0.1454545454545455</v>
      </c>
      <c r="JA82" t="str">
        <f t="shared" si="104"/>
        <v xml:space="preserve"> </v>
      </c>
      <c r="JB82">
        <f t="shared" si="101"/>
        <v>4.2553191489361764E-2</v>
      </c>
      <c r="JC82" t="str">
        <f t="shared" si="101"/>
        <v xml:space="preserve"> </v>
      </c>
      <c r="JD82" t="str">
        <f t="shared" si="101"/>
        <v xml:space="preserve"> </v>
      </c>
      <c r="JE82">
        <f t="shared" si="101"/>
        <v>6.0000000000000053E-2</v>
      </c>
      <c r="JF82" t="str">
        <f t="shared" si="101"/>
        <v xml:space="preserve"> </v>
      </c>
      <c r="JG82">
        <f t="shared" si="101"/>
        <v>0</v>
      </c>
      <c r="JH82" t="str">
        <f t="shared" si="101"/>
        <v xml:space="preserve"> </v>
      </c>
      <c r="JI82">
        <f t="shared" si="101"/>
        <v>2.2335766423357661</v>
      </c>
      <c r="JJ82">
        <f t="shared" si="101"/>
        <v>0</v>
      </c>
      <c r="JK82">
        <f t="shared" si="101"/>
        <v>-4.1495901639344246E-2</v>
      </c>
      <c r="JL82" t="str">
        <f t="shared" si="101"/>
        <v xml:space="preserve"> </v>
      </c>
      <c r="JM82">
        <f t="shared" si="101"/>
        <v>3.3333333333333437E-2</v>
      </c>
      <c r="JN82">
        <f t="shared" si="101"/>
        <v>-0.13792789097041791</v>
      </c>
      <c r="JO82">
        <f t="shared" si="101"/>
        <v>0</v>
      </c>
      <c r="JP82">
        <f t="shared" si="101"/>
        <v>0.98117287876860471</v>
      </c>
      <c r="JQ82" t="str">
        <f t="shared" si="101"/>
        <v xml:space="preserve"> </v>
      </c>
      <c r="JR82" t="str">
        <f t="shared" si="101"/>
        <v xml:space="preserve"> </v>
      </c>
      <c r="JS82" t="str">
        <f t="shared" si="101"/>
        <v xml:space="preserve"> </v>
      </c>
      <c r="JT82" t="str">
        <f t="shared" si="101"/>
        <v xml:space="preserve"> </v>
      </c>
      <c r="JU82" t="str">
        <f t="shared" si="101"/>
        <v xml:space="preserve"> </v>
      </c>
      <c r="JV82" t="str">
        <f t="shared" si="101"/>
        <v xml:space="preserve"> </v>
      </c>
      <c r="JW82" t="str">
        <f t="shared" si="101"/>
        <v xml:space="preserve"> </v>
      </c>
      <c r="JX82">
        <f t="shared" si="101"/>
        <v>-0.53297362110311752</v>
      </c>
      <c r="JY82">
        <f t="shared" si="101"/>
        <v>-0.28181818181818175</v>
      </c>
      <c r="JZ82" t="str">
        <f t="shared" si="101"/>
        <v xml:space="preserve"> </v>
      </c>
      <c r="KA82">
        <f t="shared" si="101"/>
        <v>-0.39285683808586025</v>
      </c>
      <c r="KB82">
        <f t="shared" si="101"/>
        <v>-0.41153846153846152</v>
      </c>
      <c r="KC82">
        <f t="shared" si="101"/>
        <v>0</v>
      </c>
      <c r="KD82" t="str">
        <f t="shared" si="101"/>
        <v xml:space="preserve"> </v>
      </c>
      <c r="KE82" t="str">
        <f t="shared" si="101"/>
        <v xml:space="preserve"> </v>
      </c>
      <c r="KF82">
        <f t="shared" si="101"/>
        <v>-0.22480620155038755</v>
      </c>
      <c r="KG82" t="str">
        <f t="shared" si="101"/>
        <v xml:space="preserve"> </v>
      </c>
      <c r="KH82">
        <f t="shared" si="101"/>
        <v>-0.82947260449611082</v>
      </c>
      <c r="KI82" t="str">
        <f t="shared" si="101"/>
        <v xml:space="preserve"> </v>
      </c>
      <c r="KJ82" t="str">
        <f t="shared" si="101"/>
        <v xml:space="preserve"> </v>
      </c>
      <c r="KK82" t="str">
        <f t="shared" si="101"/>
        <v xml:space="preserve"> </v>
      </c>
      <c r="KL82" t="str">
        <f t="shared" si="101"/>
        <v xml:space="preserve"> </v>
      </c>
      <c r="KM82" t="str">
        <f t="shared" si="101"/>
        <v xml:space="preserve"> </v>
      </c>
      <c r="KN82" t="str">
        <f t="shared" si="101"/>
        <v xml:space="preserve"> </v>
      </c>
      <c r="KO82">
        <f t="shared" si="101"/>
        <v>0</v>
      </c>
      <c r="KP82">
        <f t="shared" si="101"/>
        <v>10.76923076923077</v>
      </c>
      <c r="KQ82">
        <f t="shared" si="101"/>
        <v>-0.22689075630252109</v>
      </c>
      <c r="KR82" t="str">
        <f t="shared" si="101"/>
        <v xml:space="preserve"> </v>
      </c>
      <c r="KS82">
        <f t="shared" si="101"/>
        <v>-1.5873015873015928E-2</v>
      </c>
      <c r="KT82" t="str">
        <f t="shared" si="101"/>
        <v xml:space="preserve"> </v>
      </c>
      <c r="KU82" t="str">
        <f t="shared" si="101"/>
        <v xml:space="preserve"> </v>
      </c>
      <c r="KV82" t="str">
        <f t="shared" si="101"/>
        <v xml:space="preserve"> </v>
      </c>
      <c r="KW82" t="str">
        <f t="shared" si="101"/>
        <v xml:space="preserve"> </v>
      </c>
      <c r="KX82" t="str">
        <f t="shared" si="101"/>
        <v xml:space="preserve"> </v>
      </c>
      <c r="KY82">
        <f t="shared" si="101"/>
        <v>-0.3741932516748171</v>
      </c>
      <c r="KZ82" t="str">
        <f t="shared" si="101"/>
        <v xml:space="preserve"> </v>
      </c>
      <c r="LA82" t="str">
        <f t="shared" si="101"/>
        <v xml:space="preserve"> </v>
      </c>
      <c r="LB82">
        <f t="shared" si="101"/>
        <v>-0.66449691389435994</v>
      </c>
      <c r="LC82" t="str">
        <f t="shared" si="101"/>
        <v xml:space="preserve"> </v>
      </c>
      <c r="LD82" t="str">
        <f t="shared" si="101"/>
        <v xml:space="preserve"> </v>
      </c>
      <c r="LE82" t="str">
        <f t="shared" si="101"/>
        <v xml:space="preserve"> </v>
      </c>
      <c r="LF82" t="str">
        <f t="shared" si="101"/>
        <v xml:space="preserve"> </v>
      </c>
      <c r="LG82">
        <f t="shared" si="101"/>
        <v>0</v>
      </c>
      <c r="LH82" t="str">
        <f t="shared" si="101"/>
        <v xml:space="preserve"> </v>
      </c>
      <c r="LI82">
        <f t="shared" si="101"/>
        <v>0</v>
      </c>
      <c r="LJ82" t="str">
        <f t="shared" si="101"/>
        <v xml:space="preserve"> </v>
      </c>
      <c r="LK82" t="str">
        <f t="shared" si="101"/>
        <v xml:space="preserve"> </v>
      </c>
      <c r="LL82" t="str">
        <f t="shared" si="101"/>
        <v xml:space="preserve"> </v>
      </c>
      <c r="LM82">
        <f t="shared" ref="LM82:NX86" si="108">IFERROR(LM50/LM48-1," ")</f>
        <v>-0.44602739726027396</v>
      </c>
      <c r="LN82" t="str">
        <f t="shared" si="108"/>
        <v xml:space="preserve"> </v>
      </c>
      <c r="LO82">
        <f t="shared" si="108"/>
        <v>0.32307692307692304</v>
      </c>
      <c r="LP82" t="str">
        <f t="shared" si="108"/>
        <v xml:space="preserve"> </v>
      </c>
      <c r="LQ82">
        <f t="shared" si="108"/>
        <v>-0.17557251908396942</v>
      </c>
      <c r="LR82" t="str">
        <f t="shared" si="108"/>
        <v xml:space="preserve"> </v>
      </c>
      <c r="LS82">
        <f t="shared" si="108"/>
        <v>-0.60858153600365172</v>
      </c>
      <c r="LT82" t="str">
        <f t="shared" si="108"/>
        <v xml:space="preserve"> </v>
      </c>
      <c r="LU82">
        <f t="shared" si="108"/>
        <v>-0.52173913043478259</v>
      </c>
      <c r="LV82">
        <f t="shared" si="108"/>
        <v>-0.61</v>
      </c>
      <c r="LW82">
        <f t="shared" si="108"/>
        <v>-0.48518819139215175</v>
      </c>
      <c r="LX82" t="str">
        <f t="shared" si="108"/>
        <v xml:space="preserve"> </v>
      </c>
      <c r="LY82" t="str">
        <f t="shared" si="108"/>
        <v xml:space="preserve"> </v>
      </c>
      <c r="LZ82">
        <f t="shared" si="108"/>
        <v>0.50306748466257667</v>
      </c>
      <c r="MA82" t="str">
        <f t="shared" si="108"/>
        <v xml:space="preserve"> </v>
      </c>
      <c r="MB82" t="str">
        <f t="shared" si="108"/>
        <v xml:space="preserve"> </v>
      </c>
      <c r="MC82" t="str">
        <f t="shared" si="108"/>
        <v xml:space="preserve"> </v>
      </c>
      <c r="MD82" t="str">
        <f t="shared" si="108"/>
        <v xml:space="preserve"> </v>
      </c>
      <c r="ME82" t="str">
        <f t="shared" si="108"/>
        <v xml:space="preserve"> </v>
      </c>
      <c r="MF82">
        <f t="shared" si="108"/>
        <v>0</v>
      </c>
      <c r="MG82">
        <f t="shared" si="108"/>
        <v>-0.26367713004484317</v>
      </c>
      <c r="MH82">
        <f t="shared" si="108"/>
        <v>-0.48149210903873751</v>
      </c>
      <c r="MI82" t="str">
        <f t="shared" si="108"/>
        <v xml:space="preserve"> </v>
      </c>
      <c r="MJ82">
        <f t="shared" si="108"/>
        <v>-0.77141151894956728</v>
      </c>
      <c r="MK82">
        <f t="shared" si="108"/>
        <v>0.14912957722322262</v>
      </c>
      <c r="ML82">
        <f t="shared" si="108"/>
        <v>-0.47169811320754718</v>
      </c>
      <c r="MM82">
        <f t="shared" si="108"/>
        <v>0</v>
      </c>
      <c r="MN82">
        <f t="shared" si="108"/>
        <v>0</v>
      </c>
      <c r="MO82" t="str">
        <f t="shared" si="108"/>
        <v xml:space="preserve"> </v>
      </c>
      <c r="MP82" t="str">
        <f t="shared" si="108"/>
        <v xml:space="preserve"> </v>
      </c>
      <c r="MQ82">
        <f t="shared" si="108"/>
        <v>-0.15167343780228271</v>
      </c>
      <c r="MR82">
        <f t="shared" si="108"/>
        <v>-8.1099829728195627E-2</v>
      </c>
      <c r="MS82">
        <f t="shared" si="108"/>
        <v>-0.16504854368932043</v>
      </c>
      <c r="MT82">
        <f t="shared" si="108"/>
        <v>-0.52563962442247503</v>
      </c>
      <c r="MU82" t="str">
        <f t="shared" si="108"/>
        <v xml:space="preserve"> </v>
      </c>
      <c r="MV82" t="str">
        <f t="shared" si="108"/>
        <v xml:space="preserve"> </v>
      </c>
      <c r="MW82" t="str">
        <f t="shared" si="108"/>
        <v xml:space="preserve"> </v>
      </c>
      <c r="MX82" t="str">
        <f t="shared" si="108"/>
        <v xml:space="preserve"> </v>
      </c>
      <c r="MY82" t="str">
        <f t="shared" si="108"/>
        <v xml:space="preserve"> </v>
      </c>
      <c r="MZ82">
        <f t="shared" si="108"/>
        <v>0.20174568537988491</v>
      </c>
      <c r="NA82" t="str">
        <f t="shared" si="108"/>
        <v xml:space="preserve"> </v>
      </c>
      <c r="NB82">
        <f t="shared" si="108"/>
        <v>-0.35555555555555551</v>
      </c>
      <c r="NC82" t="str">
        <f t="shared" si="108"/>
        <v xml:space="preserve"> </v>
      </c>
      <c r="ND82">
        <f t="shared" si="108"/>
        <v>0.13513513513513509</v>
      </c>
      <c r="NE82">
        <f t="shared" si="108"/>
        <v>0.3098591549295775</v>
      </c>
      <c r="NF82" t="str">
        <f t="shared" si="108"/>
        <v xml:space="preserve"> </v>
      </c>
      <c r="NG82" t="str">
        <f t="shared" si="108"/>
        <v xml:space="preserve"> </v>
      </c>
      <c r="NH82" t="str">
        <f t="shared" si="108"/>
        <v xml:space="preserve"> </v>
      </c>
      <c r="NI82" t="str">
        <f t="shared" si="108"/>
        <v xml:space="preserve"> </v>
      </c>
      <c r="NJ82">
        <f t="shared" si="108"/>
        <v>-0.51096033402922758</v>
      </c>
      <c r="NK82" t="str">
        <f t="shared" si="108"/>
        <v xml:space="preserve"> </v>
      </c>
      <c r="NL82" t="str">
        <f t="shared" si="108"/>
        <v xml:space="preserve"> </v>
      </c>
      <c r="NM82">
        <f t="shared" si="108"/>
        <v>-0.65555555555555556</v>
      </c>
      <c r="NN82" t="str">
        <f t="shared" si="108"/>
        <v xml:space="preserve"> </v>
      </c>
      <c r="NO82">
        <f t="shared" si="108"/>
        <v>0</v>
      </c>
      <c r="NP82" t="str">
        <f t="shared" si="108"/>
        <v xml:space="preserve"> </v>
      </c>
      <c r="NQ82" t="str">
        <f t="shared" si="108"/>
        <v xml:space="preserve"> </v>
      </c>
      <c r="NR82" t="str">
        <f t="shared" si="108"/>
        <v xml:space="preserve"> </v>
      </c>
      <c r="NS82" t="str">
        <f t="shared" si="108"/>
        <v xml:space="preserve"> </v>
      </c>
      <c r="NT82">
        <f t="shared" si="108"/>
        <v>-0.4642857142857143</v>
      </c>
      <c r="NU82" t="str">
        <f t="shared" si="108"/>
        <v xml:space="preserve"> </v>
      </c>
      <c r="NV82">
        <f t="shared" si="108"/>
        <v>2.1614733801073052</v>
      </c>
      <c r="NW82" t="str">
        <f t="shared" si="108"/>
        <v xml:space="preserve"> </v>
      </c>
      <c r="NX82" t="str">
        <f t="shared" si="108"/>
        <v xml:space="preserve"> </v>
      </c>
      <c r="NY82" t="str">
        <f t="shared" si="105"/>
        <v xml:space="preserve"> </v>
      </c>
      <c r="NZ82">
        <f t="shared" si="102"/>
        <v>0</v>
      </c>
      <c r="OA82" t="str">
        <f t="shared" si="102"/>
        <v xml:space="preserve"> </v>
      </c>
      <c r="OB82">
        <f t="shared" si="102"/>
        <v>-0.32692307692307687</v>
      </c>
      <c r="OC82" t="str">
        <f t="shared" si="102"/>
        <v xml:space="preserve"> </v>
      </c>
      <c r="OD82">
        <f t="shared" si="102"/>
        <v>-0.10345541071798059</v>
      </c>
      <c r="OE82" t="str">
        <f t="shared" si="102"/>
        <v xml:space="preserve"> </v>
      </c>
      <c r="OF82">
        <f t="shared" si="102"/>
        <v>-0.35</v>
      </c>
      <c r="OG82">
        <f t="shared" si="102"/>
        <v>-0.25</v>
      </c>
      <c r="OH82" t="str">
        <f t="shared" si="102"/>
        <v xml:space="preserve"> </v>
      </c>
      <c r="OI82">
        <f t="shared" si="102"/>
        <v>-0.11410459587955624</v>
      </c>
      <c r="OJ82" t="str">
        <f t="shared" si="102"/>
        <v xml:space="preserve"> </v>
      </c>
      <c r="OK82">
        <f t="shared" si="102"/>
        <v>-0.15202423574772794</v>
      </c>
      <c r="OL82" t="str">
        <f t="shared" si="102"/>
        <v xml:space="preserve"> </v>
      </c>
      <c r="OM82" t="str">
        <f t="shared" si="102"/>
        <v xml:space="preserve"> </v>
      </c>
      <c r="ON82">
        <f t="shared" si="102"/>
        <v>-8.3918692111643045E-3</v>
      </c>
      <c r="OO82">
        <f t="shared" si="102"/>
        <v>4.5714285714285818E-2</v>
      </c>
      <c r="OP82">
        <f t="shared" si="102"/>
        <v>-9.1900311526479705E-2</v>
      </c>
      <c r="OQ82">
        <f t="shared" si="102"/>
        <v>1.8435251798561092E-2</v>
      </c>
      <c r="OR82" t="str">
        <f t="shared" si="102"/>
        <v xml:space="preserve"> </v>
      </c>
      <c r="OS82">
        <f t="shared" si="102"/>
        <v>0.65384615384615374</v>
      </c>
      <c r="OT82">
        <f t="shared" si="102"/>
        <v>-0.17460846384538486</v>
      </c>
      <c r="OU82">
        <f t="shared" si="102"/>
        <v>-9.9999999999999978E-2</v>
      </c>
      <c r="OV82">
        <f t="shared" si="102"/>
        <v>-0.14385019151652711</v>
      </c>
      <c r="OW82" t="str">
        <f t="shared" si="102"/>
        <v xml:space="preserve"> </v>
      </c>
      <c r="OX82" t="str">
        <f t="shared" si="102"/>
        <v xml:space="preserve"> </v>
      </c>
      <c r="OY82" t="str">
        <f t="shared" si="102"/>
        <v xml:space="preserve"> </v>
      </c>
      <c r="OZ82" t="str">
        <f t="shared" si="102"/>
        <v xml:space="preserve"> </v>
      </c>
      <c r="PA82">
        <f t="shared" si="102"/>
        <v>-0.6</v>
      </c>
      <c r="PB82">
        <f t="shared" si="102"/>
        <v>7.0000000000000062E-2</v>
      </c>
      <c r="PC82">
        <f t="shared" si="102"/>
        <v>0.19230769230769251</v>
      </c>
      <c r="PD82">
        <f t="shared" si="102"/>
        <v>0</v>
      </c>
      <c r="PE82" t="str">
        <f t="shared" si="102"/>
        <v xml:space="preserve"> </v>
      </c>
      <c r="PF82" t="str">
        <f t="shared" si="102"/>
        <v xml:space="preserve"> </v>
      </c>
      <c r="PG82" t="str">
        <f t="shared" si="102"/>
        <v xml:space="preserve"> </v>
      </c>
      <c r="PH82">
        <f t="shared" si="102"/>
        <v>0.18265049210345619</v>
      </c>
      <c r="PI82" t="str">
        <f t="shared" si="102"/>
        <v xml:space="preserve"> </v>
      </c>
      <c r="PJ82">
        <f t="shared" si="102"/>
        <v>0.96551724137931028</v>
      </c>
      <c r="PK82">
        <f t="shared" si="102"/>
        <v>-0.72250215425959197</v>
      </c>
      <c r="PL82" t="str">
        <f t="shared" si="102"/>
        <v xml:space="preserve"> </v>
      </c>
      <c r="PM82" t="str">
        <f t="shared" si="102"/>
        <v xml:space="preserve"> </v>
      </c>
      <c r="PN82">
        <f t="shared" si="102"/>
        <v>0.35443037974683533</v>
      </c>
      <c r="PO82">
        <f t="shared" si="102"/>
        <v>0.30000000000000004</v>
      </c>
      <c r="PP82">
        <f t="shared" si="102"/>
        <v>-0.69998509798077646</v>
      </c>
      <c r="PQ82" t="str">
        <f t="shared" si="102"/>
        <v xml:space="preserve"> </v>
      </c>
      <c r="PR82">
        <f t="shared" si="102"/>
        <v>0.41176470588235303</v>
      </c>
      <c r="PS82" t="str">
        <f t="shared" si="102"/>
        <v xml:space="preserve"> </v>
      </c>
      <c r="PT82" t="str">
        <f t="shared" si="102"/>
        <v xml:space="preserve"> </v>
      </c>
      <c r="PU82" t="str">
        <f t="shared" si="102"/>
        <v xml:space="preserve"> </v>
      </c>
      <c r="PV82">
        <f t="shared" si="102"/>
        <v>-0.27313974591651546</v>
      </c>
      <c r="PW82" t="str">
        <f t="shared" si="102"/>
        <v xml:space="preserve"> </v>
      </c>
      <c r="PX82">
        <f t="shared" si="102"/>
        <v>-0.19866658119110203</v>
      </c>
      <c r="PY82" t="str">
        <f t="shared" si="102"/>
        <v xml:space="preserve"> </v>
      </c>
      <c r="PZ82" t="str">
        <f t="shared" si="102"/>
        <v xml:space="preserve"> </v>
      </c>
      <c r="QA82" t="str">
        <f t="shared" si="102"/>
        <v xml:space="preserve"> </v>
      </c>
      <c r="QB82">
        <f t="shared" si="102"/>
        <v>0.19314285714285706</v>
      </c>
      <c r="QC82" t="str">
        <f t="shared" si="102"/>
        <v xml:space="preserve"> </v>
      </c>
      <c r="QD82">
        <f t="shared" si="102"/>
        <v>-0.11176470588235299</v>
      </c>
      <c r="QE82" t="str">
        <f t="shared" si="102"/>
        <v xml:space="preserve"> </v>
      </c>
      <c r="QF82">
        <f t="shared" si="102"/>
        <v>0.64848484848484844</v>
      </c>
      <c r="QG82">
        <f t="shared" si="102"/>
        <v>-0.1166666666666667</v>
      </c>
      <c r="QH82">
        <f t="shared" si="102"/>
        <v>-0.625</v>
      </c>
      <c r="QI82" t="str">
        <f t="shared" si="102"/>
        <v xml:space="preserve"> </v>
      </c>
      <c r="QJ82">
        <f t="shared" si="102"/>
        <v>-0.19289693593314761</v>
      </c>
      <c r="QK82">
        <f t="shared" si="99"/>
        <v>0</v>
      </c>
      <c r="QL82" t="str">
        <f t="shared" si="99"/>
        <v xml:space="preserve"> </v>
      </c>
      <c r="QM82">
        <f t="shared" si="99"/>
        <v>0.57017543859649122</v>
      </c>
      <c r="QN82">
        <f t="shared" si="99"/>
        <v>-0.12195121951219512</v>
      </c>
      <c r="QO82">
        <f t="shared" si="99"/>
        <v>0</v>
      </c>
      <c r="QP82">
        <f t="shared" si="99"/>
        <v>-0.23736892278360344</v>
      </c>
      <c r="QQ82">
        <f t="shared" si="99"/>
        <v>-0.64477211796246647</v>
      </c>
      <c r="QR82" t="str">
        <f t="shared" si="99"/>
        <v xml:space="preserve"> </v>
      </c>
      <c r="QS82">
        <f t="shared" si="99"/>
        <v>-0.25</v>
      </c>
      <c r="QT82" t="str">
        <f t="shared" si="99"/>
        <v xml:space="preserve"> </v>
      </c>
      <c r="QU82">
        <f t="shared" si="99"/>
        <v>0.12989175686927568</v>
      </c>
      <c r="QV82" t="str">
        <f t="shared" si="99"/>
        <v xml:space="preserve"> </v>
      </c>
      <c r="QW82">
        <f t="shared" si="99"/>
        <v>0</v>
      </c>
      <c r="QX82">
        <f t="shared" si="99"/>
        <v>0</v>
      </c>
      <c r="QY82">
        <f t="shared" si="99"/>
        <v>0</v>
      </c>
      <c r="QZ82">
        <f t="shared" si="99"/>
        <v>1.3166666666666669</v>
      </c>
      <c r="RA82" t="str">
        <f t="shared" si="99"/>
        <v xml:space="preserve"> </v>
      </c>
      <c r="RB82">
        <f t="shared" si="99"/>
        <v>0.54761904761904767</v>
      </c>
      <c r="RC82" t="str">
        <f t="shared" si="99"/>
        <v xml:space="preserve"> </v>
      </c>
      <c r="RD82">
        <f t="shared" si="99"/>
        <v>0.17777777777777781</v>
      </c>
      <c r="RE82">
        <f t="shared" si="99"/>
        <v>-0.90186683022194958</v>
      </c>
      <c r="RF82" t="str">
        <f t="shared" si="99"/>
        <v xml:space="preserve"> </v>
      </c>
      <c r="RG82" t="str">
        <f t="shared" si="99"/>
        <v xml:space="preserve"> </v>
      </c>
      <c r="RH82" t="str">
        <f t="shared" si="99"/>
        <v xml:space="preserve"> </v>
      </c>
      <c r="RI82">
        <f t="shared" si="99"/>
        <v>-0.59044368600682595</v>
      </c>
      <c r="RJ82">
        <f t="shared" si="99"/>
        <v>0</v>
      </c>
      <c r="RK82" t="str">
        <f t="shared" si="99"/>
        <v xml:space="preserve"> </v>
      </c>
      <c r="RL82">
        <f t="shared" si="99"/>
        <v>0.23428571428571421</v>
      </c>
      <c r="RM82">
        <f t="shared" si="99"/>
        <v>-0.33870967741935487</v>
      </c>
      <c r="RN82" t="str">
        <f t="shared" si="99"/>
        <v xml:space="preserve"> </v>
      </c>
      <c r="RO82">
        <f t="shared" si="99"/>
        <v>-0.27742500547405302</v>
      </c>
      <c r="RP82" t="str">
        <f t="shared" si="99"/>
        <v xml:space="preserve"> </v>
      </c>
      <c r="RQ82" t="str">
        <f t="shared" si="99"/>
        <v xml:space="preserve"> </v>
      </c>
      <c r="RR82" t="str">
        <f t="shared" si="99"/>
        <v xml:space="preserve"> </v>
      </c>
      <c r="RS82" t="str">
        <f t="shared" si="99"/>
        <v xml:space="preserve"> </v>
      </c>
      <c r="RT82" t="str">
        <f t="shared" si="99"/>
        <v xml:space="preserve"> </v>
      </c>
      <c r="RU82">
        <f t="shared" si="99"/>
        <v>-0.13684210526315788</v>
      </c>
      <c r="RV82" t="str">
        <f t="shared" si="99"/>
        <v xml:space="preserve"> </v>
      </c>
      <c r="RW82" t="str">
        <f t="shared" si="99"/>
        <v xml:space="preserve"> </v>
      </c>
      <c r="RX82" t="str">
        <f t="shared" si="99"/>
        <v xml:space="preserve"> </v>
      </c>
      <c r="RY82" t="str">
        <f t="shared" si="99"/>
        <v xml:space="preserve"> </v>
      </c>
      <c r="RZ82" t="str">
        <f t="shared" si="99"/>
        <v xml:space="preserve"> </v>
      </c>
      <c r="SA82">
        <f t="shared" si="99"/>
        <v>-9.6969696969696928E-2</v>
      </c>
    </row>
    <row r="83" spans="1:495">
      <c r="A83">
        <v>2000</v>
      </c>
      <c r="B83">
        <f t="shared" si="88"/>
        <v>0.74757281553398047</v>
      </c>
      <c r="C83">
        <f t="shared" ref="C83:BN86" si="109">IFERROR(C51/C49-1," ")</f>
        <v>1.5</v>
      </c>
      <c r="D83" t="str">
        <f t="shared" si="109"/>
        <v xml:space="preserve"> </v>
      </c>
      <c r="E83">
        <f t="shared" si="109"/>
        <v>0.21052631578947367</v>
      </c>
      <c r="F83">
        <f t="shared" si="109"/>
        <v>-0.30555555555555558</v>
      </c>
      <c r="G83">
        <f t="shared" si="109"/>
        <v>-0.17763157894736847</v>
      </c>
      <c r="H83">
        <f t="shared" si="109"/>
        <v>-0.38153846153846149</v>
      </c>
      <c r="I83" t="str">
        <f t="shared" si="109"/>
        <v xml:space="preserve"> </v>
      </c>
      <c r="J83">
        <f t="shared" si="109"/>
        <v>-0.38153846153846149</v>
      </c>
      <c r="K83" t="str">
        <f t="shared" si="109"/>
        <v xml:space="preserve"> </v>
      </c>
      <c r="L83">
        <f t="shared" si="109"/>
        <v>0.23214285714285721</v>
      </c>
      <c r="M83">
        <f t="shared" si="109"/>
        <v>3.0909090909090908</v>
      </c>
      <c r="N83" t="str">
        <f t="shared" si="109"/>
        <v xml:space="preserve"> </v>
      </c>
      <c r="O83">
        <f t="shared" si="109"/>
        <v>0.25625000000000009</v>
      </c>
      <c r="P83">
        <f t="shared" si="109"/>
        <v>-6.8965517241379337E-2</v>
      </c>
      <c r="Q83" t="str">
        <f t="shared" si="109"/>
        <v xml:space="preserve"> </v>
      </c>
      <c r="R83">
        <f t="shared" si="109"/>
        <v>1.4989898989898989</v>
      </c>
      <c r="S83" t="str">
        <f t="shared" si="109"/>
        <v xml:space="preserve"> </v>
      </c>
      <c r="T83">
        <f t="shared" si="109"/>
        <v>-0.49296394019349166</v>
      </c>
      <c r="U83" t="str">
        <f t="shared" si="109"/>
        <v xml:space="preserve"> </v>
      </c>
      <c r="V83" t="str">
        <f t="shared" si="109"/>
        <v xml:space="preserve"> </v>
      </c>
      <c r="W83">
        <f t="shared" si="109"/>
        <v>-0.84333333333333338</v>
      </c>
      <c r="X83" t="str">
        <f t="shared" si="109"/>
        <v xml:space="preserve"> </v>
      </c>
      <c r="Y83" t="str">
        <f t="shared" si="109"/>
        <v xml:space="preserve"> </v>
      </c>
      <c r="Z83">
        <f t="shared" si="109"/>
        <v>0</v>
      </c>
      <c r="AA83">
        <f t="shared" si="109"/>
        <v>0.30303030303030298</v>
      </c>
      <c r="AB83" t="str">
        <f t="shared" si="109"/>
        <v xml:space="preserve"> </v>
      </c>
      <c r="AC83">
        <f t="shared" si="109"/>
        <v>-0.53051174202593765</v>
      </c>
      <c r="AD83">
        <f t="shared" si="109"/>
        <v>0.5</v>
      </c>
      <c r="AE83" t="str">
        <f t="shared" si="109"/>
        <v xml:space="preserve"> </v>
      </c>
      <c r="AF83" t="str">
        <f t="shared" si="109"/>
        <v xml:space="preserve"> </v>
      </c>
      <c r="AG83" t="str">
        <f t="shared" si="109"/>
        <v xml:space="preserve"> </v>
      </c>
      <c r="AH83" t="str">
        <f t="shared" si="109"/>
        <v xml:space="preserve"> </v>
      </c>
      <c r="AI83" t="str">
        <f t="shared" si="109"/>
        <v xml:space="preserve"> </v>
      </c>
      <c r="AJ83">
        <f t="shared" si="109"/>
        <v>0</v>
      </c>
      <c r="AK83">
        <f t="shared" si="109"/>
        <v>2.5294117647058822</v>
      </c>
      <c r="AL83" t="str">
        <f t="shared" si="109"/>
        <v xml:space="preserve"> </v>
      </c>
      <c r="AM83">
        <f t="shared" si="109"/>
        <v>0.31944444444444442</v>
      </c>
      <c r="AN83">
        <f t="shared" si="109"/>
        <v>0.18223071411511826</v>
      </c>
      <c r="AO83" t="str">
        <f t="shared" si="109"/>
        <v xml:space="preserve"> </v>
      </c>
      <c r="AP83" t="str">
        <f t="shared" si="109"/>
        <v xml:space="preserve"> </v>
      </c>
      <c r="AQ83">
        <f t="shared" si="109"/>
        <v>0.60465116279069764</v>
      </c>
      <c r="AR83" t="str">
        <f t="shared" si="109"/>
        <v xml:space="preserve"> </v>
      </c>
      <c r="AS83" t="str">
        <f t="shared" si="109"/>
        <v xml:space="preserve"> </v>
      </c>
      <c r="AT83">
        <f t="shared" si="109"/>
        <v>0.61111111111111116</v>
      </c>
      <c r="AU83">
        <f t="shared" si="109"/>
        <v>-0.48148148148148151</v>
      </c>
      <c r="AV83">
        <f t="shared" si="109"/>
        <v>0.35741444866920147</v>
      </c>
      <c r="AW83" t="str">
        <f t="shared" si="109"/>
        <v xml:space="preserve"> </v>
      </c>
      <c r="AX83" t="str">
        <f t="shared" si="109"/>
        <v xml:space="preserve"> </v>
      </c>
      <c r="AY83">
        <f t="shared" si="109"/>
        <v>1.358490566037736</v>
      </c>
      <c r="AZ83">
        <f t="shared" si="109"/>
        <v>0.44318181818181812</v>
      </c>
      <c r="BA83">
        <f t="shared" si="109"/>
        <v>0</v>
      </c>
      <c r="BB83">
        <f t="shared" si="109"/>
        <v>6.5573770491803351E-2</v>
      </c>
      <c r="BC83" t="str">
        <f t="shared" si="109"/>
        <v xml:space="preserve"> </v>
      </c>
      <c r="BD83" t="str">
        <f t="shared" si="109"/>
        <v xml:space="preserve"> </v>
      </c>
      <c r="BE83">
        <f t="shared" si="109"/>
        <v>1.7777777777777777</v>
      </c>
      <c r="BF83" t="str">
        <f t="shared" si="109"/>
        <v xml:space="preserve"> </v>
      </c>
      <c r="BG83" t="str">
        <f t="shared" si="109"/>
        <v xml:space="preserve"> </v>
      </c>
      <c r="BH83">
        <f t="shared" si="109"/>
        <v>1.3260869565217392</v>
      </c>
      <c r="BI83">
        <f t="shared" si="109"/>
        <v>0.3125</v>
      </c>
      <c r="BJ83">
        <f t="shared" si="109"/>
        <v>-0.26663016698603892</v>
      </c>
      <c r="BK83" t="str">
        <f t="shared" si="109"/>
        <v xml:space="preserve"> </v>
      </c>
      <c r="BL83" t="str">
        <f t="shared" si="109"/>
        <v xml:space="preserve"> </v>
      </c>
      <c r="BM83" t="str">
        <f t="shared" si="109"/>
        <v xml:space="preserve"> </v>
      </c>
      <c r="BN83">
        <f t="shared" si="109"/>
        <v>-0.49152542372881358</v>
      </c>
      <c r="BO83">
        <f t="shared" si="106"/>
        <v>0</v>
      </c>
      <c r="BP83" t="str">
        <f t="shared" si="106"/>
        <v xml:space="preserve"> </v>
      </c>
      <c r="BQ83" t="str">
        <f t="shared" si="106"/>
        <v xml:space="preserve"> </v>
      </c>
      <c r="BR83">
        <f t="shared" si="106"/>
        <v>0.68725868725868744</v>
      </c>
      <c r="BS83" t="str">
        <f t="shared" si="106"/>
        <v xml:space="preserve"> </v>
      </c>
      <c r="BT83" t="str">
        <f t="shared" si="106"/>
        <v xml:space="preserve"> </v>
      </c>
      <c r="BU83" t="str">
        <f t="shared" si="106"/>
        <v xml:space="preserve"> </v>
      </c>
      <c r="BV83" t="str">
        <f t="shared" si="106"/>
        <v xml:space="preserve"> </v>
      </c>
      <c r="BW83" t="str">
        <f t="shared" si="106"/>
        <v xml:space="preserve"> </v>
      </c>
      <c r="BX83" t="str">
        <f t="shared" si="106"/>
        <v xml:space="preserve"> </v>
      </c>
      <c r="BY83">
        <f t="shared" si="106"/>
        <v>1.990654205607477</v>
      </c>
      <c r="BZ83">
        <f t="shared" si="106"/>
        <v>0.875</v>
      </c>
      <c r="CA83">
        <f t="shared" si="106"/>
        <v>0</v>
      </c>
      <c r="CB83" t="str">
        <f t="shared" si="106"/>
        <v xml:space="preserve"> </v>
      </c>
      <c r="CC83" t="str">
        <f t="shared" si="106"/>
        <v xml:space="preserve"> </v>
      </c>
      <c r="CD83" t="str">
        <f t="shared" si="106"/>
        <v xml:space="preserve"> </v>
      </c>
      <c r="CE83" t="str">
        <f t="shared" si="106"/>
        <v xml:space="preserve"> </v>
      </c>
      <c r="CF83">
        <f t="shared" si="106"/>
        <v>0.75</v>
      </c>
      <c r="CG83" t="str">
        <f t="shared" si="106"/>
        <v xml:space="preserve"> </v>
      </c>
      <c r="CH83">
        <f t="shared" si="106"/>
        <v>-5.555555555555558E-2</v>
      </c>
      <c r="CI83" t="str">
        <f t="shared" si="106"/>
        <v xml:space="preserve"> </v>
      </c>
      <c r="CJ83">
        <f t="shared" si="106"/>
        <v>8.6079334199635094E-2</v>
      </c>
      <c r="CK83" t="str">
        <f t="shared" si="106"/>
        <v xml:space="preserve"> </v>
      </c>
      <c r="CL83">
        <f t="shared" si="106"/>
        <v>1.5925925925925926</v>
      </c>
      <c r="CM83" t="str">
        <f t="shared" si="106"/>
        <v xml:space="preserve"> </v>
      </c>
      <c r="CN83" t="str">
        <f t="shared" si="106"/>
        <v xml:space="preserve"> </v>
      </c>
      <c r="CO83">
        <f t="shared" si="106"/>
        <v>0</v>
      </c>
      <c r="CP83" t="str">
        <f t="shared" si="106"/>
        <v xml:space="preserve"> </v>
      </c>
      <c r="CQ83">
        <f t="shared" si="106"/>
        <v>0.8</v>
      </c>
      <c r="CR83">
        <f t="shared" si="106"/>
        <v>0.80656788145774927</v>
      </c>
      <c r="CS83" t="str">
        <f t="shared" si="106"/>
        <v xml:space="preserve"> </v>
      </c>
      <c r="CT83" t="str">
        <f t="shared" si="106"/>
        <v xml:space="preserve"> </v>
      </c>
      <c r="CU83">
        <f t="shared" si="106"/>
        <v>1.5128205128205128</v>
      </c>
      <c r="CV83" t="str">
        <f t="shared" si="106"/>
        <v xml:space="preserve"> </v>
      </c>
      <c r="CW83" t="str">
        <f t="shared" si="106"/>
        <v xml:space="preserve"> </v>
      </c>
      <c r="CX83">
        <f t="shared" si="106"/>
        <v>-0.50706652878317815</v>
      </c>
      <c r="CY83">
        <f t="shared" si="106"/>
        <v>0</v>
      </c>
      <c r="CZ83">
        <f t="shared" si="106"/>
        <v>0.15929203539823011</v>
      </c>
      <c r="DA83" t="str">
        <f t="shared" si="106"/>
        <v xml:space="preserve"> </v>
      </c>
      <c r="DB83" t="str">
        <f t="shared" si="106"/>
        <v xml:space="preserve"> </v>
      </c>
      <c r="DC83" t="str">
        <f t="shared" si="106"/>
        <v xml:space="preserve"> </v>
      </c>
      <c r="DD83">
        <f t="shared" si="106"/>
        <v>0.5494505494505495</v>
      </c>
      <c r="DE83" t="str">
        <f t="shared" si="106"/>
        <v xml:space="preserve"> </v>
      </c>
      <c r="DF83">
        <f t="shared" si="106"/>
        <v>8.1967213114754189E-2</v>
      </c>
      <c r="DG83" t="str">
        <f t="shared" si="106"/>
        <v xml:space="preserve"> </v>
      </c>
      <c r="DH83" t="str">
        <f t="shared" si="106"/>
        <v xml:space="preserve"> </v>
      </c>
      <c r="DI83" t="str">
        <f t="shared" si="106"/>
        <v xml:space="preserve"> </v>
      </c>
      <c r="DJ83">
        <f t="shared" si="106"/>
        <v>1.2727297275403018</v>
      </c>
      <c r="DK83">
        <f t="shared" si="106"/>
        <v>1.8571428571428572</v>
      </c>
      <c r="DL83">
        <f t="shared" si="106"/>
        <v>9.6484912652196932</v>
      </c>
      <c r="DM83" t="str">
        <f t="shared" si="106"/>
        <v xml:space="preserve"> </v>
      </c>
      <c r="DN83" t="str">
        <f t="shared" si="106"/>
        <v xml:space="preserve"> </v>
      </c>
      <c r="DO83">
        <f t="shared" si="106"/>
        <v>-0.79584120982986772</v>
      </c>
      <c r="DP83" t="str">
        <f t="shared" si="106"/>
        <v xml:space="preserve"> </v>
      </c>
      <c r="DQ83" t="str">
        <f t="shared" si="106"/>
        <v xml:space="preserve"> </v>
      </c>
      <c r="DR83" t="str">
        <f t="shared" si="106"/>
        <v xml:space="preserve"> </v>
      </c>
      <c r="DS83" t="str">
        <f t="shared" si="106"/>
        <v xml:space="preserve"> </v>
      </c>
      <c r="DT83" t="str">
        <f t="shared" si="106"/>
        <v xml:space="preserve"> </v>
      </c>
      <c r="DU83">
        <f t="shared" si="106"/>
        <v>0.77</v>
      </c>
      <c r="DV83" t="str">
        <f t="shared" si="106"/>
        <v xml:space="preserve"> </v>
      </c>
      <c r="DW83" t="str">
        <f t="shared" si="106"/>
        <v xml:space="preserve"> </v>
      </c>
      <c r="DX83">
        <f t="shared" si="106"/>
        <v>0.77215189873417711</v>
      </c>
      <c r="DY83">
        <f t="shared" si="106"/>
        <v>0.32203389830508478</v>
      </c>
      <c r="DZ83">
        <f t="shared" si="93"/>
        <v>0.93333333333333335</v>
      </c>
      <c r="EA83" t="str">
        <f t="shared" si="103"/>
        <v xml:space="preserve"> </v>
      </c>
      <c r="EB83">
        <f t="shared" si="103"/>
        <v>-1.3157894736842146E-2</v>
      </c>
      <c r="EC83">
        <f t="shared" si="103"/>
        <v>0</v>
      </c>
      <c r="ED83" t="str">
        <f t="shared" si="103"/>
        <v xml:space="preserve"> </v>
      </c>
      <c r="EE83">
        <f t="shared" si="103"/>
        <v>0.40952380952380962</v>
      </c>
      <c r="EF83">
        <f t="shared" si="103"/>
        <v>0</v>
      </c>
      <c r="EG83">
        <f t="shared" si="103"/>
        <v>0.37234042553191493</v>
      </c>
      <c r="EH83" t="str">
        <f t="shared" si="103"/>
        <v xml:space="preserve"> </v>
      </c>
      <c r="EI83" t="str">
        <f t="shared" si="103"/>
        <v xml:space="preserve"> </v>
      </c>
      <c r="EJ83">
        <f t="shared" si="103"/>
        <v>0</v>
      </c>
      <c r="EK83" t="str">
        <f t="shared" si="103"/>
        <v xml:space="preserve"> </v>
      </c>
      <c r="EL83">
        <f t="shared" si="103"/>
        <v>0.7364864864864864</v>
      </c>
      <c r="EM83" t="str">
        <f t="shared" si="103"/>
        <v xml:space="preserve"> </v>
      </c>
      <c r="EN83">
        <f t="shared" si="103"/>
        <v>1.0135135135135136</v>
      </c>
      <c r="EO83">
        <f t="shared" si="103"/>
        <v>0.35000000000000009</v>
      </c>
      <c r="EP83" t="str">
        <f t="shared" si="103"/>
        <v xml:space="preserve"> </v>
      </c>
      <c r="EQ83">
        <f t="shared" si="103"/>
        <v>-0.86900565316753176</v>
      </c>
      <c r="ER83">
        <f t="shared" si="103"/>
        <v>0</v>
      </c>
      <c r="ES83">
        <f t="shared" si="103"/>
        <v>-0.38297872340425532</v>
      </c>
      <c r="ET83" t="str">
        <f t="shared" si="103"/>
        <v xml:space="preserve"> </v>
      </c>
      <c r="EU83" t="str">
        <f t="shared" si="103"/>
        <v xml:space="preserve"> </v>
      </c>
      <c r="EV83" t="str">
        <f t="shared" si="103"/>
        <v xml:space="preserve"> </v>
      </c>
      <c r="EW83">
        <f t="shared" si="103"/>
        <v>0.20833333333333326</v>
      </c>
      <c r="EX83" t="str">
        <f t="shared" si="103"/>
        <v xml:space="preserve"> </v>
      </c>
      <c r="EY83">
        <f t="shared" si="103"/>
        <v>-8.333333333333337E-2</v>
      </c>
      <c r="EZ83">
        <f t="shared" si="103"/>
        <v>-0.33734939759036142</v>
      </c>
      <c r="FA83" t="str">
        <f t="shared" si="103"/>
        <v xml:space="preserve"> </v>
      </c>
      <c r="FB83" t="str">
        <f t="shared" si="103"/>
        <v xml:space="preserve"> </v>
      </c>
      <c r="FC83" t="str">
        <f t="shared" si="103"/>
        <v xml:space="preserve"> </v>
      </c>
      <c r="FD83" t="str">
        <f t="shared" si="103"/>
        <v xml:space="preserve"> </v>
      </c>
      <c r="FE83">
        <f t="shared" si="103"/>
        <v>-0.21911421911421913</v>
      </c>
      <c r="FF83" t="str">
        <f t="shared" si="103"/>
        <v xml:space="preserve"> </v>
      </c>
      <c r="FG83">
        <f t="shared" si="103"/>
        <v>0.625</v>
      </c>
      <c r="FH83">
        <f t="shared" si="103"/>
        <v>-4.3956043956044022E-2</v>
      </c>
      <c r="FI83">
        <f t="shared" si="103"/>
        <v>2.8235294117647061</v>
      </c>
      <c r="FJ83">
        <f t="shared" si="103"/>
        <v>-0.15582714971628109</v>
      </c>
      <c r="FK83">
        <f t="shared" si="103"/>
        <v>8.5714285714285632E-2</v>
      </c>
      <c r="FL83" t="str">
        <f t="shared" si="103"/>
        <v xml:space="preserve"> </v>
      </c>
      <c r="FM83" t="str">
        <f t="shared" si="103"/>
        <v xml:space="preserve"> </v>
      </c>
      <c r="FN83" t="str">
        <f t="shared" si="103"/>
        <v xml:space="preserve"> </v>
      </c>
      <c r="FO83" t="str">
        <f t="shared" si="103"/>
        <v xml:space="preserve"> </v>
      </c>
      <c r="FP83">
        <f t="shared" si="103"/>
        <v>0</v>
      </c>
      <c r="FQ83" t="str">
        <f t="shared" si="103"/>
        <v xml:space="preserve"> </v>
      </c>
      <c r="FR83" t="str">
        <f t="shared" si="103"/>
        <v xml:space="preserve"> </v>
      </c>
      <c r="FS83">
        <f t="shared" si="103"/>
        <v>0</v>
      </c>
      <c r="FT83">
        <f t="shared" si="103"/>
        <v>0.61764705882352944</v>
      </c>
      <c r="FU83">
        <f t="shared" si="103"/>
        <v>0.36921599999999999</v>
      </c>
      <c r="FV83" t="str">
        <f t="shared" si="103"/>
        <v xml:space="preserve"> </v>
      </c>
      <c r="FW83">
        <f t="shared" si="103"/>
        <v>1.7083333333333335</v>
      </c>
      <c r="FX83" t="str">
        <f t="shared" si="103"/>
        <v xml:space="preserve"> </v>
      </c>
      <c r="FY83">
        <f t="shared" si="103"/>
        <v>4.9991569718428552E-2</v>
      </c>
      <c r="FZ83" t="str">
        <f t="shared" si="103"/>
        <v xml:space="preserve"> </v>
      </c>
      <c r="GA83">
        <f t="shared" si="103"/>
        <v>-0.125</v>
      </c>
      <c r="GB83" t="str">
        <f t="shared" si="103"/>
        <v xml:space="preserve"> </v>
      </c>
      <c r="GC83" t="str">
        <f t="shared" si="103"/>
        <v xml:space="preserve"> </v>
      </c>
      <c r="GD83" t="str">
        <f t="shared" si="103"/>
        <v xml:space="preserve"> </v>
      </c>
      <c r="GE83">
        <f t="shared" si="103"/>
        <v>0</v>
      </c>
      <c r="GF83" t="str">
        <f t="shared" si="103"/>
        <v xml:space="preserve"> </v>
      </c>
      <c r="GG83" t="str">
        <f t="shared" si="103"/>
        <v xml:space="preserve"> </v>
      </c>
      <c r="GH83" t="str">
        <f t="shared" si="103"/>
        <v xml:space="preserve"> </v>
      </c>
      <c r="GI83" t="str">
        <f t="shared" si="103"/>
        <v xml:space="preserve"> </v>
      </c>
      <c r="GJ83" t="str">
        <f t="shared" si="103"/>
        <v xml:space="preserve"> </v>
      </c>
      <c r="GK83">
        <f t="shared" si="103"/>
        <v>-0.22145328719723179</v>
      </c>
      <c r="GL83">
        <f t="shared" si="103"/>
        <v>1.8688524590163933</v>
      </c>
      <c r="GM83">
        <f t="shared" si="100"/>
        <v>1.0746268656716418</v>
      </c>
      <c r="GN83" t="str">
        <f t="shared" si="100"/>
        <v xml:space="preserve"> </v>
      </c>
      <c r="GO83" t="str">
        <f t="shared" si="107"/>
        <v xml:space="preserve"> </v>
      </c>
      <c r="GP83">
        <f t="shared" si="107"/>
        <v>0</v>
      </c>
      <c r="GQ83">
        <f t="shared" si="107"/>
        <v>-0.1590106007067138</v>
      </c>
      <c r="GR83" t="str">
        <f t="shared" si="107"/>
        <v xml:space="preserve"> </v>
      </c>
      <c r="GS83">
        <f t="shared" si="107"/>
        <v>0</v>
      </c>
      <c r="GT83">
        <f t="shared" si="107"/>
        <v>-0.44878048780487811</v>
      </c>
      <c r="GU83">
        <f t="shared" si="107"/>
        <v>0.4285714285714286</v>
      </c>
      <c r="GV83">
        <f t="shared" si="107"/>
        <v>9.0909090909090828E-2</v>
      </c>
      <c r="GW83">
        <f t="shared" si="107"/>
        <v>0.28947368421052633</v>
      </c>
      <c r="GX83">
        <f t="shared" si="107"/>
        <v>0.14678899082568808</v>
      </c>
      <c r="GY83" t="str">
        <f t="shared" si="107"/>
        <v xml:space="preserve"> </v>
      </c>
      <c r="GZ83">
        <f t="shared" si="107"/>
        <v>0.38888888888888884</v>
      </c>
      <c r="HA83" t="str">
        <f t="shared" si="107"/>
        <v xml:space="preserve"> </v>
      </c>
      <c r="HB83">
        <f t="shared" si="107"/>
        <v>-0.45452889412028474</v>
      </c>
      <c r="HC83">
        <f t="shared" si="107"/>
        <v>0</v>
      </c>
      <c r="HD83">
        <f t="shared" si="107"/>
        <v>0.59754335260115599</v>
      </c>
      <c r="HE83">
        <f t="shared" si="107"/>
        <v>0</v>
      </c>
      <c r="HF83" t="str">
        <f t="shared" si="107"/>
        <v xml:space="preserve"> </v>
      </c>
      <c r="HG83">
        <f t="shared" si="107"/>
        <v>-0.63641364136413636</v>
      </c>
      <c r="HH83">
        <f t="shared" si="107"/>
        <v>0</v>
      </c>
      <c r="HI83">
        <f t="shared" si="107"/>
        <v>0</v>
      </c>
      <c r="HJ83">
        <f t="shared" si="107"/>
        <v>-0.1556366955727978</v>
      </c>
      <c r="HK83" t="str">
        <f t="shared" si="107"/>
        <v xml:space="preserve"> </v>
      </c>
      <c r="HL83" t="str">
        <f t="shared" si="107"/>
        <v xml:space="preserve"> </v>
      </c>
      <c r="HM83">
        <f t="shared" si="107"/>
        <v>0.4285714285714286</v>
      </c>
      <c r="HN83" t="str">
        <f t="shared" si="107"/>
        <v xml:space="preserve"> </v>
      </c>
      <c r="HO83">
        <f t="shared" si="107"/>
        <v>0.44444444444444442</v>
      </c>
      <c r="HP83">
        <f t="shared" si="107"/>
        <v>-5.2631578947368474E-2</v>
      </c>
      <c r="HQ83" t="str">
        <f t="shared" si="107"/>
        <v xml:space="preserve"> </v>
      </c>
      <c r="HR83">
        <f t="shared" si="107"/>
        <v>0.25</v>
      </c>
      <c r="HS83" t="str">
        <f t="shared" si="107"/>
        <v xml:space="preserve"> </v>
      </c>
      <c r="HT83" t="str">
        <f t="shared" si="107"/>
        <v xml:space="preserve"> </v>
      </c>
      <c r="HU83">
        <f t="shared" si="107"/>
        <v>17.461509983758479</v>
      </c>
      <c r="HV83">
        <f t="shared" si="107"/>
        <v>0</v>
      </c>
      <c r="HW83" t="str">
        <f t="shared" si="107"/>
        <v xml:space="preserve"> </v>
      </c>
      <c r="HX83">
        <f t="shared" si="107"/>
        <v>9.6153846153845812E-3</v>
      </c>
      <c r="HY83">
        <f t="shared" si="107"/>
        <v>0.61702127659574457</v>
      </c>
      <c r="HZ83">
        <f t="shared" si="107"/>
        <v>0</v>
      </c>
      <c r="IA83" t="str">
        <f t="shared" si="107"/>
        <v xml:space="preserve"> </v>
      </c>
      <c r="IB83">
        <f t="shared" si="107"/>
        <v>-0.23664122137404575</v>
      </c>
      <c r="IC83" t="str">
        <f t="shared" si="107"/>
        <v xml:space="preserve"> </v>
      </c>
      <c r="ID83" t="str">
        <f t="shared" si="107"/>
        <v xml:space="preserve"> </v>
      </c>
      <c r="IE83">
        <f t="shared" si="107"/>
        <v>0.20300751879699241</v>
      </c>
      <c r="IF83" t="str">
        <f t="shared" si="107"/>
        <v xml:space="preserve"> </v>
      </c>
      <c r="IG83" t="str">
        <f t="shared" si="107"/>
        <v xml:space="preserve"> </v>
      </c>
      <c r="IH83">
        <f t="shared" si="107"/>
        <v>1.2754491017964074</v>
      </c>
      <c r="II83" t="str">
        <f t="shared" si="107"/>
        <v xml:space="preserve"> </v>
      </c>
      <c r="IJ83" t="str">
        <f t="shared" si="107"/>
        <v xml:space="preserve"> </v>
      </c>
      <c r="IK83">
        <f t="shared" si="107"/>
        <v>0.9076923076923078</v>
      </c>
      <c r="IL83">
        <f t="shared" si="107"/>
        <v>-0.22222222222222221</v>
      </c>
      <c r="IM83" t="str">
        <f t="shared" si="107"/>
        <v xml:space="preserve"> </v>
      </c>
      <c r="IN83" t="str">
        <f t="shared" si="107"/>
        <v xml:space="preserve"> </v>
      </c>
      <c r="IO83">
        <f t="shared" si="107"/>
        <v>2.9649845520082385</v>
      </c>
      <c r="IP83">
        <f t="shared" si="107"/>
        <v>1.3737373737373737</v>
      </c>
      <c r="IQ83" t="str">
        <f t="shared" si="107"/>
        <v xml:space="preserve"> </v>
      </c>
      <c r="IR83" t="str">
        <f t="shared" si="107"/>
        <v xml:space="preserve"> </v>
      </c>
      <c r="IS83" t="str">
        <f t="shared" si="107"/>
        <v xml:space="preserve"> </v>
      </c>
      <c r="IT83" t="str">
        <f t="shared" si="107"/>
        <v xml:space="preserve"> </v>
      </c>
      <c r="IU83">
        <f t="shared" si="107"/>
        <v>0</v>
      </c>
      <c r="IV83">
        <f t="shared" si="107"/>
        <v>0</v>
      </c>
      <c r="IW83">
        <f t="shared" si="107"/>
        <v>0</v>
      </c>
      <c r="IX83">
        <f t="shared" si="107"/>
        <v>-0.5</v>
      </c>
      <c r="IY83">
        <f t="shared" si="107"/>
        <v>1</v>
      </c>
      <c r="IZ83">
        <f t="shared" si="107"/>
        <v>0.86315789473684212</v>
      </c>
      <c r="JA83" t="str">
        <f t="shared" si="104"/>
        <v xml:space="preserve"> </v>
      </c>
      <c r="JB83">
        <f t="shared" si="101"/>
        <v>1.5</v>
      </c>
      <c r="JC83" t="str">
        <f t="shared" si="101"/>
        <v xml:space="preserve"> </v>
      </c>
      <c r="JD83">
        <f t="shared" si="101"/>
        <v>0.89542857142857146</v>
      </c>
      <c r="JE83">
        <f t="shared" si="101"/>
        <v>0.66666666666666674</v>
      </c>
      <c r="JF83" t="str">
        <f t="shared" si="101"/>
        <v xml:space="preserve"> </v>
      </c>
      <c r="JG83">
        <f t="shared" si="101"/>
        <v>0</v>
      </c>
      <c r="JH83">
        <f t="shared" si="101"/>
        <v>2.1630036630036629</v>
      </c>
      <c r="JI83">
        <f t="shared" si="101"/>
        <v>4.3572496263079223</v>
      </c>
      <c r="JJ83">
        <f t="shared" si="101"/>
        <v>0</v>
      </c>
      <c r="JK83">
        <f t="shared" si="101"/>
        <v>0.45128939828080239</v>
      </c>
      <c r="JL83">
        <f t="shared" si="101"/>
        <v>-0.4285714285714286</v>
      </c>
      <c r="JM83">
        <f t="shared" si="101"/>
        <v>1.2999999999999998</v>
      </c>
      <c r="JN83">
        <f t="shared" si="101"/>
        <v>-0.15169194865810975</v>
      </c>
      <c r="JO83">
        <f t="shared" si="101"/>
        <v>0</v>
      </c>
      <c r="JP83">
        <f t="shared" si="101"/>
        <v>0.67132695609516779</v>
      </c>
      <c r="JQ83" t="str">
        <f t="shared" si="101"/>
        <v xml:space="preserve"> </v>
      </c>
      <c r="JR83" t="str">
        <f t="shared" si="101"/>
        <v xml:space="preserve"> </v>
      </c>
      <c r="JS83" t="str">
        <f t="shared" si="101"/>
        <v xml:space="preserve"> </v>
      </c>
      <c r="JT83" t="str">
        <f t="shared" si="101"/>
        <v xml:space="preserve"> </v>
      </c>
      <c r="JU83" t="str">
        <f t="shared" si="101"/>
        <v xml:space="preserve"> </v>
      </c>
      <c r="JV83" t="str">
        <f t="shared" si="101"/>
        <v xml:space="preserve"> </v>
      </c>
      <c r="JW83" t="str">
        <f t="shared" si="101"/>
        <v xml:space="preserve"> </v>
      </c>
      <c r="JX83">
        <f t="shared" si="101"/>
        <v>-0.66243050039714058</v>
      </c>
      <c r="JY83">
        <f t="shared" si="101"/>
        <v>1.1944444444444446</v>
      </c>
      <c r="JZ83" t="str">
        <f t="shared" si="101"/>
        <v xml:space="preserve"> </v>
      </c>
      <c r="KA83">
        <f t="shared" si="101"/>
        <v>-0.33862401400714448</v>
      </c>
      <c r="KB83">
        <f t="shared" si="101"/>
        <v>4.7381546134663388E-2</v>
      </c>
      <c r="KC83">
        <f t="shared" si="101"/>
        <v>0</v>
      </c>
      <c r="KD83" t="str">
        <f t="shared" si="101"/>
        <v xml:space="preserve"> </v>
      </c>
      <c r="KE83" t="str">
        <f t="shared" si="101"/>
        <v xml:space="preserve"> </v>
      </c>
      <c r="KF83">
        <f t="shared" si="101"/>
        <v>1.3275862068965516</v>
      </c>
      <c r="KG83" t="str">
        <f t="shared" si="101"/>
        <v xml:space="preserve"> </v>
      </c>
      <c r="KH83">
        <f t="shared" si="101"/>
        <v>-0.18261371285700556</v>
      </c>
      <c r="KI83" t="str">
        <f t="shared" si="101"/>
        <v xml:space="preserve"> </v>
      </c>
      <c r="KJ83" t="str">
        <f t="shared" si="101"/>
        <v xml:space="preserve"> </v>
      </c>
      <c r="KK83" t="str">
        <f t="shared" si="101"/>
        <v xml:space="preserve"> </v>
      </c>
      <c r="KL83" t="str">
        <f t="shared" si="101"/>
        <v xml:space="preserve"> </v>
      </c>
      <c r="KM83" t="str">
        <f t="shared" si="101"/>
        <v xml:space="preserve"> </v>
      </c>
      <c r="KN83" t="str">
        <f t="shared" si="101"/>
        <v xml:space="preserve"> </v>
      </c>
      <c r="KO83">
        <f t="shared" si="101"/>
        <v>0.73826173826173824</v>
      </c>
      <c r="KP83">
        <f t="shared" si="101"/>
        <v>7</v>
      </c>
      <c r="KQ83">
        <f t="shared" si="101"/>
        <v>-9.8958333333333259E-2</v>
      </c>
      <c r="KR83" t="str">
        <f t="shared" si="101"/>
        <v xml:space="preserve"> </v>
      </c>
      <c r="KS83">
        <f t="shared" si="101"/>
        <v>0.30434782608695654</v>
      </c>
      <c r="KT83">
        <f t="shared" si="101"/>
        <v>0.85185185185185186</v>
      </c>
      <c r="KU83" t="str">
        <f t="shared" si="101"/>
        <v xml:space="preserve"> </v>
      </c>
      <c r="KV83" t="str">
        <f t="shared" si="101"/>
        <v xml:space="preserve"> </v>
      </c>
      <c r="KW83" t="str">
        <f t="shared" si="101"/>
        <v xml:space="preserve"> </v>
      </c>
      <c r="KX83" t="str">
        <f t="shared" si="101"/>
        <v xml:space="preserve"> </v>
      </c>
      <c r="KY83">
        <f t="shared" si="101"/>
        <v>0.19584787800845138</v>
      </c>
      <c r="KZ83" t="str">
        <f t="shared" si="101"/>
        <v xml:space="preserve"> </v>
      </c>
      <c r="LA83" t="str">
        <f t="shared" si="101"/>
        <v xml:space="preserve"> </v>
      </c>
      <c r="LB83">
        <f t="shared" si="101"/>
        <v>-0.26001287077160717</v>
      </c>
      <c r="LC83" t="str">
        <f t="shared" si="101"/>
        <v xml:space="preserve"> </v>
      </c>
      <c r="LD83" t="str">
        <f t="shared" si="101"/>
        <v xml:space="preserve"> </v>
      </c>
      <c r="LE83" t="str">
        <f t="shared" si="101"/>
        <v xml:space="preserve"> </v>
      </c>
      <c r="LF83" t="str">
        <f t="shared" si="101"/>
        <v xml:space="preserve"> </v>
      </c>
      <c r="LG83">
        <f t="shared" si="101"/>
        <v>0</v>
      </c>
      <c r="LH83" t="str">
        <f t="shared" si="101"/>
        <v xml:space="preserve"> </v>
      </c>
      <c r="LI83">
        <f t="shared" si="101"/>
        <v>0</v>
      </c>
      <c r="LJ83">
        <f t="shared" si="101"/>
        <v>8.5</v>
      </c>
      <c r="LK83" t="str">
        <f t="shared" si="101"/>
        <v xml:space="preserve"> </v>
      </c>
      <c r="LL83" t="str">
        <f t="shared" si="101"/>
        <v xml:space="preserve"> </v>
      </c>
      <c r="LM83">
        <f t="shared" si="108"/>
        <v>1.7466442953020138</v>
      </c>
      <c r="LN83" t="str">
        <f t="shared" si="108"/>
        <v xml:space="preserve"> </v>
      </c>
      <c r="LO83">
        <f t="shared" si="108"/>
        <v>1.0370370370370372</v>
      </c>
      <c r="LP83" t="str">
        <f t="shared" si="108"/>
        <v xml:space="preserve"> </v>
      </c>
      <c r="LQ83">
        <f t="shared" si="108"/>
        <v>1.021276595744681</v>
      </c>
      <c r="LR83" t="str">
        <f t="shared" si="108"/>
        <v xml:space="preserve"> </v>
      </c>
      <c r="LS83">
        <f t="shared" si="108"/>
        <v>1.3466309084813948</v>
      </c>
      <c r="LT83" t="str">
        <f t="shared" si="108"/>
        <v xml:space="preserve"> </v>
      </c>
      <c r="LU83">
        <f t="shared" si="108"/>
        <v>-0.17692307692307696</v>
      </c>
      <c r="LV83">
        <f t="shared" si="108"/>
        <v>-0.30000000000000004</v>
      </c>
      <c r="LW83">
        <f t="shared" si="108"/>
        <v>-0.61115267987240585</v>
      </c>
      <c r="LX83" t="str">
        <f t="shared" si="108"/>
        <v xml:space="preserve"> </v>
      </c>
      <c r="LY83" t="str">
        <f t="shared" si="108"/>
        <v xml:space="preserve"> </v>
      </c>
      <c r="LZ83">
        <f t="shared" si="108"/>
        <v>0.40909090909090895</v>
      </c>
      <c r="MA83" t="str">
        <f t="shared" si="108"/>
        <v xml:space="preserve"> </v>
      </c>
      <c r="MB83" t="str">
        <f t="shared" si="108"/>
        <v xml:space="preserve"> </v>
      </c>
      <c r="MC83" t="str">
        <f t="shared" si="108"/>
        <v xml:space="preserve"> </v>
      </c>
      <c r="MD83" t="str">
        <f t="shared" si="108"/>
        <v xml:space="preserve"> </v>
      </c>
      <c r="ME83" t="str">
        <f t="shared" si="108"/>
        <v xml:space="preserve"> </v>
      </c>
      <c r="MF83">
        <f t="shared" si="108"/>
        <v>0.33333333333333326</v>
      </c>
      <c r="MG83">
        <f t="shared" si="108"/>
        <v>-0.11482479784366573</v>
      </c>
      <c r="MH83">
        <f t="shared" si="108"/>
        <v>-0.37253521126760558</v>
      </c>
      <c r="MI83" t="str">
        <f t="shared" si="108"/>
        <v xml:space="preserve"> </v>
      </c>
      <c r="MJ83">
        <f t="shared" si="108"/>
        <v>0.19999999999999973</v>
      </c>
      <c r="MK83">
        <f t="shared" si="108"/>
        <v>0.92805755395683454</v>
      </c>
      <c r="ML83">
        <f t="shared" si="108"/>
        <v>0.12000000000000011</v>
      </c>
      <c r="MM83">
        <f t="shared" si="108"/>
        <v>0</v>
      </c>
      <c r="MN83">
        <f t="shared" si="108"/>
        <v>0</v>
      </c>
      <c r="MO83" t="str">
        <f t="shared" si="108"/>
        <v xml:space="preserve"> </v>
      </c>
      <c r="MP83" t="str">
        <f t="shared" si="108"/>
        <v xml:space="preserve"> </v>
      </c>
      <c r="MQ83">
        <f t="shared" si="108"/>
        <v>0.22143357868909908</v>
      </c>
      <c r="MR83">
        <f t="shared" si="108"/>
        <v>-1.9597376849168735E-2</v>
      </c>
      <c r="MS83">
        <f t="shared" si="108"/>
        <v>0.4609375</v>
      </c>
      <c r="MT83">
        <f t="shared" si="108"/>
        <v>-0.76034670134867888</v>
      </c>
      <c r="MU83" t="str">
        <f t="shared" si="108"/>
        <v xml:space="preserve"> </v>
      </c>
      <c r="MV83" t="str">
        <f t="shared" si="108"/>
        <v xml:space="preserve"> </v>
      </c>
      <c r="MW83" t="str">
        <f t="shared" si="108"/>
        <v xml:space="preserve"> </v>
      </c>
      <c r="MX83" t="str">
        <f t="shared" si="108"/>
        <v xml:space="preserve"> </v>
      </c>
      <c r="MY83" t="str">
        <f t="shared" si="108"/>
        <v xml:space="preserve"> </v>
      </c>
      <c r="MZ83">
        <f t="shared" si="108"/>
        <v>0.13016204913748042</v>
      </c>
      <c r="NA83" t="str">
        <f t="shared" si="108"/>
        <v xml:space="preserve"> </v>
      </c>
      <c r="NB83">
        <f t="shared" si="108"/>
        <v>0</v>
      </c>
      <c r="NC83" t="str">
        <f t="shared" si="108"/>
        <v xml:space="preserve"> </v>
      </c>
      <c r="ND83">
        <f t="shared" si="108"/>
        <v>0.66666666666666674</v>
      </c>
      <c r="NE83">
        <f t="shared" si="108"/>
        <v>0.98181818181818192</v>
      </c>
      <c r="NF83" t="str">
        <f t="shared" si="108"/>
        <v xml:space="preserve"> </v>
      </c>
      <c r="NG83" t="str">
        <f t="shared" si="108"/>
        <v xml:space="preserve"> </v>
      </c>
      <c r="NH83" t="str">
        <f t="shared" si="108"/>
        <v xml:space="preserve"> </v>
      </c>
      <c r="NI83" t="str">
        <f t="shared" si="108"/>
        <v xml:space="preserve"> </v>
      </c>
      <c r="NJ83">
        <f t="shared" si="108"/>
        <v>-0.49383440986494431</v>
      </c>
      <c r="NK83" t="str">
        <f t="shared" si="108"/>
        <v xml:space="preserve"> </v>
      </c>
      <c r="NL83" t="str">
        <f t="shared" si="108"/>
        <v xml:space="preserve"> </v>
      </c>
      <c r="NM83">
        <f t="shared" si="108"/>
        <v>-8.1481481481481488E-2</v>
      </c>
      <c r="NN83" t="str">
        <f t="shared" si="108"/>
        <v xml:space="preserve"> </v>
      </c>
      <c r="NO83">
        <f t="shared" si="108"/>
        <v>0</v>
      </c>
      <c r="NP83" t="str">
        <f t="shared" si="108"/>
        <v xml:space="preserve"> </v>
      </c>
      <c r="NQ83" t="str">
        <f t="shared" si="108"/>
        <v xml:space="preserve"> </v>
      </c>
      <c r="NR83" t="str">
        <f t="shared" si="108"/>
        <v xml:space="preserve"> </v>
      </c>
      <c r="NS83" t="str">
        <f t="shared" si="108"/>
        <v xml:space="preserve"> </v>
      </c>
      <c r="NT83">
        <f t="shared" si="108"/>
        <v>-0.28000000000000003</v>
      </c>
      <c r="NU83" t="str">
        <f t="shared" si="108"/>
        <v xml:space="preserve"> </v>
      </c>
      <c r="NV83">
        <f t="shared" si="108"/>
        <v>1.0323915024889576</v>
      </c>
      <c r="NW83" t="str">
        <f t="shared" si="108"/>
        <v xml:space="preserve"> </v>
      </c>
      <c r="NX83" t="str">
        <f t="shared" si="108"/>
        <v xml:space="preserve"> </v>
      </c>
      <c r="NY83" t="str">
        <f t="shared" si="105"/>
        <v xml:space="preserve"> </v>
      </c>
      <c r="NZ83">
        <f t="shared" si="102"/>
        <v>0</v>
      </c>
      <c r="OA83" t="str">
        <f t="shared" si="102"/>
        <v xml:space="preserve"> </v>
      </c>
      <c r="OB83">
        <f t="shared" si="102"/>
        <v>1.625</v>
      </c>
      <c r="OC83">
        <f t="shared" si="102"/>
        <v>-0.10517693315858445</v>
      </c>
      <c r="OD83">
        <f t="shared" si="102"/>
        <v>0.45471903982542283</v>
      </c>
      <c r="OE83">
        <f t="shared" si="102"/>
        <v>0.93125734430082252</v>
      </c>
      <c r="OF83">
        <f t="shared" si="102"/>
        <v>0.82692307692307687</v>
      </c>
      <c r="OG83">
        <f t="shared" si="102"/>
        <v>0.22727272727272729</v>
      </c>
      <c r="OH83" t="str">
        <f t="shared" si="102"/>
        <v xml:space="preserve"> </v>
      </c>
      <c r="OI83">
        <f t="shared" si="102"/>
        <v>0.18116683725690885</v>
      </c>
      <c r="OJ83" t="str">
        <f t="shared" si="102"/>
        <v xml:space="preserve"> </v>
      </c>
      <c r="OK83">
        <f t="shared" si="102"/>
        <v>6.7069081153587895E-3</v>
      </c>
      <c r="OL83" t="str">
        <f t="shared" si="102"/>
        <v xml:space="preserve"> </v>
      </c>
      <c r="OM83" t="str">
        <f t="shared" si="102"/>
        <v xml:space="preserve"> </v>
      </c>
      <c r="ON83">
        <f t="shared" si="102"/>
        <v>0.24202698558724323</v>
      </c>
      <c r="OO83">
        <f t="shared" si="102"/>
        <v>-0.23544973544973546</v>
      </c>
      <c r="OP83">
        <f t="shared" si="102"/>
        <v>3.3170201196302207E-2</v>
      </c>
      <c r="OQ83">
        <f t="shared" si="102"/>
        <v>0.28847245883021033</v>
      </c>
      <c r="OR83">
        <f t="shared" si="102"/>
        <v>7.300636465743171E-2</v>
      </c>
      <c r="OS83">
        <f t="shared" si="102"/>
        <v>-0.27692307692307694</v>
      </c>
      <c r="OT83">
        <f t="shared" si="102"/>
        <v>-2.9802581624905122E-2</v>
      </c>
      <c r="OU83">
        <f t="shared" si="102"/>
        <v>-0.17721518987341767</v>
      </c>
      <c r="OV83">
        <f t="shared" si="102"/>
        <v>9.7102584181675722E-2</v>
      </c>
      <c r="OW83" t="str">
        <f t="shared" si="102"/>
        <v xml:space="preserve"> </v>
      </c>
      <c r="OX83" t="str">
        <f t="shared" si="102"/>
        <v xml:space="preserve"> </v>
      </c>
      <c r="OY83">
        <f t="shared" si="102"/>
        <v>0.8214285714285714</v>
      </c>
      <c r="OZ83" t="str">
        <f t="shared" si="102"/>
        <v xml:space="preserve"> </v>
      </c>
      <c r="PA83">
        <f t="shared" si="102"/>
        <v>-0.36842105263157898</v>
      </c>
      <c r="PB83">
        <f t="shared" si="102"/>
        <v>0.13684210526315788</v>
      </c>
      <c r="PC83">
        <f t="shared" si="102"/>
        <v>0.65999999999999992</v>
      </c>
      <c r="PD83">
        <f t="shared" si="102"/>
        <v>0</v>
      </c>
      <c r="PE83" t="str">
        <f t="shared" si="102"/>
        <v xml:space="preserve"> </v>
      </c>
      <c r="PF83" t="str">
        <f t="shared" si="102"/>
        <v xml:space="preserve"> </v>
      </c>
      <c r="PG83" t="str">
        <f t="shared" si="102"/>
        <v xml:space="preserve"> </v>
      </c>
      <c r="PH83">
        <f t="shared" si="102"/>
        <v>8.6938522045125088E-2</v>
      </c>
      <c r="PI83" t="str">
        <f t="shared" si="102"/>
        <v xml:space="preserve"> </v>
      </c>
      <c r="PJ83">
        <f t="shared" si="102"/>
        <v>1.2999999999999998</v>
      </c>
      <c r="PK83">
        <f t="shared" si="102"/>
        <v>-0.95254056718980662</v>
      </c>
      <c r="PL83">
        <f t="shared" si="102"/>
        <v>-0.27514124293785303</v>
      </c>
      <c r="PM83" t="str">
        <f t="shared" si="102"/>
        <v xml:space="preserve"> </v>
      </c>
      <c r="PN83">
        <f t="shared" si="102"/>
        <v>5.3579277864992152</v>
      </c>
      <c r="PO83">
        <f t="shared" si="102"/>
        <v>0.16999999999999993</v>
      </c>
      <c r="PP83">
        <f t="shared" si="102"/>
        <v>-0.418857552581262</v>
      </c>
      <c r="PQ83" t="str">
        <f t="shared" si="102"/>
        <v xml:space="preserve"> </v>
      </c>
      <c r="PR83">
        <f t="shared" si="102"/>
        <v>-5.555555555555558E-2</v>
      </c>
      <c r="PS83" t="str">
        <f t="shared" si="102"/>
        <v xml:space="preserve"> </v>
      </c>
      <c r="PT83">
        <f t="shared" si="102"/>
        <v>0.5</v>
      </c>
      <c r="PU83" t="str">
        <f t="shared" si="102"/>
        <v xml:space="preserve"> </v>
      </c>
      <c r="PV83">
        <f t="shared" si="102"/>
        <v>3.4642032332563577E-2</v>
      </c>
      <c r="PW83" t="str">
        <f t="shared" si="102"/>
        <v xml:space="preserve"> </v>
      </c>
      <c r="PX83">
        <f t="shared" si="102"/>
        <v>2.564102564102555E-2</v>
      </c>
      <c r="PY83" t="str">
        <f t="shared" si="102"/>
        <v xml:space="preserve"> </v>
      </c>
      <c r="PZ83" t="str">
        <f t="shared" si="102"/>
        <v xml:space="preserve"> </v>
      </c>
      <c r="QA83" t="str">
        <f t="shared" si="102"/>
        <v xml:space="preserve"> </v>
      </c>
      <c r="QB83">
        <f t="shared" si="102"/>
        <v>2.5569105691056913</v>
      </c>
      <c r="QC83" t="str">
        <f t="shared" si="102"/>
        <v xml:space="preserve"> </v>
      </c>
      <c r="QD83">
        <f t="shared" si="102"/>
        <v>6.6666666666665986E-3</v>
      </c>
      <c r="QE83" t="str">
        <f t="shared" si="102"/>
        <v xml:space="preserve"> </v>
      </c>
      <c r="QF83">
        <f t="shared" si="102"/>
        <v>1.7360000000000002</v>
      </c>
      <c r="QG83">
        <f t="shared" si="102"/>
        <v>-0.13043478260869568</v>
      </c>
      <c r="QH83">
        <f t="shared" si="102"/>
        <v>-0.2142857142857143</v>
      </c>
      <c r="QI83" t="str">
        <f t="shared" si="102"/>
        <v xml:space="preserve"> </v>
      </c>
      <c r="QJ83">
        <f t="shared" si="102"/>
        <v>-5.9198865650478605E-2</v>
      </c>
      <c r="QK83">
        <f t="shared" si="99"/>
        <v>0</v>
      </c>
      <c r="QL83" t="str">
        <f t="shared" si="99"/>
        <v xml:space="preserve"> </v>
      </c>
      <c r="QM83">
        <f t="shared" si="99"/>
        <v>5.9171597633136175E-2</v>
      </c>
      <c r="QN83">
        <f t="shared" si="99"/>
        <v>0</v>
      </c>
      <c r="QO83">
        <f t="shared" si="99"/>
        <v>0.55797101449275366</v>
      </c>
      <c r="QP83">
        <f t="shared" si="99"/>
        <v>-0.21333333333333337</v>
      </c>
      <c r="QQ83">
        <f t="shared" si="99"/>
        <v>0.63214285714285734</v>
      </c>
      <c r="QR83" t="str">
        <f t="shared" si="99"/>
        <v xml:space="preserve"> </v>
      </c>
      <c r="QS83">
        <f t="shared" si="99"/>
        <v>-0.20270270270270274</v>
      </c>
      <c r="QT83" t="str">
        <f t="shared" si="99"/>
        <v xml:space="preserve"> </v>
      </c>
      <c r="QU83">
        <f t="shared" si="99"/>
        <v>0.37546468401486988</v>
      </c>
      <c r="QV83" t="str">
        <f t="shared" si="99"/>
        <v xml:space="preserve"> </v>
      </c>
      <c r="QW83">
        <f t="shared" si="99"/>
        <v>0</v>
      </c>
      <c r="QX83">
        <f t="shared" si="99"/>
        <v>0</v>
      </c>
      <c r="QY83">
        <f t="shared" si="99"/>
        <v>0</v>
      </c>
      <c r="QZ83">
        <f t="shared" si="99"/>
        <v>4.7894736842105265</v>
      </c>
      <c r="RA83">
        <f t="shared" si="99"/>
        <v>-0.36964980544747084</v>
      </c>
      <c r="RB83">
        <f t="shared" si="99"/>
        <v>1.0425531914893615</v>
      </c>
      <c r="RC83" t="str">
        <f t="shared" si="99"/>
        <v xml:space="preserve"> </v>
      </c>
      <c r="RD83">
        <f t="shared" si="99"/>
        <v>0</v>
      </c>
      <c r="RE83">
        <f t="shared" si="99"/>
        <v>4.7416843595187386E-2</v>
      </c>
      <c r="RF83" t="str">
        <f t="shared" si="99"/>
        <v xml:space="preserve"> </v>
      </c>
      <c r="RG83" t="str">
        <f t="shared" si="99"/>
        <v xml:space="preserve"> </v>
      </c>
      <c r="RH83" t="str">
        <f t="shared" si="99"/>
        <v xml:space="preserve"> </v>
      </c>
      <c r="RI83">
        <f t="shared" si="99"/>
        <v>-2.2346368715083775E-2</v>
      </c>
      <c r="RJ83">
        <f t="shared" si="99"/>
        <v>0</v>
      </c>
      <c r="RK83" t="str">
        <f t="shared" si="99"/>
        <v xml:space="preserve"> </v>
      </c>
      <c r="RL83">
        <f t="shared" si="99"/>
        <v>0.86206896551724133</v>
      </c>
      <c r="RM83">
        <f t="shared" si="99"/>
        <v>-0.19999999999999996</v>
      </c>
      <c r="RN83" t="str">
        <f t="shared" si="99"/>
        <v xml:space="preserve"> </v>
      </c>
      <c r="RO83">
        <f t="shared" si="99"/>
        <v>0.3600000000000001</v>
      </c>
      <c r="RP83" t="str">
        <f t="shared" si="99"/>
        <v xml:space="preserve"> </v>
      </c>
      <c r="RQ83" t="str">
        <f t="shared" si="99"/>
        <v xml:space="preserve"> </v>
      </c>
      <c r="RR83" t="str">
        <f t="shared" si="99"/>
        <v xml:space="preserve"> </v>
      </c>
      <c r="RS83" t="str">
        <f t="shared" si="99"/>
        <v xml:space="preserve"> </v>
      </c>
      <c r="RT83" t="str">
        <f t="shared" si="99"/>
        <v xml:space="preserve"> </v>
      </c>
      <c r="RU83">
        <f t="shared" si="99"/>
        <v>0.74468085106382986</v>
      </c>
      <c r="RV83" t="str">
        <f t="shared" si="99"/>
        <v xml:space="preserve"> </v>
      </c>
      <c r="RW83" t="str">
        <f t="shared" si="99"/>
        <v xml:space="preserve"> </v>
      </c>
      <c r="RX83" t="str">
        <f t="shared" si="99"/>
        <v xml:space="preserve"> </v>
      </c>
      <c r="RY83" t="str">
        <f t="shared" si="99"/>
        <v xml:space="preserve"> </v>
      </c>
      <c r="RZ83">
        <f t="shared" si="99"/>
        <v>7.2075306479859904</v>
      </c>
      <c r="SA83">
        <f t="shared" si="99"/>
        <v>0.92465753424657526</v>
      </c>
    </row>
    <row r="84" spans="1:495">
      <c r="A84">
        <v>2001</v>
      </c>
      <c r="B84">
        <f t="shared" si="88"/>
        <v>-0.13793103448275867</v>
      </c>
      <c r="C84">
        <f t="shared" si="109"/>
        <v>0.58783783783783794</v>
      </c>
      <c r="D84" t="str">
        <f t="shared" si="109"/>
        <v xml:space="preserve"> </v>
      </c>
      <c r="E84">
        <f t="shared" si="109"/>
        <v>-0.25</v>
      </c>
      <c r="F84">
        <f t="shared" si="109"/>
        <v>-0.31666666666666665</v>
      </c>
      <c r="G84">
        <f t="shared" si="109"/>
        <v>-0.19999999999999996</v>
      </c>
      <c r="H84">
        <f t="shared" si="109"/>
        <v>5.0000000000001155E-3</v>
      </c>
      <c r="I84" t="str">
        <f t="shared" si="109"/>
        <v xml:space="preserve"> </v>
      </c>
      <c r="J84">
        <f t="shared" si="109"/>
        <v>5.0000000000001155E-3</v>
      </c>
      <c r="K84" t="str">
        <f t="shared" si="109"/>
        <v xml:space="preserve"> </v>
      </c>
      <c r="L84">
        <f t="shared" si="109"/>
        <v>5.3435114503816772E-2</v>
      </c>
      <c r="M84">
        <f t="shared" si="109"/>
        <v>1.3076923076923075</v>
      </c>
      <c r="N84" t="str">
        <f t="shared" si="109"/>
        <v xml:space="preserve"> </v>
      </c>
      <c r="O84">
        <f t="shared" si="109"/>
        <v>-6.944444444444442E-2</v>
      </c>
      <c r="P84">
        <f t="shared" si="109"/>
        <v>0.13445378151260501</v>
      </c>
      <c r="Q84" t="str">
        <f t="shared" si="109"/>
        <v xml:space="preserve"> </v>
      </c>
      <c r="R84">
        <f t="shared" si="109"/>
        <v>0.11746522411128302</v>
      </c>
      <c r="S84" t="str">
        <f t="shared" si="109"/>
        <v xml:space="preserve"> </v>
      </c>
      <c r="T84">
        <f t="shared" si="109"/>
        <v>-0.83244809270883624</v>
      </c>
      <c r="U84" t="str">
        <f t="shared" si="109"/>
        <v xml:space="preserve"> </v>
      </c>
      <c r="V84" t="str">
        <f t="shared" si="109"/>
        <v xml:space="preserve"> </v>
      </c>
      <c r="W84">
        <f t="shared" si="109"/>
        <v>-0.90566037735849059</v>
      </c>
      <c r="X84" t="str">
        <f t="shared" si="109"/>
        <v xml:space="preserve"> </v>
      </c>
      <c r="Y84" t="str">
        <f t="shared" si="109"/>
        <v xml:space="preserve"> </v>
      </c>
      <c r="Z84">
        <f t="shared" si="109"/>
        <v>0</v>
      </c>
      <c r="AA84">
        <f t="shared" si="109"/>
        <v>-1.2345679012345734E-2</v>
      </c>
      <c r="AB84" t="str">
        <f t="shared" si="109"/>
        <v xml:space="preserve"> </v>
      </c>
      <c r="AC84">
        <f t="shared" si="109"/>
        <v>-0.89435065017929383</v>
      </c>
      <c r="AD84">
        <f t="shared" si="109"/>
        <v>2.4742793980103706E-2</v>
      </c>
      <c r="AE84" t="str">
        <f t="shared" si="109"/>
        <v xml:space="preserve"> </v>
      </c>
      <c r="AF84" t="str">
        <f t="shared" si="109"/>
        <v xml:space="preserve"> </v>
      </c>
      <c r="AG84" t="str">
        <f t="shared" si="109"/>
        <v xml:space="preserve"> </v>
      </c>
      <c r="AH84" t="str">
        <f t="shared" si="109"/>
        <v xml:space="preserve"> </v>
      </c>
      <c r="AI84" t="str">
        <f t="shared" si="109"/>
        <v xml:space="preserve"> </v>
      </c>
      <c r="AJ84">
        <f t="shared" si="109"/>
        <v>0</v>
      </c>
      <c r="AK84">
        <f t="shared" si="109"/>
        <v>0.19999999999999996</v>
      </c>
      <c r="AL84" t="str">
        <f t="shared" si="109"/>
        <v xml:space="preserve"> </v>
      </c>
      <c r="AM84">
        <f t="shared" si="109"/>
        <v>0.34057971014492749</v>
      </c>
      <c r="AN84">
        <f t="shared" si="109"/>
        <v>-0.26646195837598086</v>
      </c>
      <c r="AO84" t="str">
        <f t="shared" si="109"/>
        <v xml:space="preserve"> </v>
      </c>
      <c r="AP84" t="str">
        <f t="shared" si="109"/>
        <v xml:space="preserve"> </v>
      </c>
      <c r="AQ84">
        <f t="shared" si="109"/>
        <v>0</v>
      </c>
      <c r="AR84" t="str">
        <f t="shared" si="109"/>
        <v xml:space="preserve"> </v>
      </c>
      <c r="AS84" t="str">
        <f t="shared" si="109"/>
        <v xml:space="preserve"> </v>
      </c>
      <c r="AT84">
        <f t="shared" si="109"/>
        <v>0.31818181818181812</v>
      </c>
      <c r="AU84">
        <f t="shared" si="109"/>
        <v>-0.61904761904761907</v>
      </c>
      <c r="AV84">
        <f t="shared" si="109"/>
        <v>-3.1645569620253222E-2</v>
      </c>
      <c r="AW84" t="str">
        <f t="shared" si="109"/>
        <v xml:space="preserve"> </v>
      </c>
      <c r="AX84" t="str">
        <f t="shared" si="109"/>
        <v xml:space="preserve"> </v>
      </c>
      <c r="AY84">
        <f t="shared" si="109"/>
        <v>0</v>
      </c>
      <c r="AZ84">
        <f t="shared" si="109"/>
        <v>-6.9930069930069783E-3</v>
      </c>
      <c r="BA84">
        <f t="shared" si="109"/>
        <v>0</v>
      </c>
      <c r="BB84">
        <f t="shared" si="109"/>
        <v>-8.0000000000000071E-3</v>
      </c>
      <c r="BC84" t="str">
        <f t="shared" si="109"/>
        <v xml:space="preserve"> </v>
      </c>
      <c r="BD84" t="str">
        <f t="shared" si="109"/>
        <v xml:space="preserve"> </v>
      </c>
      <c r="BE84">
        <f t="shared" si="109"/>
        <v>0.66666666666666674</v>
      </c>
      <c r="BF84" t="str">
        <f t="shared" si="109"/>
        <v xml:space="preserve"> </v>
      </c>
      <c r="BG84" t="str">
        <f t="shared" si="109"/>
        <v xml:space="preserve"> </v>
      </c>
      <c r="BH84">
        <f t="shared" si="109"/>
        <v>0</v>
      </c>
      <c r="BI84">
        <f t="shared" si="109"/>
        <v>-0.35609756097560974</v>
      </c>
      <c r="BJ84">
        <f t="shared" si="109"/>
        <v>-0.35005774412934687</v>
      </c>
      <c r="BK84" t="str">
        <f t="shared" si="109"/>
        <v xml:space="preserve"> </v>
      </c>
      <c r="BL84" t="str">
        <f t="shared" si="109"/>
        <v xml:space="preserve"> </v>
      </c>
      <c r="BM84" t="str">
        <f t="shared" si="109"/>
        <v xml:space="preserve"> </v>
      </c>
      <c r="BN84">
        <f t="shared" si="109"/>
        <v>-0.29600000000000004</v>
      </c>
      <c r="BO84">
        <f t="shared" si="106"/>
        <v>0</v>
      </c>
      <c r="BP84" t="str">
        <f t="shared" si="106"/>
        <v xml:space="preserve"> </v>
      </c>
      <c r="BQ84" t="str">
        <f t="shared" si="106"/>
        <v xml:space="preserve"> </v>
      </c>
      <c r="BR84">
        <f t="shared" si="106"/>
        <v>0.31578947368421062</v>
      </c>
      <c r="BS84" t="str">
        <f t="shared" si="106"/>
        <v xml:space="preserve"> </v>
      </c>
      <c r="BT84" t="str">
        <f t="shared" si="106"/>
        <v xml:space="preserve"> </v>
      </c>
      <c r="BU84" t="str">
        <f t="shared" si="106"/>
        <v xml:space="preserve"> </v>
      </c>
      <c r="BV84" t="str">
        <f t="shared" si="106"/>
        <v xml:space="preserve"> </v>
      </c>
      <c r="BW84" t="str">
        <f t="shared" si="106"/>
        <v xml:space="preserve"> </v>
      </c>
      <c r="BX84" t="str">
        <f t="shared" si="106"/>
        <v xml:space="preserve"> </v>
      </c>
      <c r="BY84">
        <f t="shared" si="106"/>
        <v>-0.16666666666666663</v>
      </c>
      <c r="BZ84">
        <f t="shared" si="106"/>
        <v>0.23232323232323226</v>
      </c>
      <c r="CA84">
        <f t="shared" si="106"/>
        <v>0</v>
      </c>
      <c r="CB84" t="str">
        <f t="shared" si="106"/>
        <v xml:space="preserve"> </v>
      </c>
      <c r="CC84" t="str">
        <f t="shared" si="106"/>
        <v xml:space="preserve"> </v>
      </c>
      <c r="CD84" t="str">
        <f t="shared" si="106"/>
        <v xml:space="preserve"> </v>
      </c>
      <c r="CE84" t="str">
        <f t="shared" si="106"/>
        <v xml:space="preserve"> </v>
      </c>
      <c r="CF84">
        <f t="shared" si="106"/>
        <v>0</v>
      </c>
      <c r="CG84" t="str">
        <f t="shared" si="106"/>
        <v xml:space="preserve"> </v>
      </c>
      <c r="CH84">
        <f t="shared" si="106"/>
        <v>0</v>
      </c>
      <c r="CI84" t="str">
        <f t="shared" si="106"/>
        <v xml:space="preserve"> </v>
      </c>
      <c r="CJ84">
        <f t="shared" si="106"/>
        <v>-0.98518569303954351</v>
      </c>
      <c r="CK84" t="str">
        <f t="shared" si="106"/>
        <v xml:space="preserve"> </v>
      </c>
      <c r="CL84">
        <f t="shared" si="106"/>
        <v>-0.56521739130434789</v>
      </c>
      <c r="CM84" t="str">
        <f t="shared" si="106"/>
        <v xml:space="preserve"> </v>
      </c>
      <c r="CN84" t="str">
        <f t="shared" si="106"/>
        <v xml:space="preserve"> </v>
      </c>
      <c r="CO84">
        <f t="shared" si="106"/>
        <v>0</v>
      </c>
      <c r="CP84" t="str">
        <f t="shared" si="106"/>
        <v xml:space="preserve"> </v>
      </c>
      <c r="CQ84">
        <f t="shared" si="106"/>
        <v>0.37404580152671763</v>
      </c>
      <c r="CR84">
        <f t="shared" si="106"/>
        <v>0.22791293213828423</v>
      </c>
      <c r="CS84" t="str">
        <f t="shared" si="106"/>
        <v xml:space="preserve"> </v>
      </c>
      <c r="CT84" t="str">
        <f t="shared" si="106"/>
        <v xml:space="preserve"> </v>
      </c>
      <c r="CU84">
        <f t="shared" si="106"/>
        <v>-0.46923076923076934</v>
      </c>
      <c r="CV84" t="str">
        <f t="shared" si="106"/>
        <v xml:space="preserve"> </v>
      </c>
      <c r="CW84" t="str">
        <f t="shared" si="106"/>
        <v xml:space="preserve"> </v>
      </c>
      <c r="CX84">
        <f t="shared" si="106"/>
        <v>-0.65565217391304342</v>
      </c>
      <c r="CY84">
        <f t="shared" si="106"/>
        <v>0</v>
      </c>
      <c r="CZ84">
        <f t="shared" si="106"/>
        <v>-0.34499999999999997</v>
      </c>
      <c r="DA84" t="str">
        <f t="shared" si="106"/>
        <v xml:space="preserve"> </v>
      </c>
      <c r="DB84" t="str">
        <f t="shared" si="106"/>
        <v xml:space="preserve"> </v>
      </c>
      <c r="DC84" t="str">
        <f t="shared" si="106"/>
        <v xml:space="preserve"> </v>
      </c>
      <c r="DD84">
        <f t="shared" si="106"/>
        <v>-0.19786096256684493</v>
      </c>
      <c r="DE84" t="str">
        <f t="shared" si="106"/>
        <v xml:space="preserve"> </v>
      </c>
      <c r="DF84">
        <f t="shared" si="106"/>
        <v>-7.7844311377245456E-2</v>
      </c>
      <c r="DG84" t="str">
        <f t="shared" si="106"/>
        <v xml:space="preserve"> </v>
      </c>
      <c r="DH84" t="str">
        <f t="shared" si="106"/>
        <v xml:space="preserve"> </v>
      </c>
      <c r="DI84">
        <f t="shared" si="106"/>
        <v>-0.99719999999999998</v>
      </c>
      <c r="DJ84">
        <f t="shared" si="106"/>
        <v>-0.67368391431724883</v>
      </c>
      <c r="DK84">
        <f t="shared" si="106"/>
        <v>9.4637223974762819E-3</v>
      </c>
      <c r="DL84">
        <f t="shared" si="106"/>
        <v>-0.3444624209442565</v>
      </c>
      <c r="DM84" t="str">
        <f t="shared" si="106"/>
        <v xml:space="preserve"> </v>
      </c>
      <c r="DN84" t="str">
        <f t="shared" si="106"/>
        <v xml:space="preserve"> </v>
      </c>
      <c r="DO84">
        <f t="shared" si="106"/>
        <v>-0.91593274619695753</v>
      </c>
      <c r="DP84">
        <f t="shared" si="106"/>
        <v>-0.29472495563800616</v>
      </c>
      <c r="DQ84" t="str">
        <f t="shared" si="106"/>
        <v xml:space="preserve"> </v>
      </c>
      <c r="DR84" t="str">
        <f t="shared" si="106"/>
        <v xml:space="preserve"> </v>
      </c>
      <c r="DS84" t="str">
        <f t="shared" si="106"/>
        <v xml:space="preserve"> </v>
      </c>
      <c r="DT84" t="str">
        <f t="shared" si="106"/>
        <v xml:space="preserve"> </v>
      </c>
      <c r="DU84">
        <f t="shared" si="106"/>
        <v>0.76470588235294112</v>
      </c>
      <c r="DV84" t="str">
        <f t="shared" si="106"/>
        <v xml:space="preserve"> </v>
      </c>
      <c r="DW84" t="str">
        <f t="shared" si="106"/>
        <v xml:space="preserve"> </v>
      </c>
      <c r="DX84">
        <f t="shared" si="106"/>
        <v>0.24113475177304977</v>
      </c>
      <c r="DY84">
        <f t="shared" si="106"/>
        <v>0</v>
      </c>
      <c r="DZ84">
        <f t="shared" si="93"/>
        <v>7.8947368421052655E-2</v>
      </c>
      <c r="EA84" t="str">
        <f t="shared" si="103"/>
        <v xml:space="preserve"> </v>
      </c>
      <c r="EB84">
        <f t="shared" si="103"/>
        <v>0</v>
      </c>
      <c r="EC84">
        <f t="shared" si="103"/>
        <v>0</v>
      </c>
      <c r="ED84" t="str">
        <f t="shared" si="103"/>
        <v xml:space="preserve"> </v>
      </c>
      <c r="EE84">
        <f t="shared" si="103"/>
        <v>0.3600000000000001</v>
      </c>
      <c r="EF84">
        <f t="shared" si="103"/>
        <v>0</v>
      </c>
      <c r="EG84">
        <f t="shared" si="103"/>
        <v>-0.32558139534883723</v>
      </c>
      <c r="EH84" t="str">
        <f t="shared" si="103"/>
        <v xml:space="preserve"> </v>
      </c>
      <c r="EI84" t="str">
        <f t="shared" si="103"/>
        <v xml:space="preserve"> </v>
      </c>
      <c r="EJ84">
        <f t="shared" si="103"/>
        <v>0</v>
      </c>
      <c r="EK84" t="str">
        <f t="shared" si="103"/>
        <v xml:space="preserve"> </v>
      </c>
      <c r="EL84">
        <f t="shared" si="103"/>
        <v>0.47826086956521729</v>
      </c>
      <c r="EM84" t="str">
        <f t="shared" si="103"/>
        <v xml:space="preserve"> </v>
      </c>
      <c r="EN84">
        <f t="shared" si="103"/>
        <v>0.22332506203473934</v>
      </c>
      <c r="EO84">
        <f t="shared" si="103"/>
        <v>-0.37209302325581395</v>
      </c>
      <c r="EP84" t="str">
        <f t="shared" si="103"/>
        <v xml:space="preserve"> </v>
      </c>
      <c r="EQ84">
        <f t="shared" si="103"/>
        <v>-0.97901174276898484</v>
      </c>
      <c r="ER84">
        <f t="shared" si="103"/>
        <v>0</v>
      </c>
      <c r="ES84">
        <f t="shared" si="103"/>
        <v>-0.92222222222222228</v>
      </c>
      <c r="ET84" t="str">
        <f t="shared" si="103"/>
        <v xml:space="preserve"> </v>
      </c>
      <c r="EU84" t="str">
        <f t="shared" si="103"/>
        <v xml:space="preserve"> </v>
      </c>
      <c r="EV84" t="str">
        <f t="shared" si="103"/>
        <v xml:space="preserve"> </v>
      </c>
      <c r="EW84">
        <f t="shared" si="103"/>
        <v>-0.41333333333333333</v>
      </c>
      <c r="EX84" t="str">
        <f t="shared" si="103"/>
        <v xml:space="preserve"> </v>
      </c>
      <c r="EY84">
        <f t="shared" si="103"/>
        <v>-0.28723404255319152</v>
      </c>
      <c r="EZ84">
        <f t="shared" si="103"/>
        <v>-0.45588235294117652</v>
      </c>
      <c r="FA84" t="str">
        <f t="shared" si="103"/>
        <v xml:space="preserve"> </v>
      </c>
      <c r="FB84" t="str">
        <f t="shared" si="103"/>
        <v xml:space="preserve"> </v>
      </c>
      <c r="FC84" t="str">
        <f t="shared" si="103"/>
        <v xml:space="preserve"> </v>
      </c>
      <c r="FD84" t="str">
        <f t="shared" si="103"/>
        <v xml:space="preserve"> </v>
      </c>
      <c r="FE84">
        <f t="shared" si="103"/>
        <v>0.30937499999999996</v>
      </c>
      <c r="FF84" t="str">
        <f t="shared" si="103"/>
        <v xml:space="preserve"> </v>
      </c>
      <c r="FG84">
        <f t="shared" si="103"/>
        <v>0</v>
      </c>
      <c r="FH84">
        <f t="shared" si="103"/>
        <v>9.9009900990099098E-3</v>
      </c>
      <c r="FI84">
        <f t="shared" si="103"/>
        <v>0.5</v>
      </c>
      <c r="FJ84">
        <f t="shared" si="103"/>
        <v>-0.43895055499495461</v>
      </c>
      <c r="FK84">
        <f t="shared" si="103"/>
        <v>-0.125</v>
      </c>
      <c r="FL84" t="str">
        <f t="shared" si="103"/>
        <v xml:space="preserve"> </v>
      </c>
      <c r="FM84" t="str">
        <f t="shared" si="103"/>
        <v xml:space="preserve"> </v>
      </c>
      <c r="FN84">
        <f t="shared" si="103"/>
        <v>3.5714285714285809E-2</v>
      </c>
      <c r="FO84" t="str">
        <f t="shared" si="103"/>
        <v xml:space="preserve"> </v>
      </c>
      <c r="FP84">
        <f t="shared" si="103"/>
        <v>0</v>
      </c>
      <c r="FQ84" t="str">
        <f t="shared" si="103"/>
        <v xml:space="preserve"> </v>
      </c>
      <c r="FR84" t="str">
        <f t="shared" si="103"/>
        <v xml:space="preserve"> </v>
      </c>
      <c r="FS84">
        <f t="shared" si="103"/>
        <v>0</v>
      </c>
      <c r="FT84">
        <f t="shared" si="103"/>
        <v>0.79347826086956541</v>
      </c>
      <c r="FU84">
        <f t="shared" si="103"/>
        <v>-0.92481657968383635</v>
      </c>
      <c r="FV84" t="str">
        <f t="shared" si="103"/>
        <v xml:space="preserve"> </v>
      </c>
      <c r="FW84">
        <f t="shared" si="103"/>
        <v>0.33672727272727276</v>
      </c>
      <c r="FX84" t="str">
        <f t="shared" si="103"/>
        <v xml:space="preserve"> </v>
      </c>
      <c r="FY84">
        <f t="shared" si="103"/>
        <v>-0.17855336368234687</v>
      </c>
      <c r="FZ84">
        <f t="shared" si="103"/>
        <v>-0.60370370370370374</v>
      </c>
      <c r="GA84">
        <f t="shared" si="103"/>
        <v>0.23809523809523814</v>
      </c>
      <c r="GB84">
        <f t="shared" si="103"/>
        <v>-0.63380281690140849</v>
      </c>
      <c r="GC84">
        <f t="shared" si="103"/>
        <v>-0.4565217391304347</v>
      </c>
      <c r="GD84" t="str">
        <f t="shared" si="103"/>
        <v xml:space="preserve"> </v>
      </c>
      <c r="GE84">
        <f t="shared" si="103"/>
        <v>0</v>
      </c>
      <c r="GF84" t="str">
        <f t="shared" si="103"/>
        <v xml:space="preserve"> </v>
      </c>
      <c r="GG84" t="str">
        <f t="shared" si="103"/>
        <v xml:space="preserve"> </v>
      </c>
      <c r="GH84" t="str">
        <f t="shared" si="103"/>
        <v xml:space="preserve"> </v>
      </c>
      <c r="GI84" t="str">
        <f t="shared" si="103"/>
        <v xml:space="preserve"> </v>
      </c>
      <c r="GJ84" t="str">
        <f t="shared" si="103"/>
        <v xml:space="preserve"> </v>
      </c>
      <c r="GK84">
        <f t="shared" si="103"/>
        <v>0.5</v>
      </c>
      <c r="GL84">
        <f t="shared" ref="GL84:IW87" si="110">IFERROR(GL52/GL50-1," ")</f>
        <v>2.9748283752860427E-2</v>
      </c>
      <c r="GM84">
        <f t="shared" si="110"/>
        <v>0</v>
      </c>
      <c r="GN84">
        <f t="shared" si="110"/>
        <v>-0.6451233842538191</v>
      </c>
      <c r="GO84" t="str">
        <f t="shared" si="110"/>
        <v xml:space="preserve"> </v>
      </c>
      <c r="GP84">
        <f t="shared" si="110"/>
        <v>0</v>
      </c>
      <c r="GQ84">
        <f t="shared" si="110"/>
        <v>-0.22377622377622364</v>
      </c>
      <c r="GR84" t="str">
        <f t="shared" si="110"/>
        <v xml:space="preserve"> </v>
      </c>
      <c r="GS84">
        <f t="shared" si="110"/>
        <v>0</v>
      </c>
      <c r="GT84">
        <f t="shared" si="110"/>
        <v>-0.44736842105263153</v>
      </c>
      <c r="GU84">
        <f t="shared" si="110"/>
        <v>0</v>
      </c>
      <c r="GV84">
        <f t="shared" si="110"/>
        <v>-0.58197358197358195</v>
      </c>
      <c r="GW84">
        <f t="shared" si="110"/>
        <v>-0.18333333333333335</v>
      </c>
      <c r="GX84">
        <f t="shared" si="110"/>
        <v>-0.24031496062992119</v>
      </c>
      <c r="GY84" t="str">
        <f t="shared" si="110"/>
        <v xml:space="preserve"> </v>
      </c>
      <c r="GZ84">
        <f t="shared" si="110"/>
        <v>0</v>
      </c>
      <c r="HA84" t="str">
        <f t="shared" si="110"/>
        <v xml:space="preserve"> </v>
      </c>
      <c r="HB84">
        <f t="shared" si="110"/>
        <v>-0.9257835735529627</v>
      </c>
      <c r="HC84">
        <f t="shared" si="110"/>
        <v>5.555555555555558E-2</v>
      </c>
      <c r="HD84">
        <f t="shared" si="110"/>
        <v>-9.572825527534734E-2</v>
      </c>
      <c r="HE84">
        <f t="shared" si="110"/>
        <v>0</v>
      </c>
      <c r="HF84" t="str">
        <f t="shared" si="110"/>
        <v xml:space="preserve"> </v>
      </c>
      <c r="HG84">
        <f t="shared" si="110"/>
        <v>-0.375</v>
      </c>
      <c r="HH84">
        <f t="shared" si="110"/>
        <v>0</v>
      </c>
      <c r="HI84">
        <f t="shared" si="110"/>
        <v>0</v>
      </c>
      <c r="HJ84">
        <f t="shared" si="110"/>
        <v>-0.1642864699037343</v>
      </c>
      <c r="HK84" t="str">
        <f t="shared" si="110"/>
        <v xml:space="preserve"> </v>
      </c>
      <c r="HL84" t="str">
        <f t="shared" si="110"/>
        <v xml:space="preserve"> </v>
      </c>
      <c r="HM84">
        <f t="shared" si="110"/>
        <v>-0.53846153846153844</v>
      </c>
      <c r="HN84" t="str">
        <f t="shared" si="110"/>
        <v xml:space="preserve"> </v>
      </c>
      <c r="HO84">
        <f t="shared" si="110"/>
        <v>0</v>
      </c>
      <c r="HP84">
        <f t="shared" si="110"/>
        <v>-0.55000000000000004</v>
      </c>
      <c r="HQ84" t="str">
        <f t="shared" si="110"/>
        <v xml:space="preserve"> </v>
      </c>
      <c r="HR84">
        <f t="shared" si="110"/>
        <v>0.22222222222222232</v>
      </c>
      <c r="HS84" t="str">
        <f t="shared" si="110"/>
        <v xml:space="preserve"> </v>
      </c>
      <c r="HT84" t="str">
        <f t="shared" si="110"/>
        <v xml:space="preserve"> </v>
      </c>
      <c r="HU84">
        <f t="shared" si="110"/>
        <v>-0.12408889815603863</v>
      </c>
      <c r="HV84">
        <f t="shared" si="110"/>
        <v>0</v>
      </c>
      <c r="HW84" t="str">
        <f t="shared" si="110"/>
        <v xml:space="preserve"> </v>
      </c>
      <c r="HX84">
        <f t="shared" si="110"/>
        <v>-0.20455101541472964</v>
      </c>
      <c r="HY84">
        <f t="shared" si="110"/>
        <v>0.41935483870967749</v>
      </c>
      <c r="HZ84">
        <f t="shared" si="110"/>
        <v>0</v>
      </c>
      <c r="IA84" t="str">
        <f t="shared" si="110"/>
        <v xml:space="preserve"> </v>
      </c>
      <c r="IB84">
        <f t="shared" si="110"/>
        <v>-3.8461538461538547E-2</v>
      </c>
      <c r="IC84" t="str">
        <f t="shared" si="110"/>
        <v xml:space="preserve"> </v>
      </c>
      <c r="ID84" t="str">
        <f t="shared" si="110"/>
        <v xml:space="preserve"> </v>
      </c>
      <c r="IE84">
        <f t="shared" si="110"/>
        <v>1.0498220640569396</v>
      </c>
      <c r="IF84" t="str">
        <f t="shared" si="110"/>
        <v xml:space="preserve"> </v>
      </c>
      <c r="IG84" t="str">
        <f t="shared" si="110"/>
        <v xml:space="preserve"> </v>
      </c>
      <c r="IH84">
        <f t="shared" si="110"/>
        <v>0.46153846153846145</v>
      </c>
      <c r="II84" t="str">
        <f t="shared" si="110"/>
        <v xml:space="preserve"> </v>
      </c>
      <c r="IJ84" t="str">
        <f t="shared" si="110"/>
        <v xml:space="preserve"> </v>
      </c>
      <c r="IK84">
        <f t="shared" si="110"/>
        <v>0.41723356009070289</v>
      </c>
      <c r="IL84">
        <f t="shared" si="110"/>
        <v>-0.59064327485380119</v>
      </c>
      <c r="IM84" t="str">
        <f t="shared" si="110"/>
        <v xml:space="preserve"> </v>
      </c>
      <c r="IN84" t="str">
        <f t="shared" si="110"/>
        <v xml:space="preserve"> </v>
      </c>
      <c r="IO84">
        <f t="shared" si="110"/>
        <v>-0.46215691710562801</v>
      </c>
      <c r="IP84">
        <f t="shared" si="110"/>
        <v>0.14634146341463405</v>
      </c>
      <c r="IQ84" t="str">
        <f t="shared" si="110"/>
        <v xml:space="preserve"> </v>
      </c>
      <c r="IR84" t="str">
        <f t="shared" si="110"/>
        <v xml:space="preserve"> </v>
      </c>
      <c r="IS84" t="str">
        <f t="shared" si="110"/>
        <v xml:space="preserve"> </v>
      </c>
      <c r="IT84" t="str">
        <f t="shared" si="110"/>
        <v xml:space="preserve"> </v>
      </c>
      <c r="IU84">
        <f t="shared" si="110"/>
        <v>0</v>
      </c>
      <c r="IV84">
        <f t="shared" si="110"/>
        <v>0</v>
      </c>
      <c r="IW84">
        <f t="shared" si="110"/>
        <v>0</v>
      </c>
      <c r="IX84">
        <f t="shared" si="107"/>
        <v>-0.8125</v>
      </c>
      <c r="IY84">
        <f t="shared" si="107"/>
        <v>0</v>
      </c>
      <c r="IZ84">
        <f t="shared" si="107"/>
        <v>0.3936170212765957</v>
      </c>
      <c r="JA84" t="str">
        <f t="shared" si="104"/>
        <v xml:space="preserve"> </v>
      </c>
      <c r="JB84">
        <f t="shared" si="101"/>
        <v>0.4285714285714286</v>
      </c>
      <c r="JC84" t="str">
        <f t="shared" si="101"/>
        <v xml:space="preserve"> </v>
      </c>
      <c r="JD84">
        <f t="shared" ref="JD84:LO87" si="111">IFERROR(JD52/JD50-1," ")</f>
        <v>-0.3144424131627056</v>
      </c>
      <c r="JE84">
        <f t="shared" si="111"/>
        <v>3.3018867924528239E-2</v>
      </c>
      <c r="JF84" t="str">
        <f t="shared" si="111"/>
        <v xml:space="preserve"> </v>
      </c>
      <c r="JG84">
        <f t="shared" si="111"/>
        <v>0</v>
      </c>
      <c r="JH84">
        <f t="shared" si="111"/>
        <v>0.24978012313104681</v>
      </c>
      <c r="JI84">
        <f t="shared" si="111"/>
        <v>-0.43326749435665912</v>
      </c>
      <c r="JJ84">
        <f t="shared" si="111"/>
        <v>0</v>
      </c>
      <c r="JK84">
        <f t="shared" si="111"/>
        <v>9.1394975948690504E-2</v>
      </c>
      <c r="JL84">
        <f t="shared" si="111"/>
        <v>-0.18125000000000002</v>
      </c>
      <c r="JM84">
        <f t="shared" si="111"/>
        <v>0.4838709677419355</v>
      </c>
      <c r="JN84">
        <f t="shared" si="111"/>
        <v>-0.80500185057896689</v>
      </c>
      <c r="JO84">
        <f t="shared" si="111"/>
        <v>0</v>
      </c>
      <c r="JP84">
        <f t="shared" si="111"/>
        <v>-2.0996532682676317E-2</v>
      </c>
      <c r="JQ84" t="str">
        <f t="shared" si="111"/>
        <v xml:space="preserve"> </v>
      </c>
      <c r="JR84" t="str">
        <f t="shared" si="111"/>
        <v xml:space="preserve"> </v>
      </c>
      <c r="JS84" t="str">
        <f t="shared" si="111"/>
        <v xml:space="preserve"> </v>
      </c>
      <c r="JT84" t="str">
        <f t="shared" si="111"/>
        <v xml:space="preserve"> </v>
      </c>
      <c r="JU84" t="str">
        <f t="shared" si="111"/>
        <v xml:space="preserve"> </v>
      </c>
      <c r="JV84" t="str">
        <f t="shared" si="111"/>
        <v xml:space="preserve"> </v>
      </c>
      <c r="JW84" t="str">
        <f t="shared" si="111"/>
        <v xml:space="preserve"> </v>
      </c>
      <c r="JX84">
        <f t="shared" si="111"/>
        <v>-0.60847240051347884</v>
      </c>
      <c r="JY84">
        <f t="shared" si="111"/>
        <v>0</v>
      </c>
      <c r="JZ84" t="str">
        <f t="shared" si="111"/>
        <v xml:space="preserve"> </v>
      </c>
      <c r="KA84">
        <f t="shared" si="111"/>
        <v>-0.75686284431211492</v>
      </c>
      <c r="KB84">
        <f t="shared" si="111"/>
        <v>0.37254901960784315</v>
      </c>
      <c r="KC84">
        <f t="shared" si="111"/>
        <v>0</v>
      </c>
      <c r="KD84" t="str">
        <f t="shared" si="111"/>
        <v xml:space="preserve"> </v>
      </c>
      <c r="KE84" t="str">
        <f t="shared" si="111"/>
        <v xml:space="preserve"> </v>
      </c>
      <c r="KF84">
        <f t="shared" si="111"/>
        <v>0.35000000000000009</v>
      </c>
      <c r="KG84" t="str">
        <f t="shared" si="111"/>
        <v xml:space="preserve"> </v>
      </c>
      <c r="KH84">
        <f t="shared" si="111"/>
        <v>-0.76065162907268169</v>
      </c>
      <c r="KI84" t="str">
        <f t="shared" si="111"/>
        <v xml:space="preserve"> </v>
      </c>
      <c r="KJ84" t="str">
        <f t="shared" si="111"/>
        <v xml:space="preserve"> </v>
      </c>
      <c r="KK84" t="str">
        <f t="shared" si="111"/>
        <v xml:space="preserve"> </v>
      </c>
      <c r="KL84" t="str">
        <f t="shared" si="111"/>
        <v xml:space="preserve"> </v>
      </c>
      <c r="KM84" t="str">
        <f t="shared" si="111"/>
        <v xml:space="preserve"> </v>
      </c>
      <c r="KN84" t="str">
        <f t="shared" si="111"/>
        <v xml:space="preserve"> </v>
      </c>
      <c r="KO84">
        <f t="shared" si="111"/>
        <v>8.5714285714285632E-2</v>
      </c>
      <c r="KP84">
        <f t="shared" si="111"/>
        <v>-0.7594771241830065</v>
      </c>
      <c r="KQ84">
        <f t="shared" si="111"/>
        <v>-8.4239130434782483E-2</v>
      </c>
      <c r="KR84" t="str">
        <f t="shared" si="111"/>
        <v xml:space="preserve"> </v>
      </c>
      <c r="KS84">
        <f t="shared" si="111"/>
        <v>-3.2258064516129004E-2</v>
      </c>
      <c r="KT84">
        <f t="shared" si="111"/>
        <v>-0.600715957593281</v>
      </c>
      <c r="KU84" t="str">
        <f t="shared" si="111"/>
        <v xml:space="preserve"> </v>
      </c>
      <c r="KV84" t="str">
        <f t="shared" si="111"/>
        <v xml:space="preserve"> </v>
      </c>
      <c r="KW84" t="str">
        <f t="shared" si="111"/>
        <v xml:space="preserve"> </v>
      </c>
      <c r="KX84" t="str">
        <f t="shared" si="111"/>
        <v xml:space="preserve"> </v>
      </c>
      <c r="KY84">
        <f t="shared" si="111"/>
        <v>-0.52234089461564848</v>
      </c>
      <c r="KZ84" t="str">
        <f t="shared" si="111"/>
        <v xml:space="preserve"> </v>
      </c>
      <c r="LA84" t="str">
        <f t="shared" si="111"/>
        <v xml:space="preserve"> </v>
      </c>
      <c r="LB84">
        <f t="shared" si="111"/>
        <v>-0.67685953952475009</v>
      </c>
      <c r="LC84" t="str">
        <f t="shared" si="111"/>
        <v xml:space="preserve"> </v>
      </c>
      <c r="LD84" t="str">
        <f t="shared" si="111"/>
        <v xml:space="preserve"> </v>
      </c>
      <c r="LE84" t="str">
        <f t="shared" si="111"/>
        <v xml:space="preserve"> </v>
      </c>
      <c r="LF84" t="str">
        <f t="shared" si="111"/>
        <v xml:space="preserve"> </v>
      </c>
      <c r="LG84">
        <f t="shared" si="111"/>
        <v>0</v>
      </c>
      <c r="LH84" t="str">
        <f t="shared" si="111"/>
        <v xml:space="preserve"> </v>
      </c>
      <c r="LI84">
        <f t="shared" si="111"/>
        <v>0</v>
      </c>
      <c r="LJ84">
        <f t="shared" si="111"/>
        <v>0.8</v>
      </c>
      <c r="LK84" t="str">
        <f t="shared" si="111"/>
        <v xml:space="preserve"> </v>
      </c>
      <c r="LL84" t="str">
        <f t="shared" si="111"/>
        <v xml:space="preserve"> </v>
      </c>
      <c r="LM84">
        <f t="shared" si="111"/>
        <v>0.42828882294757675</v>
      </c>
      <c r="LN84" t="str">
        <f t="shared" si="111"/>
        <v xml:space="preserve"> </v>
      </c>
      <c r="LO84">
        <f t="shared" si="111"/>
        <v>-0.53488372093023262</v>
      </c>
      <c r="LP84" t="str">
        <f t="shared" si="108"/>
        <v xml:space="preserve"> </v>
      </c>
      <c r="LQ84">
        <f t="shared" si="108"/>
        <v>0.7592592592592593</v>
      </c>
      <c r="LR84" t="str">
        <f t="shared" si="108"/>
        <v xml:space="preserve"> </v>
      </c>
      <c r="LS84">
        <f t="shared" si="108"/>
        <v>1.0408163265306123</v>
      </c>
      <c r="LT84" t="str">
        <f t="shared" si="108"/>
        <v xml:space="preserve"> </v>
      </c>
      <c r="LU84">
        <f t="shared" si="108"/>
        <v>-0.23636363636363633</v>
      </c>
      <c r="LV84">
        <f t="shared" si="108"/>
        <v>-5.1282051282051211E-2</v>
      </c>
      <c r="LW84">
        <f t="shared" si="108"/>
        <v>-0.74352236556367568</v>
      </c>
      <c r="LX84" t="str">
        <f t="shared" si="108"/>
        <v xml:space="preserve"> </v>
      </c>
      <c r="LY84" t="str">
        <f t="shared" si="108"/>
        <v xml:space="preserve"> </v>
      </c>
      <c r="LZ84">
        <f t="shared" si="108"/>
        <v>0.35714285714285721</v>
      </c>
      <c r="MA84" t="str">
        <f t="shared" si="108"/>
        <v xml:space="preserve"> </v>
      </c>
      <c r="MB84" t="str">
        <f t="shared" si="108"/>
        <v xml:space="preserve"> </v>
      </c>
      <c r="MC84" t="str">
        <f t="shared" si="108"/>
        <v xml:space="preserve"> </v>
      </c>
      <c r="MD84" t="str">
        <f t="shared" si="108"/>
        <v xml:space="preserve"> </v>
      </c>
      <c r="ME84" t="str">
        <f t="shared" si="108"/>
        <v xml:space="preserve"> </v>
      </c>
      <c r="MF84">
        <f t="shared" si="108"/>
        <v>1.9230769230769162E-2</v>
      </c>
      <c r="MG84">
        <f t="shared" si="108"/>
        <v>-2.5578562728379994E-2</v>
      </c>
      <c r="MH84">
        <f t="shared" si="108"/>
        <v>-0.86441615938018812</v>
      </c>
      <c r="MI84" t="str">
        <f t="shared" si="108"/>
        <v xml:space="preserve"> </v>
      </c>
      <c r="MJ84">
        <f t="shared" si="108"/>
        <v>-0.18146214099216718</v>
      </c>
      <c r="MK84">
        <f t="shared" si="108"/>
        <v>0</v>
      </c>
      <c r="ML84">
        <f t="shared" si="108"/>
        <v>-0.50714285714285712</v>
      </c>
      <c r="MM84">
        <f t="shared" si="108"/>
        <v>0</v>
      </c>
      <c r="MN84">
        <f t="shared" si="108"/>
        <v>0</v>
      </c>
      <c r="MO84" t="str">
        <f t="shared" si="108"/>
        <v xml:space="preserve"> </v>
      </c>
      <c r="MP84" t="str">
        <f t="shared" si="108"/>
        <v xml:space="preserve"> </v>
      </c>
      <c r="MQ84">
        <f t="shared" si="108"/>
        <v>-7.8297225389585834E-2</v>
      </c>
      <c r="MR84">
        <f t="shared" si="108"/>
        <v>-0.25880172946263125</v>
      </c>
      <c r="MS84">
        <f t="shared" si="108"/>
        <v>2.3255813953488413E-2</v>
      </c>
      <c r="MT84">
        <f t="shared" si="108"/>
        <v>-0.92618658623434291</v>
      </c>
      <c r="MU84" t="str">
        <f t="shared" si="108"/>
        <v xml:space="preserve"> </v>
      </c>
      <c r="MV84" t="str">
        <f t="shared" si="108"/>
        <v xml:space="preserve"> </v>
      </c>
      <c r="MW84" t="str">
        <f t="shared" si="108"/>
        <v xml:space="preserve"> </v>
      </c>
      <c r="MX84" t="str">
        <f t="shared" si="108"/>
        <v xml:space="preserve"> </v>
      </c>
      <c r="MY84" t="str">
        <f t="shared" si="108"/>
        <v xml:space="preserve"> </v>
      </c>
      <c r="MZ84">
        <f t="shared" si="108"/>
        <v>-0.43100033014196104</v>
      </c>
      <c r="NA84" t="str">
        <f t="shared" si="108"/>
        <v xml:space="preserve"> </v>
      </c>
      <c r="NB84">
        <f t="shared" si="108"/>
        <v>0</v>
      </c>
      <c r="NC84" t="str">
        <f t="shared" si="108"/>
        <v xml:space="preserve"> </v>
      </c>
      <c r="ND84">
        <f t="shared" si="108"/>
        <v>-0.84523809523809523</v>
      </c>
      <c r="NE84">
        <f t="shared" si="108"/>
        <v>0.17204301075268824</v>
      </c>
      <c r="NF84" t="str">
        <f t="shared" si="108"/>
        <v xml:space="preserve"> </v>
      </c>
      <c r="NG84" t="str">
        <f t="shared" si="108"/>
        <v xml:space="preserve"> </v>
      </c>
      <c r="NH84" t="str">
        <f t="shared" si="108"/>
        <v xml:space="preserve"> </v>
      </c>
      <c r="NI84" t="str">
        <f t="shared" si="108"/>
        <v xml:space="preserve"> </v>
      </c>
      <c r="NJ84">
        <f t="shared" si="108"/>
        <v>-0.31163287086446101</v>
      </c>
      <c r="NK84" t="str">
        <f t="shared" si="108"/>
        <v xml:space="preserve"> </v>
      </c>
      <c r="NL84" t="str">
        <f t="shared" si="108"/>
        <v xml:space="preserve"> </v>
      </c>
      <c r="NM84">
        <f t="shared" si="108"/>
        <v>0</v>
      </c>
      <c r="NN84" t="str">
        <f t="shared" si="108"/>
        <v xml:space="preserve"> </v>
      </c>
      <c r="NO84">
        <f t="shared" si="108"/>
        <v>0</v>
      </c>
      <c r="NP84" t="str">
        <f t="shared" si="108"/>
        <v xml:space="preserve"> </v>
      </c>
      <c r="NQ84" t="str">
        <f t="shared" si="108"/>
        <v xml:space="preserve"> </v>
      </c>
      <c r="NR84" t="str">
        <f t="shared" si="108"/>
        <v xml:space="preserve"> </v>
      </c>
      <c r="NS84" t="str">
        <f t="shared" si="108"/>
        <v xml:space="preserve"> </v>
      </c>
      <c r="NT84">
        <f t="shared" si="108"/>
        <v>-0.19999999999999996</v>
      </c>
      <c r="NU84" t="str">
        <f t="shared" si="108"/>
        <v xml:space="preserve"> </v>
      </c>
      <c r="NV84">
        <f t="shared" si="108"/>
        <v>-9.4056982474462481E-2</v>
      </c>
      <c r="NW84" t="str">
        <f t="shared" si="108"/>
        <v xml:space="preserve"> </v>
      </c>
      <c r="NX84" t="str">
        <f t="shared" si="108"/>
        <v xml:space="preserve"> </v>
      </c>
      <c r="NY84" t="str">
        <f t="shared" si="105"/>
        <v xml:space="preserve"> </v>
      </c>
      <c r="NZ84">
        <f t="shared" si="102"/>
        <v>0</v>
      </c>
      <c r="OA84" t="str">
        <f t="shared" si="102"/>
        <v xml:space="preserve"> </v>
      </c>
      <c r="OB84">
        <f t="shared" ref="OB84:QM88" si="112">IFERROR(OB52/OB50-1," ")</f>
        <v>0.39047619047619042</v>
      </c>
      <c r="OC84">
        <f t="shared" si="112"/>
        <v>-0.19355198572066035</v>
      </c>
      <c r="OD84">
        <f t="shared" si="112"/>
        <v>0.32310177705977394</v>
      </c>
      <c r="OE84">
        <f t="shared" si="112"/>
        <v>-0.53176939058171735</v>
      </c>
      <c r="OF84">
        <f t="shared" si="112"/>
        <v>0.53846153846153855</v>
      </c>
      <c r="OG84">
        <f t="shared" si="112"/>
        <v>8.3333333333333259E-2</v>
      </c>
      <c r="OH84" t="str">
        <f t="shared" si="112"/>
        <v xml:space="preserve"> </v>
      </c>
      <c r="OI84">
        <f t="shared" si="112"/>
        <v>2.6386404293381016E-2</v>
      </c>
      <c r="OJ84" t="str">
        <f t="shared" si="112"/>
        <v xml:space="preserve"> </v>
      </c>
      <c r="OK84">
        <f t="shared" si="112"/>
        <v>-7.5349139330951664E-2</v>
      </c>
      <c r="OL84" t="str">
        <f t="shared" si="112"/>
        <v xml:space="preserve"> </v>
      </c>
      <c r="OM84" t="str">
        <f t="shared" si="112"/>
        <v xml:space="preserve"> </v>
      </c>
      <c r="ON84">
        <f t="shared" si="112"/>
        <v>4.6890672016048018E-2</v>
      </c>
      <c r="OO84">
        <f t="shared" si="112"/>
        <v>-0.20765027322404372</v>
      </c>
      <c r="OP84">
        <f t="shared" si="112"/>
        <v>-0.12349914236706683</v>
      </c>
      <c r="OQ84">
        <f t="shared" si="112"/>
        <v>-2.2075055187636972E-3</v>
      </c>
      <c r="OR84">
        <f t="shared" si="112"/>
        <v>-0.22650420326815912</v>
      </c>
      <c r="OS84">
        <f t="shared" si="112"/>
        <v>-0.47441860465116281</v>
      </c>
      <c r="OT84">
        <f t="shared" si="112"/>
        <v>-0.37572332122190821</v>
      </c>
      <c r="OU84">
        <f t="shared" si="112"/>
        <v>-0.27160493827160492</v>
      </c>
      <c r="OV84">
        <f t="shared" si="112"/>
        <v>-4.2750621375310605E-2</v>
      </c>
      <c r="OW84" t="str">
        <f t="shared" si="112"/>
        <v xml:space="preserve"> </v>
      </c>
      <c r="OX84" t="str">
        <f t="shared" si="112"/>
        <v xml:space="preserve"> </v>
      </c>
      <c r="OY84">
        <f t="shared" si="112"/>
        <v>9.9009900990099098E-3</v>
      </c>
      <c r="OZ84" t="str">
        <f t="shared" si="112"/>
        <v xml:space="preserve"> </v>
      </c>
      <c r="PA84">
        <f t="shared" si="112"/>
        <v>-0.16666666666666663</v>
      </c>
      <c r="PB84">
        <f t="shared" si="112"/>
        <v>-0.11214953271028039</v>
      </c>
      <c r="PC84">
        <f t="shared" si="112"/>
        <v>0.33870967741935476</v>
      </c>
      <c r="PD84">
        <f t="shared" si="112"/>
        <v>0</v>
      </c>
      <c r="PE84" t="str">
        <f t="shared" si="112"/>
        <v xml:space="preserve"> </v>
      </c>
      <c r="PF84" t="str">
        <f t="shared" si="112"/>
        <v xml:space="preserve"> </v>
      </c>
      <c r="PG84" t="str">
        <f t="shared" si="112"/>
        <v xml:space="preserve"> </v>
      </c>
      <c r="PH84">
        <f t="shared" si="112"/>
        <v>-0.15444164892587586</v>
      </c>
      <c r="PI84" t="str">
        <f t="shared" si="112"/>
        <v xml:space="preserve"> </v>
      </c>
      <c r="PJ84">
        <f t="shared" si="112"/>
        <v>-0.64210526315789473</v>
      </c>
      <c r="PK84">
        <f t="shared" si="112"/>
        <v>-0.98231578947368425</v>
      </c>
      <c r="PL84">
        <f t="shared" si="112"/>
        <v>-0.26080550098231825</v>
      </c>
      <c r="PM84" t="str">
        <f t="shared" si="112"/>
        <v xml:space="preserve"> </v>
      </c>
      <c r="PN84">
        <f t="shared" si="112"/>
        <v>2.7383177570093458</v>
      </c>
      <c r="PO84">
        <f t="shared" si="112"/>
        <v>0</v>
      </c>
      <c r="PP84">
        <f t="shared" si="112"/>
        <v>-0.65888488761952069</v>
      </c>
      <c r="PQ84" t="str">
        <f t="shared" si="112"/>
        <v xml:space="preserve"> </v>
      </c>
      <c r="PR84">
        <f t="shared" si="112"/>
        <v>-0.75083333333333335</v>
      </c>
      <c r="PS84" t="str">
        <f t="shared" si="112"/>
        <v xml:space="preserve"> </v>
      </c>
      <c r="PT84">
        <f t="shared" si="112"/>
        <v>1.3658536585365852</v>
      </c>
      <c r="PU84" t="str">
        <f t="shared" si="112"/>
        <v xml:space="preserve"> </v>
      </c>
      <c r="PV84">
        <f t="shared" si="112"/>
        <v>-0.31960049937578028</v>
      </c>
      <c r="PW84" t="str">
        <f t="shared" si="112"/>
        <v xml:space="preserve"> </v>
      </c>
      <c r="PX84">
        <f t="shared" si="112"/>
        <v>-0.98519999999999996</v>
      </c>
      <c r="PY84" t="str">
        <f t="shared" si="112"/>
        <v xml:space="preserve"> </v>
      </c>
      <c r="PZ84" t="str">
        <f t="shared" si="112"/>
        <v xml:space="preserve"> </v>
      </c>
      <c r="QA84" t="str">
        <f t="shared" si="112"/>
        <v xml:space="preserve"> </v>
      </c>
      <c r="QB84">
        <f t="shared" si="112"/>
        <v>0.49090038314176243</v>
      </c>
      <c r="QC84" t="str">
        <f t="shared" si="112"/>
        <v xml:space="preserve"> </v>
      </c>
      <c r="QD84">
        <f t="shared" si="112"/>
        <v>0</v>
      </c>
      <c r="QE84" t="str">
        <f t="shared" si="112"/>
        <v xml:space="preserve"> </v>
      </c>
      <c r="QF84">
        <f t="shared" si="112"/>
        <v>0.26470588235294112</v>
      </c>
      <c r="QG84">
        <f t="shared" si="112"/>
        <v>-0.47169811320754718</v>
      </c>
      <c r="QH84">
        <f t="shared" si="112"/>
        <v>0.11111111111111116</v>
      </c>
      <c r="QI84" t="str">
        <f t="shared" si="112"/>
        <v xml:space="preserve"> </v>
      </c>
      <c r="QJ84">
        <f t="shared" si="112"/>
        <v>-0.32735116479723914</v>
      </c>
      <c r="QK84">
        <f t="shared" si="112"/>
        <v>0</v>
      </c>
      <c r="QL84" t="str">
        <f t="shared" si="112"/>
        <v xml:space="preserve"> </v>
      </c>
      <c r="QM84">
        <f t="shared" si="112"/>
        <v>0</v>
      </c>
      <c r="QN84">
        <f t="shared" si="99"/>
        <v>0</v>
      </c>
      <c r="QO84">
        <f t="shared" si="99"/>
        <v>1</v>
      </c>
      <c r="QP84">
        <f t="shared" si="99"/>
        <v>0.4375</v>
      </c>
      <c r="QQ84">
        <f t="shared" si="99"/>
        <v>0.19622641509433958</v>
      </c>
      <c r="QR84" t="str">
        <f t="shared" si="99"/>
        <v xml:space="preserve"> </v>
      </c>
      <c r="QS84">
        <f t="shared" si="99"/>
        <v>-0.3925925925925926</v>
      </c>
      <c r="QT84" t="str">
        <f t="shared" si="99"/>
        <v xml:space="preserve"> </v>
      </c>
      <c r="QU84">
        <f t="shared" si="99"/>
        <v>-0.24834193072955058</v>
      </c>
      <c r="QV84" t="str">
        <f t="shared" si="99"/>
        <v xml:space="preserve"> </v>
      </c>
      <c r="QW84">
        <f t="shared" si="99"/>
        <v>0</v>
      </c>
      <c r="QX84">
        <f t="shared" si="99"/>
        <v>0</v>
      </c>
      <c r="QY84">
        <f t="shared" si="99"/>
        <v>0</v>
      </c>
      <c r="QZ84">
        <f t="shared" si="99"/>
        <v>5.0359712230215736E-2</v>
      </c>
      <c r="RA84">
        <f t="shared" si="99"/>
        <v>5.5858310626702989E-2</v>
      </c>
      <c r="RB84">
        <f t="shared" si="99"/>
        <v>0.13846153846153841</v>
      </c>
      <c r="RC84" t="str">
        <f t="shared" si="99"/>
        <v xml:space="preserve"> </v>
      </c>
      <c r="RD84">
        <f t="shared" si="99"/>
        <v>-0.10377358490566035</v>
      </c>
      <c r="RE84">
        <f t="shared" si="99"/>
        <v>0.15625</v>
      </c>
      <c r="RF84" t="str">
        <f t="shared" si="99"/>
        <v xml:space="preserve"> </v>
      </c>
      <c r="RG84" t="str">
        <f t="shared" si="99"/>
        <v xml:space="preserve"> </v>
      </c>
      <c r="RH84" t="str">
        <f t="shared" si="99"/>
        <v xml:space="preserve"> </v>
      </c>
      <c r="RI84">
        <f t="shared" si="99"/>
        <v>-0.58333333333333326</v>
      </c>
      <c r="RJ84">
        <f t="shared" si="99"/>
        <v>0</v>
      </c>
      <c r="RK84" t="str">
        <f t="shared" si="99"/>
        <v xml:space="preserve"> </v>
      </c>
      <c r="RL84">
        <f t="shared" si="99"/>
        <v>0</v>
      </c>
      <c r="RM84">
        <f t="shared" si="99"/>
        <v>-0.36585365853658536</v>
      </c>
      <c r="RN84" t="str">
        <f t="shared" si="99"/>
        <v xml:space="preserve"> </v>
      </c>
      <c r="RO84">
        <f t="shared" si="99"/>
        <v>-0.39393939393939392</v>
      </c>
      <c r="RP84" t="str">
        <f t="shared" si="99"/>
        <v xml:space="preserve"> </v>
      </c>
      <c r="RQ84" t="str">
        <f t="shared" si="99"/>
        <v xml:space="preserve"> </v>
      </c>
      <c r="RR84" t="str">
        <f t="shared" si="99"/>
        <v xml:space="preserve"> </v>
      </c>
      <c r="RS84" t="str">
        <f t="shared" si="99"/>
        <v xml:space="preserve"> </v>
      </c>
      <c r="RT84" t="str">
        <f t="shared" si="99"/>
        <v xml:space="preserve"> </v>
      </c>
      <c r="RU84">
        <f t="shared" si="99"/>
        <v>0</v>
      </c>
      <c r="RV84" t="str">
        <f t="shared" si="99"/>
        <v xml:space="preserve"> </v>
      </c>
      <c r="RW84" t="str">
        <f t="shared" si="99"/>
        <v xml:space="preserve"> </v>
      </c>
      <c r="RX84" t="str">
        <f t="shared" si="99"/>
        <v xml:space="preserve"> </v>
      </c>
      <c r="RY84" t="str">
        <f t="shared" si="99"/>
        <v xml:space="preserve"> </v>
      </c>
      <c r="RZ84">
        <f t="shared" ref="RZ84:SA84" si="113">IFERROR(RZ52/RZ50-1," ")</f>
        <v>1.1779528729651378</v>
      </c>
      <c r="SA84">
        <f t="shared" si="113"/>
        <v>-5.3691275167785268E-2</v>
      </c>
    </row>
    <row r="85" spans="1:495">
      <c r="A85">
        <v>2002</v>
      </c>
      <c r="B85">
        <f t="shared" si="88"/>
        <v>-0.36111111111111116</v>
      </c>
      <c r="C85">
        <f t="shared" si="109"/>
        <v>6.8292682926829329E-2</v>
      </c>
      <c r="D85" t="str">
        <f t="shared" si="109"/>
        <v xml:space="preserve"> </v>
      </c>
      <c r="E85">
        <f t="shared" si="109"/>
        <v>-0.34782608695652173</v>
      </c>
      <c r="F85">
        <f t="shared" si="109"/>
        <v>-0.19599999999999995</v>
      </c>
      <c r="G85">
        <f t="shared" si="109"/>
        <v>0.19999999999999996</v>
      </c>
      <c r="H85">
        <f t="shared" si="109"/>
        <v>0</v>
      </c>
      <c r="I85" t="str">
        <f t="shared" si="109"/>
        <v xml:space="preserve"> </v>
      </c>
      <c r="J85">
        <f t="shared" si="109"/>
        <v>0</v>
      </c>
      <c r="K85" t="str">
        <f t="shared" si="109"/>
        <v xml:space="preserve"> </v>
      </c>
      <c r="L85">
        <f t="shared" si="109"/>
        <v>2.8985507246376718E-2</v>
      </c>
      <c r="M85">
        <f t="shared" si="109"/>
        <v>0.16666666666666674</v>
      </c>
      <c r="N85" t="str">
        <f t="shared" si="109"/>
        <v xml:space="preserve"> </v>
      </c>
      <c r="O85">
        <f t="shared" si="109"/>
        <v>0</v>
      </c>
      <c r="P85">
        <f t="shared" si="109"/>
        <v>0</v>
      </c>
      <c r="Q85" t="str">
        <f t="shared" si="109"/>
        <v xml:space="preserve"> </v>
      </c>
      <c r="R85">
        <f t="shared" si="109"/>
        <v>-0.9797898140662894</v>
      </c>
      <c r="S85" t="str">
        <f t="shared" si="109"/>
        <v xml:space="preserve"> </v>
      </c>
      <c r="T85">
        <f t="shared" si="109"/>
        <v>-0.90329575021682562</v>
      </c>
      <c r="U85" t="str">
        <f t="shared" si="109"/>
        <v xml:space="preserve"> </v>
      </c>
      <c r="V85" t="str">
        <f t="shared" si="109"/>
        <v xml:space="preserve"> </v>
      </c>
      <c r="W85">
        <f t="shared" si="109"/>
        <v>-0.7872340425531914</v>
      </c>
      <c r="X85" t="str">
        <f t="shared" si="109"/>
        <v xml:space="preserve"> </v>
      </c>
      <c r="Y85" t="str">
        <f t="shared" si="109"/>
        <v xml:space="preserve"> </v>
      </c>
      <c r="Z85">
        <f t="shared" si="109"/>
        <v>0</v>
      </c>
      <c r="AA85">
        <f t="shared" si="109"/>
        <v>-0.12790697674418605</v>
      </c>
      <c r="AB85" t="str">
        <f t="shared" si="109"/>
        <v xml:space="preserve"> </v>
      </c>
      <c r="AC85">
        <f t="shared" si="109"/>
        <v>-0.84840792862742176</v>
      </c>
      <c r="AD85">
        <f t="shared" si="109"/>
        <v>-8.333333333333337E-2</v>
      </c>
      <c r="AE85" t="str">
        <f t="shared" si="109"/>
        <v xml:space="preserve"> </v>
      </c>
      <c r="AF85" t="str">
        <f t="shared" si="109"/>
        <v xml:space="preserve"> </v>
      </c>
      <c r="AG85" t="str">
        <f t="shared" si="109"/>
        <v xml:space="preserve"> </v>
      </c>
      <c r="AH85" t="str">
        <f t="shared" si="109"/>
        <v xml:space="preserve"> </v>
      </c>
      <c r="AI85" t="str">
        <f t="shared" si="109"/>
        <v xml:space="preserve"> </v>
      </c>
      <c r="AJ85">
        <f t="shared" si="109"/>
        <v>0</v>
      </c>
      <c r="AK85">
        <f t="shared" si="109"/>
        <v>0</v>
      </c>
      <c r="AL85" t="str">
        <f t="shared" si="109"/>
        <v xml:space="preserve"> </v>
      </c>
      <c r="AM85">
        <f t="shared" si="109"/>
        <v>-0.20000000000000007</v>
      </c>
      <c r="AN85">
        <f t="shared" si="109"/>
        <v>-9.0909090909090939E-2</v>
      </c>
      <c r="AO85" t="str">
        <f t="shared" si="109"/>
        <v xml:space="preserve"> </v>
      </c>
      <c r="AP85" t="str">
        <f t="shared" si="109"/>
        <v xml:space="preserve"> </v>
      </c>
      <c r="AQ85">
        <f t="shared" si="109"/>
        <v>0</v>
      </c>
      <c r="AR85" t="str">
        <f t="shared" si="109"/>
        <v xml:space="preserve"> </v>
      </c>
      <c r="AS85" t="str">
        <f t="shared" si="109"/>
        <v xml:space="preserve"> </v>
      </c>
      <c r="AT85">
        <f t="shared" si="109"/>
        <v>0</v>
      </c>
      <c r="AU85">
        <f t="shared" si="109"/>
        <v>-0.19999999999999996</v>
      </c>
      <c r="AV85">
        <f t="shared" si="109"/>
        <v>-0.54621848739495793</v>
      </c>
      <c r="AW85" t="str">
        <f t="shared" si="109"/>
        <v xml:space="preserve"> </v>
      </c>
      <c r="AX85">
        <f t="shared" si="109"/>
        <v>-0.94099183929692409</v>
      </c>
      <c r="AY85">
        <f t="shared" si="109"/>
        <v>0</v>
      </c>
      <c r="AZ85">
        <f t="shared" si="109"/>
        <v>-0.11811023622047245</v>
      </c>
      <c r="BA85">
        <f t="shared" si="109"/>
        <v>0</v>
      </c>
      <c r="BB85">
        <f t="shared" si="109"/>
        <v>-7.6923076923076872E-2</v>
      </c>
      <c r="BC85" t="str">
        <f t="shared" si="109"/>
        <v xml:space="preserve"> </v>
      </c>
      <c r="BD85" t="str">
        <f t="shared" si="109"/>
        <v xml:space="preserve"> </v>
      </c>
      <c r="BE85">
        <f t="shared" si="109"/>
        <v>0</v>
      </c>
      <c r="BF85" t="str">
        <f t="shared" si="109"/>
        <v xml:space="preserve"> </v>
      </c>
      <c r="BG85" t="str">
        <f t="shared" si="109"/>
        <v xml:space="preserve"> </v>
      </c>
      <c r="BH85">
        <f t="shared" si="109"/>
        <v>0</v>
      </c>
      <c r="BI85">
        <f t="shared" si="109"/>
        <v>-0.68253968253968256</v>
      </c>
      <c r="BJ85">
        <f t="shared" si="109"/>
        <v>9.0892123926838542E-2</v>
      </c>
      <c r="BK85" t="str">
        <f t="shared" si="109"/>
        <v xml:space="preserve"> </v>
      </c>
      <c r="BL85" t="str">
        <f t="shared" si="109"/>
        <v xml:space="preserve"> </v>
      </c>
      <c r="BM85" t="str">
        <f t="shared" si="109"/>
        <v xml:space="preserve"> </v>
      </c>
      <c r="BN85">
        <f t="shared" si="109"/>
        <v>0.76</v>
      </c>
      <c r="BO85">
        <f t="shared" si="106"/>
        <v>0</v>
      </c>
      <c r="BP85" t="str">
        <f t="shared" si="106"/>
        <v xml:space="preserve"> </v>
      </c>
      <c r="BQ85" t="str">
        <f t="shared" si="106"/>
        <v xml:space="preserve"> </v>
      </c>
      <c r="BR85">
        <f t="shared" si="106"/>
        <v>8.9244851258581059E-2</v>
      </c>
      <c r="BS85" t="str">
        <f t="shared" si="106"/>
        <v xml:space="preserve"> </v>
      </c>
      <c r="BT85" t="str">
        <f t="shared" si="106"/>
        <v xml:space="preserve"> </v>
      </c>
      <c r="BU85" t="str">
        <f t="shared" si="106"/>
        <v xml:space="preserve"> </v>
      </c>
      <c r="BV85" t="str">
        <f t="shared" si="106"/>
        <v xml:space="preserve"> </v>
      </c>
      <c r="BW85" t="str">
        <f t="shared" si="106"/>
        <v xml:space="preserve"> </v>
      </c>
      <c r="BX85" t="str">
        <f t="shared" si="106"/>
        <v xml:space="preserve"> </v>
      </c>
      <c r="BY85">
        <f t="shared" si="106"/>
        <v>-0.4375</v>
      </c>
      <c r="BZ85">
        <f t="shared" si="106"/>
        <v>-1.4141414141414232E-2</v>
      </c>
      <c r="CA85">
        <f t="shared" si="106"/>
        <v>0</v>
      </c>
      <c r="CB85" t="str">
        <f t="shared" si="106"/>
        <v xml:space="preserve"> </v>
      </c>
      <c r="CC85" t="str">
        <f t="shared" si="106"/>
        <v xml:space="preserve"> </v>
      </c>
      <c r="CD85" t="str">
        <f t="shared" si="106"/>
        <v xml:space="preserve"> </v>
      </c>
      <c r="CE85">
        <f t="shared" si="106"/>
        <v>-0.75</v>
      </c>
      <c r="CF85">
        <f t="shared" si="106"/>
        <v>0</v>
      </c>
      <c r="CG85" t="str">
        <f t="shared" si="106"/>
        <v xml:space="preserve"> </v>
      </c>
      <c r="CH85">
        <f t="shared" si="106"/>
        <v>0</v>
      </c>
      <c r="CI85" t="str">
        <f t="shared" si="106"/>
        <v xml:space="preserve"> </v>
      </c>
      <c r="CJ85">
        <f t="shared" si="106"/>
        <v>-0.99979252107640071</v>
      </c>
      <c r="CK85" t="str">
        <f t="shared" si="106"/>
        <v xml:space="preserve"> </v>
      </c>
      <c r="CL85">
        <f t="shared" si="106"/>
        <v>-0.64999999999999991</v>
      </c>
      <c r="CM85" t="str">
        <f t="shared" si="106"/>
        <v xml:space="preserve"> </v>
      </c>
      <c r="CN85" t="str">
        <f t="shared" si="106"/>
        <v xml:space="preserve"> </v>
      </c>
      <c r="CO85">
        <f t="shared" si="106"/>
        <v>0</v>
      </c>
      <c r="CP85" t="str">
        <f t="shared" si="106"/>
        <v xml:space="preserve"> </v>
      </c>
      <c r="CQ85">
        <f t="shared" si="106"/>
        <v>0</v>
      </c>
      <c r="CR85">
        <f t="shared" si="106"/>
        <v>-0.31367767679006864</v>
      </c>
      <c r="CS85">
        <f t="shared" si="106"/>
        <v>-2.130177514792897E-2</v>
      </c>
      <c r="CT85" t="str">
        <f t="shared" si="106"/>
        <v xml:space="preserve"> </v>
      </c>
      <c r="CU85">
        <f t="shared" si="106"/>
        <v>-0.23469387755102045</v>
      </c>
      <c r="CV85" t="str">
        <f t="shared" si="106"/>
        <v xml:space="preserve"> </v>
      </c>
      <c r="CW85" t="str">
        <f t="shared" si="106"/>
        <v xml:space="preserve"> </v>
      </c>
      <c r="CX85">
        <f t="shared" si="106"/>
        <v>-0.44055944055944063</v>
      </c>
      <c r="CY85">
        <f t="shared" si="106"/>
        <v>0</v>
      </c>
      <c r="CZ85">
        <f t="shared" si="106"/>
        <v>0</v>
      </c>
      <c r="DA85" t="str">
        <f t="shared" si="106"/>
        <v xml:space="preserve"> </v>
      </c>
      <c r="DB85" t="str">
        <f t="shared" si="106"/>
        <v xml:space="preserve"> </v>
      </c>
      <c r="DC85" t="str">
        <f t="shared" si="106"/>
        <v xml:space="preserve"> </v>
      </c>
      <c r="DD85">
        <f t="shared" si="106"/>
        <v>4.2553191489361764E-2</v>
      </c>
      <c r="DE85" t="str">
        <f t="shared" si="106"/>
        <v xml:space="preserve"> </v>
      </c>
      <c r="DF85">
        <f t="shared" si="106"/>
        <v>0.27272727272727271</v>
      </c>
      <c r="DG85" t="str">
        <f t="shared" si="106"/>
        <v xml:space="preserve"> </v>
      </c>
      <c r="DH85" t="str">
        <f t="shared" si="106"/>
        <v xml:space="preserve"> </v>
      </c>
      <c r="DI85">
        <f t="shared" si="106"/>
        <v>-0.99124999999999996</v>
      </c>
      <c r="DJ85">
        <f t="shared" si="106"/>
        <v>-0.89799919207280854</v>
      </c>
      <c r="DK85">
        <f t="shared" si="106"/>
        <v>0</v>
      </c>
      <c r="DL85">
        <f t="shared" si="106"/>
        <v>-0.89202087994034307</v>
      </c>
      <c r="DM85" t="str">
        <f t="shared" si="106"/>
        <v xml:space="preserve"> </v>
      </c>
      <c r="DN85" t="str">
        <f t="shared" si="106"/>
        <v xml:space="preserve"> </v>
      </c>
      <c r="DO85">
        <f t="shared" si="106"/>
        <v>-0.91666666666666663</v>
      </c>
      <c r="DP85">
        <f t="shared" si="106"/>
        <v>-0.81678865507776766</v>
      </c>
      <c r="DQ85">
        <f t="shared" si="106"/>
        <v>-0.56953642384105962</v>
      </c>
      <c r="DR85">
        <f t="shared" si="106"/>
        <v>-0.17500000000000004</v>
      </c>
      <c r="DS85" t="str">
        <f t="shared" si="106"/>
        <v xml:space="preserve"> </v>
      </c>
      <c r="DT85" t="str">
        <f t="shared" si="106"/>
        <v xml:space="preserve"> </v>
      </c>
      <c r="DU85">
        <f t="shared" si="106"/>
        <v>0.17231638418079109</v>
      </c>
      <c r="DV85" t="str">
        <f t="shared" si="106"/>
        <v xml:space="preserve"> </v>
      </c>
      <c r="DW85">
        <f t="shared" si="106"/>
        <v>-0.9102966841186737</v>
      </c>
      <c r="DX85">
        <f t="shared" si="106"/>
        <v>0</v>
      </c>
      <c r="DY85">
        <f t="shared" si="106"/>
        <v>0</v>
      </c>
      <c r="DZ85">
        <f t="shared" si="93"/>
        <v>3.4482758620689724E-2</v>
      </c>
      <c r="EA85" t="str">
        <f t="shared" ref="EA85:GL88" si="114">IFERROR(EA53/EA51-1," ")</f>
        <v xml:space="preserve"> </v>
      </c>
      <c r="EB85">
        <f t="shared" si="114"/>
        <v>0</v>
      </c>
      <c r="EC85">
        <f t="shared" si="114"/>
        <v>0</v>
      </c>
      <c r="ED85" t="str">
        <f t="shared" si="114"/>
        <v xml:space="preserve"> </v>
      </c>
      <c r="EE85">
        <f t="shared" si="114"/>
        <v>-0.1216216216216216</v>
      </c>
      <c r="EF85">
        <f t="shared" si="114"/>
        <v>0</v>
      </c>
      <c r="EG85">
        <f t="shared" si="114"/>
        <v>-0.8527131782945736</v>
      </c>
      <c r="EH85" t="str">
        <f t="shared" si="114"/>
        <v xml:space="preserve"> </v>
      </c>
      <c r="EI85" t="str">
        <f t="shared" si="114"/>
        <v xml:space="preserve"> </v>
      </c>
      <c r="EJ85">
        <f t="shared" si="114"/>
        <v>0</v>
      </c>
      <c r="EK85" t="str">
        <f t="shared" si="114"/>
        <v xml:space="preserve"> </v>
      </c>
      <c r="EL85">
        <f t="shared" si="114"/>
        <v>-0.11673151750972766</v>
      </c>
      <c r="EM85" t="str">
        <f t="shared" si="114"/>
        <v xml:space="preserve"> </v>
      </c>
      <c r="EN85">
        <f t="shared" si="114"/>
        <v>-0.21140939597315433</v>
      </c>
      <c r="EO85">
        <f t="shared" si="114"/>
        <v>-0.6878306878306879</v>
      </c>
      <c r="EP85" t="str">
        <f t="shared" si="114"/>
        <v xml:space="preserve"> </v>
      </c>
      <c r="EQ85">
        <f t="shared" si="114"/>
        <v>-0.97598530865941513</v>
      </c>
      <c r="ER85">
        <f t="shared" si="114"/>
        <v>0</v>
      </c>
      <c r="ES85">
        <f t="shared" si="114"/>
        <v>-0.16551724137931034</v>
      </c>
      <c r="ET85" t="str">
        <f t="shared" si="114"/>
        <v xml:space="preserve"> </v>
      </c>
      <c r="EU85" t="str">
        <f t="shared" si="114"/>
        <v xml:space="preserve"> </v>
      </c>
      <c r="EV85" t="str">
        <f t="shared" si="114"/>
        <v xml:space="preserve"> </v>
      </c>
      <c r="EW85">
        <f t="shared" si="114"/>
        <v>-0.48275862068965514</v>
      </c>
      <c r="EX85" t="str">
        <f t="shared" si="114"/>
        <v xml:space="preserve"> </v>
      </c>
      <c r="EY85">
        <f t="shared" si="114"/>
        <v>-0.36363636363636365</v>
      </c>
      <c r="EZ85">
        <f t="shared" si="114"/>
        <v>-0.30909090909090908</v>
      </c>
      <c r="FA85">
        <f t="shared" si="114"/>
        <v>-0.86101694915254234</v>
      </c>
      <c r="FB85" t="str">
        <f t="shared" si="114"/>
        <v xml:space="preserve"> </v>
      </c>
      <c r="FC85" t="str">
        <f t="shared" si="114"/>
        <v xml:space="preserve"> </v>
      </c>
      <c r="FD85" t="str">
        <f t="shared" si="114"/>
        <v xml:space="preserve"> </v>
      </c>
      <c r="FE85">
        <f t="shared" si="114"/>
        <v>0.49850746268656709</v>
      </c>
      <c r="FF85">
        <f t="shared" si="114"/>
        <v>-4.5461622294877824E-2</v>
      </c>
      <c r="FG85">
        <f t="shared" si="114"/>
        <v>0</v>
      </c>
      <c r="FH85">
        <f t="shared" si="114"/>
        <v>-0.29885057471264365</v>
      </c>
      <c r="FI85">
        <f t="shared" si="114"/>
        <v>0</v>
      </c>
      <c r="FJ85">
        <f t="shared" si="114"/>
        <v>-0.67528438469493279</v>
      </c>
      <c r="FK85">
        <f t="shared" si="114"/>
        <v>-8.7719298245614086E-2</v>
      </c>
      <c r="FL85" t="str">
        <f t="shared" si="114"/>
        <v xml:space="preserve"> </v>
      </c>
      <c r="FM85" t="str">
        <f t="shared" si="114"/>
        <v xml:space="preserve"> </v>
      </c>
      <c r="FN85">
        <f t="shared" si="114"/>
        <v>0.14485981308411211</v>
      </c>
      <c r="FO85" t="str">
        <f t="shared" si="114"/>
        <v xml:space="preserve"> </v>
      </c>
      <c r="FP85">
        <f t="shared" si="114"/>
        <v>0</v>
      </c>
      <c r="FQ85" t="str">
        <f t="shared" si="114"/>
        <v xml:space="preserve"> </v>
      </c>
      <c r="FR85" t="str">
        <f t="shared" si="114"/>
        <v xml:space="preserve"> </v>
      </c>
      <c r="FS85">
        <f t="shared" si="114"/>
        <v>0</v>
      </c>
      <c r="FT85">
        <f t="shared" si="114"/>
        <v>0</v>
      </c>
      <c r="FU85">
        <f t="shared" si="114"/>
        <v>-0.96078339721417216</v>
      </c>
      <c r="FV85">
        <f t="shared" si="114"/>
        <v>-0.8666666666666667</v>
      </c>
      <c r="FW85">
        <f t="shared" si="114"/>
        <v>0.15384615384615374</v>
      </c>
      <c r="FX85" t="str">
        <f t="shared" si="114"/>
        <v xml:space="preserve"> </v>
      </c>
      <c r="FY85">
        <f t="shared" si="114"/>
        <v>-0.19044560417503009</v>
      </c>
      <c r="FZ85">
        <f t="shared" si="114"/>
        <v>-0.95599999999999996</v>
      </c>
      <c r="GA85">
        <f t="shared" si="114"/>
        <v>-0.34285714285714286</v>
      </c>
      <c r="GB85">
        <f t="shared" si="114"/>
        <v>0.21052631578947367</v>
      </c>
      <c r="GC85">
        <f t="shared" si="114"/>
        <v>0</v>
      </c>
      <c r="GD85" t="str">
        <f t="shared" si="114"/>
        <v xml:space="preserve"> </v>
      </c>
      <c r="GE85">
        <f t="shared" si="114"/>
        <v>0</v>
      </c>
      <c r="GF85" t="str">
        <f t="shared" si="114"/>
        <v xml:space="preserve"> </v>
      </c>
      <c r="GG85">
        <f t="shared" si="114"/>
        <v>-0.96551724137931039</v>
      </c>
      <c r="GH85" t="str">
        <f t="shared" si="114"/>
        <v xml:space="preserve"> </v>
      </c>
      <c r="GI85" t="str">
        <f t="shared" si="114"/>
        <v xml:space="preserve"> </v>
      </c>
      <c r="GJ85" t="str">
        <f t="shared" si="114"/>
        <v xml:space="preserve"> </v>
      </c>
      <c r="GK85">
        <f t="shared" si="114"/>
        <v>0</v>
      </c>
      <c r="GL85">
        <f t="shared" si="114"/>
        <v>-0.93809523809523809</v>
      </c>
      <c r="GM85">
        <f t="shared" si="110"/>
        <v>0</v>
      </c>
      <c r="GN85">
        <f t="shared" si="110"/>
        <v>-0.84522003034901361</v>
      </c>
      <c r="GO85" t="str">
        <f t="shared" si="110"/>
        <v xml:space="preserve"> </v>
      </c>
      <c r="GP85">
        <f t="shared" si="110"/>
        <v>0</v>
      </c>
      <c r="GQ85">
        <f t="shared" si="110"/>
        <v>0.81092436974789917</v>
      </c>
      <c r="GR85" t="str">
        <f t="shared" si="110"/>
        <v xml:space="preserve"> </v>
      </c>
      <c r="GS85">
        <f t="shared" si="110"/>
        <v>0</v>
      </c>
      <c r="GT85">
        <f t="shared" si="110"/>
        <v>0.8584070796460177</v>
      </c>
      <c r="GU85">
        <f t="shared" si="110"/>
        <v>0</v>
      </c>
      <c r="GV85">
        <f t="shared" si="110"/>
        <v>-0.69377510040160639</v>
      </c>
      <c r="GW85">
        <f t="shared" si="110"/>
        <v>0</v>
      </c>
      <c r="GX85">
        <f t="shared" si="110"/>
        <v>6.4470588235294057E-2</v>
      </c>
      <c r="GY85">
        <f t="shared" si="110"/>
        <v>1.65625</v>
      </c>
      <c r="GZ85">
        <f t="shared" si="110"/>
        <v>0</v>
      </c>
      <c r="HA85" t="str">
        <f t="shared" si="110"/>
        <v xml:space="preserve"> </v>
      </c>
      <c r="HB85">
        <f t="shared" si="110"/>
        <v>-0.92871271867855221</v>
      </c>
      <c r="HC85">
        <f t="shared" si="110"/>
        <v>-0.1428571428571429</v>
      </c>
      <c r="HD85">
        <f t="shared" si="110"/>
        <v>-0.56399819086386249</v>
      </c>
      <c r="HE85">
        <f t="shared" si="110"/>
        <v>0</v>
      </c>
      <c r="HF85" t="str">
        <f t="shared" si="110"/>
        <v xml:space="preserve"> </v>
      </c>
      <c r="HG85">
        <f t="shared" si="110"/>
        <v>0.13918305597579428</v>
      </c>
      <c r="HH85">
        <f t="shared" si="110"/>
        <v>0</v>
      </c>
      <c r="HI85">
        <f t="shared" si="110"/>
        <v>0</v>
      </c>
      <c r="HJ85">
        <f t="shared" si="110"/>
        <v>0.34459459459459452</v>
      </c>
      <c r="HK85" t="str">
        <f t="shared" si="110"/>
        <v xml:space="preserve"> </v>
      </c>
      <c r="HL85" t="str">
        <f t="shared" si="110"/>
        <v xml:space="preserve"> </v>
      </c>
      <c r="HM85">
        <f t="shared" si="110"/>
        <v>-0.52</v>
      </c>
      <c r="HN85" t="str">
        <f t="shared" si="110"/>
        <v xml:space="preserve"> </v>
      </c>
      <c r="HO85">
        <f t="shared" si="110"/>
        <v>0</v>
      </c>
      <c r="HP85">
        <f t="shared" si="110"/>
        <v>-0.65277777777777779</v>
      </c>
      <c r="HQ85" t="str">
        <f t="shared" si="110"/>
        <v xml:space="preserve"> </v>
      </c>
      <c r="HR85">
        <f t="shared" si="110"/>
        <v>-0.99839999999999995</v>
      </c>
      <c r="HS85" t="str">
        <f t="shared" si="110"/>
        <v xml:space="preserve"> </v>
      </c>
      <c r="HT85" t="str">
        <f t="shared" si="110"/>
        <v xml:space="preserve"> </v>
      </c>
      <c r="HU85">
        <f t="shared" si="110"/>
        <v>-0.98899988550307172</v>
      </c>
      <c r="HV85">
        <f t="shared" si="110"/>
        <v>0</v>
      </c>
      <c r="HW85" t="str">
        <f t="shared" si="110"/>
        <v xml:space="preserve"> </v>
      </c>
      <c r="HX85">
        <f t="shared" si="110"/>
        <v>2.8881987577639823E-2</v>
      </c>
      <c r="HY85">
        <f t="shared" si="110"/>
        <v>0.44736842105263164</v>
      </c>
      <c r="HZ85">
        <f t="shared" si="110"/>
        <v>0</v>
      </c>
      <c r="IA85">
        <f t="shared" si="110"/>
        <v>-0.3125</v>
      </c>
      <c r="IB85">
        <f t="shared" si="110"/>
        <v>0</v>
      </c>
      <c r="IC85" t="str">
        <f t="shared" si="110"/>
        <v xml:space="preserve"> </v>
      </c>
      <c r="ID85" t="str">
        <f t="shared" si="110"/>
        <v xml:space="preserve"> </v>
      </c>
      <c r="IE85">
        <f t="shared" si="110"/>
        <v>0.79999999999999982</v>
      </c>
      <c r="IF85" t="str">
        <f t="shared" si="110"/>
        <v xml:space="preserve"> </v>
      </c>
      <c r="IG85" t="str">
        <f t="shared" si="110"/>
        <v xml:space="preserve"> </v>
      </c>
      <c r="IH85">
        <f t="shared" si="110"/>
        <v>0</v>
      </c>
      <c r="II85" t="str">
        <f t="shared" si="110"/>
        <v xml:space="preserve"> </v>
      </c>
      <c r="IJ85" t="str">
        <f t="shared" si="110"/>
        <v xml:space="preserve"> </v>
      </c>
      <c r="IK85">
        <f t="shared" si="110"/>
        <v>8.0645161290322509E-3</v>
      </c>
      <c r="IL85">
        <f t="shared" si="110"/>
        <v>0</v>
      </c>
      <c r="IM85" t="str">
        <f t="shared" si="110"/>
        <v xml:space="preserve"> </v>
      </c>
      <c r="IN85" t="str">
        <f t="shared" si="110"/>
        <v xml:space="preserve"> </v>
      </c>
      <c r="IO85">
        <f t="shared" si="110"/>
        <v>-0.80519480519480524</v>
      </c>
      <c r="IP85">
        <f t="shared" si="110"/>
        <v>0</v>
      </c>
      <c r="IQ85" t="str">
        <f t="shared" si="110"/>
        <v xml:space="preserve"> </v>
      </c>
      <c r="IR85" t="str">
        <f t="shared" si="110"/>
        <v xml:space="preserve"> </v>
      </c>
      <c r="IS85" t="str">
        <f t="shared" si="110"/>
        <v xml:space="preserve"> </v>
      </c>
      <c r="IT85" t="str">
        <f t="shared" si="110"/>
        <v xml:space="preserve"> </v>
      </c>
      <c r="IU85">
        <f t="shared" si="110"/>
        <v>0</v>
      </c>
      <c r="IV85">
        <f t="shared" si="110"/>
        <v>0</v>
      </c>
      <c r="IW85">
        <f t="shared" si="110"/>
        <v>0</v>
      </c>
      <c r="IX85">
        <f t="shared" si="107"/>
        <v>-0.55555555555555558</v>
      </c>
      <c r="IY85">
        <f t="shared" si="107"/>
        <v>0</v>
      </c>
      <c r="IZ85">
        <f t="shared" si="107"/>
        <v>-0.44067796610169496</v>
      </c>
      <c r="JA85" t="str">
        <f t="shared" si="104"/>
        <v xml:space="preserve"> </v>
      </c>
      <c r="JB85">
        <f t="shared" ref="JB85:LM88" si="115">IFERROR(JB53/JB51-1," ")</f>
        <v>-0.90400000000000003</v>
      </c>
      <c r="JC85" t="str">
        <f t="shared" si="115"/>
        <v xml:space="preserve"> </v>
      </c>
      <c r="JD85">
        <f t="shared" si="115"/>
        <v>-0.98703647874585465</v>
      </c>
      <c r="JE85">
        <f t="shared" si="115"/>
        <v>-0.45279999999999998</v>
      </c>
      <c r="JF85" t="str">
        <f t="shared" si="115"/>
        <v xml:space="preserve"> </v>
      </c>
      <c r="JG85">
        <f t="shared" si="115"/>
        <v>0</v>
      </c>
      <c r="JH85">
        <f t="shared" si="115"/>
        <v>-0.48639258830341636</v>
      </c>
      <c r="JI85">
        <f t="shared" si="115"/>
        <v>0.1316964285714286</v>
      </c>
      <c r="JJ85">
        <f t="shared" si="115"/>
        <v>0</v>
      </c>
      <c r="JK85">
        <f t="shared" si="115"/>
        <v>-0.16781836130306027</v>
      </c>
      <c r="JL85">
        <f t="shared" si="115"/>
        <v>0.63749999999999996</v>
      </c>
      <c r="JM85">
        <f t="shared" si="115"/>
        <v>0</v>
      </c>
      <c r="JN85">
        <f t="shared" si="115"/>
        <v>-0.94411966987620355</v>
      </c>
      <c r="JO85">
        <f t="shared" si="115"/>
        <v>0</v>
      </c>
      <c r="JP85">
        <f t="shared" si="115"/>
        <v>-0.34928089228059878</v>
      </c>
      <c r="JQ85" t="str">
        <f t="shared" si="115"/>
        <v xml:space="preserve"> </v>
      </c>
      <c r="JR85" t="str">
        <f t="shared" si="115"/>
        <v xml:space="preserve"> </v>
      </c>
      <c r="JS85" t="str">
        <f t="shared" si="115"/>
        <v xml:space="preserve"> </v>
      </c>
      <c r="JT85" t="str">
        <f t="shared" si="115"/>
        <v xml:space="preserve"> </v>
      </c>
      <c r="JU85" t="str">
        <f t="shared" si="115"/>
        <v xml:space="preserve"> </v>
      </c>
      <c r="JV85" t="str">
        <f t="shared" si="115"/>
        <v xml:space="preserve"> </v>
      </c>
      <c r="JW85" t="str">
        <f t="shared" si="115"/>
        <v xml:space="preserve"> </v>
      </c>
      <c r="JX85">
        <f t="shared" si="115"/>
        <v>-0.24941176470588233</v>
      </c>
      <c r="JY85">
        <f t="shared" si="115"/>
        <v>0</v>
      </c>
      <c r="JZ85" t="str">
        <f t="shared" si="115"/>
        <v xml:space="preserve"> </v>
      </c>
      <c r="KA85">
        <f t="shared" si="115"/>
        <v>-0.90036144679918029</v>
      </c>
      <c r="KB85">
        <f t="shared" si="115"/>
        <v>5.4761904761904567E-2</v>
      </c>
      <c r="KC85">
        <f t="shared" si="115"/>
        <v>0</v>
      </c>
      <c r="KD85" t="str">
        <f t="shared" si="115"/>
        <v xml:space="preserve"> </v>
      </c>
      <c r="KE85" t="str">
        <f t="shared" si="115"/>
        <v xml:space="preserve"> </v>
      </c>
      <c r="KF85">
        <f t="shared" si="115"/>
        <v>-0.18518518518518523</v>
      </c>
      <c r="KG85" t="str">
        <f t="shared" si="115"/>
        <v xml:space="preserve"> </v>
      </c>
      <c r="KH85">
        <f t="shared" si="115"/>
        <v>-0.97882352941176465</v>
      </c>
      <c r="KI85" t="str">
        <f t="shared" si="115"/>
        <v xml:space="preserve"> </v>
      </c>
      <c r="KJ85" t="str">
        <f t="shared" si="115"/>
        <v xml:space="preserve"> </v>
      </c>
      <c r="KK85" t="str">
        <f t="shared" si="115"/>
        <v xml:space="preserve"> </v>
      </c>
      <c r="KL85" t="str">
        <f t="shared" si="115"/>
        <v xml:space="preserve"> </v>
      </c>
      <c r="KM85">
        <f t="shared" si="115"/>
        <v>-0.78947368421052633</v>
      </c>
      <c r="KN85" t="str">
        <f t="shared" si="115"/>
        <v xml:space="preserve"> </v>
      </c>
      <c r="KO85">
        <f t="shared" si="115"/>
        <v>-0.32183908045977005</v>
      </c>
      <c r="KP85">
        <f t="shared" si="115"/>
        <v>-0.89196428571428577</v>
      </c>
      <c r="KQ85">
        <f t="shared" si="115"/>
        <v>0.21387283236994215</v>
      </c>
      <c r="KR85" t="str">
        <f t="shared" si="115"/>
        <v xml:space="preserve"> </v>
      </c>
      <c r="KS85">
        <f t="shared" si="115"/>
        <v>0</v>
      </c>
      <c r="KT85">
        <f t="shared" si="115"/>
        <v>-0.88461538461538458</v>
      </c>
      <c r="KU85" t="str">
        <f t="shared" si="115"/>
        <v xml:space="preserve"> </v>
      </c>
      <c r="KV85" t="str">
        <f t="shared" si="115"/>
        <v xml:space="preserve"> </v>
      </c>
      <c r="KW85" t="str">
        <f t="shared" si="115"/>
        <v xml:space="preserve"> </v>
      </c>
      <c r="KX85" t="str">
        <f t="shared" si="115"/>
        <v xml:space="preserve"> </v>
      </c>
      <c r="KY85">
        <f t="shared" si="115"/>
        <v>-0.97784605930250423</v>
      </c>
      <c r="KZ85" t="str">
        <f t="shared" si="115"/>
        <v xml:space="preserve"> </v>
      </c>
      <c r="LA85" t="str">
        <f t="shared" si="115"/>
        <v xml:space="preserve"> </v>
      </c>
      <c r="LB85">
        <f t="shared" si="115"/>
        <v>-0.9844960513736507</v>
      </c>
      <c r="LC85">
        <f t="shared" si="115"/>
        <v>-0.5068513334315603</v>
      </c>
      <c r="LD85" t="str">
        <f t="shared" si="115"/>
        <v xml:space="preserve"> </v>
      </c>
      <c r="LE85" t="str">
        <f t="shared" si="115"/>
        <v xml:space="preserve"> </v>
      </c>
      <c r="LF85" t="str">
        <f t="shared" si="115"/>
        <v xml:space="preserve"> </v>
      </c>
      <c r="LG85">
        <f t="shared" si="115"/>
        <v>0</v>
      </c>
      <c r="LH85" t="str">
        <f t="shared" si="115"/>
        <v xml:space="preserve"> </v>
      </c>
      <c r="LI85">
        <f t="shared" si="115"/>
        <v>0</v>
      </c>
      <c r="LJ85">
        <f t="shared" si="115"/>
        <v>-0.23684210526315785</v>
      </c>
      <c r="LK85" t="str">
        <f t="shared" si="115"/>
        <v xml:space="preserve"> </v>
      </c>
      <c r="LL85" t="str">
        <f t="shared" si="115"/>
        <v xml:space="preserve"> </v>
      </c>
      <c r="LM85">
        <f t="shared" si="115"/>
        <v>-0.3054367745876605</v>
      </c>
      <c r="LN85" t="str">
        <f t="shared" si="111"/>
        <v xml:space="preserve"> </v>
      </c>
      <c r="LO85">
        <f t="shared" si="111"/>
        <v>-0.9490909090909091</v>
      </c>
      <c r="LP85" t="str">
        <f t="shared" si="108"/>
        <v xml:space="preserve"> </v>
      </c>
      <c r="LQ85">
        <f t="shared" si="108"/>
        <v>0</v>
      </c>
      <c r="LR85" t="str">
        <f t="shared" si="108"/>
        <v xml:space="preserve"> </v>
      </c>
      <c r="LS85">
        <f t="shared" si="108"/>
        <v>0</v>
      </c>
      <c r="LT85" t="str">
        <f t="shared" si="108"/>
        <v xml:space="preserve"> </v>
      </c>
      <c r="LU85">
        <f t="shared" si="108"/>
        <v>-0.88785046728971961</v>
      </c>
      <c r="LV85">
        <f t="shared" si="108"/>
        <v>5.7142857142857162E-2</v>
      </c>
      <c r="LW85">
        <f t="shared" si="108"/>
        <v>-0.33628721895888192</v>
      </c>
      <c r="LX85" t="str">
        <f t="shared" si="108"/>
        <v xml:space="preserve"> </v>
      </c>
      <c r="LY85" t="str">
        <f t="shared" si="108"/>
        <v xml:space="preserve"> </v>
      </c>
      <c r="LZ85">
        <f t="shared" si="108"/>
        <v>0.34408602150537648</v>
      </c>
      <c r="MA85" t="str">
        <f t="shared" si="108"/>
        <v xml:space="preserve"> </v>
      </c>
      <c r="MB85" t="str">
        <f t="shared" si="108"/>
        <v xml:space="preserve"> </v>
      </c>
      <c r="MC85" t="str">
        <f t="shared" si="108"/>
        <v xml:space="preserve"> </v>
      </c>
      <c r="MD85" t="str">
        <f t="shared" si="108"/>
        <v xml:space="preserve"> </v>
      </c>
      <c r="ME85" t="str">
        <f t="shared" si="108"/>
        <v xml:space="preserve"> </v>
      </c>
      <c r="MF85">
        <f t="shared" si="108"/>
        <v>-0.28333333333333333</v>
      </c>
      <c r="MG85">
        <f t="shared" si="108"/>
        <v>-3.5728786033292659E-2</v>
      </c>
      <c r="MH85">
        <f t="shared" si="108"/>
        <v>-0.79685746352413023</v>
      </c>
      <c r="MI85" t="str">
        <f t="shared" si="108"/>
        <v xml:space="preserve"> </v>
      </c>
      <c r="MJ85">
        <f t="shared" si="108"/>
        <v>-0.61069651741293529</v>
      </c>
      <c r="MK85">
        <f t="shared" si="108"/>
        <v>0</v>
      </c>
      <c r="ML85">
        <f t="shared" si="108"/>
        <v>-0.36071428571428577</v>
      </c>
      <c r="MM85">
        <f t="shared" si="108"/>
        <v>0</v>
      </c>
      <c r="MN85">
        <f t="shared" si="108"/>
        <v>0</v>
      </c>
      <c r="MO85" t="str">
        <f t="shared" si="108"/>
        <v xml:space="preserve"> </v>
      </c>
      <c r="MP85" t="str">
        <f t="shared" si="108"/>
        <v xml:space="preserve"> </v>
      </c>
      <c r="MQ85">
        <f t="shared" si="108"/>
        <v>-0.19728818423129346</v>
      </c>
      <c r="MR85">
        <f t="shared" si="108"/>
        <v>-0.10554561717352406</v>
      </c>
      <c r="MS85">
        <f t="shared" si="108"/>
        <v>-5.8823529411764719E-2</v>
      </c>
      <c r="MT85">
        <f t="shared" si="108"/>
        <v>-0.90514069062929781</v>
      </c>
      <c r="MU85" t="str">
        <f t="shared" si="108"/>
        <v xml:space="preserve"> </v>
      </c>
      <c r="MV85" t="str">
        <f t="shared" si="108"/>
        <v xml:space="preserve"> </v>
      </c>
      <c r="MW85" t="str">
        <f t="shared" si="108"/>
        <v xml:space="preserve"> </v>
      </c>
      <c r="MX85" t="str">
        <f t="shared" si="108"/>
        <v xml:space="preserve"> </v>
      </c>
      <c r="MY85" t="str">
        <f t="shared" si="108"/>
        <v xml:space="preserve"> </v>
      </c>
      <c r="MZ85">
        <f t="shared" si="108"/>
        <v>-0.33649398704902866</v>
      </c>
      <c r="NA85" t="str">
        <f t="shared" si="108"/>
        <v xml:space="preserve"> </v>
      </c>
      <c r="NB85">
        <f t="shared" si="108"/>
        <v>0</v>
      </c>
      <c r="NC85" t="str">
        <f t="shared" si="108"/>
        <v xml:space="preserve"> </v>
      </c>
      <c r="ND85">
        <f t="shared" si="108"/>
        <v>-0.82666666666666666</v>
      </c>
      <c r="NE85">
        <f t="shared" si="108"/>
        <v>0</v>
      </c>
      <c r="NF85" t="str">
        <f t="shared" si="108"/>
        <v xml:space="preserve"> </v>
      </c>
      <c r="NG85">
        <f t="shared" si="108"/>
        <v>-0.84102564102564104</v>
      </c>
      <c r="NH85" t="str">
        <f t="shared" si="108"/>
        <v xml:space="preserve"> </v>
      </c>
      <c r="NI85" t="str">
        <f t="shared" si="108"/>
        <v xml:space="preserve"> </v>
      </c>
      <c r="NJ85">
        <f t="shared" si="108"/>
        <v>-0.7807424593967518</v>
      </c>
      <c r="NK85" t="str">
        <f t="shared" si="108"/>
        <v xml:space="preserve"> </v>
      </c>
      <c r="NL85" t="str">
        <f t="shared" si="108"/>
        <v xml:space="preserve"> </v>
      </c>
      <c r="NM85">
        <f t="shared" si="108"/>
        <v>0</v>
      </c>
      <c r="NN85" t="str">
        <f t="shared" si="108"/>
        <v xml:space="preserve"> </v>
      </c>
      <c r="NO85">
        <f t="shared" si="108"/>
        <v>0</v>
      </c>
      <c r="NP85" t="str">
        <f t="shared" si="108"/>
        <v xml:space="preserve"> </v>
      </c>
      <c r="NQ85" t="str">
        <f t="shared" si="108"/>
        <v xml:space="preserve"> </v>
      </c>
      <c r="NR85" t="str">
        <f t="shared" si="108"/>
        <v xml:space="preserve"> </v>
      </c>
      <c r="NS85">
        <f t="shared" si="108"/>
        <v>-0.8761952507886821</v>
      </c>
      <c r="NT85">
        <f t="shared" si="108"/>
        <v>0</v>
      </c>
      <c r="NU85" t="str">
        <f t="shared" si="108"/>
        <v xml:space="preserve"> </v>
      </c>
      <c r="NV85">
        <f t="shared" si="108"/>
        <v>-0.26459224506692425</v>
      </c>
      <c r="NW85" t="str">
        <f t="shared" si="108"/>
        <v xml:space="preserve"> </v>
      </c>
      <c r="NX85" t="str">
        <f t="shared" si="108"/>
        <v xml:space="preserve"> </v>
      </c>
      <c r="NY85" t="str">
        <f t="shared" si="105"/>
        <v xml:space="preserve"> </v>
      </c>
      <c r="NZ85">
        <f t="shared" ref="NZ85:QK89" si="116">IFERROR(NZ53/NZ51-1," ")</f>
        <v>0</v>
      </c>
      <c r="OA85" t="str">
        <f t="shared" si="116"/>
        <v xml:space="preserve"> </v>
      </c>
      <c r="OB85">
        <f t="shared" si="116"/>
        <v>-0.60714285714285721</v>
      </c>
      <c r="OC85">
        <f t="shared" si="116"/>
        <v>-0.11766141828390086</v>
      </c>
      <c r="OD85">
        <f t="shared" si="116"/>
        <v>0</v>
      </c>
      <c r="OE85">
        <f t="shared" si="116"/>
        <v>-0.87374505628232435</v>
      </c>
      <c r="OF85">
        <f t="shared" si="116"/>
        <v>-0.21052631578947367</v>
      </c>
      <c r="OG85">
        <f t="shared" si="116"/>
        <v>-3.703703703703709E-2</v>
      </c>
      <c r="OH85" t="str">
        <f t="shared" si="116"/>
        <v xml:space="preserve"> </v>
      </c>
      <c r="OI85">
        <f t="shared" si="116"/>
        <v>-0.27556325823223571</v>
      </c>
      <c r="OJ85" t="str">
        <f t="shared" si="116"/>
        <v xml:space="preserve"> </v>
      </c>
      <c r="OK85">
        <f t="shared" si="116"/>
        <v>-8.3944037308461006E-2</v>
      </c>
      <c r="OL85" t="str">
        <f t="shared" si="116"/>
        <v xml:space="preserve"> </v>
      </c>
      <c r="OM85" t="str">
        <f t="shared" si="116"/>
        <v xml:space="preserve"> </v>
      </c>
      <c r="ON85">
        <f t="shared" si="116"/>
        <v>-6.6662551694339767E-2</v>
      </c>
      <c r="OO85">
        <f t="shared" si="116"/>
        <v>-0.11418685121107264</v>
      </c>
      <c r="OP85">
        <f t="shared" si="116"/>
        <v>-0.21631578947368413</v>
      </c>
      <c r="OQ85">
        <f t="shared" si="116"/>
        <v>-0.27236668135742614</v>
      </c>
      <c r="OR85">
        <f t="shared" si="116"/>
        <v>-1.3607815771109588E-2</v>
      </c>
      <c r="OS85">
        <f t="shared" si="116"/>
        <v>0.2021276595744681</v>
      </c>
      <c r="OT85">
        <f t="shared" si="116"/>
        <v>-0.21541772647231461</v>
      </c>
      <c r="OU85">
        <f t="shared" si="116"/>
        <v>-0.15384615384615385</v>
      </c>
      <c r="OV85">
        <f t="shared" si="116"/>
        <v>-0.13454675231977153</v>
      </c>
      <c r="OW85" t="str">
        <f t="shared" si="116"/>
        <v xml:space="preserve"> </v>
      </c>
      <c r="OX85" t="str">
        <f t="shared" si="116"/>
        <v xml:space="preserve"> </v>
      </c>
      <c r="OY85">
        <f t="shared" si="116"/>
        <v>0</v>
      </c>
      <c r="OZ85" t="str">
        <f t="shared" si="116"/>
        <v xml:space="preserve"> </v>
      </c>
      <c r="PA85">
        <f t="shared" si="116"/>
        <v>-0.41666666666666663</v>
      </c>
      <c r="PB85">
        <f t="shared" si="116"/>
        <v>-0.16666666666666663</v>
      </c>
      <c r="PC85">
        <f t="shared" si="116"/>
        <v>0</v>
      </c>
      <c r="PD85">
        <f t="shared" si="116"/>
        <v>0</v>
      </c>
      <c r="PE85">
        <f t="shared" si="116"/>
        <v>-0.99641416405199457</v>
      </c>
      <c r="PF85" t="str">
        <f t="shared" si="116"/>
        <v xml:space="preserve"> </v>
      </c>
      <c r="PG85" t="str">
        <f t="shared" si="116"/>
        <v xml:space="preserve"> </v>
      </c>
      <c r="PH85">
        <f t="shared" si="116"/>
        <v>-0.58407922300514192</v>
      </c>
      <c r="PI85" t="str">
        <f t="shared" si="116"/>
        <v xml:space="preserve"> </v>
      </c>
      <c r="PJ85">
        <f t="shared" si="116"/>
        <v>-0.41739130434782612</v>
      </c>
      <c r="PK85">
        <f t="shared" si="116"/>
        <v>-0.74925373134328366</v>
      </c>
      <c r="PL85">
        <f t="shared" si="116"/>
        <v>0.31098986749805135</v>
      </c>
      <c r="PM85" t="str">
        <f t="shared" si="116"/>
        <v xml:space="preserve"> </v>
      </c>
      <c r="PN85">
        <f t="shared" si="116"/>
        <v>-1.2345679012345734E-2</v>
      </c>
      <c r="PO85">
        <f t="shared" si="116"/>
        <v>0</v>
      </c>
      <c r="PP85">
        <f t="shared" si="116"/>
        <v>-0.88319967098498875</v>
      </c>
      <c r="PQ85" t="str">
        <f t="shared" si="116"/>
        <v xml:space="preserve"> </v>
      </c>
      <c r="PR85">
        <f t="shared" si="116"/>
        <v>-0.90974789915966392</v>
      </c>
      <c r="PS85" t="str">
        <f t="shared" si="116"/>
        <v xml:space="preserve"> </v>
      </c>
      <c r="PT85">
        <f t="shared" si="116"/>
        <v>0.6166666666666667</v>
      </c>
      <c r="PU85" t="str">
        <f t="shared" si="116"/>
        <v xml:space="preserve"> </v>
      </c>
      <c r="PV85">
        <f t="shared" si="116"/>
        <v>-0.25000000000000011</v>
      </c>
      <c r="PW85">
        <f t="shared" si="116"/>
        <v>-0.64493221433182701</v>
      </c>
      <c r="PX85">
        <f t="shared" si="116"/>
        <v>-0.99687499999999996</v>
      </c>
      <c r="PY85" t="str">
        <f t="shared" si="116"/>
        <v xml:space="preserve"> </v>
      </c>
      <c r="PZ85" t="str">
        <f t="shared" si="116"/>
        <v xml:space="preserve"> </v>
      </c>
      <c r="QA85">
        <f t="shared" si="116"/>
        <v>-0.31000532197977648</v>
      </c>
      <c r="QB85">
        <f t="shared" si="116"/>
        <v>-0.48076190476190472</v>
      </c>
      <c r="QC85" t="str">
        <f t="shared" si="116"/>
        <v xml:space="preserve"> </v>
      </c>
      <c r="QD85">
        <f t="shared" si="116"/>
        <v>0</v>
      </c>
      <c r="QE85" t="str">
        <f t="shared" si="116"/>
        <v xml:space="preserve"> </v>
      </c>
      <c r="QF85">
        <f t="shared" si="116"/>
        <v>-0.73625730994152039</v>
      </c>
      <c r="QG85">
        <f t="shared" si="116"/>
        <v>0.12749999999999995</v>
      </c>
      <c r="QH85">
        <f t="shared" si="116"/>
        <v>-0.45454545454545459</v>
      </c>
      <c r="QI85" t="str">
        <f t="shared" si="116"/>
        <v xml:space="preserve"> </v>
      </c>
      <c r="QJ85">
        <f t="shared" si="116"/>
        <v>-4.3519216277317141E-2</v>
      </c>
      <c r="QK85">
        <f t="shared" si="116"/>
        <v>0</v>
      </c>
      <c r="QL85" t="str">
        <f t="shared" si="112"/>
        <v xml:space="preserve"> </v>
      </c>
      <c r="QM85">
        <f t="shared" si="112"/>
        <v>0</v>
      </c>
      <c r="QN85">
        <f t="shared" ref="QN85:SA92" si="117">IFERROR(QN53/QN51-1," ")</f>
        <v>0</v>
      </c>
      <c r="QO85">
        <f t="shared" si="117"/>
        <v>0.30232558139534893</v>
      </c>
      <c r="QP85">
        <f t="shared" si="117"/>
        <v>-0.39101694915254237</v>
      </c>
      <c r="QQ85">
        <f t="shared" si="117"/>
        <v>-0.6838074398249453</v>
      </c>
      <c r="QR85" t="str">
        <f t="shared" si="117"/>
        <v xml:space="preserve"> </v>
      </c>
      <c r="QS85">
        <f t="shared" si="117"/>
        <v>-0.67627118644067796</v>
      </c>
      <c r="QT85" t="str">
        <f t="shared" si="117"/>
        <v xml:space="preserve"> </v>
      </c>
      <c r="QU85">
        <f t="shared" si="117"/>
        <v>-8.1081081081081141E-2</v>
      </c>
      <c r="QV85" t="str">
        <f t="shared" si="117"/>
        <v xml:space="preserve"> </v>
      </c>
      <c r="QW85">
        <f t="shared" si="117"/>
        <v>0</v>
      </c>
      <c r="QX85">
        <f t="shared" si="117"/>
        <v>0</v>
      </c>
      <c r="QY85">
        <f t="shared" si="117"/>
        <v>0</v>
      </c>
      <c r="QZ85">
        <f t="shared" si="117"/>
        <v>-0.85909090909090913</v>
      </c>
      <c r="RA85">
        <f t="shared" si="117"/>
        <v>0.48148148148148162</v>
      </c>
      <c r="RB85">
        <f t="shared" si="117"/>
        <v>-0.16875000000000007</v>
      </c>
      <c r="RC85" t="str">
        <f t="shared" si="117"/>
        <v xml:space="preserve"> </v>
      </c>
      <c r="RD85">
        <f t="shared" si="117"/>
        <v>0.1589473684210525</v>
      </c>
      <c r="RE85">
        <f t="shared" si="117"/>
        <v>0</v>
      </c>
      <c r="RF85" t="str">
        <f t="shared" si="117"/>
        <v xml:space="preserve"> </v>
      </c>
      <c r="RG85" t="str">
        <f t="shared" si="117"/>
        <v xml:space="preserve"> </v>
      </c>
      <c r="RH85" t="str">
        <f t="shared" si="117"/>
        <v xml:space="preserve"> </v>
      </c>
      <c r="RI85">
        <f t="shared" si="117"/>
        <v>-0.52380952380952384</v>
      </c>
      <c r="RJ85">
        <f t="shared" si="117"/>
        <v>0</v>
      </c>
      <c r="RK85" t="str">
        <f t="shared" si="117"/>
        <v xml:space="preserve"> </v>
      </c>
      <c r="RL85">
        <f t="shared" si="117"/>
        <v>0</v>
      </c>
      <c r="RM85">
        <f t="shared" si="117"/>
        <v>0.30000000000000004</v>
      </c>
      <c r="RN85" t="str">
        <f t="shared" si="117"/>
        <v xml:space="preserve"> </v>
      </c>
      <c r="RO85">
        <f t="shared" si="117"/>
        <v>-0.41176470588235292</v>
      </c>
      <c r="RP85" t="str">
        <f t="shared" si="117"/>
        <v xml:space="preserve"> </v>
      </c>
      <c r="RQ85" t="str">
        <f t="shared" si="117"/>
        <v xml:space="preserve"> </v>
      </c>
      <c r="RR85" t="str">
        <f t="shared" si="117"/>
        <v xml:space="preserve"> </v>
      </c>
      <c r="RS85" t="str">
        <f t="shared" si="117"/>
        <v xml:space="preserve"> </v>
      </c>
      <c r="RT85" t="str">
        <f t="shared" si="117"/>
        <v xml:space="preserve"> </v>
      </c>
      <c r="RU85">
        <f t="shared" si="117"/>
        <v>0</v>
      </c>
      <c r="RV85" t="str">
        <f t="shared" si="117"/>
        <v xml:space="preserve"> </v>
      </c>
      <c r="RW85" t="str">
        <f t="shared" si="117"/>
        <v xml:space="preserve"> </v>
      </c>
      <c r="RX85" t="str">
        <f t="shared" si="117"/>
        <v xml:space="preserve"> </v>
      </c>
      <c r="RY85" t="str">
        <f t="shared" si="117"/>
        <v xml:space="preserve"> </v>
      </c>
      <c r="RZ85">
        <f t="shared" si="117"/>
        <v>-0.49159820761762507</v>
      </c>
      <c r="SA85">
        <f t="shared" si="117"/>
        <v>-0.68042704626334527</v>
      </c>
    </row>
    <row r="86" spans="1:495">
      <c r="A86">
        <v>2003</v>
      </c>
      <c r="B86">
        <f t="shared" si="88"/>
        <v>0.24</v>
      </c>
      <c r="C86">
        <f t="shared" si="109"/>
        <v>1.0425531914893615</v>
      </c>
      <c r="D86" t="str">
        <f t="shared" si="109"/>
        <v xml:space="preserve"> </v>
      </c>
      <c r="E86">
        <f t="shared" si="109"/>
        <v>0</v>
      </c>
      <c r="F86">
        <f t="shared" si="109"/>
        <v>0.60975609756097571</v>
      </c>
      <c r="G86">
        <f t="shared" si="109"/>
        <v>0.203125</v>
      </c>
      <c r="H86">
        <f t="shared" si="109"/>
        <v>0</v>
      </c>
      <c r="I86" t="str">
        <f t="shared" si="109"/>
        <v xml:space="preserve"> </v>
      </c>
      <c r="J86">
        <f t="shared" si="109"/>
        <v>0</v>
      </c>
      <c r="K86" t="str">
        <f t="shared" si="109"/>
        <v xml:space="preserve"> </v>
      </c>
      <c r="L86">
        <f t="shared" si="109"/>
        <v>2.8985507246376718E-2</v>
      </c>
      <c r="M86">
        <f t="shared" si="109"/>
        <v>0.390625</v>
      </c>
      <c r="N86" t="str">
        <f t="shared" si="109"/>
        <v xml:space="preserve"> </v>
      </c>
      <c r="O86">
        <f t="shared" si="109"/>
        <v>0</v>
      </c>
      <c r="P86">
        <f t="shared" si="109"/>
        <v>0</v>
      </c>
      <c r="Q86" t="str">
        <f t="shared" si="109"/>
        <v xml:space="preserve"> </v>
      </c>
      <c r="R86">
        <f t="shared" si="109"/>
        <v>-0.7773167358229599</v>
      </c>
      <c r="S86" t="str">
        <f t="shared" si="109"/>
        <v xml:space="preserve"> </v>
      </c>
      <c r="T86">
        <f t="shared" si="109"/>
        <v>-0.63976945244956773</v>
      </c>
      <c r="U86" t="str">
        <f t="shared" si="109"/>
        <v xml:space="preserve"> </v>
      </c>
      <c r="V86" t="str">
        <f t="shared" si="109"/>
        <v xml:space="preserve"> </v>
      </c>
      <c r="W86">
        <f t="shared" si="109"/>
        <v>0</v>
      </c>
      <c r="X86" t="str">
        <f t="shared" si="109"/>
        <v xml:space="preserve"> </v>
      </c>
      <c r="Y86" t="str">
        <f t="shared" si="109"/>
        <v xml:space="preserve"> </v>
      </c>
      <c r="Z86">
        <f t="shared" si="109"/>
        <v>0</v>
      </c>
      <c r="AA86">
        <f t="shared" si="109"/>
        <v>0.30000000000000004</v>
      </c>
      <c r="AB86" t="str">
        <f t="shared" si="109"/>
        <v xml:space="preserve"> </v>
      </c>
      <c r="AC86">
        <f t="shared" si="109"/>
        <v>-0.46986351008575922</v>
      </c>
      <c r="AD86">
        <f t="shared" si="109"/>
        <v>0.27356455360106224</v>
      </c>
      <c r="AE86" t="str">
        <f t="shared" si="109"/>
        <v xml:space="preserve"> </v>
      </c>
      <c r="AF86" t="str">
        <f t="shared" si="109"/>
        <v xml:space="preserve"> </v>
      </c>
      <c r="AG86" t="str">
        <f t="shared" si="109"/>
        <v xml:space="preserve"> </v>
      </c>
      <c r="AH86" t="str">
        <f t="shared" si="109"/>
        <v xml:space="preserve"> </v>
      </c>
      <c r="AI86" t="str">
        <f t="shared" si="109"/>
        <v xml:space="preserve"> </v>
      </c>
      <c r="AJ86">
        <f t="shared" si="109"/>
        <v>0</v>
      </c>
      <c r="AK86">
        <f t="shared" si="109"/>
        <v>0</v>
      </c>
      <c r="AL86" t="str">
        <f t="shared" si="109"/>
        <v xml:space="preserve"> </v>
      </c>
      <c r="AM86">
        <f t="shared" si="109"/>
        <v>0.35135135135135132</v>
      </c>
      <c r="AN86">
        <f t="shared" si="109"/>
        <v>0.46511627906976738</v>
      </c>
      <c r="AO86" t="str">
        <f t="shared" si="109"/>
        <v xml:space="preserve"> </v>
      </c>
      <c r="AP86" t="str">
        <f t="shared" si="109"/>
        <v xml:space="preserve"> </v>
      </c>
      <c r="AQ86">
        <f t="shared" si="109"/>
        <v>0</v>
      </c>
      <c r="AR86" t="str">
        <f t="shared" si="109"/>
        <v xml:space="preserve"> </v>
      </c>
      <c r="AS86" t="str">
        <f t="shared" si="109"/>
        <v xml:space="preserve"> </v>
      </c>
      <c r="AT86">
        <f t="shared" si="109"/>
        <v>0</v>
      </c>
      <c r="AU86">
        <f t="shared" si="109"/>
        <v>0.27499999999999991</v>
      </c>
      <c r="AV86">
        <f t="shared" si="109"/>
        <v>1.4901960784313726</v>
      </c>
      <c r="AW86" t="str">
        <f t="shared" si="109"/>
        <v xml:space="preserve"> </v>
      </c>
      <c r="AX86">
        <f t="shared" si="109"/>
        <v>-0.61042183622828783</v>
      </c>
      <c r="AY86">
        <f t="shared" si="109"/>
        <v>0</v>
      </c>
      <c r="AZ86">
        <f t="shared" si="109"/>
        <v>0.18309859154929575</v>
      </c>
      <c r="BA86">
        <f t="shared" si="109"/>
        <v>0</v>
      </c>
      <c r="BB86">
        <f t="shared" si="109"/>
        <v>0.25268817204301075</v>
      </c>
      <c r="BC86" t="str">
        <f t="shared" si="109"/>
        <v xml:space="preserve"> </v>
      </c>
      <c r="BD86" t="str">
        <f t="shared" si="109"/>
        <v xml:space="preserve"> </v>
      </c>
      <c r="BE86">
        <f t="shared" si="109"/>
        <v>0</v>
      </c>
      <c r="BF86" t="str">
        <f t="shared" si="109"/>
        <v xml:space="preserve"> </v>
      </c>
      <c r="BG86" t="str">
        <f t="shared" si="109"/>
        <v xml:space="preserve"> </v>
      </c>
      <c r="BH86">
        <f t="shared" si="109"/>
        <v>0</v>
      </c>
      <c r="BI86">
        <f t="shared" si="109"/>
        <v>0.36363636363636354</v>
      </c>
      <c r="BJ86">
        <f t="shared" si="109"/>
        <v>0.5674234945705825</v>
      </c>
      <c r="BK86" t="str">
        <f t="shared" si="109"/>
        <v xml:space="preserve"> </v>
      </c>
      <c r="BL86" t="str">
        <f t="shared" si="109"/>
        <v xml:space="preserve"> </v>
      </c>
      <c r="BM86" t="str">
        <f t="shared" si="109"/>
        <v xml:space="preserve"> </v>
      </c>
      <c r="BN86">
        <f t="shared" ref="BN86:DY89" si="118">IFERROR(BN54/BN52-1," ")</f>
        <v>0</v>
      </c>
      <c r="BO86">
        <f t="shared" si="118"/>
        <v>0</v>
      </c>
      <c r="BP86" t="str">
        <f t="shared" si="118"/>
        <v xml:space="preserve"> </v>
      </c>
      <c r="BQ86" t="str">
        <f t="shared" si="118"/>
        <v xml:space="preserve"> </v>
      </c>
      <c r="BR86">
        <f t="shared" si="118"/>
        <v>0.7</v>
      </c>
      <c r="BS86" t="str">
        <f t="shared" si="118"/>
        <v xml:space="preserve"> </v>
      </c>
      <c r="BT86" t="str">
        <f t="shared" si="118"/>
        <v xml:space="preserve"> </v>
      </c>
      <c r="BU86" t="str">
        <f t="shared" si="118"/>
        <v xml:space="preserve"> </v>
      </c>
      <c r="BV86" t="str">
        <f t="shared" si="118"/>
        <v xml:space="preserve"> </v>
      </c>
      <c r="BW86" t="str">
        <f t="shared" si="118"/>
        <v xml:space="preserve"> </v>
      </c>
      <c r="BX86" t="str">
        <f t="shared" si="118"/>
        <v xml:space="preserve"> </v>
      </c>
      <c r="BY86">
        <f t="shared" si="118"/>
        <v>0</v>
      </c>
      <c r="BZ86">
        <f t="shared" si="118"/>
        <v>0</v>
      </c>
      <c r="CA86">
        <f t="shared" si="118"/>
        <v>0</v>
      </c>
      <c r="CB86" t="str">
        <f t="shared" si="118"/>
        <v xml:space="preserve"> </v>
      </c>
      <c r="CC86" t="str">
        <f t="shared" si="118"/>
        <v xml:space="preserve"> </v>
      </c>
      <c r="CD86" t="str">
        <f t="shared" si="118"/>
        <v xml:space="preserve"> </v>
      </c>
      <c r="CE86">
        <f t="shared" si="118"/>
        <v>-9.9999999999999978E-2</v>
      </c>
      <c r="CF86">
        <f t="shared" si="118"/>
        <v>0</v>
      </c>
      <c r="CG86" t="str">
        <f t="shared" si="118"/>
        <v xml:space="preserve"> </v>
      </c>
      <c r="CH86">
        <f t="shared" si="118"/>
        <v>0</v>
      </c>
      <c r="CI86" t="str">
        <f t="shared" si="118"/>
        <v xml:space="preserve"> </v>
      </c>
      <c r="CJ86">
        <f t="shared" si="118"/>
        <v>-0.9893200427198291</v>
      </c>
      <c r="CK86" t="str">
        <f t="shared" si="118"/>
        <v xml:space="preserve"> </v>
      </c>
      <c r="CL86">
        <f t="shared" si="118"/>
        <v>-5.9999999999999942E-2</v>
      </c>
      <c r="CM86" t="str">
        <f t="shared" si="118"/>
        <v xml:space="preserve"> </v>
      </c>
      <c r="CN86" t="str">
        <f t="shared" si="118"/>
        <v xml:space="preserve"> </v>
      </c>
      <c r="CO86">
        <f t="shared" si="118"/>
        <v>0</v>
      </c>
      <c r="CP86" t="str">
        <f t="shared" si="118"/>
        <v xml:space="preserve"> </v>
      </c>
      <c r="CQ86">
        <f t="shared" si="118"/>
        <v>0</v>
      </c>
      <c r="CR86">
        <f t="shared" si="118"/>
        <v>9.9061522419186643E-2</v>
      </c>
      <c r="CS86">
        <f t="shared" si="118"/>
        <v>0.777061855670103</v>
      </c>
      <c r="CT86" t="str">
        <f t="shared" si="118"/>
        <v xml:space="preserve"> </v>
      </c>
      <c r="CU86">
        <f t="shared" si="118"/>
        <v>1</v>
      </c>
      <c r="CV86" t="str">
        <f t="shared" si="118"/>
        <v xml:space="preserve"> </v>
      </c>
      <c r="CW86">
        <f t="shared" si="118"/>
        <v>-0.36351340599888615</v>
      </c>
      <c r="CX86">
        <f t="shared" si="118"/>
        <v>-0.19191919191919193</v>
      </c>
      <c r="CY86">
        <f t="shared" si="118"/>
        <v>0</v>
      </c>
      <c r="CZ86">
        <f t="shared" si="118"/>
        <v>0</v>
      </c>
      <c r="DA86" t="str">
        <f t="shared" si="118"/>
        <v xml:space="preserve"> </v>
      </c>
      <c r="DB86" t="str">
        <f t="shared" si="118"/>
        <v xml:space="preserve"> </v>
      </c>
      <c r="DC86" t="str">
        <f t="shared" si="118"/>
        <v xml:space="preserve"> </v>
      </c>
      <c r="DD86">
        <f t="shared" si="118"/>
        <v>0.30000000000000004</v>
      </c>
      <c r="DE86" t="str">
        <f t="shared" si="118"/>
        <v xml:space="preserve"> </v>
      </c>
      <c r="DF86">
        <f t="shared" si="118"/>
        <v>0.59740259740259738</v>
      </c>
      <c r="DG86" t="str">
        <f t="shared" si="118"/>
        <v xml:space="preserve"> </v>
      </c>
      <c r="DH86" t="str">
        <f t="shared" si="118"/>
        <v xml:space="preserve"> </v>
      </c>
      <c r="DI86">
        <f t="shared" si="118"/>
        <v>0</v>
      </c>
      <c r="DJ86">
        <f t="shared" si="118"/>
        <v>6.4513347258685627E-2</v>
      </c>
      <c r="DK86">
        <f t="shared" si="118"/>
        <v>0</v>
      </c>
      <c r="DL86">
        <f t="shared" si="118"/>
        <v>2.7597038366614202E-2</v>
      </c>
      <c r="DM86" t="str">
        <f t="shared" si="118"/>
        <v xml:space="preserve"> </v>
      </c>
      <c r="DN86" t="str">
        <f t="shared" si="118"/>
        <v xml:space="preserve"> </v>
      </c>
      <c r="DO86">
        <f t="shared" si="118"/>
        <v>-0.82857142857142863</v>
      </c>
      <c r="DP86">
        <f t="shared" si="118"/>
        <v>-0.17612076852698988</v>
      </c>
      <c r="DQ86">
        <f t="shared" si="118"/>
        <v>0.58088235294117618</v>
      </c>
      <c r="DR86">
        <f t="shared" si="118"/>
        <v>-6.944444444444442E-2</v>
      </c>
      <c r="DS86" t="str">
        <f t="shared" si="118"/>
        <v xml:space="preserve"> </v>
      </c>
      <c r="DT86" t="str">
        <f t="shared" si="118"/>
        <v xml:space="preserve"> </v>
      </c>
      <c r="DU86">
        <f t="shared" si="118"/>
        <v>0.42222222222222228</v>
      </c>
      <c r="DV86">
        <f t="shared" si="118"/>
        <v>0.28182616330114119</v>
      </c>
      <c r="DW86">
        <f t="shared" si="118"/>
        <v>-0.31578947368421062</v>
      </c>
      <c r="DX86">
        <f t="shared" si="118"/>
        <v>0</v>
      </c>
      <c r="DY86">
        <f t="shared" si="118"/>
        <v>0</v>
      </c>
      <c r="DZ86">
        <f t="shared" si="93"/>
        <v>-0.6682926829268292</v>
      </c>
      <c r="EA86" t="str">
        <f t="shared" si="114"/>
        <v xml:space="preserve"> </v>
      </c>
      <c r="EB86">
        <f t="shared" si="114"/>
        <v>0</v>
      </c>
      <c r="EC86">
        <f t="shared" si="114"/>
        <v>0</v>
      </c>
      <c r="ED86" t="str">
        <f t="shared" si="114"/>
        <v xml:space="preserve"> </v>
      </c>
      <c r="EE86">
        <f t="shared" si="114"/>
        <v>-1.4705882352941124E-2</v>
      </c>
      <c r="EF86">
        <f t="shared" si="114"/>
        <v>0</v>
      </c>
      <c r="EG86">
        <f t="shared" si="114"/>
        <v>-0.34482758620689657</v>
      </c>
      <c r="EH86" t="str">
        <f t="shared" si="114"/>
        <v xml:space="preserve"> </v>
      </c>
      <c r="EI86">
        <f t="shared" si="114"/>
        <v>-0.79285714285714293</v>
      </c>
      <c r="EJ86">
        <f t="shared" si="114"/>
        <v>0</v>
      </c>
      <c r="EK86" t="str">
        <f t="shared" si="114"/>
        <v xml:space="preserve"> </v>
      </c>
      <c r="EL86">
        <f t="shared" si="114"/>
        <v>0.13786764705882359</v>
      </c>
      <c r="EM86" t="str">
        <f t="shared" si="114"/>
        <v xml:space="preserve"> </v>
      </c>
      <c r="EN86">
        <f t="shared" si="114"/>
        <v>9.1277890466531453E-2</v>
      </c>
      <c r="EO86">
        <f t="shared" si="114"/>
        <v>0.11111111111111116</v>
      </c>
      <c r="EP86" t="str">
        <f t="shared" si="114"/>
        <v xml:space="preserve"> </v>
      </c>
      <c r="EQ86">
        <f t="shared" si="114"/>
        <v>-0.42887361184558437</v>
      </c>
      <c r="ER86">
        <f t="shared" si="114"/>
        <v>0</v>
      </c>
      <c r="ES86">
        <f t="shared" si="114"/>
        <v>2.5571428571428569</v>
      </c>
      <c r="ET86" t="str">
        <f t="shared" si="114"/>
        <v xml:space="preserve"> </v>
      </c>
      <c r="EU86" t="str">
        <f t="shared" si="114"/>
        <v xml:space="preserve"> </v>
      </c>
      <c r="EV86" t="str">
        <f t="shared" si="114"/>
        <v xml:space="preserve"> </v>
      </c>
      <c r="EW86">
        <f t="shared" si="114"/>
        <v>0.36363636363636354</v>
      </c>
      <c r="EX86" t="str">
        <f t="shared" si="114"/>
        <v xml:space="preserve"> </v>
      </c>
      <c r="EY86">
        <f t="shared" si="114"/>
        <v>5.9701492537313383E-2</v>
      </c>
      <c r="EZ86">
        <f t="shared" si="114"/>
        <v>-0.3783783783783784</v>
      </c>
      <c r="FA86">
        <f t="shared" si="114"/>
        <v>-0.92454545454545456</v>
      </c>
      <c r="FB86" t="str">
        <f t="shared" si="114"/>
        <v xml:space="preserve"> </v>
      </c>
      <c r="FC86" t="str">
        <f t="shared" si="114"/>
        <v xml:space="preserve"> </v>
      </c>
      <c r="FD86" t="str">
        <f t="shared" si="114"/>
        <v xml:space="preserve"> </v>
      </c>
      <c r="FE86">
        <f t="shared" si="114"/>
        <v>0.39140811455847246</v>
      </c>
      <c r="FF86">
        <f t="shared" si="114"/>
        <v>-4.7626814549013186E-2</v>
      </c>
      <c r="FG86">
        <f t="shared" si="114"/>
        <v>0</v>
      </c>
      <c r="FH86">
        <f t="shared" si="114"/>
        <v>-0.45588235294117641</v>
      </c>
      <c r="FI86">
        <f t="shared" si="114"/>
        <v>0</v>
      </c>
      <c r="FJ86">
        <f t="shared" si="114"/>
        <v>0.86960431654676262</v>
      </c>
      <c r="FK86">
        <f t="shared" si="114"/>
        <v>9.52380952380949E-3</v>
      </c>
      <c r="FL86" t="str">
        <f t="shared" si="114"/>
        <v xml:space="preserve"> </v>
      </c>
      <c r="FM86" t="str">
        <f t="shared" si="114"/>
        <v xml:space="preserve"> </v>
      </c>
      <c r="FN86">
        <f t="shared" si="114"/>
        <v>0.1681034482758621</v>
      </c>
      <c r="FO86" t="str">
        <f t="shared" si="114"/>
        <v xml:space="preserve"> </v>
      </c>
      <c r="FP86">
        <f t="shared" si="114"/>
        <v>0</v>
      </c>
      <c r="FQ86" t="str">
        <f t="shared" si="114"/>
        <v xml:space="preserve"> </v>
      </c>
      <c r="FR86" t="str">
        <f t="shared" si="114"/>
        <v xml:space="preserve"> </v>
      </c>
      <c r="FS86">
        <f t="shared" si="114"/>
        <v>0</v>
      </c>
      <c r="FT86">
        <f t="shared" si="114"/>
        <v>-0.21212121212121215</v>
      </c>
      <c r="FU86">
        <f t="shared" si="114"/>
        <v>-0.63480885311871227</v>
      </c>
      <c r="FV86">
        <f t="shared" si="114"/>
        <v>-0.734375</v>
      </c>
      <c r="FW86">
        <f t="shared" si="114"/>
        <v>0.93144722524483137</v>
      </c>
      <c r="FX86" t="str">
        <f t="shared" si="114"/>
        <v xml:space="preserve"> </v>
      </c>
      <c r="FY86">
        <f t="shared" si="114"/>
        <v>9.0781140042223818E-2</v>
      </c>
      <c r="FZ86">
        <f t="shared" si="114"/>
        <v>-0.82242990654205606</v>
      </c>
      <c r="GA86">
        <f t="shared" si="114"/>
        <v>-0.30769230769230771</v>
      </c>
      <c r="GB86">
        <f t="shared" si="114"/>
        <v>0.41538461538461546</v>
      </c>
      <c r="GC86">
        <f t="shared" si="114"/>
        <v>0</v>
      </c>
      <c r="GD86" t="str">
        <f t="shared" si="114"/>
        <v xml:space="preserve"> </v>
      </c>
      <c r="GE86">
        <f t="shared" si="114"/>
        <v>0</v>
      </c>
      <c r="GF86">
        <f t="shared" si="114"/>
        <v>0.95150501672240795</v>
      </c>
      <c r="GG86">
        <f t="shared" si="114"/>
        <v>-0.9375</v>
      </c>
      <c r="GH86" t="str">
        <f t="shared" si="114"/>
        <v xml:space="preserve"> </v>
      </c>
      <c r="GI86" t="str">
        <f t="shared" si="114"/>
        <v xml:space="preserve"> </v>
      </c>
      <c r="GJ86" t="str">
        <f t="shared" si="114"/>
        <v xml:space="preserve"> </v>
      </c>
      <c r="GK86">
        <f t="shared" si="114"/>
        <v>0</v>
      </c>
      <c r="GL86">
        <f t="shared" si="114"/>
        <v>-0.97</v>
      </c>
      <c r="GM86">
        <f t="shared" si="110"/>
        <v>0</v>
      </c>
      <c r="GN86">
        <f t="shared" si="110"/>
        <v>-0.40397350993377479</v>
      </c>
      <c r="GO86" t="str">
        <f t="shared" si="110"/>
        <v xml:space="preserve"> </v>
      </c>
      <c r="GP86">
        <f t="shared" si="110"/>
        <v>0</v>
      </c>
      <c r="GQ86">
        <f t="shared" si="110"/>
        <v>1.2432432432432434</v>
      </c>
      <c r="GR86" t="str">
        <f t="shared" si="110"/>
        <v xml:space="preserve"> </v>
      </c>
      <c r="GS86">
        <f t="shared" si="110"/>
        <v>0</v>
      </c>
      <c r="GT86">
        <f t="shared" si="110"/>
        <v>1.7380952380952381</v>
      </c>
      <c r="GU86">
        <f t="shared" si="110"/>
        <v>0</v>
      </c>
      <c r="GV86">
        <f t="shared" si="110"/>
        <v>-1.6728624535315983E-2</v>
      </c>
      <c r="GW86">
        <f t="shared" si="110"/>
        <v>0</v>
      </c>
      <c r="GX86">
        <f t="shared" si="110"/>
        <v>9.867330016583753E-2</v>
      </c>
      <c r="GY86">
        <f t="shared" si="110"/>
        <v>0.84810126582278489</v>
      </c>
      <c r="GZ86">
        <f t="shared" si="110"/>
        <v>0</v>
      </c>
      <c r="HA86" t="str">
        <f t="shared" si="110"/>
        <v xml:space="preserve"> </v>
      </c>
      <c r="HB86">
        <f t="shared" si="110"/>
        <v>-0.34247842170160292</v>
      </c>
      <c r="HC86">
        <f t="shared" si="110"/>
        <v>0.31052631578947376</v>
      </c>
      <c r="HD86">
        <f t="shared" si="110"/>
        <v>-0.80022766078542973</v>
      </c>
      <c r="HE86">
        <f t="shared" si="110"/>
        <v>0</v>
      </c>
      <c r="HF86" t="str">
        <f t="shared" si="110"/>
        <v xml:space="preserve"> </v>
      </c>
      <c r="HG86">
        <f t="shared" si="110"/>
        <v>-0.2277511961722487</v>
      </c>
      <c r="HH86">
        <f t="shared" si="110"/>
        <v>0</v>
      </c>
      <c r="HI86">
        <f t="shared" si="110"/>
        <v>0</v>
      </c>
      <c r="HJ86">
        <f t="shared" si="110"/>
        <v>0.56962025316455689</v>
      </c>
      <c r="HK86" t="str">
        <f t="shared" si="110"/>
        <v xml:space="preserve"> </v>
      </c>
      <c r="HL86" t="str">
        <f t="shared" si="110"/>
        <v xml:space="preserve"> </v>
      </c>
      <c r="HM86">
        <f t="shared" si="110"/>
        <v>-3.3333333333333326E-2</v>
      </c>
      <c r="HN86" t="str">
        <f t="shared" si="110"/>
        <v xml:space="preserve"> </v>
      </c>
      <c r="HO86">
        <f t="shared" si="110"/>
        <v>0</v>
      </c>
      <c r="HP86">
        <f t="shared" si="110"/>
        <v>-0.38888888888888884</v>
      </c>
      <c r="HQ86" t="str">
        <f t="shared" si="110"/>
        <v xml:space="preserve"> </v>
      </c>
      <c r="HR86">
        <f t="shared" si="110"/>
        <v>-0.99636363636363634</v>
      </c>
      <c r="HS86" t="str">
        <f t="shared" si="110"/>
        <v xml:space="preserve"> </v>
      </c>
      <c r="HT86" t="str">
        <f t="shared" si="110"/>
        <v xml:space="preserve"> </v>
      </c>
      <c r="HU86">
        <f t="shared" si="110"/>
        <v>-0.99193734103029185</v>
      </c>
      <c r="HV86">
        <f t="shared" si="110"/>
        <v>0</v>
      </c>
      <c r="HW86" t="str">
        <f t="shared" si="110"/>
        <v xml:space="preserve"> </v>
      </c>
      <c r="HX86">
        <f t="shared" si="110"/>
        <v>0.38470214293038052</v>
      </c>
      <c r="HY86">
        <f t="shared" si="110"/>
        <v>0</v>
      </c>
      <c r="HZ86">
        <f t="shared" si="110"/>
        <v>0</v>
      </c>
      <c r="IA86">
        <f t="shared" si="110"/>
        <v>-0.4726315789473684</v>
      </c>
      <c r="IB86">
        <f t="shared" si="110"/>
        <v>0</v>
      </c>
      <c r="IC86" t="str">
        <f t="shared" si="110"/>
        <v xml:space="preserve"> </v>
      </c>
      <c r="ID86" t="str">
        <f t="shared" si="110"/>
        <v xml:space="preserve"> </v>
      </c>
      <c r="IE86">
        <f t="shared" si="110"/>
        <v>0</v>
      </c>
      <c r="IF86" t="str">
        <f t="shared" si="110"/>
        <v xml:space="preserve"> </v>
      </c>
      <c r="IG86" t="str">
        <f t="shared" si="110"/>
        <v xml:space="preserve"> </v>
      </c>
      <c r="IH86">
        <f t="shared" si="110"/>
        <v>0</v>
      </c>
      <c r="II86" t="str">
        <f t="shared" si="110"/>
        <v xml:space="preserve"> </v>
      </c>
      <c r="IJ86" t="str">
        <f t="shared" si="110"/>
        <v xml:space="preserve"> </v>
      </c>
      <c r="IK86">
        <f t="shared" si="110"/>
        <v>0</v>
      </c>
      <c r="IL86">
        <f t="shared" si="110"/>
        <v>0</v>
      </c>
      <c r="IM86" t="str">
        <f t="shared" si="110"/>
        <v xml:space="preserve"> </v>
      </c>
      <c r="IN86" t="str">
        <f t="shared" si="110"/>
        <v xml:space="preserve"> </v>
      </c>
      <c r="IO86">
        <f t="shared" si="110"/>
        <v>-0.28865979381443285</v>
      </c>
      <c r="IP86">
        <f t="shared" si="110"/>
        <v>0</v>
      </c>
      <c r="IQ86" t="str">
        <f t="shared" si="110"/>
        <v xml:space="preserve"> </v>
      </c>
      <c r="IR86" t="str">
        <f t="shared" si="110"/>
        <v xml:space="preserve"> </v>
      </c>
      <c r="IS86" t="str">
        <f t="shared" si="110"/>
        <v xml:space="preserve"> </v>
      </c>
      <c r="IT86" t="str">
        <f t="shared" si="110"/>
        <v xml:space="preserve"> </v>
      </c>
      <c r="IU86">
        <f t="shared" si="110"/>
        <v>0</v>
      </c>
      <c r="IV86">
        <f t="shared" si="110"/>
        <v>0</v>
      </c>
      <c r="IW86">
        <f t="shared" si="110"/>
        <v>0</v>
      </c>
      <c r="IX86">
        <f t="shared" si="107"/>
        <v>-0.93333333333333335</v>
      </c>
      <c r="IY86">
        <f t="shared" si="107"/>
        <v>0</v>
      </c>
      <c r="IZ86">
        <f t="shared" si="107"/>
        <v>-0.2137404580152672</v>
      </c>
      <c r="JA86" t="str">
        <f t="shared" si="104"/>
        <v xml:space="preserve"> </v>
      </c>
      <c r="JB86">
        <f t="shared" si="115"/>
        <v>0.4571428571428573</v>
      </c>
      <c r="JC86" t="str">
        <f t="shared" si="115"/>
        <v xml:space="preserve"> </v>
      </c>
      <c r="JD86">
        <f t="shared" si="115"/>
        <v>-0.96333333333333337</v>
      </c>
      <c r="JE86">
        <f t="shared" si="115"/>
        <v>-0.36803652968036527</v>
      </c>
      <c r="JF86" t="str">
        <f t="shared" si="115"/>
        <v xml:space="preserve"> </v>
      </c>
      <c r="JG86">
        <f t="shared" si="115"/>
        <v>0</v>
      </c>
      <c r="JH86">
        <f t="shared" si="115"/>
        <v>-0.2251935256861366</v>
      </c>
      <c r="JI86">
        <f t="shared" si="115"/>
        <v>0.21558376898182718</v>
      </c>
      <c r="JJ86">
        <f t="shared" si="115"/>
        <v>0</v>
      </c>
      <c r="JK86">
        <f t="shared" si="115"/>
        <v>9.1576885406464026E-2</v>
      </c>
      <c r="JL86">
        <f t="shared" si="115"/>
        <v>0</v>
      </c>
      <c r="JM86">
        <f t="shared" si="115"/>
        <v>0</v>
      </c>
      <c r="JN86">
        <f t="shared" si="115"/>
        <v>-0.26789587852494579</v>
      </c>
      <c r="JO86">
        <f t="shared" si="115"/>
        <v>0</v>
      </c>
      <c r="JP86">
        <f t="shared" si="115"/>
        <v>-0.24627795631927596</v>
      </c>
      <c r="JQ86" t="str">
        <f t="shared" si="115"/>
        <v xml:space="preserve"> </v>
      </c>
      <c r="JR86" t="str">
        <f t="shared" si="115"/>
        <v xml:space="preserve"> </v>
      </c>
      <c r="JS86" t="str">
        <f t="shared" si="115"/>
        <v xml:space="preserve"> </v>
      </c>
      <c r="JT86" t="str">
        <f t="shared" si="115"/>
        <v xml:space="preserve"> </v>
      </c>
      <c r="JU86" t="str">
        <f t="shared" si="115"/>
        <v xml:space="preserve"> </v>
      </c>
      <c r="JV86" t="str">
        <f t="shared" si="115"/>
        <v xml:space="preserve"> </v>
      </c>
      <c r="JW86" t="str">
        <f t="shared" si="115"/>
        <v xml:space="preserve"> </v>
      </c>
      <c r="JX86">
        <f t="shared" si="115"/>
        <v>3.6426229508196721</v>
      </c>
      <c r="JY86">
        <f t="shared" si="115"/>
        <v>0</v>
      </c>
      <c r="JZ86" t="str">
        <f t="shared" si="115"/>
        <v xml:space="preserve"> </v>
      </c>
      <c r="KA86">
        <f t="shared" si="115"/>
        <v>-0.69797582800080793</v>
      </c>
      <c r="KB86">
        <f t="shared" si="115"/>
        <v>9.2857142857142749E-2</v>
      </c>
      <c r="KC86">
        <f t="shared" si="115"/>
        <v>0</v>
      </c>
      <c r="KD86" t="str">
        <f t="shared" si="115"/>
        <v xml:space="preserve"> </v>
      </c>
      <c r="KE86" t="str">
        <f t="shared" si="115"/>
        <v xml:space="preserve"> </v>
      </c>
      <c r="KF86">
        <f t="shared" si="115"/>
        <v>9.6296296296296324E-2</v>
      </c>
      <c r="KG86" t="str">
        <f t="shared" si="115"/>
        <v xml:space="preserve"> </v>
      </c>
      <c r="KH86">
        <f t="shared" si="115"/>
        <v>-0.84816753926701571</v>
      </c>
      <c r="KI86" t="str">
        <f t="shared" si="115"/>
        <v xml:space="preserve"> </v>
      </c>
      <c r="KJ86">
        <f t="shared" si="115"/>
        <v>-0.98</v>
      </c>
      <c r="KK86" t="str">
        <f t="shared" si="115"/>
        <v xml:space="preserve"> </v>
      </c>
      <c r="KL86" t="str">
        <f t="shared" si="115"/>
        <v xml:space="preserve"> </v>
      </c>
      <c r="KM86">
        <f t="shared" si="115"/>
        <v>1.875</v>
      </c>
      <c r="KN86">
        <f t="shared" si="115"/>
        <v>0.25755961102970581</v>
      </c>
      <c r="KO86">
        <f t="shared" si="115"/>
        <v>-1.9736842105263053E-2</v>
      </c>
      <c r="KP86">
        <f t="shared" si="115"/>
        <v>-0.72010869565217384</v>
      </c>
      <c r="KQ86">
        <f t="shared" si="115"/>
        <v>0.75074183976261111</v>
      </c>
      <c r="KR86" t="str">
        <f t="shared" si="115"/>
        <v xml:space="preserve"> </v>
      </c>
      <c r="KS86">
        <f t="shared" si="115"/>
        <v>0</v>
      </c>
      <c r="KT86">
        <f t="shared" si="115"/>
        <v>-0.48275862068965514</v>
      </c>
      <c r="KU86">
        <f t="shared" si="115"/>
        <v>-0.89610389610389607</v>
      </c>
      <c r="KV86" t="str">
        <f t="shared" si="115"/>
        <v xml:space="preserve"> </v>
      </c>
      <c r="KW86" t="str">
        <f t="shared" si="115"/>
        <v xml:space="preserve"> </v>
      </c>
      <c r="KX86" t="str">
        <f t="shared" si="115"/>
        <v xml:space="preserve"> </v>
      </c>
      <c r="KY86">
        <f t="shared" si="115"/>
        <v>-0.86865993127852714</v>
      </c>
      <c r="KZ86" t="str">
        <f t="shared" si="115"/>
        <v xml:space="preserve"> </v>
      </c>
      <c r="LA86" t="str">
        <f t="shared" si="115"/>
        <v xml:space="preserve"> </v>
      </c>
      <c r="LB86">
        <f t="shared" si="115"/>
        <v>-0.99232721885289854</v>
      </c>
      <c r="LC86">
        <f t="shared" si="115"/>
        <v>-0.55005825938872444</v>
      </c>
      <c r="LD86" t="str">
        <f t="shared" si="115"/>
        <v xml:space="preserve"> </v>
      </c>
      <c r="LE86" t="str">
        <f t="shared" si="115"/>
        <v xml:space="preserve"> </v>
      </c>
      <c r="LF86" t="str">
        <f t="shared" si="115"/>
        <v xml:space="preserve"> </v>
      </c>
      <c r="LG86">
        <f t="shared" si="115"/>
        <v>0</v>
      </c>
      <c r="LH86" t="str">
        <f t="shared" si="115"/>
        <v xml:space="preserve"> </v>
      </c>
      <c r="LI86">
        <f t="shared" si="115"/>
        <v>0</v>
      </c>
      <c r="LJ86">
        <f t="shared" si="115"/>
        <v>-0.34444444444444444</v>
      </c>
      <c r="LK86" t="str">
        <f t="shared" si="115"/>
        <v xml:space="preserve"> </v>
      </c>
      <c r="LL86" t="str">
        <f t="shared" si="115"/>
        <v xml:space="preserve"> </v>
      </c>
      <c r="LM86">
        <f t="shared" si="115"/>
        <v>0.11703601108033235</v>
      </c>
      <c r="LN86" t="str">
        <f t="shared" si="111"/>
        <v xml:space="preserve"> </v>
      </c>
      <c r="LO86">
        <f t="shared" si="111"/>
        <v>-0.79249999999999998</v>
      </c>
      <c r="LP86" t="str">
        <f t="shared" si="108"/>
        <v xml:space="preserve"> </v>
      </c>
      <c r="LQ86">
        <f t="shared" si="108"/>
        <v>0</v>
      </c>
      <c r="LR86" t="str">
        <f t="shared" si="108"/>
        <v xml:space="preserve"> </v>
      </c>
      <c r="LS86">
        <f t="shared" si="108"/>
        <v>0</v>
      </c>
      <c r="LT86" t="str">
        <f t="shared" si="108"/>
        <v xml:space="preserve"> </v>
      </c>
      <c r="LU86">
        <f t="shared" ref="LU86:OF98" si="119">IFERROR(LU54/LU52-1," ")</f>
        <v>-0.96619047619047616</v>
      </c>
      <c r="LV86">
        <f t="shared" si="119"/>
        <v>0</v>
      </c>
      <c r="LW86">
        <f t="shared" si="119"/>
        <v>0.45339261550357635</v>
      </c>
      <c r="LX86" t="str">
        <f t="shared" si="119"/>
        <v xml:space="preserve"> </v>
      </c>
      <c r="LY86" t="str">
        <f t="shared" si="119"/>
        <v xml:space="preserve"> </v>
      </c>
      <c r="LZ86">
        <f t="shared" si="119"/>
        <v>0.1278195488721805</v>
      </c>
      <c r="MA86" t="str">
        <f t="shared" si="119"/>
        <v xml:space="preserve"> </v>
      </c>
      <c r="MB86" t="str">
        <f t="shared" si="119"/>
        <v xml:space="preserve"> </v>
      </c>
      <c r="MC86" t="str">
        <f t="shared" si="119"/>
        <v xml:space="preserve"> </v>
      </c>
      <c r="MD86" t="str">
        <f t="shared" si="119"/>
        <v xml:space="preserve"> </v>
      </c>
      <c r="ME86" t="str">
        <f t="shared" si="119"/>
        <v xml:space="preserve"> </v>
      </c>
      <c r="MF86">
        <f t="shared" si="119"/>
        <v>-0.41509433962264153</v>
      </c>
      <c r="MG86">
        <f t="shared" si="119"/>
        <v>4.1666666666666741E-2</v>
      </c>
      <c r="MH86">
        <f t="shared" si="119"/>
        <v>2.1591836734693874</v>
      </c>
      <c r="MI86" t="str">
        <f t="shared" si="119"/>
        <v xml:space="preserve"> </v>
      </c>
      <c r="MJ86">
        <f t="shared" si="119"/>
        <v>-0.56140350877192979</v>
      </c>
      <c r="MK86">
        <f t="shared" si="119"/>
        <v>0</v>
      </c>
      <c r="ML86">
        <f t="shared" si="119"/>
        <v>0.31159420289855078</v>
      </c>
      <c r="MM86">
        <f t="shared" si="119"/>
        <v>0</v>
      </c>
      <c r="MN86">
        <f t="shared" si="119"/>
        <v>0</v>
      </c>
      <c r="MO86" t="str">
        <f t="shared" si="119"/>
        <v xml:space="preserve"> </v>
      </c>
      <c r="MP86" t="str">
        <f t="shared" si="119"/>
        <v xml:space="preserve"> </v>
      </c>
      <c r="MQ86">
        <f t="shared" si="119"/>
        <v>0.23290721649484536</v>
      </c>
      <c r="MR86">
        <f t="shared" si="119"/>
        <v>0.57870370370370372</v>
      </c>
      <c r="MS86">
        <f t="shared" si="119"/>
        <v>0</v>
      </c>
      <c r="MT86">
        <f t="shared" si="119"/>
        <v>0.46556942867953088</v>
      </c>
      <c r="MU86" t="str">
        <f t="shared" si="119"/>
        <v xml:space="preserve"> </v>
      </c>
      <c r="MV86" t="str">
        <f t="shared" si="119"/>
        <v xml:space="preserve"> </v>
      </c>
      <c r="MW86" t="str">
        <f t="shared" si="119"/>
        <v xml:space="preserve"> </v>
      </c>
      <c r="MX86" t="str">
        <f t="shared" si="119"/>
        <v xml:space="preserve"> </v>
      </c>
      <c r="MY86" t="str">
        <f t="shared" si="119"/>
        <v xml:space="preserve"> </v>
      </c>
      <c r="MZ86">
        <f t="shared" si="119"/>
        <v>0.32375979112271547</v>
      </c>
      <c r="NA86" t="str">
        <f t="shared" si="119"/>
        <v xml:space="preserve"> </v>
      </c>
      <c r="NB86">
        <f t="shared" si="119"/>
        <v>0</v>
      </c>
      <c r="NC86" t="str">
        <f t="shared" si="119"/>
        <v xml:space="preserve"> </v>
      </c>
      <c r="ND86">
        <f t="shared" si="119"/>
        <v>0</v>
      </c>
      <c r="NE86">
        <f t="shared" si="119"/>
        <v>0</v>
      </c>
      <c r="NF86" t="str">
        <f t="shared" si="119"/>
        <v xml:space="preserve"> </v>
      </c>
      <c r="NG86">
        <f t="shared" si="119"/>
        <v>-0.52322738386308065</v>
      </c>
      <c r="NH86" t="str">
        <f t="shared" si="119"/>
        <v xml:space="preserve"> </v>
      </c>
      <c r="NI86" t="str">
        <f t="shared" si="119"/>
        <v xml:space="preserve"> </v>
      </c>
      <c r="NJ86">
        <f t="shared" si="119"/>
        <v>-0.69302325581395352</v>
      </c>
      <c r="NK86" t="str">
        <f t="shared" si="119"/>
        <v xml:space="preserve"> </v>
      </c>
      <c r="NL86" t="str">
        <f t="shared" si="119"/>
        <v xml:space="preserve"> </v>
      </c>
      <c r="NM86">
        <f t="shared" si="119"/>
        <v>0</v>
      </c>
      <c r="NN86">
        <f t="shared" si="119"/>
        <v>0</v>
      </c>
      <c r="NO86">
        <f t="shared" si="119"/>
        <v>0</v>
      </c>
      <c r="NP86" t="str">
        <f t="shared" si="119"/>
        <v xml:space="preserve"> </v>
      </c>
      <c r="NQ86" t="str">
        <f t="shared" si="119"/>
        <v xml:space="preserve"> </v>
      </c>
      <c r="NR86" t="str">
        <f t="shared" si="119"/>
        <v xml:space="preserve"> </v>
      </c>
      <c r="NS86">
        <f t="shared" si="119"/>
        <v>-0.85827735736757083</v>
      </c>
      <c r="NT86">
        <f t="shared" si="119"/>
        <v>0</v>
      </c>
      <c r="NU86">
        <f t="shared" si="119"/>
        <v>-0.89907817550580627</v>
      </c>
      <c r="NV86">
        <f t="shared" si="119"/>
        <v>0.25036924961273832</v>
      </c>
      <c r="NW86" t="str">
        <f t="shared" si="119"/>
        <v xml:space="preserve"> </v>
      </c>
      <c r="NX86" t="str">
        <f t="shared" si="119"/>
        <v xml:space="preserve"> </v>
      </c>
      <c r="NY86" t="str">
        <f t="shared" si="119"/>
        <v xml:space="preserve"> </v>
      </c>
      <c r="NZ86">
        <f t="shared" si="119"/>
        <v>0</v>
      </c>
      <c r="OA86" t="str">
        <f t="shared" si="119"/>
        <v xml:space="preserve"> </v>
      </c>
      <c r="OB86">
        <f t="shared" si="119"/>
        <v>-0.30821917808219179</v>
      </c>
      <c r="OC86">
        <f t="shared" si="119"/>
        <v>0.34665928897496179</v>
      </c>
      <c r="OD86">
        <f t="shared" si="119"/>
        <v>0.16849816849816834</v>
      </c>
      <c r="OE86">
        <f t="shared" si="119"/>
        <v>-0.55574043261231276</v>
      </c>
      <c r="OF86">
        <f t="shared" si="119"/>
        <v>0.16250000000000009</v>
      </c>
      <c r="OG86">
        <f t="shared" si="116"/>
        <v>0.19230769230769229</v>
      </c>
      <c r="OH86" t="str">
        <f t="shared" si="116"/>
        <v xml:space="preserve"> </v>
      </c>
      <c r="OI86">
        <f t="shared" si="116"/>
        <v>5.141612200435719E-2</v>
      </c>
      <c r="OJ86" t="str">
        <f t="shared" si="116"/>
        <v xml:space="preserve"> </v>
      </c>
      <c r="OK86">
        <f t="shared" si="116"/>
        <v>0.11520899192132084</v>
      </c>
      <c r="OL86" t="str">
        <f t="shared" si="116"/>
        <v xml:space="preserve"> </v>
      </c>
      <c r="OM86" t="str">
        <f t="shared" si="116"/>
        <v xml:space="preserve"> </v>
      </c>
      <c r="ON86">
        <f t="shared" si="116"/>
        <v>0.2238922155688623</v>
      </c>
      <c r="OO86">
        <f t="shared" si="116"/>
        <v>6.2068965517241281E-2</v>
      </c>
      <c r="OP86">
        <f t="shared" si="116"/>
        <v>0.20841487279843429</v>
      </c>
      <c r="OQ86">
        <f t="shared" si="116"/>
        <v>0.31061946902654869</v>
      </c>
      <c r="OR86">
        <f t="shared" si="116"/>
        <v>0.42850164855293693</v>
      </c>
      <c r="OS86">
        <f t="shared" si="116"/>
        <v>0</v>
      </c>
      <c r="OT86">
        <f t="shared" si="116"/>
        <v>0.37292519939642155</v>
      </c>
      <c r="OU86">
        <f t="shared" si="116"/>
        <v>0.11016949152542366</v>
      </c>
      <c r="OV86">
        <f t="shared" si="116"/>
        <v>0.28353816859961922</v>
      </c>
      <c r="OW86" t="str">
        <f t="shared" si="116"/>
        <v xml:space="preserve"> </v>
      </c>
      <c r="OX86" t="str">
        <f t="shared" si="116"/>
        <v xml:space="preserve"> </v>
      </c>
      <c r="OY86">
        <f t="shared" si="116"/>
        <v>0</v>
      </c>
      <c r="OZ86">
        <f t="shared" si="116"/>
        <v>0.21544715447154461</v>
      </c>
      <c r="PA86">
        <f t="shared" si="116"/>
        <v>-0.85199999999999998</v>
      </c>
      <c r="PB86">
        <f t="shared" si="116"/>
        <v>0.33157894736842097</v>
      </c>
      <c r="PC86">
        <f t="shared" si="116"/>
        <v>0</v>
      </c>
      <c r="PD86">
        <f t="shared" si="116"/>
        <v>0</v>
      </c>
      <c r="PE86">
        <f t="shared" si="116"/>
        <v>-0.40540540540540537</v>
      </c>
      <c r="PF86">
        <f t="shared" si="116"/>
        <v>-0.47067448680351909</v>
      </c>
      <c r="PG86" t="str">
        <f t="shared" si="116"/>
        <v xml:space="preserve"> </v>
      </c>
      <c r="PH86">
        <f t="shared" si="116"/>
        <v>-0.16731517509727611</v>
      </c>
      <c r="PI86" t="str">
        <f t="shared" si="116"/>
        <v xml:space="preserve"> </v>
      </c>
      <c r="PJ86">
        <f t="shared" si="116"/>
        <v>0.26470588235294135</v>
      </c>
      <c r="PK86">
        <f t="shared" si="116"/>
        <v>0</v>
      </c>
      <c r="PL86">
        <f t="shared" si="116"/>
        <v>0.87574750830564785</v>
      </c>
      <c r="PM86" t="str">
        <f t="shared" si="116"/>
        <v xml:space="preserve"> </v>
      </c>
      <c r="PN86">
        <f t="shared" si="116"/>
        <v>-0.51</v>
      </c>
      <c r="PO86">
        <f t="shared" si="116"/>
        <v>0</v>
      </c>
      <c r="PP86">
        <f t="shared" si="116"/>
        <v>1.4787040407717513</v>
      </c>
      <c r="PQ86" t="str">
        <f t="shared" si="116"/>
        <v xml:space="preserve"> </v>
      </c>
      <c r="PR86">
        <f t="shared" si="116"/>
        <v>-2.3411371237458178E-2</v>
      </c>
      <c r="PS86" t="str">
        <f t="shared" si="116"/>
        <v xml:space="preserve"> </v>
      </c>
      <c r="PT86">
        <f t="shared" si="116"/>
        <v>0</v>
      </c>
      <c r="PU86" t="str">
        <f t="shared" si="116"/>
        <v xml:space="preserve"> </v>
      </c>
      <c r="PV86">
        <f t="shared" si="116"/>
        <v>0.53577981651376128</v>
      </c>
      <c r="PW86">
        <f t="shared" si="116"/>
        <v>-0.62690951821386598</v>
      </c>
      <c r="PX86">
        <f t="shared" si="116"/>
        <v>-0.86486486486486491</v>
      </c>
      <c r="PY86" t="str">
        <f t="shared" si="116"/>
        <v xml:space="preserve"> </v>
      </c>
      <c r="PZ86" t="str">
        <f t="shared" si="116"/>
        <v xml:space="preserve"> </v>
      </c>
      <c r="QA86">
        <f t="shared" si="116"/>
        <v>0.1267866596082583</v>
      </c>
      <c r="QB86">
        <f t="shared" si="116"/>
        <v>-0.26919370382267904</v>
      </c>
      <c r="QC86" t="str">
        <f t="shared" si="116"/>
        <v xml:space="preserve"> </v>
      </c>
      <c r="QD86">
        <f t="shared" si="116"/>
        <v>0</v>
      </c>
      <c r="QE86" t="str">
        <f t="shared" si="116"/>
        <v xml:space="preserve"> </v>
      </c>
      <c r="QF86">
        <f t="shared" si="116"/>
        <v>-0.53372093023255807</v>
      </c>
      <c r="QG86">
        <f t="shared" si="116"/>
        <v>0.6785714285714286</v>
      </c>
      <c r="QH86">
        <f t="shared" si="116"/>
        <v>-0.85299999999999998</v>
      </c>
      <c r="QI86" t="str">
        <f t="shared" si="116"/>
        <v xml:space="preserve"> </v>
      </c>
      <c r="QJ86">
        <f t="shared" si="116"/>
        <v>1.1369933299127757</v>
      </c>
      <c r="QK86">
        <f t="shared" si="116"/>
        <v>0</v>
      </c>
      <c r="QL86" t="str">
        <f t="shared" si="112"/>
        <v xml:space="preserve"> </v>
      </c>
      <c r="QM86">
        <f t="shared" si="112"/>
        <v>0</v>
      </c>
      <c r="QN86">
        <f t="shared" si="117"/>
        <v>0</v>
      </c>
      <c r="QO86">
        <f t="shared" si="117"/>
        <v>0</v>
      </c>
      <c r="QP86">
        <f t="shared" si="117"/>
        <v>-0.37513043478260866</v>
      </c>
      <c r="QQ86">
        <f t="shared" si="117"/>
        <v>-0.39274447949526814</v>
      </c>
      <c r="QR86" t="str">
        <f t="shared" si="117"/>
        <v xml:space="preserve"> </v>
      </c>
      <c r="QS86">
        <f t="shared" si="117"/>
        <v>-0.34146341463414631</v>
      </c>
      <c r="QT86" t="str">
        <f t="shared" si="117"/>
        <v xml:space="preserve"> </v>
      </c>
      <c r="QU86">
        <f t="shared" si="117"/>
        <v>0.14705882352941169</v>
      </c>
      <c r="QV86" t="str">
        <f t="shared" si="117"/>
        <v xml:space="preserve"> </v>
      </c>
      <c r="QW86">
        <f t="shared" si="117"/>
        <v>0</v>
      </c>
      <c r="QX86">
        <f t="shared" si="117"/>
        <v>0</v>
      </c>
      <c r="QY86">
        <f t="shared" si="117"/>
        <v>0</v>
      </c>
      <c r="QZ86">
        <f t="shared" si="117"/>
        <v>-0.5547945205479452</v>
      </c>
      <c r="RA86">
        <f t="shared" si="117"/>
        <v>1.3870967741935485</v>
      </c>
      <c r="RB86">
        <f t="shared" si="117"/>
        <v>-9.4594594594594628E-2</v>
      </c>
      <c r="RC86" t="str">
        <f t="shared" si="117"/>
        <v xml:space="preserve"> </v>
      </c>
      <c r="RD86">
        <f t="shared" si="117"/>
        <v>0.26315789473684204</v>
      </c>
      <c r="RE86">
        <f t="shared" si="117"/>
        <v>0</v>
      </c>
      <c r="RF86" t="str">
        <f t="shared" si="117"/>
        <v xml:space="preserve"> </v>
      </c>
      <c r="RG86" t="str">
        <f t="shared" si="117"/>
        <v xml:space="preserve"> </v>
      </c>
      <c r="RH86" t="str">
        <f t="shared" si="117"/>
        <v xml:space="preserve"> </v>
      </c>
      <c r="RI86">
        <f t="shared" si="117"/>
        <v>0</v>
      </c>
      <c r="RJ86">
        <f t="shared" si="117"/>
        <v>0</v>
      </c>
      <c r="RK86" t="str">
        <f t="shared" si="117"/>
        <v xml:space="preserve"> </v>
      </c>
      <c r="RL86">
        <f t="shared" si="117"/>
        <v>0</v>
      </c>
      <c r="RM86">
        <f t="shared" si="117"/>
        <v>2.4</v>
      </c>
      <c r="RN86" t="str">
        <f t="shared" si="117"/>
        <v xml:space="preserve"> </v>
      </c>
      <c r="RO86">
        <f t="shared" si="117"/>
        <v>0</v>
      </c>
      <c r="RP86" t="str">
        <f t="shared" si="117"/>
        <v xml:space="preserve"> </v>
      </c>
      <c r="RQ86" t="str">
        <f t="shared" si="117"/>
        <v xml:space="preserve"> </v>
      </c>
      <c r="RR86" t="str">
        <f t="shared" si="117"/>
        <v xml:space="preserve"> </v>
      </c>
      <c r="RS86" t="str">
        <f t="shared" si="117"/>
        <v xml:space="preserve"> </v>
      </c>
      <c r="RT86" t="str">
        <f t="shared" si="117"/>
        <v xml:space="preserve"> </v>
      </c>
      <c r="RU86">
        <f t="shared" si="117"/>
        <v>0</v>
      </c>
      <c r="RV86">
        <f t="shared" si="117"/>
        <v>-0.5835866261398176</v>
      </c>
      <c r="RW86" t="str">
        <f t="shared" si="117"/>
        <v xml:space="preserve"> </v>
      </c>
      <c r="RX86" t="str">
        <f t="shared" si="117"/>
        <v xml:space="preserve"> </v>
      </c>
      <c r="RY86" t="str">
        <f t="shared" si="117"/>
        <v xml:space="preserve"> </v>
      </c>
      <c r="RZ86">
        <f t="shared" si="117"/>
        <v>0.85484641638225267</v>
      </c>
      <c r="SA86">
        <f t="shared" si="117"/>
        <v>-0.54609929078014185</v>
      </c>
    </row>
    <row r="87" spans="1:495">
      <c r="A87">
        <v>2004</v>
      </c>
      <c r="B87">
        <f t="shared" si="88"/>
        <v>0.34782608695652173</v>
      </c>
      <c r="C87">
        <f t="shared" ref="C87:BN90" si="120">IFERROR(C55/C53-1," ")</f>
        <v>2.3013698630136989</v>
      </c>
      <c r="D87" t="str">
        <f t="shared" si="120"/>
        <v xml:space="preserve"> </v>
      </c>
      <c r="E87">
        <f t="shared" si="120"/>
        <v>0</v>
      </c>
      <c r="F87">
        <f t="shared" si="120"/>
        <v>1.0597014925373136</v>
      </c>
      <c r="G87">
        <f t="shared" si="120"/>
        <v>0.86666666666666647</v>
      </c>
      <c r="H87">
        <f t="shared" si="120"/>
        <v>0</v>
      </c>
      <c r="I87" t="str">
        <f t="shared" si="120"/>
        <v xml:space="preserve"> </v>
      </c>
      <c r="J87">
        <f t="shared" si="120"/>
        <v>0</v>
      </c>
      <c r="K87" t="str">
        <f t="shared" si="120"/>
        <v xml:space="preserve"> </v>
      </c>
      <c r="L87">
        <f t="shared" si="120"/>
        <v>0</v>
      </c>
      <c r="M87">
        <f t="shared" si="120"/>
        <v>2.1666666666666665</v>
      </c>
      <c r="N87" t="str">
        <f t="shared" si="120"/>
        <v xml:space="preserve"> </v>
      </c>
      <c r="O87">
        <f t="shared" si="120"/>
        <v>0</v>
      </c>
      <c r="P87">
        <f t="shared" si="120"/>
        <v>0</v>
      </c>
      <c r="Q87" t="str">
        <f t="shared" si="120"/>
        <v xml:space="preserve"> </v>
      </c>
      <c r="R87">
        <f t="shared" si="120"/>
        <v>9.68</v>
      </c>
      <c r="S87" t="str">
        <f t="shared" si="120"/>
        <v xml:space="preserve"> </v>
      </c>
      <c r="T87">
        <f t="shared" si="120"/>
        <v>0.36322869955156944</v>
      </c>
      <c r="U87" t="str">
        <f t="shared" si="120"/>
        <v xml:space="preserve"> </v>
      </c>
      <c r="V87" t="str">
        <f t="shared" si="120"/>
        <v xml:space="preserve"> </v>
      </c>
      <c r="W87">
        <f t="shared" si="120"/>
        <v>0</v>
      </c>
      <c r="X87">
        <f t="shared" si="120"/>
        <v>2.7019230769230771</v>
      </c>
      <c r="Y87" t="str">
        <f t="shared" si="120"/>
        <v xml:space="preserve"> </v>
      </c>
      <c r="Z87">
        <f t="shared" si="120"/>
        <v>0</v>
      </c>
      <c r="AA87">
        <f t="shared" si="120"/>
        <v>0.81333333333333324</v>
      </c>
      <c r="AB87" t="str">
        <f t="shared" si="120"/>
        <v xml:space="preserve"> </v>
      </c>
      <c r="AC87">
        <f t="shared" si="120"/>
        <v>-0.21940408766313713</v>
      </c>
      <c r="AD87">
        <f t="shared" si="120"/>
        <v>0.35595625678270304</v>
      </c>
      <c r="AE87" t="str">
        <f t="shared" si="120"/>
        <v xml:space="preserve"> </v>
      </c>
      <c r="AF87" t="str">
        <f t="shared" si="120"/>
        <v xml:space="preserve"> </v>
      </c>
      <c r="AG87" t="str">
        <f t="shared" si="120"/>
        <v xml:space="preserve"> </v>
      </c>
      <c r="AH87" t="str">
        <f t="shared" si="120"/>
        <v xml:space="preserve"> </v>
      </c>
      <c r="AI87" t="str">
        <f t="shared" si="120"/>
        <v xml:space="preserve"> </v>
      </c>
      <c r="AJ87">
        <f t="shared" si="120"/>
        <v>0</v>
      </c>
      <c r="AK87">
        <f t="shared" si="120"/>
        <v>0</v>
      </c>
      <c r="AL87" t="str">
        <f t="shared" si="120"/>
        <v xml:space="preserve"> </v>
      </c>
      <c r="AM87">
        <f t="shared" si="120"/>
        <v>0.64473684210526327</v>
      </c>
      <c r="AN87">
        <f t="shared" si="120"/>
        <v>0.44444444444444442</v>
      </c>
      <c r="AO87" t="str">
        <f t="shared" si="120"/>
        <v xml:space="preserve"> </v>
      </c>
      <c r="AP87" t="str">
        <f t="shared" si="120"/>
        <v xml:space="preserve"> </v>
      </c>
      <c r="AQ87">
        <f t="shared" si="120"/>
        <v>0</v>
      </c>
      <c r="AR87" t="str">
        <f t="shared" si="120"/>
        <v xml:space="preserve"> </v>
      </c>
      <c r="AS87" t="str">
        <f t="shared" si="120"/>
        <v xml:space="preserve"> </v>
      </c>
      <c r="AT87">
        <f t="shared" si="120"/>
        <v>0</v>
      </c>
      <c r="AU87">
        <f t="shared" si="120"/>
        <v>-8.9285714285714302E-2</v>
      </c>
      <c r="AV87">
        <f t="shared" si="120"/>
        <v>5.8271604938271606</v>
      </c>
      <c r="AW87" t="str">
        <f t="shared" si="120"/>
        <v xml:space="preserve"> </v>
      </c>
      <c r="AX87">
        <f t="shared" si="120"/>
        <v>1.0638297872340425</v>
      </c>
      <c r="AY87">
        <f t="shared" si="120"/>
        <v>0</v>
      </c>
      <c r="AZ87">
        <f t="shared" si="120"/>
        <v>0.5</v>
      </c>
      <c r="BA87">
        <f t="shared" si="120"/>
        <v>0</v>
      </c>
      <c r="BB87">
        <f t="shared" si="120"/>
        <v>0.87222222222222223</v>
      </c>
      <c r="BC87" t="str">
        <f t="shared" si="120"/>
        <v xml:space="preserve"> </v>
      </c>
      <c r="BD87" t="str">
        <f t="shared" si="120"/>
        <v xml:space="preserve"> </v>
      </c>
      <c r="BE87">
        <f t="shared" si="120"/>
        <v>0</v>
      </c>
      <c r="BF87">
        <f t="shared" si="120"/>
        <v>1.2401183682096808</v>
      </c>
      <c r="BG87" t="str">
        <f t="shared" si="120"/>
        <v xml:space="preserve"> </v>
      </c>
      <c r="BH87">
        <f t="shared" si="120"/>
        <v>0</v>
      </c>
      <c r="BI87">
        <f t="shared" si="120"/>
        <v>3.666666666666667</v>
      </c>
      <c r="BJ87">
        <f t="shared" si="120"/>
        <v>0.86655260906757903</v>
      </c>
      <c r="BK87" t="str">
        <f t="shared" si="120"/>
        <v xml:space="preserve"> </v>
      </c>
      <c r="BL87" t="str">
        <f t="shared" si="120"/>
        <v xml:space="preserve"> </v>
      </c>
      <c r="BM87" t="str">
        <f t="shared" si="120"/>
        <v xml:space="preserve"> </v>
      </c>
      <c r="BN87">
        <f t="shared" si="120"/>
        <v>0</v>
      </c>
      <c r="BO87">
        <f t="shared" si="118"/>
        <v>0</v>
      </c>
      <c r="BP87" t="str">
        <f t="shared" si="118"/>
        <v xml:space="preserve"> </v>
      </c>
      <c r="BQ87" t="str">
        <f t="shared" si="118"/>
        <v xml:space="preserve"> </v>
      </c>
      <c r="BR87">
        <f t="shared" si="118"/>
        <v>1.4159663865546221</v>
      </c>
      <c r="BS87" t="str">
        <f t="shared" si="118"/>
        <v xml:space="preserve"> </v>
      </c>
      <c r="BT87" t="str">
        <f t="shared" si="118"/>
        <v xml:space="preserve"> </v>
      </c>
      <c r="BU87" t="str">
        <f t="shared" si="118"/>
        <v xml:space="preserve"> </v>
      </c>
      <c r="BV87" t="str">
        <f t="shared" si="118"/>
        <v xml:space="preserve"> </v>
      </c>
      <c r="BW87" t="str">
        <f t="shared" si="118"/>
        <v xml:space="preserve"> </v>
      </c>
      <c r="BX87" t="str">
        <f t="shared" si="118"/>
        <v xml:space="preserve"> </v>
      </c>
      <c r="BY87">
        <f t="shared" si="118"/>
        <v>0.41666666666666674</v>
      </c>
      <c r="BZ87">
        <f t="shared" si="118"/>
        <v>0</v>
      </c>
      <c r="CA87">
        <f t="shared" si="118"/>
        <v>0</v>
      </c>
      <c r="CB87" t="str">
        <f t="shared" si="118"/>
        <v xml:space="preserve"> </v>
      </c>
      <c r="CC87" t="str">
        <f t="shared" si="118"/>
        <v xml:space="preserve"> </v>
      </c>
      <c r="CD87" t="str">
        <f t="shared" si="118"/>
        <v xml:space="preserve"> </v>
      </c>
      <c r="CE87">
        <f t="shared" si="118"/>
        <v>0.35272727272727278</v>
      </c>
      <c r="CF87">
        <f t="shared" si="118"/>
        <v>0</v>
      </c>
      <c r="CG87" t="str">
        <f t="shared" si="118"/>
        <v xml:space="preserve"> </v>
      </c>
      <c r="CH87">
        <f t="shared" si="118"/>
        <v>0</v>
      </c>
      <c r="CI87" t="str">
        <f t="shared" si="118"/>
        <v xml:space="preserve"> </v>
      </c>
      <c r="CJ87">
        <f t="shared" si="118"/>
        <v>0</v>
      </c>
      <c r="CK87" t="str">
        <f t="shared" si="118"/>
        <v xml:space="preserve"> </v>
      </c>
      <c r="CL87">
        <f t="shared" si="118"/>
        <v>0.93877551020408156</v>
      </c>
      <c r="CM87" t="str">
        <f t="shared" si="118"/>
        <v xml:space="preserve"> </v>
      </c>
      <c r="CN87" t="str">
        <f t="shared" si="118"/>
        <v xml:space="preserve"> </v>
      </c>
      <c r="CO87">
        <f t="shared" si="118"/>
        <v>0</v>
      </c>
      <c r="CP87" t="str">
        <f t="shared" si="118"/>
        <v xml:space="preserve"> </v>
      </c>
      <c r="CQ87">
        <f t="shared" si="118"/>
        <v>0</v>
      </c>
      <c r="CR87">
        <f t="shared" si="118"/>
        <v>0.82493540051679592</v>
      </c>
      <c r="CS87">
        <f t="shared" si="118"/>
        <v>1.3833131801692868</v>
      </c>
      <c r="CT87" t="str">
        <f t="shared" si="118"/>
        <v xml:space="preserve"> </v>
      </c>
      <c r="CU87">
        <f t="shared" si="118"/>
        <v>1.0533333333333332</v>
      </c>
      <c r="CV87" t="str">
        <f t="shared" si="118"/>
        <v xml:space="preserve"> </v>
      </c>
      <c r="CW87">
        <f t="shared" si="118"/>
        <v>-0.15068091960755614</v>
      </c>
      <c r="CX87">
        <f t="shared" si="118"/>
        <v>0</v>
      </c>
      <c r="CY87">
        <f t="shared" si="118"/>
        <v>0</v>
      </c>
      <c r="CZ87">
        <f t="shared" si="118"/>
        <v>0</v>
      </c>
      <c r="DA87" t="str">
        <f t="shared" si="118"/>
        <v xml:space="preserve"> </v>
      </c>
      <c r="DB87" t="str">
        <f t="shared" si="118"/>
        <v xml:space="preserve"> </v>
      </c>
      <c r="DC87" t="str">
        <f t="shared" si="118"/>
        <v xml:space="preserve"> </v>
      </c>
      <c r="DD87">
        <f t="shared" si="118"/>
        <v>0.56462585034013602</v>
      </c>
      <c r="DE87" t="str">
        <f t="shared" si="118"/>
        <v xml:space="preserve"> </v>
      </c>
      <c r="DF87">
        <f t="shared" si="118"/>
        <v>0.58333333333333326</v>
      </c>
      <c r="DG87" t="str">
        <f t="shared" si="118"/>
        <v xml:space="preserve"> </v>
      </c>
      <c r="DH87" t="str">
        <f t="shared" si="118"/>
        <v xml:space="preserve"> </v>
      </c>
      <c r="DI87">
        <f t="shared" si="118"/>
        <v>0</v>
      </c>
      <c r="DJ87">
        <f t="shared" si="118"/>
        <v>2.666627839254514</v>
      </c>
      <c r="DK87">
        <f t="shared" si="118"/>
        <v>0</v>
      </c>
      <c r="DL87">
        <f t="shared" si="118"/>
        <v>2.1413443830570906</v>
      </c>
      <c r="DM87" t="str">
        <f t="shared" si="118"/>
        <v xml:space="preserve"> </v>
      </c>
      <c r="DN87" t="str">
        <f t="shared" si="118"/>
        <v xml:space="preserve"> </v>
      </c>
      <c r="DO87">
        <f t="shared" si="118"/>
        <v>0</v>
      </c>
      <c r="DP87">
        <f t="shared" si="118"/>
        <v>1.6641697877652932</v>
      </c>
      <c r="DQ87">
        <f t="shared" si="118"/>
        <v>2.4769230769230766</v>
      </c>
      <c r="DR87">
        <f t="shared" si="118"/>
        <v>0.75</v>
      </c>
      <c r="DS87" t="str">
        <f t="shared" si="118"/>
        <v xml:space="preserve"> </v>
      </c>
      <c r="DT87" t="str">
        <f t="shared" si="118"/>
        <v xml:space="preserve"> </v>
      </c>
      <c r="DU87">
        <f t="shared" si="118"/>
        <v>0.89156626506024095</v>
      </c>
      <c r="DV87">
        <f t="shared" si="118"/>
        <v>2.6065573770491799</v>
      </c>
      <c r="DW87">
        <f t="shared" si="118"/>
        <v>0.17509727626459148</v>
      </c>
      <c r="DX87">
        <f t="shared" si="118"/>
        <v>0</v>
      </c>
      <c r="DY87">
        <f t="shared" si="118"/>
        <v>0</v>
      </c>
      <c r="DZ87">
        <f t="shared" si="93"/>
        <v>-0.5</v>
      </c>
      <c r="EA87" t="str">
        <f t="shared" si="114"/>
        <v xml:space="preserve"> </v>
      </c>
      <c r="EB87">
        <f t="shared" si="114"/>
        <v>0</v>
      </c>
      <c r="EC87">
        <f t="shared" si="114"/>
        <v>0</v>
      </c>
      <c r="ED87" t="str">
        <f t="shared" si="114"/>
        <v xml:space="preserve"> </v>
      </c>
      <c r="EE87">
        <f t="shared" si="114"/>
        <v>0.32692307692307687</v>
      </c>
      <c r="EF87">
        <f t="shared" si="114"/>
        <v>0</v>
      </c>
      <c r="EG87">
        <f t="shared" si="114"/>
        <v>8.3947368421052637</v>
      </c>
      <c r="EH87" t="str">
        <f t="shared" si="114"/>
        <v xml:space="preserve"> </v>
      </c>
      <c r="EI87">
        <f t="shared" si="114"/>
        <v>1.4166666666666665</v>
      </c>
      <c r="EJ87">
        <f t="shared" si="114"/>
        <v>0</v>
      </c>
      <c r="EK87" t="str">
        <f t="shared" si="114"/>
        <v xml:space="preserve"> </v>
      </c>
      <c r="EL87">
        <f t="shared" si="114"/>
        <v>0.36343612334801767</v>
      </c>
      <c r="EM87" t="str">
        <f t="shared" si="114"/>
        <v xml:space="preserve"> </v>
      </c>
      <c r="EN87">
        <f t="shared" si="114"/>
        <v>0.79148936170212747</v>
      </c>
      <c r="EO87">
        <f t="shared" si="114"/>
        <v>3.2203389830508478</v>
      </c>
      <c r="EP87">
        <f t="shared" si="114"/>
        <v>1.0746247899667365</v>
      </c>
      <c r="EQ87">
        <f t="shared" si="114"/>
        <v>0.70588235294117641</v>
      </c>
      <c r="ER87">
        <f t="shared" si="114"/>
        <v>0</v>
      </c>
      <c r="ES87">
        <f t="shared" si="114"/>
        <v>0.69421487603305798</v>
      </c>
      <c r="ET87" t="str">
        <f t="shared" si="114"/>
        <v xml:space="preserve"> </v>
      </c>
      <c r="EU87" t="str">
        <f t="shared" si="114"/>
        <v xml:space="preserve"> </v>
      </c>
      <c r="EV87" t="str">
        <f t="shared" si="114"/>
        <v xml:space="preserve"> </v>
      </c>
      <c r="EW87">
        <f t="shared" si="114"/>
        <v>1.0333333333333332</v>
      </c>
      <c r="EX87" t="str">
        <f t="shared" si="114"/>
        <v xml:space="preserve"> </v>
      </c>
      <c r="EY87">
        <f t="shared" si="114"/>
        <v>0.41071428571428581</v>
      </c>
      <c r="EZ87">
        <f t="shared" si="114"/>
        <v>-0.35</v>
      </c>
      <c r="FA87">
        <f t="shared" si="114"/>
        <v>-0.775609756097561</v>
      </c>
      <c r="FB87" t="str">
        <f t="shared" si="114"/>
        <v xml:space="preserve"> </v>
      </c>
      <c r="FC87" t="str">
        <f t="shared" si="114"/>
        <v xml:space="preserve"> </v>
      </c>
      <c r="FD87" t="str">
        <f t="shared" si="114"/>
        <v xml:space="preserve"> </v>
      </c>
      <c r="FE87">
        <f t="shared" si="114"/>
        <v>0.16135458167330685</v>
      </c>
      <c r="FF87">
        <f t="shared" si="114"/>
        <v>6.0185940303376206E-2</v>
      </c>
      <c r="FG87">
        <f t="shared" si="114"/>
        <v>0</v>
      </c>
      <c r="FH87">
        <f t="shared" si="114"/>
        <v>1.1967213114754101</v>
      </c>
      <c r="FI87">
        <f t="shared" si="114"/>
        <v>0</v>
      </c>
      <c r="FJ87">
        <f t="shared" si="114"/>
        <v>6.0063694267515917</v>
      </c>
      <c r="FK87">
        <f t="shared" si="114"/>
        <v>0.13942307692307687</v>
      </c>
      <c r="FL87" t="str">
        <f t="shared" si="114"/>
        <v xml:space="preserve"> </v>
      </c>
      <c r="FM87" t="str">
        <f t="shared" si="114"/>
        <v xml:space="preserve"> </v>
      </c>
      <c r="FN87">
        <f t="shared" si="114"/>
        <v>0.26530612244897966</v>
      </c>
      <c r="FO87" t="str">
        <f t="shared" si="114"/>
        <v xml:space="preserve"> </v>
      </c>
      <c r="FP87">
        <f t="shared" si="114"/>
        <v>0</v>
      </c>
      <c r="FQ87" t="str">
        <f t="shared" si="114"/>
        <v xml:space="preserve"> </v>
      </c>
      <c r="FR87" t="str">
        <f t="shared" si="114"/>
        <v xml:space="preserve"> </v>
      </c>
      <c r="FS87">
        <f t="shared" si="114"/>
        <v>0</v>
      </c>
      <c r="FT87">
        <f t="shared" si="114"/>
        <v>-5.4545454545454564E-2</v>
      </c>
      <c r="FU87">
        <f t="shared" si="114"/>
        <v>0.35280095351609053</v>
      </c>
      <c r="FV87">
        <f t="shared" si="114"/>
        <v>6.25E-2</v>
      </c>
      <c r="FW87">
        <f t="shared" si="114"/>
        <v>1.0602666666666667</v>
      </c>
      <c r="FX87" t="str">
        <f t="shared" si="114"/>
        <v xml:space="preserve"> </v>
      </c>
      <c r="FY87">
        <f t="shared" si="114"/>
        <v>0.28929881979569583</v>
      </c>
      <c r="FZ87">
        <f t="shared" si="114"/>
        <v>0.72727272727272707</v>
      </c>
      <c r="GA87">
        <f t="shared" si="114"/>
        <v>1.4637681159420288</v>
      </c>
      <c r="GB87">
        <f t="shared" si="114"/>
        <v>1.0869565217391304</v>
      </c>
      <c r="GC87">
        <f t="shared" si="114"/>
        <v>0</v>
      </c>
      <c r="GD87" t="str">
        <f t="shared" si="114"/>
        <v xml:space="preserve"> </v>
      </c>
      <c r="GE87">
        <f t="shared" si="114"/>
        <v>0</v>
      </c>
      <c r="GF87">
        <f t="shared" si="114"/>
        <v>0.96852300242130784</v>
      </c>
      <c r="GG87">
        <f t="shared" si="114"/>
        <v>0</v>
      </c>
      <c r="GH87" t="str">
        <f t="shared" si="114"/>
        <v xml:space="preserve"> </v>
      </c>
      <c r="GI87" t="str">
        <f t="shared" si="114"/>
        <v xml:space="preserve"> </v>
      </c>
      <c r="GJ87" t="str">
        <f t="shared" si="114"/>
        <v xml:space="preserve"> </v>
      </c>
      <c r="GK87">
        <f t="shared" si="114"/>
        <v>0</v>
      </c>
      <c r="GL87">
        <f t="shared" si="114"/>
        <v>-0.58461538461538454</v>
      </c>
      <c r="GM87">
        <f t="shared" si="110"/>
        <v>0</v>
      </c>
      <c r="GN87">
        <f t="shared" si="110"/>
        <v>1.2156862745098036</v>
      </c>
      <c r="GO87" t="str">
        <f t="shared" si="110"/>
        <v xml:space="preserve"> </v>
      </c>
      <c r="GP87">
        <f t="shared" si="110"/>
        <v>0</v>
      </c>
      <c r="GQ87">
        <f t="shared" si="110"/>
        <v>0.39211136890951281</v>
      </c>
      <c r="GR87" t="str">
        <f t="shared" si="110"/>
        <v xml:space="preserve"> </v>
      </c>
      <c r="GS87">
        <f t="shared" si="110"/>
        <v>0</v>
      </c>
      <c r="GT87">
        <f t="shared" si="110"/>
        <v>0.22222222222222232</v>
      </c>
      <c r="GU87">
        <f t="shared" si="110"/>
        <v>0</v>
      </c>
      <c r="GV87">
        <f t="shared" si="110"/>
        <v>-7.2131147540983487E-2</v>
      </c>
      <c r="GW87">
        <f t="shared" si="110"/>
        <v>0</v>
      </c>
      <c r="GX87">
        <f t="shared" si="110"/>
        <v>9.4164456233421623E-2</v>
      </c>
      <c r="GY87">
        <f t="shared" si="110"/>
        <v>8.2352941176470518E-2</v>
      </c>
      <c r="GZ87">
        <f t="shared" si="110"/>
        <v>0</v>
      </c>
      <c r="HA87" t="str">
        <f t="shared" si="110"/>
        <v xml:space="preserve"> </v>
      </c>
      <c r="HB87">
        <f t="shared" si="110"/>
        <v>0.25765765765765769</v>
      </c>
      <c r="HC87">
        <f t="shared" si="110"/>
        <v>0.88888888888888884</v>
      </c>
      <c r="HD87">
        <f t="shared" si="110"/>
        <v>-0.24792531120331951</v>
      </c>
      <c r="HE87">
        <f t="shared" si="110"/>
        <v>0</v>
      </c>
      <c r="HF87" t="str">
        <f t="shared" si="110"/>
        <v xml:space="preserve"> </v>
      </c>
      <c r="HG87">
        <f t="shared" si="110"/>
        <v>3.3200531208499307E-2</v>
      </c>
      <c r="HH87">
        <f t="shared" si="110"/>
        <v>0</v>
      </c>
      <c r="HI87">
        <f t="shared" si="110"/>
        <v>0</v>
      </c>
      <c r="HJ87">
        <f t="shared" si="110"/>
        <v>0.24623115577889454</v>
      </c>
      <c r="HK87">
        <f t="shared" si="110"/>
        <v>0.83589743589743581</v>
      </c>
      <c r="HL87" t="str">
        <f t="shared" si="110"/>
        <v xml:space="preserve"> </v>
      </c>
      <c r="HM87">
        <f t="shared" si="110"/>
        <v>0</v>
      </c>
      <c r="HN87" t="str">
        <f t="shared" si="110"/>
        <v xml:space="preserve"> </v>
      </c>
      <c r="HO87">
        <f t="shared" si="110"/>
        <v>0</v>
      </c>
      <c r="HP87">
        <f t="shared" si="110"/>
        <v>0.12000000000000011</v>
      </c>
      <c r="HQ87" t="str">
        <f t="shared" si="110"/>
        <v xml:space="preserve"> </v>
      </c>
      <c r="HR87">
        <f t="shared" si="110"/>
        <v>0</v>
      </c>
      <c r="HS87" t="str">
        <f t="shared" si="110"/>
        <v xml:space="preserve"> </v>
      </c>
      <c r="HT87" t="str">
        <f t="shared" si="110"/>
        <v xml:space="preserve"> </v>
      </c>
      <c r="HU87">
        <f t="shared" si="110"/>
        <v>-0.89350191120258748</v>
      </c>
      <c r="HV87">
        <f t="shared" si="110"/>
        <v>0</v>
      </c>
      <c r="HW87" t="str">
        <f t="shared" si="110"/>
        <v xml:space="preserve"> </v>
      </c>
      <c r="HX87">
        <f t="shared" si="110"/>
        <v>0.79062279907435351</v>
      </c>
      <c r="HY87">
        <f t="shared" si="110"/>
        <v>0</v>
      </c>
      <c r="HZ87">
        <f t="shared" si="110"/>
        <v>0</v>
      </c>
      <c r="IA87">
        <f t="shared" si="110"/>
        <v>-0.8163636363636364</v>
      </c>
      <c r="IB87">
        <f t="shared" si="110"/>
        <v>0</v>
      </c>
      <c r="IC87" t="str">
        <f t="shared" si="110"/>
        <v xml:space="preserve"> </v>
      </c>
      <c r="ID87" t="str">
        <f t="shared" si="110"/>
        <v xml:space="preserve"> </v>
      </c>
      <c r="IE87">
        <f t="shared" si="110"/>
        <v>0</v>
      </c>
      <c r="IF87" t="str">
        <f t="shared" si="110"/>
        <v xml:space="preserve"> </v>
      </c>
      <c r="IG87" t="str">
        <f t="shared" si="110"/>
        <v xml:space="preserve"> </v>
      </c>
      <c r="IH87">
        <f t="shared" si="110"/>
        <v>0</v>
      </c>
      <c r="II87" t="str">
        <f t="shared" si="110"/>
        <v xml:space="preserve"> </v>
      </c>
      <c r="IJ87" t="str">
        <f t="shared" si="110"/>
        <v xml:space="preserve"> </v>
      </c>
      <c r="IK87">
        <f t="shared" si="110"/>
        <v>0</v>
      </c>
      <c r="IL87">
        <f t="shared" si="110"/>
        <v>0</v>
      </c>
      <c r="IM87" t="str">
        <f t="shared" si="110"/>
        <v xml:space="preserve"> </v>
      </c>
      <c r="IN87" t="str">
        <f t="shared" si="110"/>
        <v xml:space="preserve"> </v>
      </c>
      <c r="IO87">
        <f t="shared" si="110"/>
        <v>0.97333333333333338</v>
      </c>
      <c r="IP87">
        <f t="shared" si="110"/>
        <v>0</v>
      </c>
      <c r="IQ87" t="str">
        <f t="shared" si="110"/>
        <v xml:space="preserve"> </v>
      </c>
      <c r="IR87" t="str">
        <f t="shared" si="110"/>
        <v xml:space="preserve"> </v>
      </c>
      <c r="IS87" t="str">
        <f t="shared" si="110"/>
        <v xml:space="preserve"> </v>
      </c>
      <c r="IT87" t="str">
        <f t="shared" si="110"/>
        <v xml:space="preserve"> </v>
      </c>
      <c r="IU87">
        <f t="shared" si="110"/>
        <v>0</v>
      </c>
      <c r="IV87">
        <f t="shared" si="110"/>
        <v>0</v>
      </c>
      <c r="IW87">
        <f t="shared" si="110"/>
        <v>0</v>
      </c>
      <c r="IX87">
        <f t="shared" si="107"/>
        <v>-0.92500000000000004</v>
      </c>
      <c r="IY87">
        <f t="shared" si="107"/>
        <v>0</v>
      </c>
      <c r="IZ87">
        <f t="shared" si="107"/>
        <v>1.3232323232323231</v>
      </c>
      <c r="JA87" t="str">
        <f t="shared" si="104"/>
        <v xml:space="preserve"> </v>
      </c>
      <c r="JB87">
        <f t="shared" si="115"/>
        <v>25.979166666666668</v>
      </c>
      <c r="JC87" t="str">
        <f t="shared" si="115"/>
        <v xml:space="preserve"> </v>
      </c>
      <c r="JD87">
        <f t="shared" si="115"/>
        <v>0.27906976744186052</v>
      </c>
      <c r="JE87">
        <f t="shared" si="115"/>
        <v>1.1695906432748426E-2</v>
      </c>
      <c r="JF87" t="str">
        <f t="shared" si="115"/>
        <v xml:space="preserve"> </v>
      </c>
      <c r="JG87">
        <f t="shared" si="115"/>
        <v>0</v>
      </c>
      <c r="JH87">
        <f t="shared" si="115"/>
        <v>0.32581736189402499</v>
      </c>
      <c r="JI87">
        <f t="shared" si="115"/>
        <v>0.55325443786982231</v>
      </c>
      <c r="JJ87">
        <f t="shared" si="115"/>
        <v>0</v>
      </c>
      <c r="JK87">
        <f t="shared" si="115"/>
        <v>0.70877817319098457</v>
      </c>
      <c r="JL87">
        <f t="shared" si="115"/>
        <v>0</v>
      </c>
      <c r="JM87">
        <f t="shared" si="115"/>
        <v>0</v>
      </c>
      <c r="JN87">
        <f t="shared" si="115"/>
        <v>2.8461538461538463</v>
      </c>
      <c r="JO87">
        <f t="shared" si="115"/>
        <v>0</v>
      </c>
      <c r="JP87">
        <f t="shared" si="115"/>
        <v>0.36727559765448792</v>
      </c>
      <c r="JQ87" t="str">
        <f t="shared" si="115"/>
        <v xml:space="preserve"> </v>
      </c>
      <c r="JR87" t="str">
        <f t="shared" si="115"/>
        <v xml:space="preserve"> </v>
      </c>
      <c r="JS87" t="str">
        <f t="shared" si="115"/>
        <v xml:space="preserve"> </v>
      </c>
      <c r="JT87" t="str">
        <f t="shared" si="115"/>
        <v xml:space="preserve"> </v>
      </c>
      <c r="JU87" t="str">
        <f t="shared" si="115"/>
        <v xml:space="preserve"> </v>
      </c>
      <c r="JV87" t="str">
        <f t="shared" si="115"/>
        <v xml:space="preserve"> </v>
      </c>
      <c r="JW87" t="str">
        <f t="shared" si="115"/>
        <v xml:space="preserve"> </v>
      </c>
      <c r="JX87">
        <f t="shared" si="115"/>
        <v>3.3510971786833856</v>
      </c>
      <c r="JY87">
        <f t="shared" si="115"/>
        <v>0</v>
      </c>
      <c r="JZ87" t="str">
        <f t="shared" si="115"/>
        <v xml:space="preserve"> </v>
      </c>
      <c r="KA87">
        <f t="shared" si="115"/>
        <v>8.3168097611180318</v>
      </c>
      <c r="KB87">
        <f t="shared" si="115"/>
        <v>0.37923250564334099</v>
      </c>
      <c r="KC87">
        <f t="shared" si="115"/>
        <v>0</v>
      </c>
      <c r="KD87" t="str">
        <f t="shared" si="115"/>
        <v xml:space="preserve"> </v>
      </c>
      <c r="KE87" t="str">
        <f t="shared" si="115"/>
        <v xml:space="preserve"> </v>
      </c>
      <c r="KF87">
        <f t="shared" si="115"/>
        <v>2.8909090909090911</v>
      </c>
      <c r="KG87" t="str">
        <f t="shared" si="115"/>
        <v xml:space="preserve"> </v>
      </c>
      <c r="KH87">
        <f t="shared" si="115"/>
        <v>1.6851851851851851</v>
      </c>
      <c r="KI87" t="str">
        <f t="shared" si="115"/>
        <v xml:space="preserve"> </v>
      </c>
      <c r="KJ87">
        <f t="shared" si="115"/>
        <v>-0.52631578947368429</v>
      </c>
      <c r="KK87" t="str">
        <f t="shared" si="115"/>
        <v xml:space="preserve"> </v>
      </c>
      <c r="KL87" t="str">
        <f t="shared" si="115"/>
        <v xml:space="preserve"> </v>
      </c>
      <c r="KM87">
        <f t="shared" si="115"/>
        <v>7.125</v>
      </c>
      <c r="KN87">
        <f t="shared" si="115"/>
        <v>0.89437265527303023</v>
      </c>
      <c r="KO87">
        <f t="shared" si="115"/>
        <v>0.69491525423728806</v>
      </c>
      <c r="KP87">
        <f t="shared" si="115"/>
        <v>9.0909090909090828E-2</v>
      </c>
      <c r="KQ87">
        <f t="shared" si="115"/>
        <v>0.90476190476190466</v>
      </c>
      <c r="KR87" t="str">
        <f t="shared" si="115"/>
        <v xml:space="preserve"> </v>
      </c>
      <c r="KS87">
        <f t="shared" si="115"/>
        <v>0</v>
      </c>
      <c r="KT87">
        <f t="shared" si="115"/>
        <v>3.6833333333333336</v>
      </c>
      <c r="KU87">
        <f t="shared" si="115"/>
        <v>-0.82758620689655171</v>
      </c>
      <c r="KV87" t="str">
        <f t="shared" si="115"/>
        <v xml:space="preserve"> </v>
      </c>
      <c r="KW87" t="str">
        <f t="shared" si="115"/>
        <v xml:space="preserve"> </v>
      </c>
      <c r="KX87" t="str">
        <f t="shared" si="115"/>
        <v xml:space="preserve"> </v>
      </c>
      <c r="KY87">
        <f t="shared" si="115"/>
        <v>4.2191400832177539</v>
      </c>
      <c r="KZ87" t="str">
        <f t="shared" si="115"/>
        <v xml:space="preserve"> </v>
      </c>
      <c r="LA87" t="str">
        <f t="shared" si="115"/>
        <v xml:space="preserve"> </v>
      </c>
      <c r="LB87">
        <f t="shared" si="115"/>
        <v>-0.85400293635028934</v>
      </c>
      <c r="LC87">
        <f t="shared" si="115"/>
        <v>7.7681505826112884E-2</v>
      </c>
      <c r="LD87" t="str">
        <f t="shared" si="115"/>
        <v xml:space="preserve"> </v>
      </c>
      <c r="LE87" t="str">
        <f t="shared" si="115"/>
        <v xml:space="preserve"> </v>
      </c>
      <c r="LF87" t="str">
        <f t="shared" si="115"/>
        <v xml:space="preserve"> </v>
      </c>
      <c r="LG87">
        <f t="shared" si="115"/>
        <v>0</v>
      </c>
      <c r="LH87" t="str">
        <f t="shared" si="115"/>
        <v xml:space="preserve"> </v>
      </c>
      <c r="LI87">
        <f t="shared" si="115"/>
        <v>0</v>
      </c>
      <c r="LJ87">
        <f t="shared" si="115"/>
        <v>0.3793103448275863</v>
      </c>
      <c r="LK87" t="str">
        <f t="shared" si="115"/>
        <v xml:space="preserve"> </v>
      </c>
      <c r="LL87" t="str">
        <f t="shared" si="115"/>
        <v xml:space="preserve"> </v>
      </c>
      <c r="LM87">
        <f t="shared" si="115"/>
        <v>0.77836411609498679</v>
      </c>
      <c r="LN87" t="str">
        <f t="shared" si="111"/>
        <v xml:space="preserve"> </v>
      </c>
      <c r="LO87">
        <f t="shared" si="111"/>
        <v>5.5714285714285712</v>
      </c>
      <c r="LP87">
        <f t="shared" ref="LP87:OA95" si="121">IFERROR(LP55/LP53-1," ")</f>
        <v>2.5879629629629628</v>
      </c>
      <c r="LQ87">
        <f t="shared" si="121"/>
        <v>0</v>
      </c>
      <c r="LR87" t="str">
        <f t="shared" si="121"/>
        <v xml:space="preserve"> </v>
      </c>
      <c r="LS87">
        <f t="shared" si="121"/>
        <v>0</v>
      </c>
      <c r="LT87" t="str">
        <f t="shared" si="121"/>
        <v xml:space="preserve"> </v>
      </c>
      <c r="LU87">
        <f t="shared" si="121"/>
        <v>-0.84166666666666667</v>
      </c>
      <c r="LV87">
        <f t="shared" si="121"/>
        <v>0</v>
      </c>
      <c r="LW87">
        <f t="shared" si="121"/>
        <v>4.9508659494926377</v>
      </c>
      <c r="LX87" t="str">
        <f t="shared" si="121"/>
        <v xml:space="preserve"> </v>
      </c>
      <c r="LY87" t="str">
        <f t="shared" si="121"/>
        <v xml:space="preserve"> </v>
      </c>
      <c r="LZ87">
        <f t="shared" si="121"/>
        <v>0</v>
      </c>
      <c r="MA87" t="str">
        <f t="shared" si="121"/>
        <v xml:space="preserve"> </v>
      </c>
      <c r="MB87" t="str">
        <f t="shared" si="121"/>
        <v xml:space="preserve"> </v>
      </c>
      <c r="MC87" t="str">
        <f t="shared" si="121"/>
        <v xml:space="preserve"> </v>
      </c>
      <c r="MD87" t="str">
        <f t="shared" si="121"/>
        <v xml:space="preserve"> </v>
      </c>
      <c r="ME87" t="str">
        <f t="shared" si="121"/>
        <v xml:space="preserve"> </v>
      </c>
      <c r="MF87">
        <f t="shared" si="121"/>
        <v>-0.22093023255813948</v>
      </c>
      <c r="MG87">
        <f t="shared" si="121"/>
        <v>0.16842105263157903</v>
      </c>
      <c r="MH87">
        <f t="shared" si="121"/>
        <v>4.4198895027624312</v>
      </c>
      <c r="MI87" t="str">
        <f t="shared" si="121"/>
        <v xml:space="preserve"> </v>
      </c>
      <c r="MJ87">
        <f t="shared" si="121"/>
        <v>4.1533546325878579E-2</v>
      </c>
      <c r="MK87">
        <f t="shared" si="121"/>
        <v>0</v>
      </c>
      <c r="ML87">
        <f t="shared" si="121"/>
        <v>1.1173184357541999E-2</v>
      </c>
      <c r="MM87">
        <f t="shared" si="121"/>
        <v>0</v>
      </c>
      <c r="MN87">
        <f t="shared" si="121"/>
        <v>0</v>
      </c>
      <c r="MO87" t="str">
        <f t="shared" si="121"/>
        <v xml:space="preserve"> </v>
      </c>
      <c r="MP87" t="str">
        <f t="shared" si="121"/>
        <v xml:space="preserve"> </v>
      </c>
      <c r="MQ87">
        <f t="shared" si="121"/>
        <v>0.41460362856376798</v>
      </c>
      <c r="MR87">
        <f t="shared" si="121"/>
        <v>0.65217391304347827</v>
      </c>
      <c r="MS87">
        <f t="shared" si="121"/>
        <v>0</v>
      </c>
      <c r="MT87">
        <f t="shared" si="121"/>
        <v>9.0713166144200628</v>
      </c>
      <c r="MU87" t="str">
        <f t="shared" si="121"/>
        <v xml:space="preserve"> </v>
      </c>
      <c r="MV87" t="str">
        <f t="shared" si="121"/>
        <v xml:space="preserve"> </v>
      </c>
      <c r="MW87" t="str">
        <f t="shared" si="121"/>
        <v xml:space="preserve"> </v>
      </c>
      <c r="MX87" t="str">
        <f t="shared" si="121"/>
        <v xml:space="preserve"> </v>
      </c>
      <c r="MY87" t="str">
        <f t="shared" si="121"/>
        <v xml:space="preserve"> </v>
      </c>
      <c r="MZ87">
        <f t="shared" si="121"/>
        <v>1.4168699895433949</v>
      </c>
      <c r="NA87" t="str">
        <f t="shared" si="121"/>
        <v xml:space="preserve"> </v>
      </c>
      <c r="NB87">
        <f t="shared" si="121"/>
        <v>0</v>
      </c>
      <c r="NC87" t="str">
        <f t="shared" si="121"/>
        <v xml:space="preserve"> </v>
      </c>
      <c r="ND87">
        <f t="shared" si="121"/>
        <v>0</v>
      </c>
      <c r="NE87">
        <f t="shared" si="121"/>
        <v>0</v>
      </c>
      <c r="NF87" t="str">
        <f t="shared" si="121"/>
        <v xml:space="preserve"> </v>
      </c>
      <c r="NG87">
        <f t="shared" si="121"/>
        <v>0.25806451612903225</v>
      </c>
      <c r="NH87" t="str">
        <f t="shared" si="121"/>
        <v xml:space="preserve"> </v>
      </c>
      <c r="NI87" t="str">
        <f t="shared" si="121"/>
        <v xml:space="preserve"> </v>
      </c>
      <c r="NJ87">
        <f t="shared" si="121"/>
        <v>4.7619047619047672E-2</v>
      </c>
      <c r="NK87" t="str">
        <f t="shared" si="121"/>
        <v xml:space="preserve"> </v>
      </c>
      <c r="NL87" t="str">
        <f t="shared" si="121"/>
        <v xml:space="preserve"> </v>
      </c>
      <c r="NM87">
        <f t="shared" si="121"/>
        <v>0</v>
      </c>
      <c r="NN87">
        <f t="shared" si="121"/>
        <v>1.0907437715948354</v>
      </c>
      <c r="NO87">
        <f t="shared" si="121"/>
        <v>0</v>
      </c>
      <c r="NP87" t="str">
        <f t="shared" si="121"/>
        <v xml:space="preserve"> </v>
      </c>
      <c r="NQ87" t="str">
        <f t="shared" si="121"/>
        <v xml:space="preserve"> </v>
      </c>
      <c r="NR87" t="str">
        <f t="shared" si="121"/>
        <v xml:space="preserve"> </v>
      </c>
      <c r="NS87">
        <f t="shared" si="121"/>
        <v>1.7692839506172837</v>
      </c>
      <c r="NT87">
        <f t="shared" si="121"/>
        <v>0</v>
      </c>
      <c r="NU87">
        <f t="shared" si="121"/>
        <v>1.7469553450608934</v>
      </c>
      <c r="NV87">
        <f t="shared" si="121"/>
        <v>1.0389342339806737</v>
      </c>
      <c r="NW87" t="str">
        <f t="shared" si="121"/>
        <v xml:space="preserve"> </v>
      </c>
      <c r="NX87" t="str">
        <f t="shared" si="121"/>
        <v xml:space="preserve"> </v>
      </c>
      <c r="NY87" t="str">
        <f t="shared" si="121"/>
        <v xml:space="preserve"> </v>
      </c>
      <c r="NZ87">
        <f t="shared" si="121"/>
        <v>0</v>
      </c>
      <c r="OA87" t="str">
        <f t="shared" si="121"/>
        <v xml:space="preserve"> </v>
      </c>
      <c r="OB87">
        <f t="shared" si="119"/>
        <v>2.0606060606060606</v>
      </c>
      <c r="OC87">
        <f t="shared" si="119"/>
        <v>0.46659288974961943</v>
      </c>
      <c r="OD87">
        <f t="shared" si="119"/>
        <v>0.68741796362272645</v>
      </c>
      <c r="OE87">
        <f t="shared" si="119"/>
        <v>0.65301204819277103</v>
      </c>
      <c r="OF87">
        <f t="shared" si="119"/>
        <v>1.25</v>
      </c>
      <c r="OG87">
        <f t="shared" si="116"/>
        <v>1</v>
      </c>
      <c r="OH87" t="str">
        <f t="shared" si="116"/>
        <v xml:space="preserve"> </v>
      </c>
      <c r="OI87">
        <f t="shared" si="116"/>
        <v>1.1489234449760768</v>
      </c>
      <c r="OJ87" t="str">
        <f t="shared" si="116"/>
        <v xml:space="preserve"> </v>
      </c>
      <c r="OK87">
        <f t="shared" si="116"/>
        <v>0.39272727272727259</v>
      </c>
      <c r="OL87" t="str">
        <f t="shared" si="116"/>
        <v xml:space="preserve"> </v>
      </c>
      <c r="OM87" t="str">
        <f t="shared" si="116"/>
        <v xml:space="preserve"> </v>
      </c>
      <c r="ON87">
        <f t="shared" si="116"/>
        <v>0.52747834137953831</v>
      </c>
      <c r="OO87">
        <f t="shared" si="116"/>
        <v>0.23828125</v>
      </c>
      <c r="OP87">
        <f t="shared" si="116"/>
        <v>1.3237071860308931</v>
      </c>
      <c r="OQ87">
        <f t="shared" si="116"/>
        <v>1.3991520290732886</v>
      </c>
      <c r="OR87">
        <f t="shared" si="116"/>
        <v>0.53790826553472471</v>
      </c>
      <c r="OS87">
        <f t="shared" si="116"/>
        <v>0</v>
      </c>
      <c r="OT87">
        <f t="shared" si="116"/>
        <v>0.80897755610972588</v>
      </c>
      <c r="OU87">
        <f t="shared" si="116"/>
        <v>0.19090909090909092</v>
      </c>
      <c r="OV87">
        <f t="shared" si="116"/>
        <v>1.2886597938144329</v>
      </c>
      <c r="OW87" t="str">
        <f t="shared" si="116"/>
        <v xml:space="preserve"> </v>
      </c>
      <c r="OX87" t="str">
        <f t="shared" si="116"/>
        <v xml:space="preserve"> </v>
      </c>
      <c r="OY87">
        <f t="shared" si="116"/>
        <v>0</v>
      </c>
      <c r="OZ87">
        <f t="shared" si="116"/>
        <v>0.61111111111111116</v>
      </c>
      <c r="PA87">
        <f t="shared" si="116"/>
        <v>-0.8</v>
      </c>
      <c r="PB87">
        <f t="shared" si="116"/>
        <v>0.61111111111111116</v>
      </c>
      <c r="PC87">
        <f t="shared" si="116"/>
        <v>0</v>
      </c>
      <c r="PD87">
        <f t="shared" si="116"/>
        <v>0</v>
      </c>
      <c r="PE87">
        <f t="shared" si="116"/>
        <v>5.7</v>
      </c>
      <c r="PF87">
        <f t="shared" si="116"/>
        <v>2.7541528239202662</v>
      </c>
      <c r="PG87" t="str">
        <f t="shared" si="116"/>
        <v xml:space="preserve"> </v>
      </c>
      <c r="PH87">
        <f t="shared" si="116"/>
        <v>1.2312271062271063</v>
      </c>
      <c r="PI87" t="str">
        <f t="shared" si="116"/>
        <v xml:space="preserve"> </v>
      </c>
      <c r="PJ87">
        <f t="shared" si="116"/>
        <v>2.9850746268656714</v>
      </c>
      <c r="PK87">
        <f t="shared" si="116"/>
        <v>0</v>
      </c>
      <c r="PL87">
        <f t="shared" si="116"/>
        <v>0.1629013079667061</v>
      </c>
      <c r="PM87" t="str">
        <f t="shared" si="116"/>
        <v xml:space="preserve"> </v>
      </c>
      <c r="PN87">
        <f t="shared" si="116"/>
        <v>0.93124999999999991</v>
      </c>
      <c r="PO87">
        <f t="shared" si="116"/>
        <v>0</v>
      </c>
      <c r="PP87">
        <f t="shared" si="116"/>
        <v>5.8961267605633809</v>
      </c>
      <c r="PQ87" t="str">
        <f t="shared" si="116"/>
        <v xml:space="preserve"> </v>
      </c>
      <c r="PR87">
        <f t="shared" si="116"/>
        <v>9.1024208566108005</v>
      </c>
      <c r="PS87" t="str">
        <f t="shared" si="116"/>
        <v xml:space="preserve"> </v>
      </c>
      <c r="PT87">
        <f t="shared" si="116"/>
        <v>0</v>
      </c>
      <c r="PU87" t="str">
        <f t="shared" si="116"/>
        <v xml:space="preserve"> </v>
      </c>
      <c r="PV87">
        <f t="shared" si="116"/>
        <v>1.7440476190476195</v>
      </c>
      <c r="PW87">
        <f t="shared" si="116"/>
        <v>-0.18000000000000005</v>
      </c>
      <c r="PX87">
        <f t="shared" si="116"/>
        <v>0</v>
      </c>
      <c r="PY87" t="str">
        <f t="shared" si="116"/>
        <v xml:space="preserve"> </v>
      </c>
      <c r="PZ87" t="str">
        <f t="shared" si="116"/>
        <v xml:space="preserve"> </v>
      </c>
      <c r="QA87">
        <f t="shared" si="116"/>
        <v>1.1230235248746623</v>
      </c>
      <c r="QB87">
        <f t="shared" si="116"/>
        <v>1.8613352898019073</v>
      </c>
      <c r="QC87" t="str">
        <f t="shared" si="116"/>
        <v xml:space="preserve"> </v>
      </c>
      <c r="QD87">
        <f t="shared" si="116"/>
        <v>0</v>
      </c>
      <c r="QE87" t="str">
        <f t="shared" si="116"/>
        <v xml:space="preserve"> </v>
      </c>
      <c r="QF87">
        <f t="shared" si="116"/>
        <v>-0.24168514412416853</v>
      </c>
      <c r="QG87">
        <f t="shared" si="116"/>
        <v>-2.2172949002217113E-3</v>
      </c>
      <c r="QH87">
        <f t="shared" si="116"/>
        <v>-0.755</v>
      </c>
      <c r="QI87" t="str">
        <f t="shared" si="116"/>
        <v xml:space="preserve"> </v>
      </c>
      <c r="QJ87">
        <f t="shared" si="116"/>
        <v>0.92712231632854047</v>
      </c>
      <c r="QK87">
        <f t="shared" si="116"/>
        <v>0</v>
      </c>
      <c r="QL87" t="str">
        <f t="shared" si="112"/>
        <v xml:space="preserve"> </v>
      </c>
      <c r="QM87">
        <f t="shared" si="112"/>
        <v>0</v>
      </c>
      <c r="QN87">
        <f t="shared" si="117"/>
        <v>0</v>
      </c>
      <c r="QO87">
        <f t="shared" si="117"/>
        <v>0</v>
      </c>
      <c r="QP87">
        <f t="shared" si="117"/>
        <v>1.7831895352073475</v>
      </c>
      <c r="QQ87">
        <f t="shared" si="117"/>
        <v>1.5605536332179932</v>
      </c>
      <c r="QR87" t="str">
        <f t="shared" si="117"/>
        <v xml:space="preserve"> </v>
      </c>
      <c r="QS87">
        <f t="shared" si="117"/>
        <v>2.1413612565445024</v>
      </c>
      <c r="QT87" t="str">
        <f t="shared" si="117"/>
        <v xml:space="preserve"> </v>
      </c>
      <c r="QU87">
        <f t="shared" si="117"/>
        <v>0.94607843137254921</v>
      </c>
      <c r="QV87" t="str">
        <f t="shared" si="117"/>
        <v xml:space="preserve"> </v>
      </c>
      <c r="QW87">
        <f t="shared" si="117"/>
        <v>0</v>
      </c>
      <c r="QX87">
        <f t="shared" si="117"/>
        <v>0</v>
      </c>
      <c r="QY87">
        <f t="shared" si="117"/>
        <v>0</v>
      </c>
      <c r="QZ87">
        <f t="shared" si="117"/>
        <v>0.80645161290322576</v>
      </c>
      <c r="RA87">
        <f t="shared" si="117"/>
        <v>0.54166666666666674</v>
      </c>
      <c r="RB87">
        <f t="shared" si="117"/>
        <v>0.92982456140350878</v>
      </c>
      <c r="RC87" t="str">
        <f t="shared" si="117"/>
        <v xml:space="preserve"> </v>
      </c>
      <c r="RD87">
        <f t="shared" si="117"/>
        <v>0.28065395095367851</v>
      </c>
      <c r="RE87">
        <f t="shared" si="117"/>
        <v>0</v>
      </c>
      <c r="RF87" t="str">
        <f t="shared" si="117"/>
        <v xml:space="preserve"> </v>
      </c>
      <c r="RG87" t="str">
        <f t="shared" si="117"/>
        <v xml:space="preserve"> </v>
      </c>
      <c r="RH87" t="str">
        <f t="shared" si="117"/>
        <v xml:space="preserve"> </v>
      </c>
      <c r="RI87">
        <f t="shared" si="117"/>
        <v>0</v>
      </c>
      <c r="RJ87">
        <f t="shared" si="117"/>
        <v>0</v>
      </c>
      <c r="RK87" t="str">
        <f t="shared" si="117"/>
        <v xml:space="preserve"> </v>
      </c>
      <c r="RL87">
        <f t="shared" si="117"/>
        <v>0</v>
      </c>
      <c r="RM87">
        <f t="shared" si="117"/>
        <v>1.9615384615384617</v>
      </c>
      <c r="RN87" t="str">
        <f t="shared" si="117"/>
        <v xml:space="preserve"> </v>
      </c>
      <c r="RO87">
        <f t="shared" si="117"/>
        <v>0</v>
      </c>
      <c r="RP87" t="str">
        <f t="shared" si="117"/>
        <v xml:space="preserve"> </v>
      </c>
      <c r="RQ87" t="str">
        <f t="shared" si="117"/>
        <v xml:space="preserve"> </v>
      </c>
      <c r="RR87" t="str">
        <f t="shared" si="117"/>
        <v xml:space="preserve"> </v>
      </c>
      <c r="RS87" t="str">
        <f t="shared" si="117"/>
        <v xml:space="preserve"> </v>
      </c>
      <c r="RT87" t="str">
        <f t="shared" si="117"/>
        <v xml:space="preserve"> </v>
      </c>
      <c r="RU87">
        <f t="shared" si="117"/>
        <v>0</v>
      </c>
      <c r="RV87">
        <f>IFERROR(RV55/RV53-1," ")</f>
        <v>31</v>
      </c>
      <c r="RW87" t="str">
        <f t="shared" si="117"/>
        <v xml:space="preserve"> </v>
      </c>
      <c r="RX87" t="str">
        <f t="shared" si="117"/>
        <v xml:space="preserve"> </v>
      </c>
      <c r="RY87">
        <f t="shared" si="117"/>
        <v>1.1524601524601525</v>
      </c>
      <c r="RZ87">
        <f t="shared" si="117"/>
        <v>4.3308325901054507</v>
      </c>
      <c r="SA87">
        <f t="shared" si="117"/>
        <v>3.0089086859688194</v>
      </c>
    </row>
    <row r="88" spans="1:495">
      <c r="A88">
        <v>2005</v>
      </c>
      <c r="B88">
        <f t="shared" si="88"/>
        <v>0</v>
      </c>
      <c r="C88">
        <f t="shared" si="120"/>
        <v>0.86041666666666661</v>
      </c>
      <c r="D88" t="str">
        <f t="shared" si="120"/>
        <v xml:space="preserve"> </v>
      </c>
      <c r="E88">
        <f t="shared" si="120"/>
        <v>0</v>
      </c>
      <c r="F88">
        <f t="shared" si="120"/>
        <v>0.39393939393939403</v>
      </c>
      <c r="G88">
        <f t="shared" si="120"/>
        <v>1.2337662337662336</v>
      </c>
      <c r="H88">
        <f t="shared" si="120"/>
        <v>0</v>
      </c>
      <c r="I88" t="str">
        <f t="shared" si="120"/>
        <v xml:space="preserve"> </v>
      </c>
      <c r="J88">
        <f t="shared" si="120"/>
        <v>0</v>
      </c>
      <c r="K88" t="str">
        <f t="shared" si="120"/>
        <v xml:space="preserve"> </v>
      </c>
      <c r="L88">
        <f t="shared" si="120"/>
        <v>0</v>
      </c>
      <c r="M88">
        <f t="shared" si="120"/>
        <v>0.61048689138576773</v>
      </c>
      <c r="N88" t="str">
        <f t="shared" si="120"/>
        <v xml:space="preserve"> </v>
      </c>
      <c r="O88">
        <f t="shared" si="120"/>
        <v>0</v>
      </c>
      <c r="P88">
        <f t="shared" si="120"/>
        <v>0</v>
      </c>
      <c r="Q88" t="str">
        <f t="shared" si="120"/>
        <v xml:space="preserve"> </v>
      </c>
      <c r="R88">
        <f t="shared" si="120"/>
        <v>2.1677018633540368</v>
      </c>
      <c r="S88" t="str">
        <f t="shared" si="120"/>
        <v xml:space="preserve"> </v>
      </c>
      <c r="T88">
        <f t="shared" si="120"/>
        <v>1.8399999999999999</v>
      </c>
      <c r="U88" t="str">
        <f t="shared" si="120"/>
        <v xml:space="preserve"> </v>
      </c>
      <c r="V88" t="str">
        <f t="shared" si="120"/>
        <v xml:space="preserve"> </v>
      </c>
      <c r="W88">
        <f t="shared" si="120"/>
        <v>0</v>
      </c>
      <c r="X88">
        <f t="shared" si="120"/>
        <v>-0.40579710144927539</v>
      </c>
      <c r="Y88" t="str">
        <f t="shared" si="120"/>
        <v xml:space="preserve"> </v>
      </c>
      <c r="Z88">
        <f t="shared" si="120"/>
        <v>0</v>
      </c>
      <c r="AA88">
        <f t="shared" si="120"/>
        <v>0.77884615384615374</v>
      </c>
      <c r="AB88" t="str">
        <f t="shared" si="120"/>
        <v xml:space="preserve"> </v>
      </c>
      <c r="AC88">
        <f t="shared" si="120"/>
        <v>-0.48279790385053545</v>
      </c>
      <c r="AD88">
        <f t="shared" si="120"/>
        <v>8.469607140530333E-2</v>
      </c>
      <c r="AE88" t="str">
        <f t="shared" si="120"/>
        <v xml:space="preserve"> </v>
      </c>
      <c r="AF88" t="str">
        <f t="shared" si="120"/>
        <v xml:space="preserve"> </v>
      </c>
      <c r="AG88" t="str">
        <f t="shared" si="120"/>
        <v xml:space="preserve"> </v>
      </c>
      <c r="AH88" t="str">
        <f t="shared" si="120"/>
        <v xml:space="preserve"> </v>
      </c>
      <c r="AI88" t="str">
        <f t="shared" si="120"/>
        <v xml:space="preserve"> </v>
      </c>
      <c r="AJ88">
        <f t="shared" si="120"/>
        <v>0</v>
      </c>
      <c r="AK88">
        <f t="shared" si="120"/>
        <v>0</v>
      </c>
      <c r="AL88" t="str">
        <f t="shared" si="120"/>
        <v xml:space="preserve"> </v>
      </c>
      <c r="AM88">
        <f t="shared" si="120"/>
        <v>0</v>
      </c>
      <c r="AN88">
        <f t="shared" si="120"/>
        <v>3.1746031746031855E-2</v>
      </c>
      <c r="AO88" t="str">
        <f t="shared" si="120"/>
        <v xml:space="preserve"> </v>
      </c>
      <c r="AP88" t="str">
        <f t="shared" si="120"/>
        <v xml:space="preserve"> </v>
      </c>
      <c r="AQ88">
        <f t="shared" si="120"/>
        <v>0</v>
      </c>
      <c r="AR88" t="str">
        <f t="shared" si="120"/>
        <v xml:space="preserve"> </v>
      </c>
      <c r="AS88" t="str">
        <f t="shared" si="120"/>
        <v xml:space="preserve"> </v>
      </c>
      <c r="AT88">
        <f t="shared" si="120"/>
        <v>0</v>
      </c>
      <c r="AU88">
        <f t="shared" si="120"/>
        <v>0</v>
      </c>
      <c r="AV88">
        <f t="shared" si="120"/>
        <v>-9.7112860892388464E-2</v>
      </c>
      <c r="AW88" t="str">
        <f t="shared" si="120"/>
        <v xml:space="preserve"> </v>
      </c>
      <c r="AX88">
        <f t="shared" si="120"/>
        <v>0.88535031847133738</v>
      </c>
      <c r="AY88">
        <f t="shared" si="120"/>
        <v>0</v>
      </c>
      <c r="AZ88">
        <f t="shared" si="120"/>
        <v>0</v>
      </c>
      <c r="BA88">
        <f t="shared" si="120"/>
        <v>0</v>
      </c>
      <c r="BB88">
        <f t="shared" si="120"/>
        <v>0.43991416309012865</v>
      </c>
      <c r="BC88" t="str">
        <f t="shared" si="120"/>
        <v xml:space="preserve"> </v>
      </c>
      <c r="BD88" t="str">
        <f t="shared" si="120"/>
        <v xml:space="preserve"> </v>
      </c>
      <c r="BE88">
        <f t="shared" si="120"/>
        <v>0</v>
      </c>
      <c r="BF88">
        <f t="shared" si="120"/>
        <v>0.44329357606193764</v>
      </c>
      <c r="BG88" t="str">
        <f t="shared" si="120"/>
        <v xml:space="preserve"> </v>
      </c>
      <c r="BH88">
        <f t="shared" si="120"/>
        <v>0</v>
      </c>
      <c r="BI88">
        <f t="shared" si="120"/>
        <v>2.5555555555555554</v>
      </c>
      <c r="BJ88">
        <f t="shared" si="120"/>
        <v>0.39879077969517573</v>
      </c>
      <c r="BK88" t="str">
        <f t="shared" si="120"/>
        <v xml:space="preserve"> </v>
      </c>
      <c r="BL88" t="str">
        <f t="shared" si="120"/>
        <v xml:space="preserve"> </v>
      </c>
      <c r="BM88" t="str">
        <f t="shared" si="120"/>
        <v xml:space="preserve"> </v>
      </c>
      <c r="BN88">
        <f t="shared" si="120"/>
        <v>0</v>
      </c>
      <c r="BO88">
        <f t="shared" si="118"/>
        <v>0</v>
      </c>
      <c r="BP88" t="str">
        <f t="shared" si="118"/>
        <v xml:space="preserve"> </v>
      </c>
      <c r="BQ88" t="str">
        <f t="shared" si="118"/>
        <v xml:space="preserve"> </v>
      </c>
      <c r="BR88">
        <f t="shared" si="118"/>
        <v>0.82352941176470584</v>
      </c>
      <c r="BS88" t="str">
        <f t="shared" si="118"/>
        <v xml:space="preserve"> </v>
      </c>
      <c r="BT88" t="str">
        <f t="shared" si="118"/>
        <v xml:space="preserve"> </v>
      </c>
      <c r="BU88" t="str">
        <f t="shared" si="118"/>
        <v xml:space="preserve"> </v>
      </c>
      <c r="BV88" t="str">
        <f t="shared" si="118"/>
        <v xml:space="preserve"> </v>
      </c>
      <c r="BW88" t="str">
        <f t="shared" si="118"/>
        <v xml:space="preserve"> </v>
      </c>
      <c r="BX88" t="str">
        <f t="shared" si="118"/>
        <v xml:space="preserve"> </v>
      </c>
      <c r="BY88">
        <f t="shared" si="118"/>
        <v>0.85000000000000009</v>
      </c>
      <c r="BZ88">
        <f t="shared" si="118"/>
        <v>0</v>
      </c>
      <c r="CA88">
        <f t="shared" si="118"/>
        <v>0</v>
      </c>
      <c r="CB88" t="str">
        <f t="shared" si="118"/>
        <v xml:space="preserve"> </v>
      </c>
      <c r="CC88" t="str">
        <f t="shared" si="118"/>
        <v xml:space="preserve"> </v>
      </c>
      <c r="CD88" t="str">
        <f t="shared" si="118"/>
        <v xml:space="preserve"> </v>
      </c>
      <c r="CE88">
        <f t="shared" si="118"/>
        <v>-0.66666666666666674</v>
      </c>
      <c r="CF88">
        <f t="shared" si="118"/>
        <v>0</v>
      </c>
      <c r="CG88" t="str">
        <f t="shared" si="118"/>
        <v xml:space="preserve"> </v>
      </c>
      <c r="CH88">
        <f t="shared" si="118"/>
        <v>0</v>
      </c>
      <c r="CI88" t="str">
        <f t="shared" si="118"/>
        <v xml:space="preserve"> </v>
      </c>
      <c r="CJ88">
        <f t="shared" si="118"/>
        <v>0</v>
      </c>
      <c r="CK88" t="str">
        <f t="shared" si="118"/>
        <v xml:space="preserve"> </v>
      </c>
      <c r="CL88">
        <f t="shared" si="118"/>
        <v>0.52127659574468077</v>
      </c>
      <c r="CM88" t="str">
        <f t="shared" si="118"/>
        <v xml:space="preserve"> </v>
      </c>
      <c r="CN88" t="str">
        <f t="shared" si="118"/>
        <v xml:space="preserve"> </v>
      </c>
      <c r="CO88">
        <f t="shared" si="118"/>
        <v>0</v>
      </c>
      <c r="CP88" t="str">
        <f t="shared" si="118"/>
        <v xml:space="preserve"> </v>
      </c>
      <c r="CQ88">
        <f t="shared" si="118"/>
        <v>0</v>
      </c>
      <c r="CR88">
        <f t="shared" si="118"/>
        <v>0.62737191650853896</v>
      </c>
      <c r="CS88">
        <f t="shared" si="118"/>
        <v>1.5699782451051485</v>
      </c>
      <c r="CT88" t="str">
        <f t="shared" si="118"/>
        <v xml:space="preserve"> </v>
      </c>
      <c r="CU88">
        <f t="shared" si="118"/>
        <v>9.913043478260871</v>
      </c>
      <c r="CV88" t="str">
        <f t="shared" si="118"/>
        <v xml:space="preserve"> </v>
      </c>
      <c r="CW88">
        <f t="shared" si="118"/>
        <v>-0.33624999999999994</v>
      </c>
      <c r="CX88">
        <f t="shared" si="118"/>
        <v>0</v>
      </c>
      <c r="CY88">
        <f t="shared" si="118"/>
        <v>0</v>
      </c>
      <c r="CZ88">
        <f t="shared" si="118"/>
        <v>0</v>
      </c>
      <c r="DA88" t="str">
        <f t="shared" si="118"/>
        <v xml:space="preserve"> </v>
      </c>
      <c r="DB88" t="str">
        <f t="shared" si="118"/>
        <v xml:space="preserve"> </v>
      </c>
      <c r="DC88" t="str">
        <f t="shared" si="118"/>
        <v xml:space="preserve"> </v>
      </c>
      <c r="DD88">
        <f t="shared" si="118"/>
        <v>0.20512820512820507</v>
      </c>
      <c r="DE88" t="str">
        <f t="shared" si="118"/>
        <v xml:space="preserve"> </v>
      </c>
      <c r="DF88">
        <f t="shared" si="118"/>
        <v>-2.4390243902439046E-2</v>
      </c>
      <c r="DG88" t="str">
        <f t="shared" si="118"/>
        <v xml:space="preserve"> </v>
      </c>
      <c r="DH88" t="str">
        <f t="shared" si="118"/>
        <v xml:space="preserve"> </v>
      </c>
      <c r="DI88">
        <f t="shared" si="118"/>
        <v>0</v>
      </c>
      <c r="DJ88">
        <f t="shared" si="118"/>
        <v>2.7575765758467674</v>
      </c>
      <c r="DK88">
        <f t="shared" si="118"/>
        <v>0</v>
      </c>
      <c r="DL88">
        <f t="shared" si="118"/>
        <v>1.3299126637554584</v>
      </c>
      <c r="DM88" t="str">
        <f t="shared" si="118"/>
        <v xml:space="preserve"> </v>
      </c>
      <c r="DN88" t="str">
        <f t="shared" si="118"/>
        <v xml:space="preserve"> </v>
      </c>
      <c r="DO88">
        <f t="shared" si="118"/>
        <v>0</v>
      </c>
      <c r="DP88">
        <f t="shared" si="118"/>
        <v>0.19461410327595763</v>
      </c>
      <c r="DQ88">
        <f t="shared" si="118"/>
        <v>-0.27441860465116275</v>
      </c>
      <c r="DR88">
        <f t="shared" si="118"/>
        <v>1.1417910447761193</v>
      </c>
      <c r="DS88" t="str">
        <f t="shared" si="118"/>
        <v xml:space="preserve"> </v>
      </c>
      <c r="DT88" t="str">
        <f t="shared" si="118"/>
        <v xml:space="preserve"> </v>
      </c>
      <c r="DU88">
        <f t="shared" si="118"/>
        <v>0.515625</v>
      </c>
      <c r="DV88">
        <f t="shared" si="118"/>
        <v>0.66438356164383561</v>
      </c>
      <c r="DW88">
        <f t="shared" si="118"/>
        <v>0.28106508875739644</v>
      </c>
      <c r="DX88">
        <f t="shared" si="118"/>
        <v>0</v>
      </c>
      <c r="DY88">
        <f t="shared" si="118"/>
        <v>0</v>
      </c>
      <c r="DZ88">
        <f t="shared" si="93"/>
        <v>1.9044117647058822</v>
      </c>
      <c r="EA88" t="str">
        <f t="shared" si="114"/>
        <v xml:space="preserve"> </v>
      </c>
      <c r="EB88">
        <f t="shared" si="114"/>
        <v>0</v>
      </c>
      <c r="EC88">
        <f t="shared" si="114"/>
        <v>0</v>
      </c>
      <c r="ED88" t="str">
        <f t="shared" si="114"/>
        <v xml:space="preserve"> </v>
      </c>
      <c r="EE88">
        <f t="shared" si="114"/>
        <v>5.9701492537313383E-2</v>
      </c>
      <c r="EF88">
        <f t="shared" si="114"/>
        <v>0</v>
      </c>
      <c r="EG88">
        <f t="shared" si="114"/>
        <v>7.7719298245614041</v>
      </c>
      <c r="EH88" t="str">
        <f t="shared" si="114"/>
        <v xml:space="preserve"> </v>
      </c>
      <c r="EI88">
        <f t="shared" si="114"/>
        <v>0</v>
      </c>
      <c r="EJ88">
        <f t="shared" si="114"/>
        <v>0</v>
      </c>
      <c r="EK88" t="str">
        <f t="shared" si="114"/>
        <v xml:space="preserve"> </v>
      </c>
      <c r="EL88">
        <f t="shared" si="114"/>
        <v>0</v>
      </c>
      <c r="EM88" t="str">
        <f t="shared" si="114"/>
        <v xml:space="preserve"> </v>
      </c>
      <c r="EN88">
        <f t="shared" si="114"/>
        <v>2.1226765799256508</v>
      </c>
      <c r="EO88">
        <f t="shared" si="114"/>
        <v>2.92</v>
      </c>
      <c r="EP88">
        <f t="shared" si="114"/>
        <v>-5.3622794998868017E-2</v>
      </c>
      <c r="EQ88">
        <f t="shared" si="114"/>
        <v>0.88888888888888862</v>
      </c>
      <c r="ER88">
        <f t="shared" si="114"/>
        <v>0</v>
      </c>
      <c r="ES88">
        <f t="shared" si="114"/>
        <v>0.82730923694779124</v>
      </c>
      <c r="ET88" t="str">
        <f t="shared" si="114"/>
        <v xml:space="preserve"> </v>
      </c>
      <c r="EU88" t="str">
        <f t="shared" si="114"/>
        <v xml:space="preserve"> </v>
      </c>
      <c r="EV88" t="str">
        <f t="shared" si="114"/>
        <v xml:space="preserve"> </v>
      </c>
      <c r="EW88">
        <f t="shared" si="114"/>
        <v>0.33333333333333326</v>
      </c>
      <c r="EX88" t="str">
        <f t="shared" si="114"/>
        <v xml:space="preserve"> </v>
      </c>
      <c r="EY88">
        <f t="shared" si="114"/>
        <v>1.112676056338028</v>
      </c>
      <c r="EZ88">
        <f t="shared" si="114"/>
        <v>1.0434782608695654</v>
      </c>
      <c r="FA88">
        <f t="shared" si="114"/>
        <v>0.42168674698795172</v>
      </c>
      <c r="FB88" t="str">
        <f t="shared" si="114"/>
        <v xml:space="preserve"> </v>
      </c>
      <c r="FC88" t="str">
        <f t="shared" si="114"/>
        <v xml:space="preserve"> </v>
      </c>
      <c r="FD88" t="str">
        <f t="shared" si="114"/>
        <v xml:space="preserve"> </v>
      </c>
      <c r="FE88">
        <f t="shared" si="114"/>
        <v>0</v>
      </c>
      <c r="FF88">
        <f t="shared" si="114"/>
        <v>0.28446651823942459</v>
      </c>
      <c r="FG88">
        <f t="shared" si="114"/>
        <v>0</v>
      </c>
      <c r="FH88">
        <f t="shared" si="114"/>
        <v>4.1981981981981971</v>
      </c>
      <c r="FI88">
        <f t="shared" si="114"/>
        <v>0</v>
      </c>
      <c r="FJ88">
        <f t="shared" si="114"/>
        <v>0.78258778258778272</v>
      </c>
      <c r="FK88">
        <f t="shared" si="114"/>
        <v>0.4339622641509433</v>
      </c>
      <c r="FL88" t="str">
        <f t="shared" si="114"/>
        <v xml:space="preserve"> </v>
      </c>
      <c r="FM88" t="str">
        <f t="shared" si="114"/>
        <v xml:space="preserve"> </v>
      </c>
      <c r="FN88">
        <f t="shared" si="114"/>
        <v>0.32472324723247237</v>
      </c>
      <c r="FO88" t="str">
        <f t="shared" si="114"/>
        <v xml:space="preserve"> </v>
      </c>
      <c r="FP88">
        <f t="shared" si="114"/>
        <v>0</v>
      </c>
      <c r="FQ88">
        <f t="shared" si="114"/>
        <v>-0.33333333333333337</v>
      </c>
      <c r="FR88" t="str">
        <f t="shared" si="114"/>
        <v xml:space="preserve"> </v>
      </c>
      <c r="FS88">
        <f t="shared" si="114"/>
        <v>0</v>
      </c>
      <c r="FT88">
        <f t="shared" si="114"/>
        <v>0</v>
      </c>
      <c r="FU88">
        <f t="shared" si="114"/>
        <v>1.850321395775941</v>
      </c>
      <c r="FV88">
        <f t="shared" si="114"/>
        <v>0</v>
      </c>
      <c r="FW88">
        <f t="shared" si="114"/>
        <v>0.65859154929577479</v>
      </c>
      <c r="FX88" t="str">
        <f t="shared" si="114"/>
        <v xml:space="preserve"> </v>
      </c>
      <c r="FY88">
        <f t="shared" si="114"/>
        <v>3.2258064516129004E-2</v>
      </c>
      <c r="FZ88">
        <f t="shared" si="114"/>
        <v>0</v>
      </c>
      <c r="GA88">
        <f t="shared" si="114"/>
        <v>0.88888888888888884</v>
      </c>
      <c r="GB88">
        <f t="shared" si="114"/>
        <v>7.6086956521739024E-2</v>
      </c>
      <c r="GC88">
        <f t="shared" si="114"/>
        <v>0</v>
      </c>
      <c r="GD88" t="str">
        <f t="shared" si="114"/>
        <v xml:space="preserve"> </v>
      </c>
      <c r="GE88">
        <f t="shared" si="114"/>
        <v>0</v>
      </c>
      <c r="GF88">
        <f t="shared" si="114"/>
        <v>-0.24335904027420741</v>
      </c>
      <c r="GG88">
        <f t="shared" si="114"/>
        <v>0</v>
      </c>
      <c r="GH88" t="str">
        <f t="shared" si="114"/>
        <v xml:space="preserve"> </v>
      </c>
      <c r="GI88" t="str">
        <f t="shared" si="114"/>
        <v xml:space="preserve"> </v>
      </c>
      <c r="GJ88" t="str">
        <f t="shared" si="114"/>
        <v xml:space="preserve"> </v>
      </c>
      <c r="GK88">
        <f t="shared" si="114"/>
        <v>0</v>
      </c>
      <c r="GL88">
        <f t="shared" ref="GL88:IW91" si="122">IFERROR(GL56/GL54-1," ")</f>
        <v>0</v>
      </c>
      <c r="GM88">
        <f t="shared" si="122"/>
        <v>0</v>
      </c>
      <c r="GN88">
        <f t="shared" si="122"/>
        <v>1.1499999999999999</v>
      </c>
      <c r="GO88" t="str">
        <f t="shared" si="122"/>
        <v xml:space="preserve"> </v>
      </c>
      <c r="GP88">
        <f t="shared" si="122"/>
        <v>0</v>
      </c>
      <c r="GQ88">
        <f t="shared" si="122"/>
        <v>0.20481927710843362</v>
      </c>
      <c r="GR88" t="str">
        <f t="shared" si="122"/>
        <v xml:space="preserve"> </v>
      </c>
      <c r="GS88">
        <f t="shared" si="122"/>
        <v>0</v>
      </c>
      <c r="GT88">
        <f t="shared" si="122"/>
        <v>-0.33043478260869563</v>
      </c>
      <c r="GU88">
        <f t="shared" si="122"/>
        <v>0</v>
      </c>
      <c r="GV88">
        <f t="shared" si="122"/>
        <v>-0.4461247637051039</v>
      </c>
      <c r="GW88">
        <f t="shared" si="122"/>
        <v>0</v>
      </c>
      <c r="GX88">
        <f t="shared" si="122"/>
        <v>0.179245283018868</v>
      </c>
      <c r="GY88">
        <f t="shared" si="122"/>
        <v>9.5890410958904049E-2</v>
      </c>
      <c r="GZ88">
        <f t="shared" si="122"/>
        <v>0</v>
      </c>
      <c r="HA88" t="str">
        <f t="shared" si="122"/>
        <v xml:space="preserve"> </v>
      </c>
      <c r="HB88">
        <f t="shared" si="122"/>
        <v>3.8406000937646514</v>
      </c>
      <c r="HC88">
        <f t="shared" si="122"/>
        <v>0.36546184738955834</v>
      </c>
      <c r="HD88">
        <f t="shared" si="122"/>
        <v>1.0655270655270654</v>
      </c>
      <c r="HE88">
        <f t="shared" si="122"/>
        <v>0</v>
      </c>
      <c r="HF88" t="str">
        <f t="shared" si="122"/>
        <v xml:space="preserve"> </v>
      </c>
      <c r="HG88">
        <f t="shared" si="122"/>
        <v>-8.3023543990086712E-2</v>
      </c>
      <c r="HH88">
        <f t="shared" si="122"/>
        <v>0</v>
      </c>
      <c r="HI88">
        <f t="shared" si="122"/>
        <v>0</v>
      </c>
      <c r="HJ88">
        <f t="shared" si="122"/>
        <v>0</v>
      </c>
      <c r="HK88">
        <f t="shared" si="122"/>
        <v>0.96581196581196571</v>
      </c>
      <c r="HL88" t="str">
        <f t="shared" si="122"/>
        <v xml:space="preserve"> </v>
      </c>
      <c r="HM88">
        <f t="shared" si="122"/>
        <v>-0.17241379310344829</v>
      </c>
      <c r="HN88" t="str">
        <f t="shared" si="122"/>
        <v xml:space="preserve"> </v>
      </c>
      <c r="HO88">
        <f t="shared" si="122"/>
        <v>0</v>
      </c>
      <c r="HP88">
        <f t="shared" si="122"/>
        <v>-5.4545454545454564E-2</v>
      </c>
      <c r="HQ88" t="str">
        <f t="shared" si="122"/>
        <v xml:space="preserve"> </v>
      </c>
      <c r="HR88">
        <f t="shared" si="122"/>
        <v>0</v>
      </c>
      <c r="HS88" t="str">
        <f t="shared" si="122"/>
        <v xml:space="preserve"> </v>
      </c>
      <c r="HT88" t="str">
        <f t="shared" si="122"/>
        <v xml:space="preserve"> </v>
      </c>
      <c r="HU88">
        <f t="shared" si="122"/>
        <v>-0.33985879332477531</v>
      </c>
      <c r="HV88">
        <f t="shared" si="122"/>
        <v>0</v>
      </c>
      <c r="HW88" t="str">
        <f t="shared" si="122"/>
        <v xml:space="preserve"> </v>
      </c>
      <c r="HX88">
        <f t="shared" si="122"/>
        <v>0.38563495001851145</v>
      </c>
      <c r="HY88">
        <f t="shared" si="122"/>
        <v>0</v>
      </c>
      <c r="HZ88">
        <f t="shared" si="122"/>
        <v>0</v>
      </c>
      <c r="IA88">
        <f t="shared" si="122"/>
        <v>-0.79840319361277445</v>
      </c>
      <c r="IB88">
        <f t="shared" si="122"/>
        <v>0</v>
      </c>
      <c r="IC88" t="str">
        <f t="shared" si="122"/>
        <v xml:space="preserve"> </v>
      </c>
      <c r="ID88" t="str">
        <f t="shared" si="122"/>
        <v xml:space="preserve"> </v>
      </c>
      <c r="IE88">
        <f t="shared" si="122"/>
        <v>0</v>
      </c>
      <c r="IF88" t="str">
        <f t="shared" si="122"/>
        <v xml:space="preserve"> </v>
      </c>
      <c r="IG88" t="str">
        <f t="shared" si="122"/>
        <v xml:space="preserve"> </v>
      </c>
      <c r="IH88">
        <f t="shared" si="122"/>
        <v>0</v>
      </c>
      <c r="II88" t="str">
        <f t="shared" si="122"/>
        <v xml:space="preserve"> </v>
      </c>
      <c r="IJ88" t="str">
        <f t="shared" si="122"/>
        <v xml:space="preserve"> </v>
      </c>
      <c r="IK88">
        <f t="shared" si="122"/>
        <v>0</v>
      </c>
      <c r="IL88">
        <f t="shared" si="122"/>
        <v>0</v>
      </c>
      <c r="IM88" t="str">
        <f t="shared" si="122"/>
        <v xml:space="preserve"> </v>
      </c>
      <c r="IN88" t="str">
        <f t="shared" si="122"/>
        <v xml:space="preserve"> </v>
      </c>
      <c r="IO88">
        <f t="shared" si="122"/>
        <v>0.14492753623188404</v>
      </c>
      <c r="IP88">
        <f t="shared" si="122"/>
        <v>0</v>
      </c>
      <c r="IQ88" t="str">
        <f t="shared" si="122"/>
        <v xml:space="preserve"> </v>
      </c>
      <c r="IR88" t="str">
        <f t="shared" si="122"/>
        <v xml:space="preserve"> </v>
      </c>
      <c r="IS88" t="str">
        <f t="shared" si="122"/>
        <v xml:space="preserve"> </v>
      </c>
      <c r="IT88">
        <f t="shared" si="122"/>
        <v>1.1155555555555554</v>
      </c>
      <c r="IU88">
        <f t="shared" si="122"/>
        <v>0</v>
      </c>
      <c r="IV88">
        <f t="shared" si="122"/>
        <v>0</v>
      </c>
      <c r="IW88">
        <f t="shared" si="122"/>
        <v>0</v>
      </c>
      <c r="IX88">
        <f t="shared" si="107"/>
        <v>0</v>
      </c>
      <c r="IY88">
        <f t="shared" si="107"/>
        <v>0</v>
      </c>
      <c r="IZ88">
        <f t="shared" si="107"/>
        <v>1.1844660194174756</v>
      </c>
      <c r="JA88" t="str">
        <f t="shared" si="104"/>
        <v xml:space="preserve"> </v>
      </c>
      <c r="JB88">
        <f t="shared" si="115"/>
        <v>2.4313725490196076</v>
      </c>
      <c r="JC88" t="str">
        <f t="shared" si="115"/>
        <v xml:space="preserve"> </v>
      </c>
      <c r="JD88">
        <f t="shared" si="115"/>
        <v>0</v>
      </c>
      <c r="JE88">
        <f t="shared" si="115"/>
        <v>0</v>
      </c>
      <c r="JF88" t="str">
        <f t="shared" si="115"/>
        <v xml:space="preserve"> </v>
      </c>
      <c r="JG88">
        <f t="shared" si="115"/>
        <v>0</v>
      </c>
      <c r="JH88">
        <f t="shared" si="115"/>
        <v>0.46321525885558579</v>
      </c>
      <c r="JI88">
        <f t="shared" si="115"/>
        <v>0.15707556829817748</v>
      </c>
      <c r="JJ88">
        <f t="shared" si="115"/>
        <v>0</v>
      </c>
      <c r="JK88">
        <f t="shared" si="115"/>
        <v>0.88470165993719152</v>
      </c>
      <c r="JL88">
        <f t="shared" si="115"/>
        <v>0</v>
      </c>
      <c r="JM88">
        <f t="shared" si="115"/>
        <v>0</v>
      </c>
      <c r="JN88">
        <f t="shared" si="115"/>
        <v>0.11481481481481493</v>
      </c>
      <c r="JO88">
        <f t="shared" si="115"/>
        <v>0</v>
      </c>
      <c r="JP88">
        <f t="shared" si="115"/>
        <v>-7.7619213365819673E-2</v>
      </c>
      <c r="JQ88" t="str">
        <f t="shared" si="115"/>
        <v xml:space="preserve"> </v>
      </c>
      <c r="JR88" t="str">
        <f t="shared" si="115"/>
        <v xml:space="preserve"> </v>
      </c>
      <c r="JS88" t="str">
        <f t="shared" si="115"/>
        <v xml:space="preserve"> </v>
      </c>
      <c r="JT88" t="str">
        <f t="shared" si="115"/>
        <v xml:space="preserve"> </v>
      </c>
      <c r="JU88" t="str">
        <f t="shared" si="115"/>
        <v xml:space="preserve"> </v>
      </c>
      <c r="JV88" t="str">
        <f t="shared" si="115"/>
        <v xml:space="preserve"> </v>
      </c>
      <c r="JW88" t="str">
        <f t="shared" si="115"/>
        <v xml:space="preserve"> </v>
      </c>
      <c r="JX88">
        <f t="shared" si="115"/>
        <v>0.25070621468926557</v>
      </c>
      <c r="JY88">
        <f t="shared" si="115"/>
        <v>0</v>
      </c>
      <c r="JZ88">
        <f t="shared" si="115"/>
        <v>1.4996345029239766</v>
      </c>
      <c r="KA88">
        <f t="shared" si="115"/>
        <v>26.952757323965862</v>
      </c>
      <c r="KB88">
        <f t="shared" si="115"/>
        <v>0.16557734204793029</v>
      </c>
      <c r="KC88">
        <f t="shared" si="115"/>
        <v>0</v>
      </c>
      <c r="KD88" t="str">
        <f t="shared" si="115"/>
        <v xml:space="preserve"> </v>
      </c>
      <c r="KE88" t="str">
        <f t="shared" si="115"/>
        <v xml:space="preserve"> </v>
      </c>
      <c r="KF88">
        <f t="shared" si="115"/>
        <v>2.7027027027027026</v>
      </c>
      <c r="KG88" t="str">
        <f t="shared" si="115"/>
        <v xml:space="preserve"> </v>
      </c>
      <c r="KH88">
        <f t="shared" si="115"/>
        <v>5.5006896551724145</v>
      </c>
      <c r="KI88" t="str">
        <f t="shared" si="115"/>
        <v xml:space="preserve"> </v>
      </c>
      <c r="KJ88">
        <f t="shared" si="115"/>
        <v>0</v>
      </c>
      <c r="KK88" t="str">
        <f t="shared" si="115"/>
        <v xml:space="preserve"> </v>
      </c>
      <c r="KL88" t="str">
        <f t="shared" si="115"/>
        <v xml:space="preserve"> </v>
      </c>
      <c r="KM88">
        <f t="shared" si="115"/>
        <v>1.5326086956521738</v>
      </c>
      <c r="KN88">
        <f t="shared" si="115"/>
        <v>0.12144483872676237</v>
      </c>
      <c r="KO88">
        <f t="shared" si="115"/>
        <v>0.84899328859060397</v>
      </c>
      <c r="KP88">
        <f t="shared" si="115"/>
        <v>0.28155339805825252</v>
      </c>
      <c r="KQ88">
        <f t="shared" si="115"/>
        <v>0.61016949152542366</v>
      </c>
      <c r="KR88" t="str">
        <f t="shared" si="115"/>
        <v xml:space="preserve"> </v>
      </c>
      <c r="KS88">
        <f t="shared" si="115"/>
        <v>0</v>
      </c>
      <c r="KT88">
        <f t="shared" si="115"/>
        <v>0.8</v>
      </c>
      <c r="KU88">
        <f t="shared" si="115"/>
        <v>0</v>
      </c>
      <c r="KV88" t="str">
        <f t="shared" si="115"/>
        <v xml:space="preserve"> </v>
      </c>
      <c r="KW88" t="str">
        <f t="shared" si="115"/>
        <v xml:space="preserve"> </v>
      </c>
      <c r="KX88" t="str">
        <f t="shared" si="115"/>
        <v xml:space="preserve"> </v>
      </c>
      <c r="KY88">
        <f t="shared" si="115"/>
        <v>1.4755954705193286</v>
      </c>
      <c r="KZ88" t="str">
        <f t="shared" si="115"/>
        <v xml:space="preserve"> </v>
      </c>
      <c r="LA88" t="str">
        <f t="shared" si="115"/>
        <v xml:space="preserve"> </v>
      </c>
      <c r="LB88">
        <f t="shared" si="115"/>
        <v>1.1732997481108316</v>
      </c>
      <c r="LC88">
        <f t="shared" si="115"/>
        <v>-7.9482071713147473E-2</v>
      </c>
      <c r="LD88" t="str">
        <f t="shared" si="115"/>
        <v xml:space="preserve"> </v>
      </c>
      <c r="LE88" t="str">
        <f t="shared" si="115"/>
        <v xml:space="preserve"> </v>
      </c>
      <c r="LF88" t="str">
        <f t="shared" si="115"/>
        <v xml:space="preserve"> </v>
      </c>
      <c r="LG88">
        <f t="shared" si="115"/>
        <v>0</v>
      </c>
      <c r="LH88" t="str">
        <f t="shared" si="115"/>
        <v xml:space="preserve"> </v>
      </c>
      <c r="LI88">
        <f t="shared" si="115"/>
        <v>0</v>
      </c>
      <c r="LJ88">
        <f t="shared" si="115"/>
        <v>1.0338983050847457</v>
      </c>
      <c r="LK88" t="str">
        <f t="shared" si="115"/>
        <v xml:space="preserve"> </v>
      </c>
      <c r="LL88" t="str">
        <f t="shared" si="115"/>
        <v xml:space="preserve"> </v>
      </c>
      <c r="LM88">
        <f t="shared" ref="LM88:NX91" si="123">IFERROR(LM56/LM54-1," ")</f>
        <v>1.1264724116553007</v>
      </c>
      <c r="LN88" t="str">
        <f t="shared" si="123"/>
        <v xml:space="preserve"> </v>
      </c>
      <c r="LO88">
        <f t="shared" si="123"/>
        <v>5.4578313253012043</v>
      </c>
      <c r="LP88">
        <f t="shared" si="123"/>
        <v>1.4626006904487916</v>
      </c>
      <c r="LQ88">
        <f t="shared" si="123"/>
        <v>0</v>
      </c>
      <c r="LR88" t="str">
        <f t="shared" si="123"/>
        <v xml:space="preserve"> </v>
      </c>
      <c r="LS88">
        <f t="shared" si="123"/>
        <v>0</v>
      </c>
      <c r="LT88" t="str">
        <f t="shared" si="123"/>
        <v xml:space="preserve"> </v>
      </c>
      <c r="LU88">
        <f t="shared" si="123"/>
        <v>-0.33098591549295775</v>
      </c>
      <c r="LV88">
        <f t="shared" si="123"/>
        <v>0</v>
      </c>
      <c r="LW88">
        <f t="shared" si="123"/>
        <v>1.3324111513087891</v>
      </c>
      <c r="LX88" t="str">
        <f t="shared" si="123"/>
        <v xml:space="preserve"> </v>
      </c>
      <c r="LY88" t="str">
        <f t="shared" si="123"/>
        <v xml:space="preserve"> </v>
      </c>
      <c r="LZ88">
        <f t="shared" si="123"/>
        <v>0</v>
      </c>
      <c r="MA88" t="str">
        <f t="shared" si="123"/>
        <v xml:space="preserve"> </v>
      </c>
      <c r="MB88" t="str">
        <f t="shared" si="123"/>
        <v xml:space="preserve"> </v>
      </c>
      <c r="MC88" t="str">
        <f t="shared" si="123"/>
        <v xml:space="preserve"> </v>
      </c>
      <c r="MD88" t="str">
        <f t="shared" si="123"/>
        <v xml:space="preserve"> </v>
      </c>
      <c r="ME88" t="str">
        <f t="shared" si="123"/>
        <v xml:space="preserve"> </v>
      </c>
      <c r="MF88">
        <f t="shared" si="123"/>
        <v>0.25806451612903225</v>
      </c>
      <c r="MG88">
        <f t="shared" si="123"/>
        <v>0</v>
      </c>
      <c r="MH88">
        <f t="shared" si="123"/>
        <v>1.9521963824289408</v>
      </c>
      <c r="MI88" t="str">
        <f t="shared" si="123"/>
        <v xml:space="preserve"> </v>
      </c>
      <c r="MJ88">
        <f t="shared" si="123"/>
        <v>0.32727272727272716</v>
      </c>
      <c r="MK88">
        <f t="shared" si="123"/>
        <v>0</v>
      </c>
      <c r="ML88">
        <f t="shared" si="123"/>
        <v>0</v>
      </c>
      <c r="MM88">
        <f t="shared" si="123"/>
        <v>0</v>
      </c>
      <c r="MN88">
        <f t="shared" si="123"/>
        <v>0</v>
      </c>
      <c r="MO88" t="str">
        <f t="shared" si="123"/>
        <v xml:space="preserve"> </v>
      </c>
      <c r="MP88" t="str">
        <f t="shared" si="123"/>
        <v xml:space="preserve"> </v>
      </c>
      <c r="MQ88">
        <f t="shared" si="123"/>
        <v>0.52939995986353594</v>
      </c>
      <c r="MR88">
        <f t="shared" si="123"/>
        <v>0.3079178885630498</v>
      </c>
      <c r="MS88">
        <f t="shared" si="123"/>
        <v>0</v>
      </c>
      <c r="MT88">
        <f t="shared" si="123"/>
        <v>4.2957273783400023</v>
      </c>
      <c r="MU88" t="str">
        <f t="shared" si="123"/>
        <v xml:space="preserve"> </v>
      </c>
      <c r="MV88" t="str">
        <f t="shared" si="123"/>
        <v xml:space="preserve"> </v>
      </c>
      <c r="MW88" t="str">
        <f t="shared" si="123"/>
        <v xml:space="preserve"> </v>
      </c>
      <c r="MX88" t="str">
        <f t="shared" si="123"/>
        <v xml:space="preserve"> </v>
      </c>
      <c r="MY88" t="str">
        <f t="shared" si="123"/>
        <v xml:space="preserve"> </v>
      </c>
      <c r="MZ88">
        <f t="shared" si="123"/>
        <v>0.76419022572868722</v>
      </c>
      <c r="NA88" t="str">
        <f t="shared" si="123"/>
        <v xml:space="preserve"> </v>
      </c>
      <c r="NB88">
        <f t="shared" si="123"/>
        <v>0</v>
      </c>
      <c r="NC88" t="str">
        <f t="shared" si="123"/>
        <v xml:space="preserve"> </v>
      </c>
      <c r="ND88">
        <f t="shared" si="123"/>
        <v>0</v>
      </c>
      <c r="NE88">
        <f t="shared" si="123"/>
        <v>0</v>
      </c>
      <c r="NF88" t="str">
        <f t="shared" si="123"/>
        <v xml:space="preserve"> </v>
      </c>
      <c r="NG88">
        <f t="shared" si="123"/>
        <v>0</v>
      </c>
      <c r="NH88" t="str">
        <f t="shared" si="123"/>
        <v xml:space="preserve"> </v>
      </c>
      <c r="NI88" t="str">
        <f t="shared" si="123"/>
        <v xml:space="preserve"> </v>
      </c>
      <c r="NJ88">
        <f t="shared" si="123"/>
        <v>0</v>
      </c>
      <c r="NK88" t="str">
        <f t="shared" si="123"/>
        <v xml:space="preserve"> </v>
      </c>
      <c r="NL88" t="str">
        <f t="shared" si="123"/>
        <v xml:space="preserve"> </v>
      </c>
      <c r="NM88">
        <f t="shared" si="123"/>
        <v>0</v>
      </c>
      <c r="NN88">
        <f t="shared" si="123"/>
        <v>1.4830805134189031</v>
      </c>
      <c r="NO88">
        <f t="shared" si="123"/>
        <v>0</v>
      </c>
      <c r="NP88" t="str">
        <f t="shared" si="123"/>
        <v xml:space="preserve"> </v>
      </c>
      <c r="NQ88" t="str">
        <f t="shared" si="123"/>
        <v xml:space="preserve"> </v>
      </c>
      <c r="NR88" t="str">
        <f t="shared" si="123"/>
        <v xml:space="preserve"> </v>
      </c>
      <c r="NS88">
        <f t="shared" si="123"/>
        <v>3.2990160787137022</v>
      </c>
      <c r="NT88">
        <f t="shared" si="123"/>
        <v>0</v>
      </c>
      <c r="NU88">
        <f t="shared" si="123"/>
        <v>9.6761565836298935</v>
      </c>
      <c r="NV88">
        <f t="shared" si="123"/>
        <v>0.74087412486674942</v>
      </c>
      <c r="NW88" t="str">
        <f t="shared" si="123"/>
        <v xml:space="preserve"> </v>
      </c>
      <c r="NX88" t="str">
        <f t="shared" si="123"/>
        <v xml:space="preserve"> </v>
      </c>
      <c r="NY88" t="str">
        <f t="shared" si="121"/>
        <v xml:space="preserve"> </v>
      </c>
      <c r="NZ88">
        <f t="shared" si="121"/>
        <v>0</v>
      </c>
      <c r="OA88" t="str">
        <f t="shared" si="121"/>
        <v xml:space="preserve"> </v>
      </c>
      <c r="OB88">
        <f t="shared" si="119"/>
        <v>2.9009900990099009</v>
      </c>
      <c r="OC88">
        <f t="shared" si="119"/>
        <v>0.31679506933744217</v>
      </c>
      <c r="OD88">
        <f t="shared" si="119"/>
        <v>0.59217793700552335</v>
      </c>
      <c r="OE88">
        <f t="shared" si="119"/>
        <v>-7.9483978360382901E-2</v>
      </c>
      <c r="OF88">
        <f t="shared" si="119"/>
        <v>1.1451612903225805</v>
      </c>
      <c r="OG88">
        <f t="shared" si="116"/>
        <v>0.83870967741935476</v>
      </c>
      <c r="OH88" t="str">
        <f t="shared" si="116"/>
        <v xml:space="preserve"> </v>
      </c>
      <c r="OI88">
        <f t="shared" si="116"/>
        <v>0.9954413593037712</v>
      </c>
      <c r="OJ88" t="str">
        <f t="shared" si="116"/>
        <v xml:space="preserve"> </v>
      </c>
      <c r="OK88">
        <f t="shared" si="116"/>
        <v>0.35464566929133845</v>
      </c>
      <c r="OL88" t="str">
        <f t="shared" si="116"/>
        <v xml:space="preserve"> </v>
      </c>
      <c r="OM88" t="str">
        <f t="shared" si="116"/>
        <v xml:space="preserve"> </v>
      </c>
      <c r="ON88">
        <f t="shared" si="116"/>
        <v>0.31987866333969373</v>
      </c>
      <c r="OO88">
        <f t="shared" si="116"/>
        <v>0.26623376623376616</v>
      </c>
      <c r="OP88">
        <f t="shared" si="116"/>
        <v>1.166396761133603</v>
      </c>
      <c r="OQ88">
        <f t="shared" si="116"/>
        <v>1.1266036461850102</v>
      </c>
      <c r="OR88">
        <f t="shared" si="116"/>
        <v>0.27500427423491192</v>
      </c>
      <c r="OS88">
        <f t="shared" si="116"/>
        <v>0</v>
      </c>
      <c r="OT88">
        <f t="shared" si="116"/>
        <v>0.24697754749568235</v>
      </c>
      <c r="OU88">
        <f t="shared" si="116"/>
        <v>-0.12213740458015265</v>
      </c>
      <c r="OV88">
        <f t="shared" si="116"/>
        <v>0.58718813216453114</v>
      </c>
      <c r="OW88" t="str">
        <f t="shared" si="116"/>
        <v xml:space="preserve"> </v>
      </c>
      <c r="OX88" t="str">
        <f t="shared" si="116"/>
        <v xml:space="preserve"> </v>
      </c>
      <c r="OY88">
        <f t="shared" si="116"/>
        <v>0</v>
      </c>
      <c r="OZ88">
        <f t="shared" si="116"/>
        <v>1.060200668896321</v>
      </c>
      <c r="PA88">
        <f t="shared" si="116"/>
        <v>0.28378378378378377</v>
      </c>
      <c r="PB88">
        <f t="shared" si="116"/>
        <v>0.66007905138339917</v>
      </c>
      <c r="PC88">
        <f t="shared" si="116"/>
        <v>0</v>
      </c>
      <c r="PD88">
        <f t="shared" si="116"/>
        <v>0</v>
      </c>
      <c r="PE88">
        <f t="shared" si="116"/>
        <v>1.2272727272727271</v>
      </c>
      <c r="PF88">
        <f t="shared" si="116"/>
        <v>0.27977839335180055</v>
      </c>
      <c r="PG88" t="str">
        <f t="shared" si="116"/>
        <v xml:space="preserve"> </v>
      </c>
      <c r="PH88">
        <f t="shared" si="116"/>
        <v>0.34524463991203946</v>
      </c>
      <c r="PI88" t="str">
        <f t="shared" si="116"/>
        <v xml:space="preserve"> </v>
      </c>
      <c r="PJ88">
        <f t="shared" si="116"/>
        <v>1.4031007751937983</v>
      </c>
      <c r="PK88">
        <f t="shared" si="116"/>
        <v>0</v>
      </c>
      <c r="PL88">
        <f t="shared" si="116"/>
        <v>2.5150549061282446E-2</v>
      </c>
      <c r="PM88">
        <f t="shared" si="116"/>
        <v>2.4375</v>
      </c>
      <c r="PN88">
        <f t="shared" si="116"/>
        <v>-0.15306122448979587</v>
      </c>
      <c r="PO88">
        <f t="shared" si="116"/>
        <v>0</v>
      </c>
      <c r="PP88">
        <f t="shared" si="116"/>
        <v>-0.42473197238948446</v>
      </c>
      <c r="PQ88">
        <f t="shared" si="116"/>
        <v>2.4375</v>
      </c>
      <c r="PR88">
        <f t="shared" si="116"/>
        <v>2.0907534246575343</v>
      </c>
      <c r="PS88" t="str">
        <f t="shared" si="116"/>
        <v xml:space="preserve"> </v>
      </c>
      <c r="PT88">
        <f t="shared" si="116"/>
        <v>0</v>
      </c>
      <c r="PU88" t="str">
        <f t="shared" si="116"/>
        <v xml:space="preserve"> </v>
      </c>
      <c r="PV88">
        <f t="shared" si="116"/>
        <v>0.43369175627240164</v>
      </c>
      <c r="PW88">
        <f t="shared" si="116"/>
        <v>0.11023622047244097</v>
      </c>
      <c r="PX88">
        <f t="shared" si="116"/>
        <v>0</v>
      </c>
      <c r="PY88" t="str">
        <f t="shared" si="116"/>
        <v xml:space="preserve"> </v>
      </c>
      <c r="PZ88" t="str">
        <f t="shared" si="116"/>
        <v xml:space="preserve"> </v>
      </c>
      <c r="QA88">
        <f t="shared" si="116"/>
        <v>0.52877613342729624</v>
      </c>
      <c r="QB88">
        <f t="shared" si="116"/>
        <v>2.433846153846154</v>
      </c>
      <c r="QC88" t="str">
        <f t="shared" si="116"/>
        <v xml:space="preserve"> </v>
      </c>
      <c r="QD88">
        <f t="shared" si="116"/>
        <v>0</v>
      </c>
      <c r="QE88" t="str">
        <f t="shared" si="116"/>
        <v xml:space="preserve"> </v>
      </c>
      <c r="QF88">
        <f t="shared" si="116"/>
        <v>0.20698254364089763</v>
      </c>
      <c r="QG88">
        <f t="shared" si="116"/>
        <v>0.36170212765957444</v>
      </c>
      <c r="QH88">
        <f t="shared" si="116"/>
        <v>0</v>
      </c>
      <c r="QI88" t="str">
        <f t="shared" si="116"/>
        <v xml:space="preserve"> </v>
      </c>
      <c r="QJ88">
        <f t="shared" si="116"/>
        <v>0.49327731092436977</v>
      </c>
      <c r="QK88">
        <f t="shared" si="116"/>
        <v>0</v>
      </c>
      <c r="QL88" t="str">
        <f t="shared" si="112"/>
        <v xml:space="preserve"> </v>
      </c>
      <c r="QM88">
        <f t="shared" si="112"/>
        <v>0</v>
      </c>
      <c r="QN88">
        <f t="shared" si="117"/>
        <v>0</v>
      </c>
      <c r="QO88">
        <f t="shared" si="117"/>
        <v>0</v>
      </c>
      <c r="QP88">
        <f t="shared" si="117"/>
        <v>1.8527692735875312</v>
      </c>
      <c r="QQ88">
        <f t="shared" si="117"/>
        <v>2.1428571428571428</v>
      </c>
      <c r="QR88" t="str">
        <f t="shared" si="117"/>
        <v xml:space="preserve"> </v>
      </c>
      <c r="QS88">
        <f t="shared" si="117"/>
        <v>1.7222222222222223</v>
      </c>
      <c r="QT88" t="str">
        <f t="shared" si="117"/>
        <v xml:space="preserve"> </v>
      </c>
      <c r="QU88">
        <f t="shared" si="117"/>
        <v>2.2735042735042734</v>
      </c>
      <c r="QV88" t="str">
        <f t="shared" si="117"/>
        <v xml:space="preserve"> </v>
      </c>
      <c r="QW88">
        <f t="shared" si="117"/>
        <v>0</v>
      </c>
      <c r="QX88">
        <f t="shared" si="117"/>
        <v>0</v>
      </c>
      <c r="QY88">
        <f t="shared" si="117"/>
        <v>0</v>
      </c>
      <c r="QZ88">
        <f t="shared" si="117"/>
        <v>-0.16923076923076918</v>
      </c>
      <c r="RA88">
        <f t="shared" si="117"/>
        <v>0</v>
      </c>
      <c r="RB88">
        <f t="shared" si="117"/>
        <v>0.47761194029850751</v>
      </c>
      <c r="RC88" t="str">
        <f t="shared" si="117"/>
        <v xml:space="preserve"> </v>
      </c>
      <c r="RD88">
        <f t="shared" si="117"/>
        <v>0.875</v>
      </c>
      <c r="RE88">
        <f t="shared" si="117"/>
        <v>0</v>
      </c>
      <c r="RF88" t="str">
        <f t="shared" si="117"/>
        <v xml:space="preserve"> </v>
      </c>
      <c r="RG88" t="str">
        <f t="shared" si="117"/>
        <v xml:space="preserve"> </v>
      </c>
      <c r="RH88" t="str">
        <f t="shared" si="117"/>
        <v xml:space="preserve"> </v>
      </c>
      <c r="RI88">
        <f t="shared" si="117"/>
        <v>0</v>
      </c>
      <c r="RJ88">
        <f t="shared" si="117"/>
        <v>0</v>
      </c>
      <c r="RK88" t="str">
        <f t="shared" si="117"/>
        <v xml:space="preserve"> </v>
      </c>
      <c r="RL88">
        <f t="shared" si="117"/>
        <v>0</v>
      </c>
      <c r="RM88">
        <f t="shared" si="117"/>
        <v>1.2895927601809953</v>
      </c>
      <c r="RN88" t="str">
        <f t="shared" si="117"/>
        <v xml:space="preserve"> </v>
      </c>
      <c r="RO88">
        <f t="shared" si="117"/>
        <v>0</v>
      </c>
      <c r="RP88" t="str">
        <f t="shared" si="117"/>
        <v xml:space="preserve"> </v>
      </c>
      <c r="RQ88" t="str">
        <f t="shared" si="117"/>
        <v xml:space="preserve"> </v>
      </c>
      <c r="RR88" t="str">
        <f t="shared" si="117"/>
        <v xml:space="preserve"> </v>
      </c>
      <c r="RS88" t="str">
        <f t="shared" si="117"/>
        <v xml:space="preserve"> </v>
      </c>
      <c r="RT88" t="str">
        <f t="shared" si="117"/>
        <v xml:space="preserve"> </v>
      </c>
      <c r="RU88">
        <f t="shared" si="117"/>
        <v>0</v>
      </c>
      <c r="RV88">
        <f t="shared" si="117"/>
        <v>7.5985401459853996</v>
      </c>
      <c r="RW88" t="str">
        <f t="shared" si="117"/>
        <v xml:space="preserve"> </v>
      </c>
      <c r="RX88" t="str">
        <f t="shared" si="117"/>
        <v xml:space="preserve"> </v>
      </c>
      <c r="RY88">
        <f t="shared" si="117"/>
        <v>3.2807300053676869</v>
      </c>
      <c r="RZ88">
        <f t="shared" si="117"/>
        <v>1.1905900969694736</v>
      </c>
      <c r="SA88">
        <f t="shared" si="117"/>
        <v>2.46875</v>
      </c>
    </row>
    <row r="89" spans="1:495">
      <c r="A89">
        <v>2006</v>
      </c>
      <c r="B89">
        <f t="shared" si="88"/>
        <v>0</v>
      </c>
      <c r="C89">
        <f t="shared" si="120"/>
        <v>0.7980636237897647</v>
      </c>
      <c r="D89" t="str">
        <f t="shared" si="120"/>
        <v xml:space="preserve"> </v>
      </c>
      <c r="E89">
        <f t="shared" si="120"/>
        <v>0</v>
      </c>
      <c r="F89">
        <f t="shared" si="120"/>
        <v>0.40096618357487923</v>
      </c>
      <c r="G89">
        <f t="shared" si="120"/>
        <v>1.0089285714285716</v>
      </c>
      <c r="H89">
        <f t="shared" si="120"/>
        <v>0</v>
      </c>
      <c r="I89" t="str">
        <f t="shared" si="120"/>
        <v xml:space="preserve"> </v>
      </c>
      <c r="J89">
        <f t="shared" si="120"/>
        <v>0</v>
      </c>
      <c r="K89" t="str">
        <f t="shared" si="120"/>
        <v xml:space="preserve"> </v>
      </c>
      <c r="L89">
        <f t="shared" si="120"/>
        <v>0</v>
      </c>
      <c r="M89">
        <f t="shared" si="120"/>
        <v>-0.29699248120300747</v>
      </c>
      <c r="N89" t="str">
        <f t="shared" si="120"/>
        <v xml:space="preserve"> </v>
      </c>
      <c r="O89">
        <f t="shared" si="120"/>
        <v>0</v>
      </c>
      <c r="P89">
        <f t="shared" si="120"/>
        <v>0</v>
      </c>
      <c r="Q89" t="str">
        <f t="shared" si="120"/>
        <v xml:space="preserve"> </v>
      </c>
      <c r="R89">
        <f t="shared" si="120"/>
        <v>3.2696629213483153</v>
      </c>
      <c r="S89" t="str">
        <f t="shared" si="120"/>
        <v xml:space="preserve"> </v>
      </c>
      <c r="T89">
        <f t="shared" si="120"/>
        <v>2.0625</v>
      </c>
      <c r="U89" t="str">
        <f t="shared" si="120"/>
        <v xml:space="preserve"> </v>
      </c>
      <c r="V89" t="str">
        <f t="shared" si="120"/>
        <v xml:space="preserve"> </v>
      </c>
      <c r="W89">
        <f t="shared" si="120"/>
        <v>0</v>
      </c>
      <c r="X89">
        <f t="shared" si="120"/>
        <v>-0.12727272727272732</v>
      </c>
      <c r="Y89" t="str">
        <f t="shared" si="120"/>
        <v xml:space="preserve"> </v>
      </c>
      <c r="Z89">
        <f t="shared" si="120"/>
        <v>0</v>
      </c>
      <c r="AA89">
        <f t="shared" si="120"/>
        <v>1.0147058823529411</v>
      </c>
      <c r="AB89" t="str">
        <f t="shared" si="120"/>
        <v xml:space="preserve"> </v>
      </c>
      <c r="AC89">
        <f t="shared" si="120"/>
        <v>0.11041009463722418</v>
      </c>
      <c r="AD89">
        <f t="shared" si="120"/>
        <v>0.14997229575817261</v>
      </c>
      <c r="AE89" t="str">
        <f t="shared" si="120"/>
        <v xml:space="preserve"> </v>
      </c>
      <c r="AF89">
        <f t="shared" si="120"/>
        <v>4.7697841726618702</v>
      </c>
      <c r="AG89" t="str">
        <f t="shared" si="120"/>
        <v xml:space="preserve"> </v>
      </c>
      <c r="AH89" t="str">
        <f t="shared" si="120"/>
        <v xml:space="preserve"> </v>
      </c>
      <c r="AI89" t="str">
        <f t="shared" si="120"/>
        <v xml:space="preserve"> </v>
      </c>
      <c r="AJ89">
        <f t="shared" si="120"/>
        <v>0</v>
      </c>
      <c r="AK89">
        <f t="shared" si="120"/>
        <v>0</v>
      </c>
      <c r="AL89" t="str">
        <f t="shared" si="120"/>
        <v xml:space="preserve"> </v>
      </c>
      <c r="AM89">
        <f t="shared" si="120"/>
        <v>0</v>
      </c>
      <c r="AN89">
        <f t="shared" si="120"/>
        <v>0</v>
      </c>
      <c r="AO89" t="str">
        <f t="shared" si="120"/>
        <v xml:space="preserve"> </v>
      </c>
      <c r="AP89" t="str">
        <f t="shared" si="120"/>
        <v xml:space="preserve"> </v>
      </c>
      <c r="AQ89">
        <f t="shared" si="120"/>
        <v>0</v>
      </c>
      <c r="AR89">
        <f t="shared" si="120"/>
        <v>0.3507109004739335</v>
      </c>
      <c r="AS89" t="str">
        <f t="shared" si="120"/>
        <v xml:space="preserve"> </v>
      </c>
      <c r="AT89">
        <f t="shared" si="120"/>
        <v>0</v>
      </c>
      <c r="AU89">
        <f t="shared" si="120"/>
        <v>0</v>
      </c>
      <c r="AV89">
        <f t="shared" si="120"/>
        <v>-7.685352622061481E-2</v>
      </c>
      <c r="AW89" t="str">
        <f t="shared" si="120"/>
        <v xml:space="preserve"> </v>
      </c>
      <c r="AX89">
        <f t="shared" si="120"/>
        <v>1.0309278350515427E-2</v>
      </c>
      <c r="AY89">
        <f t="shared" si="120"/>
        <v>0</v>
      </c>
      <c r="AZ89">
        <f t="shared" si="120"/>
        <v>0</v>
      </c>
      <c r="BA89">
        <f t="shared" si="120"/>
        <v>0</v>
      </c>
      <c r="BB89">
        <f t="shared" si="120"/>
        <v>-4.4510385756676429E-3</v>
      </c>
      <c r="BC89">
        <f t="shared" si="120"/>
        <v>1.5</v>
      </c>
      <c r="BD89" t="str">
        <f t="shared" si="120"/>
        <v xml:space="preserve"> </v>
      </c>
      <c r="BE89">
        <f t="shared" si="120"/>
        <v>0</v>
      </c>
      <c r="BF89">
        <f t="shared" si="120"/>
        <v>-3.0571806001132407E-2</v>
      </c>
      <c r="BG89" t="str">
        <f t="shared" si="120"/>
        <v xml:space="preserve"> </v>
      </c>
      <c r="BH89">
        <f t="shared" si="120"/>
        <v>0</v>
      </c>
      <c r="BI89">
        <f t="shared" si="120"/>
        <v>2.8285714285714287</v>
      </c>
      <c r="BJ89">
        <f t="shared" si="120"/>
        <v>0.83932172318973408</v>
      </c>
      <c r="BK89" t="str">
        <f t="shared" si="120"/>
        <v xml:space="preserve"> </v>
      </c>
      <c r="BL89" t="str">
        <f t="shared" si="120"/>
        <v xml:space="preserve"> </v>
      </c>
      <c r="BM89" t="str">
        <f t="shared" si="120"/>
        <v xml:space="preserve"> </v>
      </c>
      <c r="BN89">
        <f t="shared" si="120"/>
        <v>0</v>
      </c>
      <c r="BO89">
        <f t="shared" si="118"/>
        <v>0</v>
      </c>
      <c r="BP89" t="str">
        <f t="shared" si="118"/>
        <v xml:space="preserve"> </v>
      </c>
      <c r="BQ89" t="str">
        <f t="shared" si="118"/>
        <v xml:space="preserve"> </v>
      </c>
      <c r="BR89">
        <f t="shared" si="118"/>
        <v>2.6086956521739131</v>
      </c>
      <c r="BS89" t="str">
        <f t="shared" si="118"/>
        <v xml:space="preserve"> </v>
      </c>
      <c r="BT89" t="str">
        <f t="shared" si="118"/>
        <v xml:space="preserve"> </v>
      </c>
      <c r="BU89">
        <f t="shared" si="118"/>
        <v>0.23913043478260865</v>
      </c>
      <c r="BV89" t="str">
        <f t="shared" si="118"/>
        <v xml:space="preserve"> </v>
      </c>
      <c r="BW89" t="str">
        <f t="shared" si="118"/>
        <v xml:space="preserve"> </v>
      </c>
      <c r="BX89" t="str">
        <f t="shared" si="118"/>
        <v xml:space="preserve"> </v>
      </c>
      <c r="BY89">
        <f t="shared" si="118"/>
        <v>0.4509803921568627</v>
      </c>
      <c r="BZ89">
        <f t="shared" si="118"/>
        <v>0</v>
      </c>
      <c r="CA89">
        <f t="shared" si="118"/>
        <v>0</v>
      </c>
      <c r="CB89" t="str">
        <f t="shared" si="118"/>
        <v xml:space="preserve"> </v>
      </c>
      <c r="CC89" t="str">
        <f t="shared" si="118"/>
        <v xml:space="preserve"> </v>
      </c>
      <c r="CD89">
        <f t="shared" si="118"/>
        <v>-0.42230769230769227</v>
      </c>
      <c r="CE89">
        <f t="shared" si="118"/>
        <v>-0.38172043010752688</v>
      </c>
      <c r="CF89">
        <f t="shared" si="118"/>
        <v>0</v>
      </c>
      <c r="CG89" t="str">
        <f t="shared" si="118"/>
        <v xml:space="preserve"> </v>
      </c>
      <c r="CH89">
        <f t="shared" si="118"/>
        <v>0</v>
      </c>
      <c r="CI89" t="str">
        <f t="shared" si="118"/>
        <v xml:space="preserve"> </v>
      </c>
      <c r="CJ89">
        <f t="shared" si="118"/>
        <v>0</v>
      </c>
      <c r="CK89" t="str">
        <f t="shared" si="118"/>
        <v xml:space="preserve"> </v>
      </c>
      <c r="CL89">
        <f t="shared" si="118"/>
        <v>0.3315789473684212</v>
      </c>
      <c r="CM89" t="str">
        <f t="shared" si="118"/>
        <v xml:space="preserve"> </v>
      </c>
      <c r="CN89" t="str">
        <f t="shared" si="118"/>
        <v xml:space="preserve"> </v>
      </c>
      <c r="CO89">
        <f t="shared" si="118"/>
        <v>0</v>
      </c>
      <c r="CP89" t="str">
        <f t="shared" si="118"/>
        <v xml:space="preserve"> </v>
      </c>
      <c r="CQ89">
        <f t="shared" si="118"/>
        <v>0</v>
      </c>
      <c r="CR89">
        <f t="shared" si="118"/>
        <v>0.48743362831858428</v>
      </c>
      <c r="CS89">
        <f t="shared" si="118"/>
        <v>2.3495687468290205</v>
      </c>
      <c r="CT89" t="str">
        <f t="shared" si="118"/>
        <v xml:space="preserve"> </v>
      </c>
      <c r="CU89">
        <f t="shared" si="118"/>
        <v>6.4675324675324672</v>
      </c>
      <c r="CV89" t="str">
        <f t="shared" si="118"/>
        <v xml:space="preserve"> </v>
      </c>
      <c r="CW89">
        <f t="shared" si="118"/>
        <v>-0.13793103448275867</v>
      </c>
      <c r="CX89">
        <f t="shared" si="118"/>
        <v>0</v>
      </c>
      <c r="CY89">
        <f t="shared" si="118"/>
        <v>0</v>
      </c>
      <c r="CZ89">
        <f t="shared" si="118"/>
        <v>0</v>
      </c>
      <c r="DA89" t="str">
        <f t="shared" si="118"/>
        <v xml:space="preserve"> </v>
      </c>
      <c r="DB89" t="str">
        <f t="shared" si="118"/>
        <v xml:space="preserve"> </v>
      </c>
      <c r="DC89" t="str">
        <f t="shared" si="118"/>
        <v xml:space="preserve"> </v>
      </c>
      <c r="DD89">
        <f t="shared" si="118"/>
        <v>2.1739130434782705E-2</v>
      </c>
      <c r="DE89" t="str">
        <f t="shared" si="118"/>
        <v xml:space="preserve"> </v>
      </c>
      <c r="DF89">
        <f t="shared" si="118"/>
        <v>7.5187969924812137E-2</v>
      </c>
      <c r="DG89" t="str">
        <f t="shared" si="118"/>
        <v xml:space="preserve"> </v>
      </c>
      <c r="DH89" t="str">
        <f t="shared" si="118"/>
        <v xml:space="preserve"> </v>
      </c>
      <c r="DI89">
        <f t="shared" si="118"/>
        <v>0</v>
      </c>
      <c r="DJ89">
        <f t="shared" si="118"/>
        <v>0.33690196327593869</v>
      </c>
      <c r="DK89">
        <f t="shared" si="118"/>
        <v>0</v>
      </c>
      <c r="DL89">
        <f t="shared" si="118"/>
        <v>-0.14539059064927451</v>
      </c>
      <c r="DM89" t="str">
        <f t="shared" si="118"/>
        <v xml:space="preserve"> </v>
      </c>
      <c r="DN89" t="str">
        <f t="shared" si="118"/>
        <v xml:space="preserve"> </v>
      </c>
      <c r="DO89">
        <f t="shared" si="118"/>
        <v>0</v>
      </c>
      <c r="DP89">
        <f t="shared" si="118"/>
        <v>0.12066541705716971</v>
      </c>
      <c r="DQ89">
        <f t="shared" si="118"/>
        <v>0.3584070796460177</v>
      </c>
      <c r="DR89">
        <f t="shared" si="118"/>
        <v>0.73160173160173159</v>
      </c>
      <c r="DS89" t="str">
        <f t="shared" si="118"/>
        <v xml:space="preserve"> </v>
      </c>
      <c r="DT89" t="str">
        <f t="shared" si="118"/>
        <v xml:space="preserve"> </v>
      </c>
      <c r="DU89">
        <f t="shared" si="118"/>
        <v>0.72611464968152872</v>
      </c>
      <c r="DV89">
        <f t="shared" si="118"/>
        <v>0.18181818181818188</v>
      </c>
      <c r="DW89">
        <f t="shared" si="118"/>
        <v>1.7649006622516556</v>
      </c>
      <c r="DX89">
        <f t="shared" si="118"/>
        <v>0</v>
      </c>
      <c r="DY89">
        <f t="shared" si="118"/>
        <v>0</v>
      </c>
      <c r="DZ89">
        <f t="shared" si="93"/>
        <v>-0.13</v>
      </c>
      <c r="EA89">
        <f t="shared" ref="EA89:GL92" si="124">IFERROR(EA57/EA55-1," ")</f>
        <v>0.39224137931034475</v>
      </c>
      <c r="EB89">
        <f t="shared" si="124"/>
        <v>0</v>
      </c>
      <c r="EC89">
        <f t="shared" si="124"/>
        <v>0</v>
      </c>
      <c r="ED89" t="str">
        <f t="shared" si="124"/>
        <v xml:space="preserve"> </v>
      </c>
      <c r="EE89">
        <f t="shared" si="124"/>
        <v>0.59420289855072461</v>
      </c>
      <c r="EF89">
        <f t="shared" si="124"/>
        <v>0</v>
      </c>
      <c r="EG89">
        <f t="shared" si="124"/>
        <v>2.2717086834733893</v>
      </c>
      <c r="EH89" t="str">
        <f t="shared" si="124"/>
        <v xml:space="preserve"> </v>
      </c>
      <c r="EI89">
        <f t="shared" si="124"/>
        <v>0</v>
      </c>
      <c r="EJ89">
        <f t="shared" si="124"/>
        <v>0</v>
      </c>
      <c r="EK89" t="str">
        <f t="shared" si="124"/>
        <v xml:space="preserve"> </v>
      </c>
      <c r="EL89">
        <f t="shared" si="124"/>
        <v>0</v>
      </c>
      <c r="EM89" t="str">
        <f t="shared" si="124"/>
        <v xml:space="preserve"> </v>
      </c>
      <c r="EN89">
        <f t="shared" si="124"/>
        <v>2.4441805225653206</v>
      </c>
      <c r="EO89">
        <f t="shared" si="124"/>
        <v>2.8393574297188753</v>
      </c>
      <c r="EP89">
        <f t="shared" si="124"/>
        <v>-0.13895671744467419</v>
      </c>
      <c r="EQ89">
        <f t="shared" si="124"/>
        <v>5.7931034482758621</v>
      </c>
      <c r="ER89">
        <f t="shared" si="124"/>
        <v>0</v>
      </c>
      <c r="ES89">
        <f t="shared" si="124"/>
        <v>0.54878048780487809</v>
      </c>
      <c r="ET89" t="str">
        <f t="shared" si="124"/>
        <v xml:space="preserve"> </v>
      </c>
      <c r="EU89" t="str">
        <f t="shared" si="124"/>
        <v xml:space="preserve"> </v>
      </c>
      <c r="EV89" t="str">
        <f t="shared" si="124"/>
        <v xml:space="preserve"> </v>
      </c>
      <c r="EW89">
        <f t="shared" si="124"/>
        <v>0.26229508196721318</v>
      </c>
      <c r="EX89" t="str">
        <f t="shared" si="124"/>
        <v xml:space="preserve"> </v>
      </c>
      <c r="EY89">
        <f t="shared" si="124"/>
        <v>2.1139240506329116</v>
      </c>
      <c r="EZ89">
        <f t="shared" si="124"/>
        <v>0.90283400809716596</v>
      </c>
      <c r="FA89">
        <f t="shared" si="124"/>
        <v>0.28260869565217384</v>
      </c>
      <c r="FB89" t="str">
        <f t="shared" si="124"/>
        <v xml:space="preserve"> </v>
      </c>
      <c r="FC89" t="str">
        <f t="shared" si="124"/>
        <v xml:space="preserve"> </v>
      </c>
      <c r="FD89" t="str">
        <f t="shared" si="124"/>
        <v xml:space="preserve"> </v>
      </c>
      <c r="FE89">
        <f t="shared" si="124"/>
        <v>0</v>
      </c>
      <c r="FF89">
        <f t="shared" si="124"/>
        <v>2.5692307692307681E-2</v>
      </c>
      <c r="FG89">
        <f t="shared" si="124"/>
        <v>0</v>
      </c>
      <c r="FH89">
        <f t="shared" si="124"/>
        <v>1.9589552238805967</v>
      </c>
      <c r="FI89">
        <f t="shared" si="124"/>
        <v>0</v>
      </c>
      <c r="FJ89">
        <f t="shared" si="124"/>
        <v>-0.33340909090909099</v>
      </c>
      <c r="FK89">
        <f t="shared" si="124"/>
        <v>0.26582278481012667</v>
      </c>
      <c r="FL89" t="str">
        <f t="shared" si="124"/>
        <v xml:space="preserve"> </v>
      </c>
      <c r="FM89" t="str">
        <f t="shared" si="124"/>
        <v xml:space="preserve"> </v>
      </c>
      <c r="FN89">
        <f t="shared" si="124"/>
        <v>0.15483870967741931</v>
      </c>
      <c r="FO89" t="str">
        <f t="shared" si="124"/>
        <v xml:space="preserve"> </v>
      </c>
      <c r="FP89">
        <f t="shared" si="124"/>
        <v>0</v>
      </c>
      <c r="FQ89">
        <f t="shared" si="124"/>
        <v>-0.33728090952155376</v>
      </c>
      <c r="FR89" t="str">
        <f t="shared" si="124"/>
        <v xml:space="preserve"> </v>
      </c>
      <c r="FS89">
        <f t="shared" si="124"/>
        <v>0</v>
      </c>
      <c r="FT89">
        <f t="shared" si="124"/>
        <v>0</v>
      </c>
      <c r="FU89">
        <f t="shared" si="124"/>
        <v>0.75947136563876638</v>
      </c>
      <c r="FV89">
        <f t="shared" si="124"/>
        <v>0</v>
      </c>
      <c r="FW89">
        <f t="shared" si="124"/>
        <v>0.13901113124514608</v>
      </c>
      <c r="FX89" t="str">
        <f t="shared" si="124"/>
        <v xml:space="preserve"> </v>
      </c>
      <c r="FY89">
        <f t="shared" si="124"/>
        <v>-3.8461538461538436E-2</v>
      </c>
      <c r="FZ89">
        <f t="shared" si="124"/>
        <v>0</v>
      </c>
      <c r="GA89">
        <f t="shared" si="124"/>
        <v>0</v>
      </c>
      <c r="GB89">
        <f t="shared" si="124"/>
        <v>0.45833333333333348</v>
      </c>
      <c r="GC89">
        <f t="shared" si="124"/>
        <v>0</v>
      </c>
      <c r="GD89" t="str">
        <f t="shared" si="124"/>
        <v xml:space="preserve"> </v>
      </c>
      <c r="GE89">
        <f t="shared" si="124"/>
        <v>0</v>
      </c>
      <c r="GF89">
        <f t="shared" si="124"/>
        <v>8.2410824108241076E-2</v>
      </c>
      <c r="GG89">
        <f t="shared" si="124"/>
        <v>0</v>
      </c>
      <c r="GH89" t="str">
        <f t="shared" si="124"/>
        <v xml:space="preserve"> </v>
      </c>
      <c r="GI89" t="str">
        <f t="shared" si="124"/>
        <v xml:space="preserve"> </v>
      </c>
      <c r="GJ89">
        <f t="shared" si="124"/>
        <v>0.19999999999999996</v>
      </c>
      <c r="GK89">
        <f t="shared" si="124"/>
        <v>0</v>
      </c>
      <c r="GL89">
        <f t="shared" si="124"/>
        <v>0</v>
      </c>
      <c r="GM89">
        <f t="shared" si="122"/>
        <v>0</v>
      </c>
      <c r="GN89">
        <f t="shared" si="122"/>
        <v>1.1017699115044248</v>
      </c>
      <c r="GO89" t="str">
        <f t="shared" si="122"/>
        <v xml:space="preserve"> </v>
      </c>
      <c r="GP89">
        <f t="shared" si="122"/>
        <v>0</v>
      </c>
      <c r="GQ89">
        <f t="shared" si="122"/>
        <v>0</v>
      </c>
      <c r="GR89" t="str">
        <f t="shared" si="122"/>
        <v xml:space="preserve"> </v>
      </c>
      <c r="GS89">
        <f t="shared" si="122"/>
        <v>0</v>
      </c>
      <c r="GT89">
        <f t="shared" si="122"/>
        <v>0</v>
      </c>
      <c r="GU89">
        <f t="shared" si="122"/>
        <v>0</v>
      </c>
      <c r="GV89">
        <f t="shared" si="122"/>
        <v>0.74911660777385158</v>
      </c>
      <c r="GW89">
        <f t="shared" si="122"/>
        <v>0</v>
      </c>
      <c r="GX89">
        <f t="shared" si="122"/>
        <v>0.76767676767676774</v>
      </c>
      <c r="GY89">
        <f t="shared" si="122"/>
        <v>1.7173913043478262</v>
      </c>
      <c r="GZ89">
        <f t="shared" si="122"/>
        <v>0</v>
      </c>
      <c r="HA89" t="str">
        <f t="shared" si="122"/>
        <v xml:space="preserve"> </v>
      </c>
      <c r="HB89">
        <f t="shared" si="122"/>
        <v>4.9169054441260744</v>
      </c>
      <c r="HC89">
        <f t="shared" si="122"/>
        <v>0</v>
      </c>
      <c r="HD89">
        <f t="shared" si="122"/>
        <v>0</v>
      </c>
      <c r="HE89">
        <f t="shared" si="122"/>
        <v>0</v>
      </c>
      <c r="HF89" t="str">
        <f t="shared" si="122"/>
        <v xml:space="preserve"> </v>
      </c>
      <c r="HG89">
        <f t="shared" si="122"/>
        <v>-2.9562982005141403E-2</v>
      </c>
      <c r="HH89">
        <f t="shared" si="122"/>
        <v>0</v>
      </c>
      <c r="HI89">
        <f t="shared" si="122"/>
        <v>0</v>
      </c>
      <c r="HJ89">
        <f t="shared" si="122"/>
        <v>0</v>
      </c>
      <c r="HK89">
        <f t="shared" si="122"/>
        <v>2.0726256983240225</v>
      </c>
      <c r="HL89" t="str">
        <f t="shared" si="122"/>
        <v xml:space="preserve"> </v>
      </c>
      <c r="HM89">
        <f t="shared" si="122"/>
        <v>0</v>
      </c>
      <c r="HN89" t="str">
        <f t="shared" si="122"/>
        <v xml:space="preserve"> </v>
      </c>
      <c r="HO89">
        <f t="shared" si="122"/>
        <v>0</v>
      </c>
      <c r="HP89">
        <f t="shared" si="122"/>
        <v>-0.4642857142857143</v>
      </c>
      <c r="HQ89" t="str">
        <f t="shared" si="122"/>
        <v xml:space="preserve"> </v>
      </c>
      <c r="HR89">
        <f t="shared" si="122"/>
        <v>0</v>
      </c>
      <c r="HS89">
        <f t="shared" si="122"/>
        <v>0.37113402061855694</v>
      </c>
      <c r="HT89" t="str">
        <f t="shared" si="122"/>
        <v xml:space="preserve"> </v>
      </c>
      <c r="HU89">
        <f t="shared" si="122"/>
        <v>2.1010491441192709</v>
      </c>
      <c r="HV89">
        <f t="shared" si="122"/>
        <v>0</v>
      </c>
      <c r="HW89">
        <f t="shared" si="122"/>
        <v>0.77659574468085091</v>
      </c>
      <c r="HX89">
        <f t="shared" si="122"/>
        <v>2.4386132494240709E-2</v>
      </c>
      <c r="HY89">
        <f t="shared" si="122"/>
        <v>0</v>
      </c>
      <c r="HZ89">
        <f t="shared" si="122"/>
        <v>0</v>
      </c>
      <c r="IA89">
        <f t="shared" si="122"/>
        <v>0</v>
      </c>
      <c r="IB89">
        <f t="shared" si="122"/>
        <v>0</v>
      </c>
      <c r="IC89" t="str">
        <f t="shared" si="122"/>
        <v xml:space="preserve"> </v>
      </c>
      <c r="ID89" t="str">
        <f t="shared" si="122"/>
        <v xml:space="preserve"> </v>
      </c>
      <c r="IE89">
        <f t="shared" si="122"/>
        <v>0</v>
      </c>
      <c r="IF89" t="str">
        <f t="shared" si="122"/>
        <v xml:space="preserve"> </v>
      </c>
      <c r="IG89" t="str">
        <f t="shared" si="122"/>
        <v xml:space="preserve"> </v>
      </c>
      <c r="IH89">
        <f t="shared" si="122"/>
        <v>0</v>
      </c>
      <c r="II89" t="str">
        <f t="shared" si="122"/>
        <v xml:space="preserve"> </v>
      </c>
      <c r="IJ89" t="str">
        <f t="shared" si="122"/>
        <v xml:space="preserve"> </v>
      </c>
      <c r="IK89">
        <f t="shared" si="122"/>
        <v>0</v>
      </c>
      <c r="IL89">
        <f t="shared" si="122"/>
        <v>0</v>
      </c>
      <c r="IM89" t="str">
        <f t="shared" si="122"/>
        <v xml:space="preserve"> </v>
      </c>
      <c r="IN89">
        <f t="shared" si="122"/>
        <v>1.6111911623439004</v>
      </c>
      <c r="IO89">
        <f t="shared" si="122"/>
        <v>-0.14864864864864868</v>
      </c>
      <c r="IP89">
        <f t="shared" si="122"/>
        <v>0</v>
      </c>
      <c r="IQ89" t="str">
        <f t="shared" si="122"/>
        <v xml:space="preserve"> </v>
      </c>
      <c r="IR89" t="str">
        <f t="shared" si="122"/>
        <v xml:space="preserve"> </v>
      </c>
      <c r="IS89" t="str">
        <f t="shared" si="122"/>
        <v xml:space="preserve"> </v>
      </c>
      <c r="IT89">
        <f t="shared" si="122"/>
        <v>0.62718204488778051</v>
      </c>
      <c r="IU89">
        <f t="shared" si="122"/>
        <v>0</v>
      </c>
      <c r="IV89">
        <f t="shared" si="122"/>
        <v>0</v>
      </c>
      <c r="IW89">
        <f t="shared" si="122"/>
        <v>0</v>
      </c>
      <c r="IX89">
        <f t="shared" si="107"/>
        <v>0</v>
      </c>
      <c r="IY89">
        <f t="shared" si="107"/>
        <v>0</v>
      </c>
      <c r="IZ89">
        <f t="shared" si="107"/>
        <v>-2.1739130434782594E-2</v>
      </c>
      <c r="JA89" t="str">
        <f t="shared" si="104"/>
        <v xml:space="preserve"> </v>
      </c>
      <c r="JB89">
        <f t="shared" ref="JB89:LM92" si="125">IFERROR(JB57/JB55-1," ")</f>
        <v>-0.27413127413127403</v>
      </c>
      <c r="JC89" t="str">
        <f t="shared" si="125"/>
        <v xml:space="preserve"> </v>
      </c>
      <c r="JD89">
        <f t="shared" si="125"/>
        <v>0</v>
      </c>
      <c r="JE89">
        <f t="shared" si="125"/>
        <v>0</v>
      </c>
      <c r="JF89" t="str">
        <f t="shared" si="125"/>
        <v xml:space="preserve"> </v>
      </c>
      <c r="JG89">
        <f t="shared" si="125"/>
        <v>0</v>
      </c>
      <c r="JH89">
        <f t="shared" si="125"/>
        <v>0.56717687074829937</v>
      </c>
      <c r="JI89">
        <f t="shared" si="125"/>
        <v>-0.22063492063492063</v>
      </c>
      <c r="JJ89">
        <f t="shared" si="125"/>
        <v>0</v>
      </c>
      <c r="JK89">
        <f t="shared" si="125"/>
        <v>1.0242971190558836</v>
      </c>
      <c r="JL89">
        <f t="shared" si="125"/>
        <v>0</v>
      </c>
      <c r="JM89">
        <f t="shared" si="125"/>
        <v>0</v>
      </c>
      <c r="JN89">
        <f t="shared" si="125"/>
        <v>0.80400000000000005</v>
      </c>
      <c r="JO89">
        <f t="shared" si="125"/>
        <v>0</v>
      </c>
      <c r="JP89">
        <f t="shared" si="125"/>
        <v>-0.11340206185567014</v>
      </c>
      <c r="JQ89" t="str">
        <f t="shared" si="125"/>
        <v xml:space="preserve"> </v>
      </c>
      <c r="JR89" t="str">
        <f t="shared" si="125"/>
        <v xml:space="preserve"> </v>
      </c>
      <c r="JS89" t="str">
        <f t="shared" si="125"/>
        <v xml:space="preserve"> </v>
      </c>
      <c r="JT89" t="str">
        <f t="shared" si="125"/>
        <v xml:space="preserve"> </v>
      </c>
      <c r="JU89" t="str">
        <f t="shared" si="125"/>
        <v xml:space="preserve"> </v>
      </c>
      <c r="JV89" t="str">
        <f t="shared" si="125"/>
        <v xml:space="preserve"> </v>
      </c>
      <c r="JW89" t="str">
        <f t="shared" si="125"/>
        <v xml:space="preserve"> </v>
      </c>
      <c r="JX89">
        <f t="shared" si="125"/>
        <v>0.42867435158501421</v>
      </c>
      <c r="JY89">
        <f t="shared" si="125"/>
        <v>0</v>
      </c>
      <c r="JZ89">
        <f t="shared" si="125"/>
        <v>5.8391666666666664</v>
      </c>
      <c r="KA89">
        <f t="shared" si="125"/>
        <v>3.447267077089001</v>
      </c>
      <c r="KB89">
        <f t="shared" si="125"/>
        <v>-0.14893617021276595</v>
      </c>
      <c r="KC89">
        <f t="shared" si="125"/>
        <v>0</v>
      </c>
      <c r="KD89" t="str">
        <f t="shared" si="125"/>
        <v xml:space="preserve"> </v>
      </c>
      <c r="KE89" t="str">
        <f t="shared" si="125"/>
        <v xml:space="preserve"> </v>
      </c>
      <c r="KF89">
        <f t="shared" si="125"/>
        <v>7.4766355140186924E-2</v>
      </c>
      <c r="KG89" t="str">
        <f t="shared" si="125"/>
        <v xml:space="preserve"> </v>
      </c>
      <c r="KH89">
        <f t="shared" si="125"/>
        <v>2.1655172413793102</v>
      </c>
      <c r="KI89" t="str">
        <f t="shared" si="125"/>
        <v xml:space="preserve"> </v>
      </c>
      <c r="KJ89">
        <f t="shared" si="125"/>
        <v>0</v>
      </c>
      <c r="KK89" t="str">
        <f t="shared" si="125"/>
        <v xml:space="preserve"> </v>
      </c>
      <c r="KL89" t="str">
        <f t="shared" si="125"/>
        <v xml:space="preserve"> </v>
      </c>
      <c r="KM89">
        <f t="shared" si="125"/>
        <v>1.0692307692307694</v>
      </c>
      <c r="KN89">
        <f t="shared" si="125"/>
        <v>1.6162918628702196</v>
      </c>
      <c r="KO89">
        <f t="shared" si="125"/>
        <v>0.7649999999999999</v>
      </c>
      <c r="KP89">
        <f t="shared" si="125"/>
        <v>1.2954545454545454</v>
      </c>
      <c r="KQ89">
        <f t="shared" si="125"/>
        <v>1.125</v>
      </c>
      <c r="KR89">
        <f t="shared" si="125"/>
        <v>0.6292134831460674</v>
      </c>
      <c r="KS89">
        <f t="shared" si="125"/>
        <v>0</v>
      </c>
      <c r="KT89">
        <f t="shared" si="125"/>
        <v>-0.46975088967971534</v>
      </c>
      <c r="KU89">
        <f t="shared" si="125"/>
        <v>0</v>
      </c>
      <c r="KV89" t="str">
        <f t="shared" si="125"/>
        <v xml:space="preserve"> </v>
      </c>
      <c r="KW89" t="str">
        <f t="shared" si="125"/>
        <v xml:space="preserve"> </v>
      </c>
      <c r="KX89" t="str">
        <f t="shared" si="125"/>
        <v xml:space="preserve"> </v>
      </c>
      <c r="KY89">
        <f t="shared" si="125"/>
        <v>2.8931703428115862</v>
      </c>
      <c r="KZ89" t="str">
        <f t="shared" si="125"/>
        <v xml:space="preserve"> </v>
      </c>
      <c r="LA89" t="str">
        <f t="shared" si="125"/>
        <v xml:space="preserve"> </v>
      </c>
      <c r="LB89">
        <f t="shared" si="125"/>
        <v>3.8630582667849742</v>
      </c>
      <c r="LC89">
        <f t="shared" si="125"/>
        <v>0.42888827280288333</v>
      </c>
      <c r="LD89" t="str">
        <f t="shared" si="125"/>
        <v xml:space="preserve"> </v>
      </c>
      <c r="LE89" t="str">
        <f t="shared" si="125"/>
        <v xml:space="preserve"> </v>
      </c>
      <c r="LF89" t="str">
        <f t="shared" si="125"/>
        <v xml:space="preserve"> </v>
      </c>
      <c r="LG89">
        <f t="shared" si="125"/>
        <v>0</v>
      </c>
      <c r="LH89" t="str">
        <f t="shared" si="125"/>
        <v xml:space="preserve"> </v>
      </c>
      <c r="LI89">
        <f t="shared" si="125"/>
        <v>0</v>
      </c>
      <c r="LJ89">
        <f t="shared" si="125"/>
        <v>0.70650000000000013</v>
      </c>
      <c r="LK89" t="str">
        <f t="shared" si="125"/>
        <v xml:space="preserve"> </v>
      </c>
      <c r="LL89" t="str">
        <f t="shared" si="125"/>
        <v xml:space="preserve"> </v>
      </c>
      <c r="LM89">
        <f t="shared" si="125"/>
        <v>1.63353115727003</v>
      </c>
      <c r="LN89" t="str">
        <f t="shared" si="123"/>
        <v xml:space="preserve"> </v>
      </c>
      <c r="LO89">
        <f t="shared" si="123"/>
        <v>0.52173913043478271</v>
      </c>
      <c r="LP89">
        <f t="shared" si="123"/>
        <v>0.2129032258064516</v>
      </c>
      <c r="LQ89">
        <f t="shared" si="123"/>
        <v>0</v>
      </c>
      <c r="LR89" t="str">
        <f t="shared" si="123"/>
        <v xml:space="preserve"> </v>
      </c>
      <c r="LS89">
        <f t="shared" si="123"/>
        <v>0</v>
      </c>
      <c r="LT89" t="str">
        <f t="shared" si="123"/>
        <v xml:space="preserve"> </v>
      </c>
      <c r="LU89">
        <f t="shared" si="123"/>
        <v>0</v>
      </c>
      <c r="LV89">
        <f t="shared" si="123"/>
        <v>0</v>
      </c>
      <c r="LW89">
        <f t="shared" si="123"/>
        <v>0.25983999589733053</v>
      </c>
      <c r="LX89" t="str">
        <f t="shared" si="123"/>
        <v xml:space="preserve"> </v>
      </c>
      <c r="LY89" t="str">
        <f t="shared" si="123"/>
        <v xml:space="preserve"> </v>
      </c>
      <c r="LZ89">
        <f t="shared" si="123"/>
        <v>0</v>
      </c>
      <c r="MA89" t="str">
        <f t="shared" si="123"/>
        <v xml:space="preserve"> </v>
      </c>
      <c r="MB89" t="str">
        <f t="shared" si="123"/>
        <v xml:space="preserve"> </v>
      </c>
      <c r="MC89" t="str">
        <f t="shared" si="123"/>
        <v xml:space="preserve"> </v>
      </c>
      <c r="MD89" t="str">
        <f t="shared" si="123"/>
        <v xml:space="preserve"> </v>
      </c>
      <c r="ME89" t="str">
        <f t="shared" si="123"/>
        <v xml:space="preserve"> </v>
      </c>
      <c r="MF89">
        <f t="shared" si="123"/>
        <v>0.75373134328358216</v>
      </c>
      <c r="MG89">
        <f t="shared" si="123"/>
        <v>9.009009009008917E-3</v>
      </c>
      <c r="MH89">
        <f t="shared" si="123"/>
        <v>0.55249745158002028</v>
      </c>
      <c r="MI89" t="str">
        <f t="shared" si="123"/>
        <v xml:space="preserve"> </v>
      </c>
      <c r="MJ89">
        <f t="shared" si="123"/>
        <v>0.83435582822085919</v>
      </c>
      <c r="MK89">
        <f t="shared" si="123"/>
        <v>0</v>
      </c>
      <c r="ML89">
        <f t="shared" si="123"/>
        <v>0</v>
      </c>
      <c r="MM89">
        <f t="shared" si="123"/>
        <v>0</v>
      </c>
      <c r="MN89">
        <f t="shared" si="123"/>
        <v>0</v>
      </c>
      <c r="MO89" t="str">
        <f t="shared" si="123"/>
        <v xml:space="preserve"> </v>
      </c>
      <c r="MP89" t="str">
        <f t="shared" si="123"/>
        <v xml:space="preserve"> </v>
      </c>
      <c r="MQ89">
        <f t="shared" si="123"/>
        <v>0.33333333333333326</v>
      </c>
      <c r="MR89">
        <f t="shared" si="123"/>
        <v>8.4210526315789513E-2</v>
      </c>
      <c r="MS89">
        <f t="shared" si="123"/>
        <v>0</v>
      </c>
      <c r="MT89">
        <f t="shared" si="123"/>
        <v>1.9151427904443237</v>
      </c>
      <c r="MU89" t="str">
        <f t="shared" si="123"/>
        <v xml:space="preserve"> </v>
      </c>
      <c r="MV89" t="str">
        <f t="shared" si="123"/>
        <v xml:space="preserve"> </v>
      </c>
      <c r="MW89" t="str">
        <f t="shared" si="123"/>
        <v xml:space="preserve"> </v>
      </c>
      <c r="MX89" t="str">
        <f t="shared" si="123"/>
        <v xml:space="preserve"> </v>
      </c>
      <c r="MY89" t="str">
        <f t="shared" si="123"/>
        <v xml:space="preserve"> </v>
      </c>
      <c r="MZ89">
        <f t="shared" si="123"/>
        <v>0.28165561003749651</v>
      </c>
      <c r="NA89" t="str">
        <f t="shared" si="123"/>
        <v xml:space="preserve"> </v>
      </c>
      <c r="NB89">
        <f t="shared" si="123"/>
        <v>0</v>
      </c>
      <c r="NC89" t="str">
        <f t="shared" si="123"/>
        <v xml:space="preserve"> </v>
      </c>
      <c r="ND89">
        <f t="shared" si="123"/>
        <v>0</v>
      </c>
      <c r="NE89">
        <f t="shared" si="123"/>
        <v>0</v>
      </c>
      <c r="NF89" t="str">
        <f t="shared" si="123"/>
        <v xml:space="preserve"> </v>
      </c>
      <c r="NG89">
        <f t="shared" si="123"/>
        <v>0</v>
      </c>
      <c r="NH89" t="str">
        <f t="shared" si="123"/>
        <v xml:space="preserve"> </v>
      </c>
      <c r="NI89" t="str">
        <f t="shared" si="123"/>
        <v xml:space="preserve"> </v>
      </c>
      <c r="NJ89">
        <f t="shared" si="123"/>
        <v>0</v>
      </c>
      <c r="NK89" t="str">
        <f t="shared" si="123"/>
        <v xml:space="preserve"> </v>
      </c>
      <c r="NL89">
        <f t="shared" si="123"/>
        <v>2.6127874489576617</v>
      </c>
      <c r="NM89">
        <f t="shared" si="123"/>
        <v>0</v>
      </c>
      <c r="NN89">
        <f t="shared" si="123"/>
        <v>0.4696007654170653</v>
      </c>
      <c r="NO89">
        <f t="shared" si="123"/>
        <v>0</v>
      </c>
      <c r="NP89" t="str">
        <f t="shared" si="123"/>
        <v xml:space="preserve"> </v>
      </c>
      <c r="NQ89" t="str">
        <f t="shared" si="123"/>
        <v xml:space="preserve"> </v>
      </c>
      <c r="NR89" t="str">
        <f t="shared" si="123"/>
        <v xml:space="preserve"> </v>
      </c>
      <c r="NS89">
        <f t="shared" si="123"/>
        <v>-0.47498127607974605</v>
      </c>
      <c r="NT89">
        <f t="shared" si="123"/>
        <v>0</v>
      </c>
      <c r="NU89">
        <f t="shared" si="123"/>
        <v>5.6009852216748763</v>
      </c>
      <c r="NV89">
        <f t="shared" si="123"/>
        <v>0.717825426770349</v>
      </c>
      <c r="NW89" t="str">
        <f t="shared" si="123"/>
        <v xml:space="preserve"> </v>
      </c>
      <c r="NX89" t="str">
        <f t="shared" si="123"/>
        <v xml:space="preserve"> </v>
      </c>
      <c r="NY89" t="str">
        <f t="shared" si="121"/>
        <v xml:space="preserve"> </v>
      </c>
      <c r="NZ89">
        <f t="shared" si="121"/>
        <v>0</v>
      </c>
      <c r="OA89" t="str">
        <f t="shared" si="121"/>
        <v xml:space="preserve"> </v>
      </c>
      <c r="OB89">
        <f t="shared" si="119"/>
        <v>1.004950495049505</v>
      </c>
      <c r="OC89">
        <f t="shared" si="119"/>
        <v>9.4133182418411732E-2</v>
      </c>
      <c r="OD89">
        <f t="shared" si="119"/>
        <v>0.37793088120902341</v>
      </c>
      <c r="OE89">
        <f t="shared" si="119"/>
        <v>-0.35811467444120493</v>
      </c>
      <c r="OF89">
        <f t="shared" si="119"/>
        <v>1.0296296296296297</v>
      </c>
      <c r="OG89">
        <f t="shared" si="116"/>
        <v>0.19999999999999996</v>
      </c>
      <c r="OH89" t="str">
        <f t="shared" si="116"/>
        <v xml:space="preserve"> </v>
      </c>
      <c r="OI89">
        <f t="shared" si="116"/>
        <v>0.30949067631505689</v>
      </c>
      <c r="OJ89" t="str">
        <f t="shared" si="116"/>
        <v xml:space="preserve"> </v>
      </c>
      <c r="OK89">
        <f t="shared" si="116"/>
        <v>6.9451697127937528E-2</v>
      </c>
      <c r="OL89" t="str">
        <f t="shared" si="116"/>
        <v xml:space="preserve"> </v>
      </c>
      <c r="OM89" t="str">
        <f t="shared" si="116"/>
        <v xml:space="preserve"> </v>
      </c>
      <c r="ON89">
        <f t="shared" si="116"/>
        <v>1.0823916525955823E-2</v>
      </c>
      <c r="OO89">
        <f t="shared" si="116"/>
        <v>0.13564668769716093</v>
      </c>
      <c r="OP89">
        <f t="shared" si="116"/>
        <v>0.62052023121387268</v>
      </c>
      <c r="OQ89">
        <f t="shared" si="116"/>
        <v>0.31254733653117905</v>
      </c>
      <c r="OR89">
        <f t="shared" si="116"/>
        <v>0.12106110557387106</v>
      </c>
      <c r="OS89">
        <f t="shared" si="116"/>
        <v>0</v>
      </c>
      <c r="OT89">
        <f t="shared" si="116"/>
        <v>0.15439757375241236</v>
      </c>
      <c r="OU89">
        <f t="shared" si="116"/>
        <v>-0.12213740458015265</v>
      </c>
      <c r="OV89">
        <f t="shared" si="116"/>
        <v>-0.29315315315315316</v>
      </c>
      <c r="OW89" t="str">
        <f t="shared" si="116"/>
        <v xml:space="preserve"> </v>
      </c>
      <c r="OX89" t="str">
        <f t="shared" si="116"/>
        <v xml:space="preserve"> </v>
      </c>
      <c r="OY89">
        <f t="shared" si="116"/>
        <v>0</v>
      </c>
      <c r="OZ89">
        <f t="shared" si="116"/>
        <v>0.75331564986737409</v>
      </c>
      <c r="PA89">
        <f t="shared" ref="PA89:RL92" si="126">IFERROR(PA57/PA55-1," ")</f>
        <v>1.1714285714285713</v>
      </c>
      <c r="PB89">
        <f t="shared" si="126"/>
        <v>1.3103448275862069</v>
      </c>
      <c r="PC89">
        <f t="shared" si="126"/>
        <v>0</v>
      </c>
      <c r="PD89">
        <f t="shared" si="126"/>
        <v>0</v>
      </c>
      <c r="PE89">
        <f t="shared" si="126"/>
        <v>1.8917910447761193</v>
      </c>
      <c r="PF89">
        <f t="shared" si="126"/>
        <v>0.67079646017699091</v>
      </c>
      <c r="PG89" t="str">
        <f t="shared" si="126"/>
        <v xml:space="preserve"> </v>
      </c>
      <c r="PH89">
        <f t="shared" si="126"/>
        <v>0.36712497434845082</v>
      </c>
      <c r="PI89">
        <f t="shared" si="126"/>
        <v>2.1161290322580641</v>
      </c>
      <c r="PJ89">
        <f t="shared" si="126"/>
        <v>0.42322097378277168</v>
      </c>
      <c r="PK89">
        <f t="shared" si="126"/>
        <v>0</v>
      </c>
      <c r="PL89">
        <f t="shared" si="126"/>
        <v>0.34406952965235171</v>
      </c>
      <c r="PM89">
        <f t="shared" si="126"/>
        <v>0.50000000000000022</v>
      </c>
      <c r="PN89">
        <f t="shared" si="126"/>
        <v>0.21682847896440127</v>
      </c>
      <c r="PO89">
        <f t="shared" si="126"/>
        <v>0</v>
      </c>
      <c r="PP89">
        <f t="shared" si="126"/>
        <v>-0.35231044166453918</v>
      </c>
      <c r="PQ89">
        <f t="shared" si="126"/>
        <v>0.50000000000000022</v>
      </c>
      <c r="PR89">
        <f t="shared" si="126"/>
        <v>0.44147465437788025</v>
      </c>
      <c r="PS89" t="str">
        <f t="shared" si="126"/>
        <v xml:space="preserve"> </v>
      </c>
      <c r="PT89">
        <f t="shared" si="126"/>
        <v>0</v>
      </c>
      <c r="PU89" t="str">
        <f t="shared" si="126"/>
        <v xml:space="preserve"> </v>
      </c>
      <c r="PV89">
        <f t="shared" si="126"/>
        <v>1.1149674620390453</v>
      </c>
      <c r="PW89">
        <f t="shared" si="126"/>
        <v>1.7716186252771622</v>
      </c>
      <c r="PX89">
        <f t="shared" si="126"/>
        <v>0</v>
      </c>
      <c r="PY89" t="str">
        <f t="shared" si="126"/>
        <v xml:space="preserve"> </v>
      </c>
      <c r="PZ89">
        <f t="shared" si="126"/>
        <v>0.13691275167785233</v>
      </c>
      <c r="QA89">
        <f t="shared" si="126"/>
        <v>1.0844686648501365</v>
      </c>
      <c r="QB89">
        <f t="shared" si="126"/>
        <v>2.3076923076923075</v>
      </c>
      <c r="QC89" t="str">
        <f t="shared" si="126"/>
        <v xml:space="preserve"> </v>
      </c>
      <c r="QD89">
        <f t="shared" si="126"/>
        <v>0</v>
      </c>
      <c r="QE89" t="str">
        <f t="shared" si="126"/>
        <v xml:space="preserve"> </v>
      </c>
      <c r="QF89">
        <f t="shared" si="126"/>
        <v>0.25730994152046782</v>
      </c>
      <c r="QG89">
        <f t="shared" si="126"/>
        <v>0.82222222222222219</v>
      </c>
      <c r="QH89">
        <f t="shared" si="126"/>
        <v>0</v>
      </c>
      <c r="QI89" t="str">
        <f t="shared" si="126"/>
        <v xml:space="preserve"> </v>
      </c>
      <c r="QJ89">
        <f t="shared" si="126"/>
        <v>0.17140228945216673</v>
      </c>
      <c r="QK89">
        <f t="shared" si="126"/>
        <v>0</v>
      </c>
      <c r="QL89" t="str">
        <f t="shared" si="126"/>
        <v xml:space="preserve"> </v>
      </c>
      <c r="QM89">
        <f t="shared" si="126"/>
        <v>0</v>
      </c>
      <c r="QN89">
        <f t="shared" si="126"/>
        <v>0</v>
      </c>
      <c r="QO89">
        <f t="shared" si="126"/>
        <v>0</v>
      </c>
      <c r="QP89">
        <f t="shared" si="126"/>
        <v>2.4999999999999911E-2</v>
      </c>
      <c r="QQ89">
        <f t="shared" si="126"/>
        <v>2.6459459459459458</v>
      </c>
      <c r="QR89" t="str">
        <f t="shared" si="126"/>
        <v xml:space="preserve"> </v>
      </c>
      <c r="QS89">
        <f t="shared" si="126"/>
        <v>0.22500000000000009</v>
      </c>
      <c r="QT89" t="str">
        <f t="shared" si="126"/>
        <v xml:space="preserve"> </v>
      </c>
      <c r="QU89">
        <f t="shared" si="126"/>
        <v>1.387909319899244</v>
      </c>
      <c r="QV89" t="str">
        <f t="shared" si="126"/>
        <v xml:space="preserve"> </v>
      </c>
      <c r="QW89">
        <f t="shared" si="126"/>
        <v>0</v>
      </c>
      <c r="QX89">
        <f t="shared" si="126"/>
        <v>0</v>
      </c>
      <c r="QY89">
        <f t="shared" si="126"/>
        <v>0</v>
      </c>
      <c r="QZ89">
        <f t="shared" si="126"/>
        <v>-9.285714285714286E-2</v>
      </c>
      <c r="RA89">
        <f t="shared" si="126"/>
        <v>0</v>
      </c>
      <c r="RB89">
        <f t="shared" si="126"/>
        <v>0.72727272727272729</v>
      </c>
      <c r="RC89" t="str">
        <f t="shared" si="126"/>
        <v xml:space="preserve"> </v>
      </c>
      <c r="RD89">
        <f t="shared" si="126"/>
        <v>0.84397163120567376</v>
      </c>
      <c r="RE89">
        <f t="shared" si="126"/>
        <v>0</v>
      </c>
      <c r="RF89" t="str">
        <f t="shared" si="126"/>
        <v xml:space="preserve"> </v>
      </c>
      <c r="RG89" t="str">
        <f t="shared" si="126"/>
        <v xml:space="preserve"> </v>
      </c>
      <c r="RH89" t="str">
        <f t="shared" si="126"/>
        <v xml:space="preserve"> </v>
      </c>
      <c r="RI89">
        <f t="shared" si="126"/>
        <v>0</v>
      </c>
      <c r="RJ89">
        <f t="shared" si="126"/>
        <v>0</v>
      </c>
      <c r="RK89" t="str">
        <f t="shared" si="126"/>
        <v xml:space="preserve"> </v>
      </c>
      <c r="RL89">
        <f t="shared" si="126"/>
        <v>0</v>
      </c>
      <c r="RM89">
        <f t="shared" si="117"/>
        <v>0.54220779220779214</v>
      </c>
      <c r="RN89" t="str">
        <f t="shared" si="117"/>
        <v xml:space="preserve"> </v>
      </c>
      <c r="RO89">
        <f t="shared" si="117"/>
        <v>0</v>
      </c>
      <c r="RP89" t="str">
        <f t="shared" si="117"/>
        <v xml:space="preserve"> </v>
      </c>
      <c r="RQ89">
        <f t="shared" si="117"/>
        <v>0.77187500000000009</v>
      </c>
      <c r="RR89" t="str">
        <f t="shared" si="117"/>
        <v xml:space="preserve"> </v>
      </c>
      <c r="RS89" t="str">
        <f t="shared" si="117"/>
        <v xml:space="preserve"> </v>
      </c>
      <c r="RT89" t="str">
        <f t="shared" si="117"/>
        <v xml:space="preserve"> </v>
      </c>
      <c r="RU89">
        <f t="shared" si="117"/>
        <v>0</v>
      </c>
      <c r="RV89">
        <f t="shared" si="117"/>
        <v>2.4572368421052628</v>
      </c>
      <c r="RW89" t="str">
        <f t="shared" si="117"/>
        <v xml:space="preserve"> </v>
      </c>
      <c r="RX89">
        <f t="shared" si="117"/>
        <v>3.4933135215453186</v>
      </c>
      <c r="RY89">
        <f t="shared" si="117"/>
        <v>2.7025112685125565</v>
      </c>
      <c r="RZ89">
        <f t="shared" si="117"/>
        <v>-8.7982600309021608E-2</v>
      </c>
      <c r="SA89">
        <f t="shared" si="117"/>
        <v>6.1111111111111116E-2</v>
      </c>
    </row>
    <row r="90" spans="1:495">
      <c r="A90">
        <v>2007</v>
      </c>
      <c r="B90">
        <f t="shared" si="88"/>
        <v>0</v>
      </c>
      <c r="C90">
        <f t="shared" si="120"/>
        <v>0.41097424412094075</v>
      </c>
      <c r="D90" t="str">
        <f t="shared" si="120"/>
        <v xml:space="preserve"> </v>
      </c>
      <c r="E90">
        <f t="shared" si="120"/>
        <v>0</v>
      </c>
      <c r="F90">
        <f t="shared" si="120"/>
        <v>0.51086956521739135</v>
      </c>
      <c r="G90">
        <f t="shared" si="120"/>
        <v>0.56976744186046524</v>
      </c>
      <c r="H90">
        <f t="shared" si="120"/>
        <v>0</v>
      </c>
      <c r="I90" t="str">
        <f t="shared" si="120"/>
        <v xml:space="preserve"> </v>
      </c>
      <c r="J90">
        <f t="shared" si="120"/>
        <v>0</v>
      </c>
      <c r="K90">
        <f t="shared" si="120"/>
        <v>6.7839195979899625E-2</v>
      </c>
      <c r="L90">
        <f t="shared" si="120"/>
        <v>0</v>
      </c>
      <c r="M90">
        <f t="shared" si="120"/>
        <v>-0.22790697674418603</v>
      </c>
      <c r="N90" t="str">
        <f t="shared" si="120"/>
        <v xml:space="preserve"> </v>
      </c>
      <c r="O90">
        <f t="shared" si="120"/>
        <v>0</v>
      </c>
      <c r="P90">
        <f t="shared" si="120"/>
        <v>0</v>
      </c>
      <c r="Q90" t="str">
        <f t="shared" si="120"/>
        <v xml:space="preserve"> </v>
      </c>
      <c r="R90">
        <f t="shared" si="120"/>
        <v>3.3137254901960791</v>
      </c>
      <c r="S90" t="str">
        <f t="shared" si="120"/>
        <v xml:space="preserve"> </v>
      </c>
      <c r="T90">
        <f t="shared" si="120"/>
        <v>0.31126760563380285</v>
      </c>
      <c r="U90">
        <f t="shared" si="120"/>
        <v>0.90476190476190466</v>
      </c>
      <c r="V90">
        <f t="shared" si="120"/>
        <v>0.56876427302715071</v>
      </c>
      <c r="W90">
        <f t="shared" si="120"/>
        <v>0</v>
      </c>
      <c r="X90">
        <f t="shared" si="120"/>
        <v>-0.64687168610816537</v>
      </c>
      <c r="Y90" t="str">
        <f t="shared" si="120"/>
        <v xml:space="preserve"> </v>
      </c>
      <c r="Z90">
        <f t="shared" si="120"/>
        <v>0</v>
      </c>
      <c r="AA90">
        <f t="shared" si="120"/>
        <v>1.1621621621621623</v>
      </c>
      <c r="AB90" t="str">
        <f t="shared" si="120"/>
        <v xml:space="preserve"> </v>
      </c>
      <c r="AC90">
        <f t="shared" si="120"/>
        <v>0.81497797356828205</v>
      </c>
      <c r="AD90">
        <f t="shared" si="120"/>
        <v>4.8771697999879793E-2</v>
      </c>
      <c r="AE90" t="str">
        <f t="shared" si="120"/>
        <v xml:space="preserve"> </v>
      </c>
      <c r="AF90">
        <f t="shared" si="120"/>
        <v>0.70351758793969843</v>
      </c>
      <c r="AG90" t="str">
        <f t="shared" si="120"/>
        <v xml:space="preserve"> </v>
      </c>
      <c r="AH90" t="str">
        <f t="shared" si="120"/>
        <v xml:space="preserve"> </v>
      </c>
      <c r="AI90" t="str">
        <f t="shared" si="120"/>
        <v xml:space="preserve"> </v>
      </c>
      <c r="AJ90">
        <f t="shared" si="120"/>
        <v>0</v>
      </c>
      <c r="AK90">
        <f t="shared" si="120"/>
        <v>0</v>
      </c>
      <c r="AL90" t="str">
        <f t="shared" si="120"/>
        <v xml:space="preserve"> </v>
      </c>
      <c r="AM90">
        <f t="shared" si="120"/>
        <v>0</v>
      </c>
      <c r="AN90">
        <f t="shared" si="120"/>
        <v>0</v>
      </c>
      <c r="AO90" t="str">
        <f t="shared" si="120"/>
        <v xml:space="preserve"> </v>
      </c>
      <c r="AP90">
        <f t="shared" si="120"/>
        <v>0.38496583143507968</v>
      </c>
      <c r="AQ90">
        <f t="shared" si="120"/>
        <v>0</v>
      </c>
      <c r="AR90">
        <f t="shared" si="120"/>
        <v>0</v>
      </c>
      <c r="AS90" t="str">
        <f t="shared" si="120"/>
        <v xml:space="preserve"> </v>
      </c>
      <c r="AT90">
        <f t="shared" si="120"/>
        <v>0</v>
      </c>
      <c r="AU90">
        <f t="shared" si="120"/>
        <v>0</v>
      </c>
      <c r="AV90">
        <f t="shared" si="120"/>
        <v>2.1162790697674421</v>
      </c>
      <c r="AW90" t="str">
        <f t="shared" si="120"/>
        <v xml:space="preserve"> </v>
      </c>
      <c r="AX90">
        <f t="shared" si="120"/>
        <v>-0.23310810810810811</v>
      </c>
      <c r="AY90">
        <f t="shared" si="120"/>
        <v>0</v>
      </c>
      <c r="AZ90">
        <f t="shared" si="120"/>
        <v>0</v>
      </c>
      <c r="BA90">
        <f t="shared" si="120"/>
        <v>0</v>
      </c>
      <c r="BB90">
        <f t="shared" si="120"/>
        <v>0</v>
      </c>
      <c r="BC90">
        <f t="shared" si="120"/>
        <v>0.51260504201680668</v>
      </c>
      <c r="BD90">
        <f t="shared" si="120"/>
        <v>0.44552058111380166</v>
      </c>
      <c r="BE90">
        <f t="shared" si="120"/>
        <v>0</v>
      </c>
      <c r="BF90">
        <f t="shared" si="120"/>
        <v>-0.24827836172526274</v>
      </c>
      <c r="BG90" t="str">
        <f t="shared" si="120"/>
        <v xml:space="preserve"> </v>
      </c>
      <c r="BH90">
        <f t="shared" si="120"/>
        <v>0</v>
      </c>
      <c r="BI90">
        <f t="shared" si="120"/>
        <v>0.53125</v>
      </c>
      <c r="BJ90">
        <f t="shared" si="120"/>
        <v>1.2806843764070241</v>
      </c>
      <c r="BK90" t="str">
        <f t="shared" si="120"/>
        <v xml:space="preserve"> </v>
      </c>
      <c r="BL90" t="str">
        <f t="shared" si="120"/>
        <v xml:space="preserve"> </v>
      </c>
      <c r="BM90" t="str">
        <f t="shared" si="120"/>
        <v xml:space="preserve"> </v>
      </c>
      <c r="BN90">
        <f t="shared" ref="BN90:DY93" si="127">IFERROR(BN58/BN56-1," ")</f>
        <v>0</v>
      </c>
      <c r="BO90">
        <f t="shared" si="127"/>
        <v>0</v>
      </c>
      <c r="BP90" t="str">
        <f t="shared" si="127"/>
        <v xml:space="preserve"> </v>
      </c>
      <c r="BQ90" t="str">
        <f t="shared" si="127"/>
        <v xml:space="preserve"> </v>
      </c>
      <c r="BR90">
        <f t="shared" si="127"/>
        <v>2.064516129032258</v>
      </c>
      <c r="BS90" t="str">
        <f t="shared" si="127"/>
        <v xml:space="preserve"> </v>
      </c>
      <c r="BT90" t="str">
        <f t="shared" si="127"/>
        <v xml:space="preserve"> </v>
      </c>
      <c r="BU90">
        <f t="shared" si="127"/>
        <v>0</v>
      </c>
      <c r="BV90" t="str">
        <f t="shared" si="127"/>
        <v xml:space="preserve"> </v>
      </c>
      <c r="BW90" t="str">
        <f t="shared" si="127"/>
        <v xml:space="preserve"> </v>
      </c>
      <c r="BX90">
        <f t="shared" si="127"/>
        <v>0.41752224503764546</v>
      </c>
      <c r="BY90">
        <f t="shared" si="127"/>
        <v>0</v>
      </c>
      <c r="BZ90">
        <f t="shared" si="127"/>
        <v>0</v>
      </c>
      <c r="CA90">
        <f t="shared" si="127"/>
        <v>0</v>
      </c>
      <c r="CB90" t="str">
        <f t="shared" si="127"/>
        <v xml:space="preserve"> </v>
      </c>
      <c r="CC90" t="str">
        <f t="shared" si="127"/>
        <v xml:space="preserve"> </v>
      </c>
      <c r="CD90">
        <f t="shared" si="127"/>
        <v>-0.2792792792792792</v>
      </c>
      <c r="CE90">
        <f t="shared" si="127"/>
        <v>1.1833333333333331</v>
      </c>
      <c r="CF90">
        <f t="shared" si="127"/>
        <v>0</v>
      </c>
      <c r="CG90" t="str">
        <f t="shared" si="127"/>
        <v xml:space="preserve"> </v>
      </c>
      <c r="CH90">
        <f t="shared" si="127"/>
        <v>0</v>
      </c>
      <c r="CI90" t="str">
        <f t="shared" si="127"/>
        <v xml:space="preserve"> </v>
      </c>
      <c r="CJ90">
        <f t="shared" si="127"/>
        <v>0</v>
      </c>
      <c r="CK90" t="str">
        <f t="shared" si="127"/>
        <v xml:space="preserve"> </v>
      </c>
      <c r="CL90">
        <f t="shared" si="127"/>
        <v>0.2027972027972027</v>
      </c>
      <c r="CM90">
        <f t="shared" si="127"/>
        <v>1.0932203389830506</v>
      </c>
      <c r="CN90">
        <f t="shared" si="127"/>
        <v>0.5</v>
      </c>
      <c r="CO90">
        <f t="shared" si="127"/>
        <v>0</v>
      </c>
      <c r="CP90" t="str">
        <f t="shared" si="127"/>
        <v xml:space="preserve"> </v>
      </c>
      <c r="CQ90">
        <f t="shared" si="127"/>
        <v>0</v>
      </c>
      <c r="CR90">
        <f t="shared" si="127"/>
        <v>0.14881212651217024</v>
      </c>
      <c r="CS90">
        <f t="shared" si="127"/>
        <v>0.70541760722347635</v>
      </c>
      <c r="CT90">
        <f t="shared" si="127"/>
        <v>0.18361581920903958</v>
      </c>
      <c r="CU90">
        <f t="shared" si="127"/>
        <v>-0.33067729083665343</v>
      </c>
      <c r="CV90" t="str">
        <f t="shared" si="127"/>
        <v xml:space="preserve"> </v>
      </c>
      <c r="CW90">
        <f t="shared" si="127"/>
        <v>-0.13559322033898313</v>
      </c>
      <c r="CX90">
        <f t="shared" si="127"/>
        <v>0</v>
      </c>
      <c r="CY90">
        <f t="shared" si="127"/>
        <v>0</v>
      </c>
      <c r="CZ90">
        <f t="shared" si="127"/>
        <v>0</v>
      </c>
      <c r="DA90" t="str">
        <f t="shared" si="127"/>
        <v xml:space="preserve"> </v>
      </c>
      <c r="DB90">
        <f t="shared" si="127"/>
        <v>3.2289628180039109E-2</v>
      </c>
      <c r="DC90">
        <f t="shared" si="127"/>
        <v>0.27821050529259028</v>
      </c>
      <c r="DD90">
        <f t="shared" si="127"/>
        <v>0</v>
      </c>
      <c r="DE90" t="str">
        <f t="shared" si="127"/>
        <v xml:space="preserve"> </v>
      </c>
      <c r="DF90">
        <f t="shared" si="127"/>
        <v>-0.20416666666666672</v>
      </c>
      <c r="DG90" t="str">
        <f t="shared" si="127"/>
        <v xml:space="preserve"> </v>
      </c>
      <c r="DH90" t="str">
        <f t="shared" si="127"/>
        <v xml:space="preserve"> </v>
      </c>
      <c r="DI90">
        <f t="shared" si="127"/>
        <v>0</v>
      </c>
      <c r="DJ90">
        <f t="shared" si="127"/>
        <v>-0.46991709444908891</v>
      </c>
      <c r="DK90">
        <f t="shared" si="127"/>
        <v>0</v>
      </c>
      <c r="DL90">
        <f t="shared" si="127"/>
        <v>-0.74332302502108516</v>
      </c>
      <c r="DM90" t="str">
        <f t="shared" si="127"/>
        <v xml:space="preserve"> </v>
      </c>
      <c r="DN90" t="str">
        <f t="shared" si="127"/>
        <v xml:space="preserve"> </v>
      </c>
      <c r="DO90">
        <f t="shared" si="127"/>
        <v>0</v>
      </c>
      <c r="DP90">
        <f t="shared" si="127"/>
        <v>-0.18103648617243784</v>
      </c>
      <c r="DQ90">
        <f t="shared" si="127"/>
        <v>0.16025641025641035</v>
      </c>
      <c r="DR90">
        <f t="shared" si="127"/>
        <v>1.264808362369338</v>
      </c>
      <c r="DS90" t="str">
        <f t="shared" si="127"/>
        <v xml:space="preserve"> </v>
      </c>
      <c r="DT90">
        <f t="shared" si="127"/>
        <v>-0.28612716763005785</v>
      </c>
      <c r="DU90">
        <f t="shared" si="127"/>
        <v>0.52577319587628857</v>
      </c>
      <c r="DV90">
        <f t="shared" si="127"/>
        <v>-0.41975308641975306</v>
      </c>
      <c r="DW90">
        <f t="shared" si="127"/>
        <v>0.92840646651270187</v>
      </c>
      <c r="DX90">
        <f t="shared" si="127"/>
        <v>0</v>
      </c>
      <c r="DY90">
        <f t="shared" si="127"/>
        <v>0</v>
      </c>
      <c r="DZ90">
        <f t="shared" si="93"/>
        <v>7.5949367088607556E-2</v>
      </c>
      <c r="EA90">
        <f t="shared" si="124"/>
        <v>0</v>
      </c>
      <c r="EB90">
        <f t="shared" si="124"/>
        <v>0</v>
      </c>
      <c r="EC90">
        <f t="shared" si="124"/>
        <v>0</v>
      </c>
      <c r="ED90" t="str">
        <f t="shared" si="124"/>
        <v xml:space="preserve"> </v>
      </c>
      <c r="EE90">
        <f t="shared" si="124"/>
        <v>0.6676056338028169</v>
      </c>
      <c r="EF90">
        <f t="shared" si="124"/>
        <v>0</v>
      </c>
      <c r="EG90">
        <f t="shared" si="124"/>
        <v>0.18999999999999995</v>
      </c>
      <c r="EH90" t="str">
        <f t="shared" si="124"/>
        <v xml:space="preserve"> </v>
      </c>
      <c r="EI90">
        <f t="shared" si="124"/>
        <v>0</v>
      </c>
      <c r="EJ90">
        <f t="shared" si="124"/>
        <v>0</v>
      </c>
      <c r="EK90">
        <f t="shared" si="124"/>
        <v>0.69655172413793109</v>
      </c>
      <c r="EL90">
        <f t="shared" si="124"/>
        <v>0</v>
      </c>
      <c r="EM90" t="str">
        <f t="shared" si="124"/>
        <v xml:space="preserve"> </v>
      </c>
      <c r="EN90">
        <f t="shared" si="124"/>
        <v>1.5595238095238093</v>
      </c>
      <c r="EO90">
        <f t="shared" si="124"/>
        <v>0.49659863945578242</v>
      </c>
      <c r="EP90">
        <f t="shared" si="124"/>
        <v>0.33872417808040578</v>
      </c>
      <c r="EQ90">
        <f t="shared" si="124"/>
        <v>0.84803921568627483</v>
      </c>
      <c r="ER90">
        <f t="shared" si="124"/>
        <v>0</v>
      </c>
      <c r="ES90">
        <f t="shared" si="124"/>
        <v>0.39560439560439553</v>
      </c>
      <c r="ET90" t="str">
        <f t="shared" si="124"/>
        <v xml:space="preserve"> </v>
      </c>
      <c r="EU90">
        <f t="shared" si="124"/>
        <v>0.21086956521739131</v>
      </c>
      <c r="EV90" t="str">
        <f t="shared" si="124"/>
        <v xml:space="preserve"> </v>
      </c>
      <c r="EW90">
        <f t="shared" si="124"/>
        <v>-0.39</v>
      </c>
      <c r="EX90" t="str">
        <f t="shared" si="124"/>
        <v xml:space="preserve"> </v>
      </c>
      <c r="EY90">
        <f t="shared" si="124"/>
        <v>1.08</v>
      </c>
      <c r="EZ90">
        <f t="shared" si="124"/>
        <v>0</v>
      </c>
      <c r="FA90">
        <f t="shared" si="124"/>
        <v>0</v>
      </c>
      <c r="FB90">
        <f t="shared" si="124"/>
        <v>-0.11842818428184276</v>
      </c>
      <c r="FC90" t="str">
        <f t="shared" si="124"/>
        <v xml:space="preserve"> </v>
      </c>
      <c r="FD90">
        <f t="shared" si="124"/>
        <v>1.5318317628131464</v>
      </c>
      <c r="FE90">
        <f t="shared" si="124"/>
        <v>0</v>
      </c>
      <c r="FF90">
        <f t="shared" si="124"/>
        <v>-0.19999999999999996</v>
      </c>
      <c r="FG90">
        <f t="shared" si="124"/>
        <v>0</v>
      </c>
      <c r="FH90">
        <f t="shared" si="124"/>
        <v>0.18197573656845778</v>
      </c>
      <c r="FI90">
        <f t="shared" si="124"/>
        <v>0</v>
      </c>
      <c r="FJ90">
        <f t="shared" si="124"/>
        <v>-0.34025903939557478</v>
      </c>
      <c r="FK90">
        <f t="shared" si="124"/>
        <v>-0.22697368421052633</v>
      </c>
      <c r="FL90" t="str">
        <f t="shared" si="124"/>
        <v xml:space="preserve"> </v>
      </c>
      <c r="FM90" t="str">
        <f t="shared" si="124"/>
        <v xml:space="preserve"> </v>
      </c>
      <c r="FN90">
        <f t="shared" si="124"/>
        <v>-0.19220055710306405</v>
      </c>
      <c r="FO90" t="str">
        <f t="shared" si="124"/>
        <v xml:space="preserve"> </v>
      </c>
      <c r="FP90">
        <f t="shared" si="124"/>
        <v>0</v>
      </c>
      <c r="FQ90">
        <f t="shared" si="124"/>
        <v>-0.38679245283018859</v>
      </c>
      <c r="FR90" t="str">
        <f t="shared" si="124"/>
        <v xml:space="preserve"> </v>
      </c>
      <c r="FS90">
        <f t="shared" si="124"/>
        <v>0</v>
      </c>
      <c r="FT90">
        <f t="shared" si="124"/>
        <v>0</v>
      </c>
      <c r="FU90">
        <f t="shared" si="124"/>
        <v>-0.74935567010309279</v>
      </c>
      <c r="FV90">
        <f t="shared" si="124"/>
        <v>0</v>
      </c>
      <c r="FW90">
        <f t="shared" si="124"/>
        <v>-4.8913043478260865E-2</v>
      </c>
      <c r="FX90">
        <f t="shared" si="124"/>
        <v>1.2263513513513513</v>
      </c>
      <c r="FY90">
        <f t="shared" si="124"/>
        <v>-0.140625</v>
      </c>
      <c r="FZ90">
        <f t="shared" si="124"/>
        <v>0</v>
      </c>
      <c r="GA90">
        <f t="shared" si="124"/>
        <v>0</v>
      </c>
      <c r="GB90">
        <f t="shared" si="124"/>
        <v>2.202020202020202</v>
      </c>
      <c r="GC90">
        <f t="shared" si="124"/>
        <v>0</v>
      </c>
      <c r="GD90" t="str">
        <f t="shared" si="124"/>
        <v xml:space="preserve"> </v>
      </c>
      <c r="GE90">
        <f t="shared" si="124"/>
        <v>0</v>
      </c>
      <c r="GF90">
        <f t="shared" si="124"/>
        <v>-0.15062287655719142</v>
      </c>
      <c r="GG90">
        <f t="shared" si="124"/>
        <v>0</v>
      </c>
      <c r="GH90" t="str">
        <f t="shared" si="124"/>
        <v xml:space="preserve"> </v>
      </c>
      <c r="GI90" t="str">
        <f t="shared" si="124"/>
        <v xml:space="preserve"> </v>
      </c>
      <c r="GJ90">
        <f t="shared" si="124"/>
        <v>3.8062283737024138E-2</v>
      </c>
      <c r="GK90">
        <f t="shared" si="124"/>
        <v>0</v>
      </c>
      <c r="GL90">
        <f t="shared" si="124"/>
        <v>0</v>
      </c>
      <c r="GM90">
        <f t="shared" si="122"/>
        <v>0</v>
      </c>
      <c r="GN90">
        <f t="shared" si="122"/>
        <v>0.40826873385012918</v>
      </c>
      <c r="GO90" t="str">
        <f t="shared" si="122"/>
        <v xml:space="preserve"> </v>
      </c>
      <c r="GP90">
        <f t="shared" si="122"/>
        <v>0</v>
      </c>
      <c r="GQ90">
        <f t="shared" si="122"/>
        <v>0</v>
      </c>
      <c r="GR90" t="str">
        <f t="shared" si="122"/>
        <v xml:space="preserve"> </v>
      </c>
      <c r="GS90">
        <f t="shared" si="122"/>
        <v>0</v>
      </c>
      <c r="GT90">
        <f t="shared" si="122"/>
        <v>0</v>
      </c>
      <c r="GU90">
        <f t="shared" si="122"/>
        <v>0</v>
      </c>
      <c r="GV90">
        <f t="shared" si="122"/>
        <v>0.21501706484641625</v>
      </c>
      <c r="GW90">
        <f t="shared" si="122"/>
        <v>0</v>
      </c>
      <c r="GX90">
        <f t="shared" si="122"/>
        <v>1.7120000000000002</v>
      </c>
      <c r="GY90">
        <f t="shared" si="122"/>
        <v>0.55000000000000004</v>
      </c>
      <c r="GZ90">
        <f t="shared" si="122"/>
        <v>0</v>
      </c>
      <c r="HA90">
        <f t="shared" si="122"/>
        <v>-0.15577235772357723</v>
      </c>
      <c r="HB90">
        <f t="shared" si="122"/>
        <v>0</v>
      </c>
      <c r="HC90">
        <f t="shared" si="122"/>
        <v>0</v>
      </c>
      <c r="HD90">
        <f t="shared" si="122"/>
        <v>0</v>
      </c>
      <c r="HE90">
        <f t="shared" si="122"/>
        <v>0</v>
      </c>
      <c r="HF90" t="str">
        <f t="shared" si="122"/>
        <v xml:space="preserve"> </v>
      </c>
      <c r="HG90">
        <f t="shared" si="122"/>
        <v>0.42567567567567566</v>
      </c>
      <c r="HH90">
        <f t="shared" si="122"/>
        <v>0</v>
      </c>
      <c r="HI90">
        <f t="shared" si="122"/>
        <v>0</v>
      </c>
      <c r="HJ90">
        <f t="shared" si="122"/>
        <v>0</v>
      </c>
      <c r="HK90">
        <f t="shared" si="122"/>
        <v>0.59420289855072461</v>
      </c>
      <c r="HL90" t="str">
        <f t="shared" si="122"/>
        <v xml:space="preserve"> </v>
      </c>
      <c r="HM90">
        <f t="shared" si="122"/>
        <v>0</v>
      </c>
      <c r="HN90" t="str">
        <f t="shared" si="122"/>
        <v xml:space="preserve"> </v>
      </c>
      <c r="HO90">
        <f t="shared" si="122"/>
        <v>0</v>
      </c>
      <c r="HP90">
        <f t="shared" si="122"/>
        <v>-4.9038461538461475E-2</v>
      </c>
      <c r="HQ90" t="str">
        <f t="shared" si="122"/>
        <v xml:space="preserve"> </v>
      </c>
      <c r="HR90">
        <f t="shared" si="122"/>
        <v>0</v>
      </c>
      <c r="HS90">
        <f t="shared" si="122"/>
        <v>0.18518518518518512</v>
      </c>
      <c r="HT90" t="str">
        <f t="shared" si="122"/>
        <v xml:space="preserve"> </v>
      </c>
      <c r="HU90">
        <f t="shared" si="122"/>
        <v>0.69664560038891588</v>
      </c>
      <c r="HV90">
        <f t="shared" si="122"/>
        <v>0</v>
      </c>
      <c r="HW90">
        <f t="shared" si="122"/>
        <v>0.66666666666666674</v>
      </c>
      <c r="HX90">
        <f t="shared" si="122"/>
        <v>-0.22679420723561161</v>
      </c>
      <c r="HY90">
        <f t="shared" si="122"/>
        <v>0</v>
      </c>
      <c r="HZ90">
        <f t="shared" si="122"/>
        <v>0</v>
      </c>
      <c r="IA90">
        <f t="shared" si="122"/>
        <v>0</v>
      </c>
      <c r="IB90">
        <f t="shared" si="122"/>
        <v>0</v>
      </c>
      <c r="IC90">
        <f t="shared" si="122"/>
        <v>-0.96484375</v>
      </c>
      <c r="ID90" t="str">
        <f t="shared" si="122"/>
        <v xml:space="preserve"> </v>
      </c>
      <c r="IE90">
        <f t="shared" si="122"/>
        <v>0</v>
      </c>
      <c r="IF90" t="str">
        <f t="shared" si="122"/>
        <v xml:space="preserve"> </v>
      </c>
      <c r="IG90" t="str">
        <f t="shared" si="122"/>
        <v xml:space="preserve"> </v>
      </c>
      <c r="IH90">
        <f t="shared" si="122"/>
        <v>0</v>
      </c>
      <c r="II90" t="str">
        <f t="shared" si="122"/>
        <v xml:space="preserve"> </v>
      </c>
      <c r="IJ90" t="str">
        <f t="shared" si="122"/>
        <v xml:space="preserve"> </v>
      </c>
      <c r="IK90">
        <f t="shared" si="122"/>
        <v>0</v>
      </c>
      <c r="IL90">
        <f t="shared" si="122"/>
        <v>0</v>
      </c>
      <c r="IM90" t="str">
        <f t="shared" si="122"/>
        <v xml:space="preserve"> </v>
      </c>
      <c r="IN90">
        <f t="shared" si="122"/>
        <v>-0.35757751376412628</v>
      </c>
      <c r="IO90">
        <f t="shared" si="122"/>
        <v>-0.20253164556962033</v>
      </c>
      <c r="IP90">
        <f t="shared" si="122"/>
        <v>0</v>
      </c>
      <c r="IQ90" t="str">
        <f t="shared" si="122"/>
        <v xml:space="preserve"> </v>
      </c>
      <c r="IR90" t="str">
        <f t="shared" si="122"/>
        <v xml:space="preserve"> </v>
      </c>
      <c r="IS90" t="str">
        <f t="shared" si="122"/>
        <v xml:space="preserve"> </v>
      </c>
      <c r="IT90">
        <f t="shared" si="122"/>
        <v>0.37079831932773111</v>
      </c>
      <c r="IU90">
        <f t="shared" si="122"/>
        <v>0</v>
      </c>
      <c r="IV90">
        <f t="shared" si="122"/>
        <v>0</v>
      </c>
      <c r="IW90">
        <f t="shared" si="122"/>
        <v>0</v>
      </c>
      <c r="IX90">
        <f t="shared" si="107"/>
        <v>0</v>
      </c>
      <c r="IY90">
        <f t="shared" si="107"/>
        <v>0</v>
      </c>
      <c r="IZ90">
        <f t="shared" si="107"/>
        <v>0</v>
      </c>
      <c r="JA90" t="str">
        <f t="shared" si="104"/>
        <v xml:space="preserve"> </v>
      </c>
      <c r="JB90">
        <f t="shared" si="125"/>
        <v>-0.6785714285714286</v>
      </c>
      <c r="JC90" t="str">
        <f t="shared" si="125"/>
        <v xml:space="preserve"> </v>
      </c>
      <c r="JD90">
        <f t="shared" si="125"/>
        <v>0</v>
      </c>
      <c r="JE90">
        <f t="shared" si="125"/>
        <v>0</v>
      </c>
      <c r="JF90">
        <f t="shared" si="125"/>
        <v>0.74332344213649848</v>
      </c>
      <c r="JG90">
        <f t="shared" si="125"/>
        <v>0</v>
      </c>
      <c r="JH90">
        <f t="shared" si="125"/>
        <v>0.26319056486654269</v>
      </c>
      <c r="JI90">
        <f t="shared" si="125"/>
        <v>-0.2230088495575222</v>
      </c>
      <c r="JJ90">
        <f t="shared" si="125"/>
        <v>0</v>
      </c>
      <c r="JK90">
        <f t="shared" si="125"/>
        <v>0.70173768150440363</v>
      </c>
      <c r="JL90">
        <f t="shared" si="125"/>
        <v>0</v>
      </c>
      <c r="JM90">
        <f t="shared" si="125"/>
        <v>0</v>
      </c>
      <c r="JN90">
        <f t="shared" si="125"/>
        <v>0.79401993355481726</v>
      </c>
      <c r="JO90">
        <f t="shared" si="125"/>
        <v>0</v>
      </c>
      <c r="JP90">
        <f t="shared" si="125"/>
        <v>-0.57358490566037734</v>
      </c>
      <c r="JQ90" t="str">
        <f t="shared" si="125"/>
        <v xml:space="preserve"> </v>
      </c>
      <c r="JR90">
        <f t="shared" si="125"/>
        <v>0.6103202846975091</v>
      </c>
      <c r="JS90" t="str">
        <f t="shared" si="125"/>
        <v xml:space="preserve"> </v>
      </c>
      <c r="JT90" t="str">
        <f t="shared" si="125"/>
        <v xml:space="preserve"> </v>
      </c>
      <c r="JU90" t="str">
        <f t="shared" si="125"/>
        <v xml:space="preserve"> </v>
      </c>
      <c r="JV90" t="str">
        <f t="shared" si="125"/>
        <v xml:space="preserve"> </v>
      </c>
      <c r="JW90" t="str">
        <f t="shared" si="125"/>
        <v xml:space="preserve"> </v>
      </c>
      <c r="JX90">
        <f t="shared" si="125"/>
        <v>0.27950310559006208</v>
      </c>
      <c r="JY90">
        <f t="shared" si="125"/>
        <v>0</v>
      </c>
      <c r="JZ90">
        <f t="shared" si="125"/>
        <v>1.1807281766340108</v>
      </c>
      <c r="KA90">
        <f t="shared" si="125"/>
        <v>1.6703373896567784</v>
      </c>
      <c r="KB90">
        <f t="shared" si="125"/>
        <v>0.19999999999999996</v>
      </c>
      <c r="KC90">
        <f t="shared" si="125"/>
        <v>0</v>
      </c>
      <c r="KD90" t="str">
        <f t="shared" si="125"/>
        <v xml:space="preserve"> </v>
      </c>
      <c r="KE90" t="str">
        <f t="shared" si="125"/>
        <v xml:space="preserve"> </v>
      </c>
      <c r="KF90">
        <f t="shared" si="125"/>
        <v>-0.35036496350364965</v>
      </c>
      <c r="KG90" t="str">
        <f t="shared" si="125"/>
        <v xml:space="preserve"> </v>
      </c>
      <c r="KH90">
        <f t="shared" si="125"/>
        <v>-0.15764905580309785</v>
      </c>
      <c r="KI90" t="str">
        <f t="shared" si="125"/>
        <v xml:space="preserve"> </v>
      </c>
      <c r="KJ90">
        <f t="shared" si="125"/>
        <v>0</v>
      </c>
      <c r="KK90" t="str">
        <f t="shared" si="125"/>
        <v xml:space="preserve"> </v>
      </c>
      <c r="KL90">
        <f t="shared" si="125"/>
        <v>7.5020242914979747</v>
      </c>
      <c r="KM90">
        <f t="shared" si="125"/>
        <v>0.15450643776824036</v>
      </c>
      <c r="KN90">
        <f t="shared" si="125"/>
        <v>-0.33640313592141313</v>
      </c>
      <c r="KO90">
        <f t="shared" si="125"/>
        <v>0.91016333938294003</v>
      </c>
      <c r="KP90">
        <f t="shared" si="125"/>
        <v>0.14772727272727271</v>
      </c>
      <c r="KQ90">
        <f t="shared" si="125"/>
        <v>0.70526315789473681</v>
      </c>
      <c r="KR90">
        <f t="shared" si="125"/>
        <v>-0.41363636363636358</v>
      </c>
      <c r="KS90">
        <f t="shared" si="125"/>
        <v>0</v>
      </c>
      <c r="KT90">
        <f t="shared" si="125"/>
        <v>-0.625925925925926</v>
      </c>
      <c r="KU90">
        <f t="shared" si="125"/>
        <v>0</v>
      </c>
      <c r="KV90" t="str">
        <f t="shared" si="125"/>
        <v xml:space="preserve"> </v>
      </c>
      <c r="KW90" t="str">
        <f t="shared" si="125"/>
        <v xml:space="preserve"> </v>
      </c>
      <c r="KX90">
        <f t="shared" si="125"/>
        <v>-0.16822429906542047</v>
      </c>
      <c r="KY90">
        <f t="shared" si="125"/>
        <v>1.4881703470031544</v>
      </c>
      <c r="KZ90" t="str">
        <f t="shared" si="125"/>
        <v xml:space="preserve"> </v>
      </c>
      <c r="LA90" t="str">
        <f t="shared" si="125"/>
        <v xml:space="preserve"> </v>
      </c>
      <c r="LB90">
        <f t="shared" si="125"/>
        <v>-0.27915756010331816</v>
      </c>
      <c r="LC90">
        <f t="shared" si="125"/>
        <v>-5.4317247349058628E-2</v>
      </c>
      <c r="LD90" t="str">
        <f t="shared" si="125"/>
        <v xml:space="preserve"> </v>
      </c>
      <c r="LE90">
        <f t="shared" si="125"/>
        <v>1.0714285714285712</v>
      </c>
      <c r="LF90" t="str">
        <f t="shared" si="125"/>
        <v xml:space="preserve"> </v>
      </c>
      <c r="LG90">
        <f t="shared" si="125"/>
        <v>0</v>
      </c>
      <c r="LH90">
        <f t="shared" si="125"/>
        <v>-0.43673469387755104</v>
      </c>
      <c r="LI90">
        <f t="shared" si="125"/>
        <v>0</v>
      </c>
      <c r="LJ90">
        <f t="shared" si="125"/>
        <v>6.6666666666666652E-2</v>
      </c>
      <c r="LK90" t="str">
        <f t="shared" si="125"/>
        <v xml:space="preserve"> </v>
      </c>
      <c r="LL90" t="str">
        <f t="shared" si="125"/>
        <v xml:space="preserve"> </v>
      </c>
      <c r="LM90">
        <f t="shared" si="125"/>
        <v>0.65801749271137022</v>
      </c>
      <c r="LN90" t="str">
        <f t="shared" si="123"/>
        <v xml:space="preserve"> </v>
      </c>
      <c r="LO90">
        <f t="shared" si="123"/>
        <v>4.4776119402984982E-2</v>
      </c>
      <c r="LP90">
        <f t="shared" si="123"/>
        <v>-0.55981308411214958</v>
      </c>
      <c r="LQ90">
        <f t="shared" si="123"/>
        <v>0</v>
      </c>
      <c r="LR90" t="str">
        <f t="shared" si="123"/>
        <v xml:space="preserve"> </v>
      </c>
      <c r="LS90">
        <f t="shared" si="123"/>
        <v>0</v>
      </c>
      <c r="LT90" t="str">
        <f t="shared" si="123"/>
        <v xml:space="preserve"> </v>
      </c>
      <c r="LU90">
        <f t="shared" si="123"/>
        <v>0</v>
      </c>
      <c r="LV90">
        <f t="shared" si="123"/>
        <v>0</v>
      </c>
      <c r="LW90">
        <f t="shared" si="123"/>
        <v>-0.21425638686131376</v>
      </c>
      <c r="LX90" t="str">
        <f t="shared" si="123"/>
        <v xml:space="preserve"> </v>
      </c>
      <c r="LY90" t="str">
        <f t="shared" si="123"/>
        <v xml:space="preserve"> </v>
      </c>
      <c r="LZ90">
        <f t="shared" si="123"/>
        <v>0</v>
      </c>
      <c r="MA90" t="str">
        <f t="shared" si="123"/>
        <v xml:space="preserve"> </v>
      </c>
      <c r="MB90" t="str">
        <f t="shared" si="123"/>
        <v xml:space="preserve"> </v>
      </c>
      <c r="MC90" t="str">
        <f t="shared" si="123"/>
        <v xml:space="preserve"> </v>
      </c>
      <c r="MD90" t="str">
        <f t="shared" si="123"/>
        <v xml:space="preserve"> </v>
      </c>
      <c r="ME90" t="str">
        <f t="shared" si="123"/>
        <v xml:space="preserve"> </v>
      </c>
      <c r="MF90">
        <f t="shared" si="123"/>
        <v>0.50641025641025639</v>
      </c>
      <c r="MG90">
        <f t="shared" si="123"/>
        <v>4.4999999999999929E-2</v>
      </c>
      <c r="MH90">
        <f t="shared" si="123"/>
        <v>0.1295404814004375</v>
      </c>
      <c r="MI90">
        <f t="shared" si="123"/>
        <v>0.59919028340080982</v>
      </c>
      <c r="MJ90">
        <f t="shared" si="123"/>
        <v>0.89041095890410982</v>
      </c>
      <c r="MK90">
        <f t="shared" si="123"/>
        <v>0</v>
      </c>
      <c r="ML90">
        <f t="shared" si="123"/>
        <v>0</v>
      </c>
      <c r="MM90">
        <f t="shared" si="123"/>
        <v>0</v>
      </c>
      <c r="MN90">
        <f t="shared" si="123"/>
        <v>0</v>
      </c>
      <c r="MO90" t="str">
        <f t="shared" si="123"/>
        <v xml:space="preserve"> </v>
      </c>
      <c r="MP90" t="str">
        <f t="shared" si="123"/>
        <v xml:space="preserve"> </v>
      </c>
      <c r="MQ90">
        <f t="shared" si="123"/>
        <v>-0.25206665791890825</v>
      </c>
      <c r="MR90">
        <f t="shared" si="123"/>
        <v>-0.25784753363228696</v>
      </c>
      <c r="MS90">
        <f t="shared" si="123"/>
        <v>0</v>
      </c>
      <c r="MT90">
        <f t="shared" si="123"/>
        <v>3.2093550431433728</v>
      </c>
      <c r="MU90" t="str">
        <f t="shared" si="123"/>
        <v xml:space="preserve"> </v>
      </c>
      <c r="MV90" t="str">
        <f t="shared" si="123"/>
        <v xml:space="preserve"> </v>
      </c>
      <c r="MW90" t="str">
        <f t="shared" si="123"/>
        <v xml:space="preserve"> </v>
      </c>
      <c r="MX90" t="str">
        <f t="shared" si="123"/>
        <v xml:space="preserve"> </v>
      </c>
      <c r="MY90" t="str">
        <f t="shared" si="123"/>
        <v xml:space="preserve"> </v>
      </c>
      <c r="MZ90">
        <f t="shared" si="123"/>
        <v>0.16583850931677002</v>
      </c>
      <c r="NA90" t="str">
        <f t="shared" si="123"/>
        <v xml:space="preserve"> </v>
      </c>
      <c r="NB90">
        <f t="shared" si="123"/>
        <v>0</v>
      </c>
      <c r="NC90" t="str">
        <f t="shared" si="123"/>
        <v xml:space="preserve"> </v>
      </c>
      <c r="ND90">
        <f t="shared" si="123"/>
        <v>0</v>
      </c>
      <c r="NE90">
        <f t="shared" si="123"/>
        <v>0</v>
      </c>
      <c r="NF90" t="str">
        <f t="shared" si="123"/>
        <v xml:space="preserve"> </v>
      </c>
      <c r="NG90">
        <f t="shared" si="123"/>
        <v>0</v>
      </c>
      <c r="NH90" t="str">
        <f t="shared" si="123"/>
        <v xml:space="preserve"> </v>
      </c>
      <c r="NI90" t="str">
        <f t="shared" si="123"/>
        <v xml:space="preserve"> </v>
      </c>
      <c r="NJ90">
        <f t="shared" si="123"/>
        <v>0</v>
      </c>
      <c r="NK90" t="str">
        <f t="shared" si="123"/>
        <v xml:space="preserve"> </v>
      </c>
      <c r="NL90">
        <f t="shared" si="123"/>
        <v>1.5502116658384546</v>
      </c>
      <c r="NM90">
        <f t="shared" si="123"/>
        <v>0</v>
      </c>
      <c r="NN90">
        <f t="shared" si="123"/>
        <v>0.61076799140708915</v>
      </c>
      <c r="NO90">
        <f t="shared" si="123"/>
        <v>0</v>
      </c>
      <c r="NP90">
        <f t="shared" si="123"/>
        <v>0.83291770573566093</v>
      </c>
      <c r="NQ90" t="str">
        <f t="shared" si="123"/>
        <v xml:space="preserve"> </v>
      </c>
      <c r="NR90" t="str">
        <f t="shared" si="123"/>
        <v xml:space="preserve"> </v>
      </c>
      <c r="NS90">
        <f t="shared" si="123"/>
        <v>-0.73205314279334599</v>
      </c>
      <c r="NT90">
        <f t="shared" si="123"/>
        <v>0</v>
      </c>
      <c r="NU90">
        <f t="shared" si="123"/>
        <v>0.49444444444444446</v>
      </c>
      <c r="NV90">
        <f t="shared" si="123"/>
        <v>0.33723354958294705</v>
      </c>
      <c r="NW90" t="str">
        <f t="shared" si="123"/>
        <v xml:space="preserve"> </v>
      </c>
      <c r="NX90" t="str">
        <f t="shared" si="123"/>
        <v xml:space="preserve"> </v>
      </c>
      <c r="NY90" t="str">
        <f t="shared" si="121"/>
        <v xml:space="preserve"> </v>
      </c>
      <c r="NZ90">
        <f t="shared" si="121"/>
        <v>0</v>
      </c>
      <c r="OA90" t="str">
        <f t="shared" si="121"/>
        <v xml:space="preserve"> </v>
      </c>
      <c r="OB90">
        <f t="shared" si="119"/>
        <v>2.7918781725888353E-2</v>
      </c>
      <c r="OC90">
        <f t="shared" si="119"/>
        <v>-7.9491379982837951E-2</v>
      </c>
      <c r="OD90">
        <f t="shared" si="119"/>
        <v>0.18132383273954633</v>
      </c>
      <c r="OE90">
        <f t="shared" si="119"/>
        <v>-0.45750452079566006</v>
      </c>
      <c r="OF90">
        <f t="shared" si="119"/>
        <v>0.55388471177944854</v>
      </c>
      <c r="OG90">
        <f t="shared" ref="OG90:QR93" si="128">IFERROR(OG58/OG56-1," ")</f>
        <v>0.12280701754385959</v>
      </c>
      <c r="OH90" t="str">
        <f t="shared" si="128"/>
        <v xml:space="preserve"> </v>
      </c>
      <c r="OI90">
        <f t="shared" si="128"/>
        <v>-0.16988577362409141</v>
      </c>
      <c r="OJ90" t="str">
        <f t="shared" si="128"/>
        <v xml:space="preserve"> </v>
      </c>
      <c r="OK90">
        <f t="shared" si="128"/>
        <v>-0.28574750058126019</v>
      </c>
      <c r="OL90" t="str">
        <f t="shared" si="128"/>
        <v xml:space="preserve"> </v>
      </c>
      <c r="OM90">
        <f t="shared" si="128"/>
        <v>-0.21714835065793436</v>
      </c>
      <c r="ON90">
        <f t="shared" si="128"/>
        <v>-0.21774103866256433</v>
      </c>
      <c r="OO90">
        <f t="shared" si="128"/>
        <v>-0.20512820512820518</v>
      </c>
      <c r="OP90">
        <f t="shared" si="128"/>
        <v>-7.662119230050457E-2</v>
      </c>
      <c r="OQ90">
        <f t="shared" si="128"/>
        <v>-0.20082552786156527</v>
      </c>
      <c r="OR90">
        <f t="shared" si="128"/>
        <v>-0.14710023466309097</v>
      </c>
      <c r="OS90">
        <f t="shared" si="128"/>
        <v>0</v>
      </c>
      <c r="OT90">
        <f t="shared" si="128"/>
        <v>-6.434147569881643E-2</v>
      </c>
      <c r="OU90">
        <f t="shared" si="128"/>
        <v>0</v>
      </c>
      <c r="OV90">
        <f t="shared" si="128"/>
        <v>-0.4542442008666836</v>
      </c>
      <c r="OW90" t="str">
        <f t="shared" si="128"/>
        <v xml:space="preserve"> </v>
      </c>
      <c r="OX90" t="str">
        <f t="shared" si="128"/>
        <v xml:space="preserve"> </v>
      </c>
      <c r="OY90">
        <f t="shared" si="128"/>
        <v>0</v>
      </c>
      <c r="OZ90">
        <f t="shared" si="128"/>
        <v>9.740259740259738E-2</v>
      </c>
      <c r="PA90">
        <f t="shared" si="128"/>
        <v>0.86315789473684212</v>
      </c>
      <c r="PB90">
        <f t="shared" si="128"/>
        <v>0.89047619047619042</v>
      </c>
      <c r="PC90">
        <f t="shared" si="128"/>
        <v>0</v>
      </c>
      <c r="PD90">
        <f t="shared" si="128"/>
        <v>0</v>
      </c>
      <c r="PE90">
        <f t="shared" si="128"/>
        <v>1.4489795918367343</v>
      </c>
      <c r="PF90">
        <f t="shared" si="128"/>
        <v>2.108225108225108</v>
      </c>
      <c r="PG90" t="str">
        <f t="shared" si="128"/>
        <v xml:space="preserve"> </v>
      </c>
      <c r="PH90">
        <f t="shared" si="128"/>
        <v>0.15856150388230494</v>
      </c>
      <c r="PI90">
        <f t="shared" si="128"/>
        <v>-5.4878048780487743E-2</v>
      </c>
      <c r="PJ90">
        <f t="shared" si="128"/>
        <v>8.3870967741935587E-2</v>
      </c>
      <c r="PK90">
        <f t="shared" si="128"/>
        <v>0</v>
      </c>
      <c r="PL90">
        <f t="shared" si="128"/>
        <v>-0.20870767104353849</v>
      </c>
      <c r="PM90">
        <f t="shared" si="128"/>
        <v>-0.55272727272727273</v>
      </c>
      <c r="PN90">
        <f t="shared" si="128"/>
        <v>1.7349397590361444</v>
      </c>
      <c r="PO90">
        <f t="shared" si="128"/>
        <v>0</v>
      </c>
      <c r="PP90">
        <f t="shared" si="128"/>
        <v>-0.74291549655348477</v>
      </c>
      <c r="PQ90">
        <f t="shared" si="128"/>
        <v>-0.55272727272727273</v>
      </c>
      <c r="PR90">
        <f t="shared" si="128"/>
        <v>0.17451523545706382</v>
      </c>
      <c r="PS90" t="str">
        <f t="shared" si="128"/>
        <v xml:space="preserve"> </v>
      </c>
      <c r="PT90">
        <f t="shared" si="128"/>
        <v>0</v>
      </c>
      <c r="PU90" t="str">
        <f t="shared" si="128"/>
        <v xml:space="preserve"> </v>
      </c>
      <c r="PV90">
        <f t="shared" si="128"/>
        <v>0.625</v>
      </c>
      <c r="PW90">
        <f t="shared" si="128"/>
        <v>1.021276595744681</v>
      </c>
      <c r="PX90">
        <f t="shared" si="128"/>
        <v>0</v>
      </c>
      <c r="PY90" t="str">
        <f t="shared" si="128"/>
        <v xml:space="preserve"> </v>
      </c>
      <c r="PZ90">
        <f t="shared" si="128"/>
        <v>-2.777777777777779E-2</v>
      </c>
      <c r="QA90">
        <f t="shared" si="128"/>
        <v>0.99370006146281509</v>
      </c>
      <c r="QB90">
        <f t="shared" si="128"/>
        <v>-4.5058883768561264E-2</v>
      </c>
      <c r="QC90" t="str">
        <f t="shared" si="128"/>
        <v xml:space="preserve"> </v>
      </c>
      <c r="QD90">
        <f t="shared" si="128"/>
        <v>0</v>
      </c>
      <c r="QE90" t="str">
        <f t="shared" si="128"/>
        <v xml:space="preserve"> </v>
      </c>
      <c r="QF90">
        <f t="shared" si="128"/>
        <v>-0.20454545454545447</v>
      </c>
      <c r="QG90">
        <f t="shared" si="128"/>
        <v>0.859375</v>
      </c>
      <c r="QH90">
        <f t="shared" si="128"/>
        <v>0</v>
      </c>
      <c r="QI90" t="str">
        <f t="shared" si="128"/>
        <v xml:space="preserve"> </v>
      </c>
      <c r="QJ90">
        <f t="shared" si="128"/>
        <v>-0.26738483800948631</v>
      </c>
      <c r="QK90">
        <f t="shared" si="128"/>
        <v>0</v>
      </c>
      <c r="QL90" t="str">
        <f t="shared" si="128"/>
        <v xml:space="preserve"> </v>
      </c>
      <c r="QM90">
        <f t="shared" si="128"/>
        <v>0</v>
      </c>
      <c r="QN90">
        <f t="shared" si="128"/>
        <v>0</v>
      </c>
      <c r="QO90">
        <f t="shared" si="128"/>
        <v>0</v>
      </c>
      <c r="QP90">
        <f t="shared" si="128"/>
        <v>0</v>
      </c>
      <c r="QQ90">
        <f t="shared" si="128"/>
        <v>2.0933884297520664</v>
      </c>
      <c r="QR90">
        <f t="shared" si="128"/>
        <v>-0.48837209302325579</v>
      </c>
      <c r="QS90">
        <f t="shared" si="126"/>
        <v>0</v>
      </c>
      <c r="QT90" t="str">
        <f t="shared" si="126"/>
        <v xml:space="preserve"> </v>
      </c>
      <c r="QU90">
        <f t="shared" si="126"/>
        <v>0.32506527415143616</v>
      </c>
      <c r="QV90" t="str">
        <f t="shared" si="126"/>
        <v xml:space="preserve"> </v>
      </c>
      <c r="QW90">
        <f t="shared" si="126"/>
        <v>0</v>
      </c>
      <c r="QX90">
        <f t="shared" si="126"/>
        <v>0</v>
      </c>
      <c r="QY90">
        <f t="shared" si="126"/>
        <v>0</v>
      </c>
      <c r="QZ90">
        <f t="shared" si="126"/>
        <v>-0.57777777777777772</v>
      </c>
      <c r="RA90">
        <f t="shared" si="126"/>
        <v>0</v>
      </c>
      <c r="RB90">
        <f t="shared" si="126"/>
        <v>0.34343434343434343</v>
      </c>
      <c r="RC90" t="str">
        <f t="shared" si="126"/>
        <v xml:space="preserve"> </v>
      </c>
      <c r="RD90">
        <f t="shared" si="126"/>
        <v>0.24444444444444446</v>
      </c>
      <c r="RE90">
        <f t="shared" si="126"/>
        <v>0</v>
      </c>
      <c r="RF90" t="str">
        <f t="shared" si="126"/>
        <v xml:space="preserve"> </v>
      </c>
      <c r="RG90" t="str">
        <f t="shared" si="126"/>
        <v xml:space="preserve"> </v>
      </c>
      <c r="RH90" t="str">
        <f t="shared" si="126"/>
        <v xml:space="preserve"> </v>
      </c>
      <c r="RI90">
        <f t="shared" si="126"/>
        <v>0</v>
      </c>
      <c r="RJ90">
        <f t="shared" si="126"/>
        <v>0</v>
      </c>
      <c r="RK90" t="str">
        <f t="shared" si="126"/>
        <v xml:space="preserve"> </v>
      </c>
      <c r="RL90">
        <f t="shared" si="126"/>
        <v>0</v>
      </c>
      <c r="RM90">
        <f t="shared" si="117"/>
        <v>-0.1620553359683794</v>
      </c>
      <c r="RN90">
        <f t="shared" si="117"/>
        <v>0.32420091324200917</v>
      </c>
      <c r="RO90">
        <f t="shared" si="117"/>
        <v>0</v>
      </c>
      <c r="RP90" t="str">
        <f t="shared" si="117"/>
        <v xml:space="preserve"> </v>
      </c>
      <c r="RQ90">
        <f t="shared" si="117"/>
        <v>1.5728900255754477</v>
      </c>
      <c r="RR90" t="str">
        <f t="shared" si="117"/>
        <v xml:space="preserve"> </v>
      </c>
      <c r="RS90" t="str">
        <f t="shared" si="117"/>
        <v xml:space="preserve"> </v>
      </c>
      <c r="RT90" t="str">
        <f t="shared" si="117"/>
        <v xml:space="preserve"> </v>
      </c>
      <c r="RU90">
        <f t="shared" si="117"/>
        <v>0</v>
      </c>
      <c r="RV90">
        <f t="shared" si="117"/>
        <v>0.22750424448217332</v>
      </c>
      <c r="RW90" t="str">
        <f t="shared" si="117"/>
        <v xml:space="preserve"> </v>
      </c>
      <c r="RX90">
        <f t="shared" si="117"/>
        <v>0.7044902912621358</v>
      </c>
      <c r="RY90">
        <f t="shared" si="117"/>
        <v>0.52351097178683381</v>
      </c>
      <c r="RZ90">
        <f t="shared" si="117"/>
        <v>9.6159661324463297E-2</v>
      </c>
      <c r="SA90">
        <f t="shared" si="117"/>
        <v>-0.27027027027027029</v>
      </c>
    </row>
    <row r="91" spans="1:495">
      <c r="A91">
        <v>2008</v>
      </c>
      <c r="B91">
        <f t="shared" si="88"/>
        <v>0</v>
      </c>
      <c r="C91">
        <f t="shared" ref="C91:BN94" si="129">IFERROR(C59/C57-1," ")</f>
        <v>-0.7</v>
      </c>
      <c r="D91" t="str">
        <f t="shared" si="129"/>
        <v xml:space="preserve"> </v>
      </c>
      <c r="E91">
        <f t="shared" si="129"/>
        <v>0</v>
      </c>
      <c r="F91">
        <f t="shared" si="129"/>
        <v>0.2068965517241379</v>
      </c>
      <c r="G91">
        <f t="shared" si="129"/>
        <v>-0.18666666666666665</v>
      </c>
      <c r="H91">
        <f t="shared" si="129"/>
        <v>0</v>
      </c>
      <c r="I91">
        <f t="shared" si="129"/>
        <v>-0.7142857142857143</v>
      </c>
      <c r="J91">
        <f t="shared" si="129"/>
        <v>0</v>
      </c>
      <c r="K91">
        <f t="shared" si="129"/>
        <v>3.125E-2</v>
      </c>
      <c r="L91">
        <f t="shared" si="129"/>
        <v>0</v>
      </c>
      <c r="M91">
        <f t="shared" si="129"/>
        <v>-0.60427807486631013</v>
      </c>
      <c r="N91">
        <f t="shared" si="129"/>
        <v>-0.41435406698564603</v>
      </c>
      <c r="O91">
        <f t="shared" si="129"/>
        <v>0</v>
      </c>
      <c r="P91">
        <f t="shared" si="129"/>
        <v>0</v>
      </c>
      <c r="Q91" t="str">
        <f t="shared" si="129"/>
        <v xml:space="preserve"> </v>
      </c>
      <c r="R91">
        <f t="shared" si="129"/>
        <v>0.92982456140350878</v>
      </c>
      <c r="S91" t="str">
        <f t="shared" si="129"/>
        <v xml:space="preserve"> </v>
      </c>
      <c r="T91">
        <f t="shared" si="129"/>
        <v>0</v>
      </c>
      <c r="U91">
        <f t="shared" si="129"/>
        <v>0.30081300813008127</v>
      </c>
      <c r="V91">
        <f t="shared" si="129"/>
        <v>-0.68090865152247471</v>
      </c>
      <c r="W91">
        <f t="shared" si="129"/>
        <v>0</v>
      </c>
      <c r="X91">
        <f t="shared" si="129"/>
        <v>-0.94345238095238093</v>
      </c>
      <c r="Y91" t="str">
        <f t="shared" si="129"/>
        <v xml:space="preserve"> </v>
      </c>
      <c r="Z91">
        <f t="shared" si="129"/>
        <v>0</v>
      </c>
      <c r="AA91">
        <f t="shared" si="129"/>
        <v>0.31386861313868608</v>
      </c>
      <c r="AB91" t="str">
        <f t="shared" si="129"/>
        <v xml:space="preserve"> </v>
      </c>
      <c r="AC91">
        <f t="shared" si="129"/>
        <v>-0.52840909090909083</v>
      </c>
      <c r="AD91">
        <f t="shared" si="129"/>
        <v>-0.43476631511322872</v>
      </c>
      <c r="AE91" t="str">
        <f t="shared" si="129"/>
        <v xml:space="preserve"> </v>
      </c>
      <c r="AF91">
        <f t="shared" si="129"/>
        <v>-0.65835411471321703</v>
      </c>
      <c r="AG91">
        <f t="shared" si="129"/>
        <v>-0.90786516853932586</v>
      </c>
      <c r="AH91" t="str">
        <f t="shared" si="129"/>
        <v xml:space="preserve"> </v>
      </c>
      <c r="AI91">
        <f t="shared" si="129"/>
        <v>-0.73493975903614461</v>
      </c>
      <c r="AJ91">
        <f t="shared" si="129"/>
        <v>0</v>
      </c>
      <c r="AK91">
        <f t="shared" si="129"/>
        <v>0</v>
      </c>
      <c r="AL91" t="str">
        <f t="shared" si="129"/>
        <v xml:space="preserve"> </v>
      </c>
      <c r="AM91">
        <f t="shared" si="129"/>
        <v>0</v>
      </c>
      <c r="AN91">
        <f t="shared" si="129"/>
        <v>0</v>
      </c>
      <c r="AO91" t="str">
        <f t="shared" si="129"/>
        <v xml:space="preserve"> </v>
      </c>
      <c r="AP91">
        <f t="shared" si="129"/>
        <v>0.1692307692307693</v>
      </c>
      <c r="AQ91">
        <f t="shared" si="129"/>
        <v>0</v>
      </c>
      <c r="AR91">
        <f t="shared" si="129"/>
        <v>0</v>
      </c>
      <c r="AS91" t="str">
        <f t="shared" si="129"/>
        <v xml:space="preserve"> </v>
      </c>
      <c r="AT91">
        <f t="shared" si="129"/>
        <v>0</v>
      </c>
      <c r="AU91">
        <f t="shared" si="129"/>
        <v>0</v>
      </c>
      <c r="AV91">
        <f t="shared" si="129"/>
        <v>-0.59157688540646425</v>
      </c>
      <c r="AW91" t="str">
        <f t="shared" si="129"/>
        <v xml:space="preserve"> </v>
      </c>
      <c r="AX91">
        <f t="shared" si="129"/>
        <v>-0.32653061224489788</v>
      </c>
      <c r="AY91">
        <f t="shared" si="129"/>
        <v>0</v>
      </c>
      <c r="AZ91">
        <f t="shared" si="129"/>
        <v>0</v>
      </c>
      <c r="BA91">
        <f t="shared" si="129"/>
        <v>0</v>
      </c>
      <c r="BB91">
        <f t="shared" si="129"/>
        <v>0</v>
      </c>
      <c r="BC91">
        <f t="shared" si="129"/>
        <v>-0.58918918918918917</v>
      </c>
      <c r="BD91">
        <f t="shared" si="129"/>
        <v>-0.75005939653124254</v>
      </c>
      <c r="BE91">
        <f t="shared" si="129"/>
        <v>0</v>
      </c>
      <c r="BF91">
        <f t="shared" si="129"/>
        <v>-0.87736032703912792</v>
      </c>
      <c r="BG91" t="str">
        <f t="shared" si="129"/>
        <v xml:space="preserve"> </v>
      </c>
      <c r="BH91">
        <f t="shared" si="129"/>
        <v>0</v>
      </c>
      <c r="BI91">
        <f t="shared" si="129"/>
        <v>-0.45895522388059706</v>
      </c>
      <c r="BJ91">
        <f t="shared" si="129"/>
        <v>-0.31070912443314891</v>
      </c>
      <c r="BK91" t="str">
        <f t="shared" si="129"/>
        <v xml:space="preserve"> </v>
      </c>
      <c r="BL91" t="str">
        <f t="shared" si="129"/>
        <v xml:space="preserve"> </v>
      </c>
      <c r="BM91" t="str">
        <f t="shared" si="129"/>
        <v xml:space="preserve"> </v>
      </c>
      <c r="BN91">
        <f t="shared" si="129"/>
        <v>0</v>
      </c>
      <c r="BO91">
        <f t="shared" si="127"/>
        <v>0</v>
      </c>
      <c r="BP91" t="str">
        <f t="shared" si="127"/>
        <v xml:space="preserve"> </v>
      </c>
      <c r="BQ91" t="str">
        <f t="shared" si="127"/>
        <v xml:space="preserve"> </v>
      </c>
      <c r="BR91">
        <f t="shared" si="127"/>
        <v>-0.63855421686746983</v>
      </c>
      <c r="BS91">
        <f t="shared" si="127"/>
        <v>-0.932605221097496</v>
      </c>
      <c r="BT91">
        <f t="shared" si="127"/>
        <v>-0.83587786259541985</v>
      </c>
      <c r="BU91">
        <f t="shared" si="127"/>
        <v>0</v>
      </c>
      <c r="BV91" t="str">
        <f t="shared" si="127"/>
        <v xml:space="preserve"> </v>
      </c>
      <c r="BW91" t="str">
        <f t="shared" si="127"/>
        <v xml:space="preserve"> </v>
      </c>
      <c r="BX91">
        <f t="shared" si="127"/>
        <v>-0.70999399158822352</v>
      </c>
      <c r="BY91">
        <f t="shared" si="127"/>
        <v>0</v>
      </c>
      <c r="BZ91">
        <f t="shared" si="127"/>
        <v>0</v>
      </c>
      <c r="CA91">
        <f t="shared" si="127"/>
        <v>0</v>
      </c>
      <c r="CB91">
        <f t="shared" si="127"/>
        <v>-0.86667520491803285</v>
      </c>
      <c r="CC91" t="str">
        <f t="shared" si="127"/>
        <v xml:space="preserve"> </v>
      </c>
      <c r="CD91">
        <f t="shared" si="127"/>
        <v>6.5246338215712463E-2</v>
      </c>
      <c r="CE91">
        <f t="shared" si="127"/>
        <v>0.42391304347826098</v>
      </c>
      <c r="CF91">
        <f t="shared" si="127"/>
        <v>0</v>
      </c>
      <c r="CG91" t="str">
        <f t="shared" si="127"/>
        <v xml:space="preserve"> </v>
      </c>
      <c r="CH91">
        <f t="shared" si="127"/>
        <v>0</v>
      </c>
      <c r="CI91" t="str">
        <f t="shared" si="127"/>
        <v xml:space="preserve"> </v>
      </c>
      <c r="CJ91">
        <f t="shared" si="127"/>
        <v>0</v>
      </c>
      <c r="CK91" t="str">
        <f t="shared" si="127"/>
        <v xml:space="preserve"> </v>
      </c>
      <c r="CL91">
        <f t="shared" si="127"/>
        <v>-0.31225296442687756</v>
      </c>
      <c r="CM91">
        <f t="shared" si="127"/>
        <v>-0.62751322751322747</v>
      </c>
      <c r="CN91">
        <f t="shared" si="127"/>
        <v>6.7796610169491567E-2</v>
      </c>
      <c r="CO91">
        <f t="shared" si="127"/>
        <v>0</v>
      </c>
      <c r="CP91" t="str">
        <f t="shared" si="127"/>
        <v xml:space="preserve"> </v>
      </c>
      <c r="CQ91">
        <f t="shared" si="127"/>
        <v>0</v>
      </c>
      <c r="CR91">
        <f t="shared" si="127"/>
        <v>-0.69490718705378396</v>
      </c>
      <c r="CS91">
        <f t="shared" si="127"/>
        <v>-0.5</v>
      </c>
      <c r="CT91">
        <f t="shared" si="127"/>
        <v>-0.40869565217391302</v>
      </c>
      <c r="CU91">
        <f t="shared" si="127"/>
        <v>-0.61304347826086958</v>
      </c>
      <c r="CV91">
        <f t="shared" si="127"/>
        <v>-0.95984220109245399</v>
      </c>
      <c r="CW91">
        <f t="shared" si="127"/>
        <v>-0.65</v>
      </c>
      <c r="CX91">
        <f t="shared" si="127"/>
        <v>0</v>
      </c>
      <c r="CY91">
        <f t="shared" si="127"/>
        <v>0</v>
      </c>
      <c r="CZ91">
        <f t="shared" si="127"/>
        <v>0</v>
      </c>
      <c r="DA91" t="str">
        <f t="shared" si="127"/>
        <v xml:space="preserve"> </v>
      </c>
      <c r="DB91">
        <f t="shared" si="127"/>
        <v>-0.70720000000000005</v>
      </c>
      <c r="DC91">
        <f t="shared" si="127"/>
        <v>-7.7519379844961378E-3</v>
      </c>
      <c r="DD91">
        <f t="shared" si="127"/>
        <v>0</v>
      </c>
      <c r="DE91">
        <f t="shared" si="127"/>
        <v>-0.66078341350417902</v>
      </c>
      <c r="DF91">
        <f t="shared" si="127"/>
        <v>-0.53146853146853146</v>
      </c>
      <c r="DG91" t="str">
        <f t="shared" si="127"/>
        <v xml:space="preserve"> </v>
      </c>
      <c r="DH91" t="str">
        <f t="shared" si="127"/>
        <v xml:space="preserve"> </v>
      </c>
      <c r="DI91">
        <f t="shared" si="127"/>
        <v>0</v>
      </c>
      <c r="DJ91">
        <f t="shared" si="127"/>
        <v>-0.64000190100515653</v>
      </c>
      <c r="DK91">
        <f t="shared" si="127"/>
        <v>0</v>
      </c>
      <c r="DL91">
        <f t="shared" si="127"/>
        <v>-0.97599039615846339</v>
      </c>
      <c r="DM91" t="str">
        <f t="shared" si="127"/>
        <v xml:space="preserve"> </v>
      </c>
      <c r="DN91" t="str">
        <f t="shared" si="127"/>
        <v xml:space="preserve"> </v>
      </c>
      <c r="DO91">
        <f t="shared" si="127"/>
        <v>0</v>
      </c>
      <c r="DP91">
        <f t="shared" si="127"/>
        <v>-0.75747438845912607</v>
      </c>
      <c r="DQ91">
        <f t="shared" si="127"/>
        <v>-0.93811074918566772</v>
      </c>
      <c r="DR91">
        <f t="shared" si="127"/>
        <v>0.625</v>
      </c>
      <c r="DS91">
        <f t="shared" si="127"/>
        <v>-0.93559406682315338</v>
      </c>
      <c r="DT91">
        <f t="shared" si="127"/>
        <v>-0.74020783373301358</v>
      </c>
      <c r="DU91">
        <f t="shared" si="127"/>
        <v>-0.50184501845018448</v>
      </c>
      <c r="DV91">
        <f t="shared" si="127"/>
        <v>0.19871794871794868</v>
      </c>
      <c r="DW91">
        <f t="shared" si="127"/>
        <v>0</v>
      </c>
      <c r="DX91">
        <f t="shared" si="127"/>
        <v>0</v>
      </c>
      <c r="DY91">
        <f t="shared" si="127"/>
        <v>0</v>
      </c>
      <c r="DZ91">
        <f t="shared" si="93"/>
        <v>0.62835249042145591</v>
      </c>
      <c r="EA91">
        <f t="shared" si="124"/>
        <v>0</v>
      </c>
      <c r="EB91">
        <f t="shared" si="124"/>
        <v>0</v>
      </c>
      <c r="EC91">
        <f t="shared" si="124"/>
        <v>0</v>
      </c>
      <c r="ED91" t="str">
        <f t="shared" si="124"/>
        <v xml:space="preserve"> </v>
      </c>
      <c r="EE91">
        <f t="shared" si="124"/>
        <v>-0.33272727272727276</v>
      </c>
      <c r="EF91">
        <f t="shared" si="124"/>
        <v>0</v>
      </c>
      <c r="EG91">
        <f t="shared" si="124"/>
        <v>-0.36986301369863017</v>
      </c>
      <c r="EH91" t="str">
        <f t="shared" si="124"/>
        <v xml:space="preserve"> </v>
      </c>
      <c r="EI91">
        <f t="shared" si="124"/>
        <v>0</v>
      </c>
      <c r="EJ91">
        <f t="shared" si="124"/>
        <v>0</v>
      </c>
      <c r="EK91">
        <f t="shared" si="124"/>
        <v>-0.97836257309941521</v>
      </c>
      <c r="EL91">
        <f t="shared" si="124"/>
        <v>0</v>
      </c>
      <c r="EM91" t="str">
        <f t="shared" si="124"/>
        <v xml:space="preserve"> </v>
      </c>
      <c r="EN91">
        <f t="shared" si="124"/>
        <v>-0.2068965517241379</v>
      </c>
      <c r="EO91">
        <f t="shared" si="124"/>
        <v>-0.41841004184100417</v>
      </c>
      <c r="EP91">
        <f t="shared" si="124"/>
        <v>-0.4060766253109338</v>
      </c>
      <c r="EQ91">
        <f t="shared" si="124"/>
        <v>-0.54314720812182737</v>
      </c>
      <c r="ER91">
        <f t="shared" si="124"/>
        <v>0</v>
      </c>
      <c r="ES91">
        <f t="shared" si="124"/>
        <v>0</v>
      </c>
      <c r="ET91" t="str">
        <f t="shared" si="124"/>
        <v xml:space="preserve"> </v>
      </c>
      <c r="EU91">
        <f t="shared" si="124"/>
        <v>-0.65961691939345579</v>
      </c>
      <c r="EV91" t="str">
        <f t="shared" si="124"/>
        <v xml:space="preserve"> </v>
      </c>
      <c r="EW91">
        <f t="shared" si="124"/>
        <v>-0.10389610389610393</v>
      </c>
      <c r="EX91" t="str">
        <f t="shared" si="124"/>
        <v xml:space="preserve"> </v>
      </c>
      <c r="EY91">
        <f t="shared" si="124"/>
        <v>-0.44308943089430897</v>
      </c>
      <c r="EZ91">
        <f t="shared" si="124"/>
        <v>0</v>
      </c>
      <c r="FA91">
        <f t="shared" si="124"/>
        <v>0</v>
      </c>
      <c r="FB91">
        <f t="shared" si="124"/>
        <v>-0.78485436893203886</v>
      </c>
      <c r="FC91" t="str">
        <f t="shared" si="124"/>
        <v xml:space="preserve"> </v>
      </c>
      <c r="FD91">
        <f t="shared" si="124"/>
        <v>-0.58924897119341568</v>
      </c>
      <c r="FE91">
        <f t="shared" si="124"/>
        <v>0</v>
      </c>
      <c r="FF91">
        <f t="shared" si="124"/>
        <v>-0.49752512374381286</v>
      </c>
      <c r="FG91">
        <f t="shared" si="124"/>
        <v>0</v>
      </c>
      <c r="FH91">
        <f t="shared" si="124"/>
        <v>-0.69104665825977296</v>
      </c>
      <c r="FI91">
        <f t="shared" si="124"/>
        <v>0</v>
      </c>
      <c r="FJ91">
        <f t="shared" si="124"/>
        <v>-0.92499147630412548</v>
      </c>
      <c r="FK91">
        <f t="shared" si="124"/>
        <v>-0.41333333333333333</v>
      </c>
      <c r="FL91" t="str">
        <f t="shared" si="124"/>
        <v xml:space="preserve"> </v>
      </c>
      <c r="FM91" t="str">
        <f t="shared" si="124"/>
        <v xml:space="preserve"> </v>
      </c>
      <c r="FN91">
        <f t="shared" si="124"/>
        <v>-0.37430167597765363</v>
      </c>
      <c r="FO91" t="str">
        <f t="shared" si="124"/>
        <v xml:space="preserve"> </v>
      </c>
      <c r="FP91">
        <f t="shared" si="124"/>
        <v>0</v>
      </c>
      <c r="FQ91">
        <f t="shared" si="124"/>
        <v>-0.78913509649749825</v>
      </c>
      <c r="FR91" t="str">
        <f t="shared" si="124"/>
        <v xml:space="preserve"> </v>
      </c>
      <c r="FS91">
        <f t="shared" si="124"/>
        <v>0</v>
      </c>
      <c r="FT91">
        <f t="shared" si="124"/>
        <v>0</v>
      </c>
      <c r="FU91">
        <f t="shared" si="124"/>
        <v>-0.85928893340010015</v>
      </c>
      <c r="FV91">
        <f t="shared" si="124"/>
        <v>0</v>
      </c>
      <c r="FW91">
        <f t="shared" si="124"/>
        <v>-0.18181818181818177</v>
      </c>
      <c r="FX91">
        <f t="shared" si="124"/>
        <v>-0.33870967741935487</v>
      </c>
      <c r="FY91">
        <f t="shared" si="124"/>
        <v>-0.43999999999999995</v>
      </c>
      <c r="FZ91">
        <f t="shared" si="124"/>
        <v>0</v>
      </c>
      <c r="GA91">
        <f t="shared" si="124"/>
        <v>0</v>
      </c>
      <c r="GB91">
        <f t="shared" si="124"/>
        <v>-0.42000000000000004</v>
      </c>
      <c r="GC91">
        <f t="shared" si="124"/>
        <v>0</v>
      </c>
      <c r="GD91" t="str">
        <f t="shared" si="124"/>
        <v xml:space="preserve"> </v>
      </c>
      <c r="GE91">
        <f t="shared" si="124"/>
        <v>0</v>
      </c>
      <c r="GF91">
        <f t="shared" si="124"/>
        <v>-0.34318181818181825</v>
      </c>
      <c r="GG91">
        <f t="shared" si="124"/>
        <v>0</v>
      </c>
      <c r="GH91">
        <f t="shared" si="124"/>
        <v>-0.58619384149419484</v>
      </c>
      <c r="GI91">
        <f t="shared" si="124"/>
        <v>-0.8839285714285714</v>
      </c>
      <c r="GJ91">
        <f t="shared" si="124"/>
        <v>-0.80444444444444441</v>
      </c>
      <c r="GK91">
        <f t="shared" si="124"/>
        <v>0</v>
      </c>
      <c r="GL91">
        <f t="shared" si="124"/>
        <v>0</v>
      </c>
      <c r="GM91">
        <f t="shared" si="122"/>
        <v>0</v>
      </c>
      <c r="GN91">
        <f t="shared" si="122"/>
        <v>-0.58736842105263154</v>
      </c>
      <c r="GO91" t="str">
        <f t="shared" si="122"/>
        <v xml:space="preserve"> </v>
      </c>
      <c r="GP91">
        <f t="shared" si="122"/>
        <v>0</v>
      </c>
      <c r="GQ91">
        <f t="shared" si="122"/>
        <v>0</v>
      </c>
      <c r="GR91" t="str">
        <f t="shared" si="122"/>
        <v xml:space="preserve"> </v>
      </c>
      <c r="GS91">
        <f t="shared" si="122"/>
        <v>0</v>
      </c>
      <c r="GT91">
        <f t="shared" si="122"/>
        <v>0</v>
      </c>
      <c r="GU91">
        <f t="shared" si="122"/>
        <v>0</v>
      </c>
      <c r="GV91">
        <f t="shared" si="122"/>
        <v>-0.50303030303030305</v>
      </c>
      <c r="GW91">
        <f t="shared" si="122"/>
        <v>0</v>
      </c>
      <c r="GX91">
        <f t="shared" si="122"/>
        <v>0.87428571428571433</v>
      </c>
      <c r="GY91">
        <f t="shared" si="122"/>
        <v>-0.752</v>
      </c>
      <c r="GZ91">
        <f t="shared" si="122"/>
        <v>0</v>
      </c>
      <c r="HA91">
        <f t="shared" si="122"/>
        <v>-0.9531165311653117</v>
      </c>
      <c r="HB91">
        <f t="shared" si="122"/>
        <v>0</v>
      </c>
      <c r="HC91">
        <f t="shared" si="122"/>
        <v>0</v>
      </c>
      <c r="HD91">
        <f t="shared" si="122"/>
        <v>0</v>
      </c>
      <c r="HE91">
        <f t="shared" si="122"/>
        <v>0</v>
      </c>
      <c r="HF91" t="str">
        <f t="shared" si="122"/>
        <v xml:space="preserve"> </v>
      </c>
      <c r="HG91">
        <f t="shared" si="122"/>
        <v>-0.20529801324503305</v>
      </c>
      <c r="HH91">
        <f t="shared" si="122"/>
        <v>0</v>
      </c>
      <c r="HI91">
        <f t="shared" si="122"/>
        <v>0</v>
      </c>
      <c r="HJ91">
        <f t="shared" si="122"/>
        <v>0</v>
      </c>
      <c r="HK91">
        <f t="shared" si="122"/>
        <v>-0.59090909090909083</v>
      </c>
      <c r="HL91" t="str">
        <f t="shared" si="122"/>
        <v xml:space="preserve"> </v>
      </c>
      <c r="HM91">
        <f t="shared" si="122"/>
        <v>0</v>
      </c>
      <c r="HN91" t="str">
        <f t="shared" si="122"/>
        <v xml:space="preserve"> </v>
      </c>
      <c r="HO91">
        <f t="shared" si="122"/>
        <v>0</v>
      </c>
      <c r="HP91">
        <f t="shared" si="122"/>
        <v>-0.25466666666666671</v>
      </c>
      <c r="HQ91" t="str">
        <f t="shared" si="122"/>
        <v xml:space="preserve"> </v>
      </c>
      <c r="HR91">
        <f t="shared" si="122"/>
        <v>0</v>
      </c>
      <c r="HS91">
        <f t="shared" si="122"/>
        <v>-0.36842105263157898</v>
      </c>
      <c r="HT91">
        <f t="shared" si="122"/>
        <v>-0.30219780219780223</v>
      </c>
      <c r="HU91">
        <f t="shared" si="122"/>
        <v>-0.81303418803418803</v>
      </c>
      <c r="HV91">
        <f t="shared" si="122"/>
        <v>0</v>
      </c>
      <c r="HW91">
        <f t="shared" si="122"/>
        <v>-1.19760479041916E-2</v>
      </c>
      <c r="HX91">
        <f t="shared" si="122"/>
        <v>-0.54763863748560149</v>
      </c>
      <c r="HY91">
        <f t="shared" si="122"/>
        <v>0</v>
      </c>
      <c r="HZ91">
        <f t="shared" si="122"/>
        <v>0</v>
      </c>
      <c r="IA91">
        <f t="shared" si="122"/>
        <v>0</v>
      </c>
      <c r="IB91">
        <f t="shared" si="122"/>
        <v>0</v>
      </c>
      <c r="IC91">
        <f t="shared" si="122"/>
        <v>-0.87234042553191493</v>
      </c>
      <c r="ID91" t="str">
        <f t="shared" si="122"/>
        <v xml:space="preserve"> </v>
      </c>
      <c r="IE91">
        <f t="shared" si="122"/>
        <v>0</v>
      </c>
      <c r="IF91" t="str">
        <f t="shared" si="122"/>
        <v xml:space="preserve"> </v>
      </c>
      <c r="IG91" t="str">
        <f t="shared" si="122"/>
        <v xml:space="preserve"> </v>
      </c>
      <c r="IH91">
        <f t="shared" si="122"/>
        <v>0</v>
      </c>
      <c r="II91">
        <f t="shared" si="122"/>
        <v>-0.81417910447761188</v>
      </c>
      <c r="IJ91" t="str">
        <f t="shared" si="122"/>
        <v xml:space="preserve"> </v>
      </c>
      <c r="IK91">
        <f t="shared" si="122"/>
        <v>0</v>
      </c>
      <c r="IL91">
        <f t="shared" si="122"/>
        <v>0</v>
      </c>
      <c r="IM91" t="str">
        <f t="shared" si="122"/>
        <v xml:space="preserve"> </v>
      </c>
      <c r="IN91">
        <f t="shared" si="122"/>
        <v>-0.60995125540329265</v>
      </c>
      <c r="IO91">
        <f t="shared" si="122"/>
        <v>0</v>
      </c>
      <c r="IP91">
        <f t="shared" si="122"/>
        <v>0</v>
      </c>
      <c r="IQ91" t="str">
        <f t="shared" si="122"/>
        <v xml:space="preserve"> </v>
      </c>
      <c r="IR91" t="str">
        <f t="shared" si="122"/>
        <v xml:space="preserve"> </v>
      </c>
      <c r="IS91">
        <f t="shared" si="122"/>
        <v>-0.25339366515837114</v>
      </c>
      <c r="IT91">
        <f t="shared" si="122"/>
        <v>0</v>
      </c>
      <c r="IU91">
        <f t="shared" si="122"/>
        <v>0</v>
      </c>
      <c r="IV91">
        <f t="shared" si="122"/>
        <v>0</v>
      </c>
      <c r="IW91">
        <f t="shared" si="122"/>
        <v>0</v>
      </c>
      <c r="IX91">
        <f t="shared" si="107"/>
        <v>0</v>
      </c>
      <c r="IY91">
        <f t="shared" si="107"/>
        <v>0</v>
      </c>
      <c r="IZ91">
        <f t="shared" si="107"/>
        <v>0</v>
      </c>
      <c r="JA91" t="str">
        <f t="shared" si="104"/>
        <v xml:space="preserve"> </v>
      </c>
      <c r="JB91">
        <f t="shared" si="125"/>
        <v>-0.61702127659574468</v>
      </c>
      <c r="JC91" t="str">
        <f t="shared" si="125"/>
        <v xml:space="preserve"> </v>
      </c>
      <c r="JD91">
        <f t="shared" si="125"/>
        <v>0</v>
      </c>
      <c r="JE91">
        <f t="shared" si="125"/>
        <v>0</v>
      </c>
      <c r="JF91">
        <f t="shared" si="125"/>
        <v>0.27891156462585043</v>
      </c>
      <c r="JG91">
        <f t="shared" si="125"/>
        <v>0</v>
      </c>
      <c r="JH91">
        <f t="shared" si="125"/>
        <v>-0.14270211611502981</v>
      </c>
      <c r="JI91">
        <f t="shared" si="125"/>
        <v>-0.54582484725050917</v>
      </c>
      <c r="JJ91">
        <f t="shared" si="125"/>
        <v>0</v>
      </c>
      <c r="JK91">
        <f t="shared" si="125"/>
        <v>-0.56087105624142664</v>
      </c>
      <c r="JL91">
        <f t="shared" si="125"/>
        <v>0</v>
      </c>
      <c r="JM91">
        <f t="shared" si="125"/>
        <v>0</v>
      </c>
      <c r="JN91">
        <f t="shared" si="125"/>
        <v>0.19733924611973386</v>
      </c>
      <c r="JO91">
        <f t="shared" si="125"/>
        <v>0</v>
      </c>
      <c r="JP91">
        <f t="shared" si="125"/>
        <v>-0.87441860465116283</v>
      </c>
      <c r="JQ91" t="str">
        <f t="shared" si="125"/>
        <v xml:space="preserve"> </v>
      </c>
      <c r="JR91">
        <f t="shared" si="125"/>
        <v>0.18291054739652868</v>
      </c>
      <c r="JS91" t="str">
        <f t="shared" si="125"/>
        <v xml:space="preserve"> </v>
      </c>
      <c r="JT91" t="str">
        <f t="shared" si="125"/>
        <v xml:space="preserve"> </v>
      </c>
      <c r="JU91" t="str">
        <f t="shared" si="125"/>
        <v xml:space="preserve"> </v>
      </c>
      <c r="JV91" t="str">
        <f t="shared" si="125"/>
        <v xml:space="preserve"> </v>
      </c>
      <c r="JW91">
        <f t="shared" si="125"/>
        <v>-0.9053695724229367</v>
      </c>
      <c r="JX91">
        <f t="shared" si="125"/>
        <v>-0.56076651538073619</v>
      </c>
      <c r="JY91">
        <f t="shared" si="125"/>
        <v>0</v>
      </c>
      <c r="JZ91">
        <f t="shared" si="125"/>
        <v>-0.55038381869136099</v>
      </c>
      <c r="KA91">
        <f t="shared" si="125"/>
        <v>-0.49802773331503081</v>
      </c>
      <c r="KB91">
        <f t="shared" si="125"/>
        <v>2.8846153846153744E-2</v>
      </c>
      <c r="KC91">
        <f t="shared" si="125"/>
        <v>0</v>
      </c>
      <c r="KD91" t="str">
        <f t="shared" si="125"/>
        <v xml:space="preserve"> </v>
      </c>
      <c r="KE91" t="str">
        <f t="shared" si="125"/>
        <v xml:space="preserve"> </v>
      </c>
      <c r="KF91">
        <f t="shared" si="125"/>
        <v>-0.62173913043478257</v>
      </c>
      <c r="KG91" t="str">
        <f t="shared" si="125"/>
        <v xml:space="preserve"> </v>
      </c>
      <c r="KH91">
        <f t="shared" si="125"/>
        <v>-1.089324618736387E-2</v>
      </c>
      <c r="KI91" t="str">
        <f t="shared" si="125"/>
        <v xml:space="preserve"> </v>
      </c>
      <c r="KJ91">
        <f t="shared" si="125"/>
        <v>0</v>
      </c>
      <c r="KK91" t="str">
        <f t="shared" si="125"/>
        <v xml:space="preserve"> </v>
      </c>
      <c r="KL91">
        <f t="shared" si="125"/>
        <v>-0.35056179775280905</v>
      </c>
      <c r="KM91">
        <f t="shared" si="125"/>
        <v>0</v>
      </c>
      <c r="KN91">
        <f t="shared" si="125"/>
        <v>-0.80205214465937757</v>
      </c>
      <c r="KO91">
        <f t="shared" si="125"/>
        <v>-0.35623229461756367</v>
      </c>
      <c r="KP91">
        <f t="shared" si="125"/>
        <v>0</v>
      </c>
      <c r="KQ91">
        <f t="shared" si="125"/>
        <v>-0.43529411764705883</v>
      </c>
      <c r="KR91">
        <f t="shared" si="125"/>
        <v>0.23448275862068946</v>
      </c>
      <c r="KS91">
        <f t="shared" si="125"/>
        <v>0</v>
      </c>
      <c r="KT91">
        <f t="shared" si="125"/>
        <v>-0.78590604026845634</v>
      </c>
      <c r="KU91">
        <f t="shared" si="125"/>
        <v>0</v>
      </c>
      <c r="KV91" t="str">
        <f t="shared" si="125"/>
        <v xml:space="preserve"> </v>
      </c>
      <c r="KW91" t="str">
        <f t="shared" si="125"/>
        <v xml:space="preserve"> </v>
      </c>
      <c r="KX91">
        <f t="shared" si="125"/>
        <v>-0.86244131455399065</v>
      </c>
      <c r="KY91">
        <f t="shared" si="125"/>
        <v>-0.81126279863481232</v>
      </c>
      <c r="KZ91" t="str">
        <f t="shared" si="125"/>
        <v xml:space="preserve"> </v>
      </c>
      <c r="LA91" t="str">
        <f t="shared" si="125"/>
        <v xml:space="preserve"> </v>
      </c>
      <c r="LB91">
        <f t="shared" si="125"/>
        <v>-0.84788955114949516</v>
      </c>
      <c r="LC91">
        <f t="shared" si="125"/>
        <v>-0.57314707023670941</v>
      </c>
      <c r="LD91" t="str">
        <f t="shared" si="125"/>
        <v xml:space="preserve"> </v>
      </c>
      <c r="LE91">
        <f t="shared" si="125"/>
        <v>0</v>
      </c>
      <c r="LF91" t="str">
        <f t="shared" si="125"/>
        <v xml:space="preserve"> </v>
      </c>
      <c r="LG91">
        <f t="shared" si="125"/>
        <v>0</v>
      </c>
      <c r="LH91">
        <f t="shared" si="125"/>
        <v>-2.5000000000000022E-2</v>
      </c>
      <c r="LI91">
        <f t="shared" si="125"/>
        <v>0</v>
      </c>
      <c r="LJ91">
        <f t="shared" si="125"/>
        <v>0.17198945209493099</v>
      </c>
      <c r="LK91" t="str">
        <f t="shared" si="125"/>
        <v xml:space="preserve"> </v>
      </c>
      <c r="LL91" t="str">
        <f t="shared" si="125"/>
        <v xml:space="preserve"> </v>
      </c>
      <c r="LM91">
        <f t="shared" si="125"/>
        <v>-0.51173708920187799</v>
      </c>
      <c r="LN91" t="str">
        <f t="shared" si="123"/>
        <v xml:space="preserve"> </v>
      </c>
      <c r="LO91">
        <f t="shared" si="123"/>
        <v>0</v>
      </c>
      <c r="LP91">
        <f t="shared" si="123"/>
        <v>-0.56382978723404253</v>
      </c>
      <c r="LQ91">
        <f t="shared" si="123"/>
        <v>0</v>
      </c>
      <c r="LR91" t="str">
        <f t="shared" si="123"/>
        <v xml:space="preserve"> </v>
      </c>
      <c r="LS91">
        <f t="shared" si="123"/>
        <v>0</v>
      </c>
      <c r="LT91" t="str">
        <f t="shared" si="123"/>
        <v xml:space="preserve"> </v>
      </c>
      <c r="LU91">
        <f t="shared" si="123"/>
        <v>0</v>
      </c>
      <c r="LV91">
        <f t="shared" si="123"/>
        <v>0</v>
      </c>
      <c r="LW91">
        <f t="shared" si="123"/>
        <v>-0.81734086399023043</v>
      </c>
      <c r="LX91">
        <f t="shared" si="123"/>
        <v>-0.43413830954994503</v>
      </c>
      <c r="LY91" t="str">
        <f t="shared" si="123"/>
        <v xml:space="preserve"> </v>
      </c>
      <c r="LZ91">
        <f t="shared" si="123"/>
        <v>0</v>
      </c>
      <c r="MA91" t="str">
        <f t="shared" si="123"/>
        <v xml:space="preserve"> </v>
      </c>
      <c r="MB91" t="str">
        <f t="shared" si="123"/>
        <v xml:space="preserve"> </v>
      </c>
      <c r="MC91">
        <f t="shared" si="123"/>
        <v>-0.90917578651287023</v>
      </c>
      <c r="MD91" t="str">
        <f t="shared" si="123"/>
        <v xml:space="preserve"> </v>
      </c>
      <c r="ME91" t="str">
        <f t="shared" si="123"/>
        <v xml:space="preserve"> </v>
      </c>
      <c r="MF91">
        <f t="shared" si="123"/>
        <v>0</v>
      </c>
      <c r="MG91">
        <f t="shared" si="123"/>
        <v>-0.3660714285714286</v>
      </c>
      <c r="MH91">
        <f t="shared" si="123"/>
        <v>-0.46618516086671036</v>
      </c>
      <c r="MI91">
        <f t="shared" si="123"/>
        <v>1.0277777777777777</v>
      </c>
      <c r="MJ91">
        <f t="shared" si="123"/>
        <v>-0.41471571906354521</v>
      </c>
      <c r="MK91">
        <f t="shared" si="123"/>
        <v>0</v>
      </c>
      <c r="ML91">
        <f t="shared" si="123"/>
        <v>0</v>
      </c>
      <c r="MM91">
        <f t="shared" si="123"/>
        <v>0</v>
      </c>
      <c r="MN91">
        <f t="shared" si="123"/>
        <v>0</v>
      </c>
      <c r="MO91" t="str">
        <f t="shared" si="123"/>
        <v xml:space="preserve"> </v>
      </c>
      <c r="MP91" t="str">
        <f t="shared" si="123"/>
        <v xml:space="preserve"> </v>
      </c>
      <c r="MQ91">
        <f t="shared" si="123"/>
        <v>-0.81046247156937068</v>
      </c>
      <c r="MR91">
        <f t="shared" si="123"/>
        <v>-0.46601941747572817</v>
      </c>
      <c r="MS91">
        <f t="shared" si="123"/>
        <v>0</v>
      </c>
      <c r="MT91">
        <f t="shared" si="123"/>
        <v>0</v>
      </c>
      <c r="MU91" t="str">
        <f t="shared" si="123"/>
        <v xml:space="preserve"> </v>
      </c>
      <c r="MV91" t="str">
        <f t="shared" si="123"/>
        <v xml:space="preserve"> </v>
      </c>
      <c r="MW91" t="str">
        <f t="shared" si="123"/>
        <v xml:space="preserve"> </v>
      </c>
      <c r="MX91" t="str">
        <f t="shared" si="123"/>
        <v xml:space="preserve"> </v>
      </c>
      <c r="MY91" t="str">
        <f t="shared" si="123"/>
        <v xml:space="preserve"> </v>
      </c>
      <c r="MZ91">
        <f t="shared" si="123"/>
        <v>-0.62777090131652979</v>
      </c>
      <c r="NA91" t="str">
        <f t="shared" si="123"/>
        <v xml:space="preserve"> </v>
      </c>
      <c r="NB91">
        <f t="shared" si="123"/>
        <v>0</v>
      </c>
      <c r="NC91">
        <f t="shared" si="123"/>
        <v>-0.92385782863843346</v>
      </c>
      <c r="ND91">
        <f t="shared" si="123"/>
        <v>0</v>
      </c>
      <c r="NE91">
        <f t="shared" si="123"/>
        <v>0</v>
      </c>
      <c r="NF91" t="str">
        <f t="shared" si="123"/>
        <v xml:space="preserve"> </v>
      </c>
      <c r="NG91">
        <f t="shared" si="123"/>
        <v>0</v>
      </c>
      <c r="NH91" t="str">
        <f t="shared" si="123"/>
        <v xml:space="preserve"> </v>
      </c>
      <c r="NI91" t="str">
        <f t="shared" si="123"/>
        <v xml:space="preserve"> </v>
      </c>
      <c r="NJ91">
        <f t="shared" si="123"/>
        <v>0</v>
      </c>
      <c r="NK91" t="str">
        <f t="shared" si="123"/>
        <v xml:space="preserve"> </v>
      </c>
      <c r="NL91">
        <f t="shared" si="123"/>
        <v>-0.78235367602005912</v>
      </c>
      <c r="NM91">
        <f t="shared" si="123"/>
        <v>0</v>
      </c>
      <c r="NN91">
        <f t="shared" si="123"/>
        <v>-0.11245265151515149</v>
      </c>
      <c r="NO91">
        <f t="shared" si="123"/>
        <v>0</v>
      </c>
      <c r="NP91">
        <f t="shared" si="123"/>
        <v>-0.57908847184986589</v>
      </c>
      <c r="NQ91" t="str">
        <f t="shared" si="123"/>
        <v xml:space="preserve"> </v>
      </c>
      <c r="NR91" t="str">
        <f t="shared" si="123"/>
        <v xml:space="preserve"> </v>
      </c>
      <c r="NS91">
        <f t="shared" si="123"/>
        <v>-0.82474016710821274</v>
      </c>
      <c r="NT91">
        <f t="shared" si="123"/>
        <v>0</v>
      </c>
      <c r="NU91">
        <f t="shared" si="123"/>
        <v>3.7313432835821558E-3</v>
      </c>
      <c r="NV91">
        <f t="shared" si="123"/>
        <v>-0.27641394458060453</v>
      </c>
      <c r="NW91">
        <f t="shared" si="123"/>
        <v>-0.24089453400640504</v>
      </c>
      <c r="NX91">
        <f t="shared" si="123"/>
        <v>-0.38537805045490348</v>
      </c>
      <c r="NY91" t="str">
        <f t="shared" si="121"/>
        <v xml:space="preserve"> </v>
      </c>
      <c r="NZ91">
        <f t="shared" si="121"/>
        <v>0</v>
      </c>
      <c r="OA91" t="str">
        <f t="shared" si="121"/>
        <v xml:space="preserve"> </v>
      </c>
      <c r="OB91">
        <f t="shared" si="119"/>
        <v>0</v>
      </c>
      <c r="OC91">
        <f t="shared" si="119"/>
        <v>-0.32758620689655171</v>
      </c>
      <c r="OD91">
        <f t="shared" si="119"/>
        <v>-0.43548387096774188</v>
      </c>
      <c r="OE91">
        <f t="shared" si="119"/>
        <v>-0.5836487509462529</v>
      </c>
      <c r="OF91">
        <f t="shared" si="119"/>
        <v>-0.57299270072992703</v>
      </c>
      <c r="OG91">
        <f t="shared" si="128"/>
        <v>-0.39102564102564097</v>
      </c>
      <c r="OH91" t="str">
        <f t="shared" si="128"/>
        <v xml:space="preserve"> </v>
      </c>
      <c r="OI91">
        <f t="shared" si="128"/>
        <v>-0.70563230605738569</v>
      </c>
      <c r="OJ91" t="str">
        <f t="shared" si="128"/>
        <v xml:space="preserve"> </v>
      </c>
      <c r="OK91">
        <f t="shared" si="128"/>
        <v>-0.609375</v>
      </c>
      <c r="OL91">
        <f t="shared" si="128"/>
        <v>-0.79927760577915374</v>
      </c>
      <c r="OM91">
        <f t="shared" si="128"/>
        <v>-0.43400343869858482</v>
      </c>
      <c r="ON91">
        <f t="shared" si="128"/>
        <v>-0.43063348610099794</v>
      </c>
      <c r="OO91">
        <f t="shared" si="128"/>
        <v>-0.32222222222222219</v>
      </c>
      <c r="OP91">
        <f t="shared" si="128"/>
        <v>-0.63171036204744069</v>
      </c>
      <c r="OQ91">
        <f t="shared" si="128"/>
        <v>-0.5251009809578765</v>
      </c>
      <c r="OR91">
        <f t="shared" si="128"/>
        <v>-0.46395841882095479</v>
      </c>
      <c r="OS91">
        <f t="shared" si="128"/>
        <v>0</v>
      </c>
      <c r="OT91">
        <f t="shared" si="128"/>
        <v>-0.59386195366610939</v>
      </c>
      <c r="OU91">
        <f t="shared" si="128"/>
        <v>0</v>
      </c>
      <c r="OV91">
        <f t="shared" si="128"/>
        <v>-0.69232730053530456</v>
      </c>
      <c r="OW91" t="str">
        <f t="shared" si="128"/>
        <v xml:space="preserve"> </v>
      </c>
      <c r="OX91" t="str">
        <f t="shared" si="128"/>
        <v xml:space="preserve"> </v>
      </c>
      <c r="OY91">
        <f t="shared" si="128"/>
        <v>0</v>
      </c>
      <c r="OZ91">
        <f t="shared" si="128"/>
        <v>-0.31074130105900144</v>
      </c>
      <c r="PA91">
        <f t="shared" si="128"/>
        <v>-0.50657894736842102</v>
      </c>
      <c r="PB91">
        <f t="shared" si="128"/>
        <v>0.18507462686567155</v>
      </c>
      <c r="PC91">
        <f t="shared" si="128"/>
        <v>0</v>
      </c>
      <c r="PD91">
        <f t="shared" si="128"/>
        <v>0</v>
      </c>
      <c r="PE91">
        <f t="shared" si="128"/>
        <v>-0.70903225806451609</v>
      </c>
      <c r="PF91">
        <f t="shared" si="128"/>
        <v>-0.52330508474576276</v>
      </c>
      <c r="PG91" t="str">
        <f t="shared" si="128"/>
        <v xml:space="preserve"> </v>
      </c>
      <c r="PH91">
        <f t="shared" si="128"/>
        <v>-0.74857400180126088</v>
      </c>
      <c r="PI91">
        <f t="shared" si="128"/>
        <v>-0.73188405797101441</v>
      </c>
      <c r="PJ91">
        <f t="shared" si="128"/>
        <v>-0.24473684210526314</v>
      </c>
      <c r="PK91">
        <f t="shared" si="128"/>
        <v>0</v>
      </c>
      <c r="PL91">
        <f t="shared" si="128"/>
        <v>-0.54545454545454541</v>
      </c>
      <c r="PM91">
        <f t="shared" si="128"/>
        <v>-0.98108747044917255</v>
      </c>
      <c r="PN91">
        <f t="shared" si="128"/>
        <v>-0.19787234042553181</v>
      </c>
      <c r="PO91">
        <f t="shared" si="128"/>
        <v>0</v>
      </c>
      <c r="PP91">
        <f t="shared" si="128"/>
        <v>-0.98502167914860073</v>
      </c>
      <c r="PQ91">
        <f t="shared" si="128"/>
        <v>-0.98108747044917255</v>
      </c>
      <c r="PR91">
        <f t="shared" si="128"/>
        <v>0.35549872122762149</v>
      </c>
      <c r="PS91" t="str">
        <f t="shared" si="128"/>
        <v xml:space="preserve"> </v>
      </c>
      <c r="PT91">
        <f t="shared" si="128"/>
        <v>0</v>
      </c>
      <c r="PU91">
        <f t="shared" si="128"/>
        <v>-0.66078515256807568</v>
      </c>
      <c r="PV91">
        <f t="shared" si="128"/>
        <v>0</v>
      </c>
      <c r="PW91">
        <f t="shared" si="128"/>
        <v>-0.31200000000000006</v>
      </c>
      <c r="PX91">
        <f t="shared" si="128"/>
        <v>0</v>
      </c>
      <c r="PY91">
        <f t="shared" si="128"/>
        <v>-7.0921985815602828E-2</v>
      </c>
      <c r="PZ91">
        <f t="shared" si="128"/>
        <v>-0.88429752066115708</v>
      </c>
      <c r="QA91">
        <f t="shared" si="128"/>
        <v>-0.59651416122004353</v>
      </c>
      <c r="QB91">
        <f t="shared" si="128"/>
        <v>-0.73139534883720936</v>
      </c>
      <c r="QC91" t="str">
        <f t="shared" si="128"/>
        <v xml:space="preserve"> </v>
      </c>
      <c r="QD91">
        <f t="shared" si="128"/>
        <v>0</v>
      </c>
      <c r="QE91">
        <f t="shared" si="128"/>
        <v>5.0932180491759071E-2</v>
      </c>
      <c r="QF91">
        <f t="shared" si="128"/>
        <v>-0.4511627906976744</v>
      </c>
      <c r="QG91">
        <f t="shared" si="128"/>
        <v>-9.2682926829268264E-2</v>
      </c>
      <c r="QH91">
        <f t="shared" si="128"/>
        <v>0</v>
      </c>
      <c r="QI91">
        <f t="shared" si="128"/>
        <v>-3.0303030303030276E-2</v>
      </c>
      <c r="QJ91">
        <f t="shared" si="128"/>
        <v>-0.69819387488002782</v>
      </c>
      <c r="QK91">
        <f t="shared" si="128"/>
        <v>0</v>
      </c>
      <c r="QL91" t="str">
        <f t="shared" si="128"/>
        <v xml:space="preserve"> </v>
      </c>
      <c r="QM91">
        <f t="shared" si="128"/>
        <v>0</v>
      </c>
      <c r="QN91">
        <f t="shared" si="128"/>
        <v>0</v>
      </c>
      <c r="QO91">
        <f t="shared" si="128"/>
        <v>0</v>
      </c>
      <c r="QP91">
        <f t="shared" si="128"/>
        <v>0</v>
      </c>
      <c r="QQ91">
        <f t="shared" si="128"/>
        <v>-0.76389918458117123</v>
      </c>
      <c r="QR91">
        <f t="shared" si="128"/>
        <v>-0.82278481012658222</v>
      </c>
      <c r="QS91">
        <f t="shared" si="126"/>
        <v>0</v>
      </c>
      <c r="QT91" t="str">
        <f t="shared" si="126"/>
        <v xml:space="preserve"> </v>
      </c>
      <c r="QU91">
        <f t="shared" si="126"/>
        <v>-0.52953586497890293</v>
      </c>
      <c r="QV91" t="str">
        <f t="shared" si="126"/>
        <v xml:space="preserve"> </v>
      </c>
      <c r="QW91">
        <f t="shared" si="126"/>
        <v>0</v>
      </c>
      <c r="QX91">
        <f t="shared" si="126"/>
        <v>0</v>
      </c>
      <c r="QY91">
        <f t="shared" si="126"/>
        <v>0</v>
      </c>
      <c r="QZ91">
        <f t="shared" si="126"/>
        <v>-0.52755905511811019</v>
      </c>
      <c r="RA91">
        <f t="shared" si="126"/>
        <v>0</v>
      </c>
      <c r="RB91">
        <f t="shared" si="126"/>
        <v>0</v>
      </c>
      <c r="RC91" t="str">
        <f t="shared" si="126"/>
        <v xml:space="preserve"> </v>
      </c>
      <c r="RD91">
        <f t="shared" si="126"/>
        <v>-0.19230769230769229</v>
      </c>
      <c r="RE91">
        <f t="shared" si="126"/>
        <v>0</v>
      </c>
      <c r="RF91" t="str">
        <f t="shared" si="126"/>
        <v xml:space="preserve"> </v>
      </c>
      <c r="RG91" t="str">
        <f t="shared" si="126"/>
        <v xml:space="preserve"> </v>
      </c>
      <c r="RH91">
        <f t="shared" si="126"/>
        <v>-0.82015953589557644</v>
      </c>
      <c r="RI91">
        <f t="shared" si="126"/>
        <v>0</v>
      </c>
      <c r="RJ91">
        <f t="shared" si="126"/>
        <v>0</v>
      </c>
      <c r="RK91" t="str">
        <f t="shared" si="126"/>
        <v xml:space="preserve"> </v>
      </c>
      <c r="RL91">
        <f t="shared" si="126"/>
        <v>0</v>
      </c>
      <c r="RM91">
        <f t="shared" si="117"/>
        <v>-0.6</v>
      </c>
      <c r="RN91">
        <f t="shared" si="117"/>
        <v>-9.0476190476190377E-2</v>
      </c>
      <c r="RO91">
        <f t="shared" si="117"/>
        <v>0</v>
      </c>
      <c r="RP91" t="str">
        <f t="shared" si="117"/>
        <v xml:space="preserve"> </v>
      </c>
      <c r="RQ91">
        <f t="shared" si="117"/>
        <v>4.9382716049382713E-2</v>
      </c>
      <c r="RR91" t="str">
        <f t="shared" si="117"/>
        <v xml:space="preserve"> </v>
      </c>
      <c r="RS91" t="str">
        <f t="shared" si="117"/>
        <v xml:space="preserve"> </v>
      </c>
      <c r="RT91" t="str">
        <f t="shared" si="117"/>
        <v xml:space="preserve"> </v>
      </c>
      <c r="RU91">
        <f t="shared" si="117"/>
        <v>0</v>
      </c>
      <c r="RV91">
        <f t="shared" si="117"/>
        <v>-0.92435775451950519</v>
      </c>
      <c r="RW91" t="str">
        <f t="shared" si="117"/>
        <v xml:space="preserve"> </v>
      </c>
      <c r="RX91">
        <f t="shared" si="117"/>
        <v>-0.71064814814814814</v>
      </c>
      <c r="RY91">
        <f t="shared" si="117"/>
        <v>-0.64782608695652177</v>
      </c>
      <c r="RZ91">
        <f t="shared" si="117"/>
        <v>7.9086229780621631E-2</v>
      </c>
      <c r="SA91">
        <f t="shared" si="117"/>
        <v>-0.63089005235602102</v>
      </c>
    </row>
    <row r="92" spans="1:495">
      <c r="A92">
        <v>2009</v>
      </c>
      <c r="B92">
        <f t="shared" si="88"/>
        <v>0</v>
      </c>
      <c r="C92">
        <f t="shared" si="129"/>
        <v>-0.36666666666666659</v>
      </c>
      <c r="D92">
        <f t="shared" si="129"/>
        <v>-0.9748148148148148</v>
      </c>
      <c r="E92">
        <f t="shared" si="129"/>
        <v>0</v>
      </c>
      <c r="F92">
        <f t="shared" si="129"/>
        <v>7.194244604316502E-3</v>
      </c>
      <c r="G92">
        <f t="shared" si="129"/>
        <v>0.17777777777777781</v>
      </c>
      <c r="H92">
        <f t="shared" si="129"/>
        <v>0</v>
      </c>
      <c r="I92">
        <f t="shared" si="129"/>
        <v>-0.80952380952380953</v>
      </c>
      <c r="J92">
        <f t="shared" si="129"/>
        <v>0</v>
      </c>
      <c r="K92">
        <f t="shared" si="129"/>
        <v>-6.8235294117647061E-2</v>
      </c>
      <c r="L92">
        <f t="shared" si="129"/>
        <v>0</v>
      </c>
      <c r="M92">
        <f t="shared" si="129"/>
        <v>-0.38554216867469882</v>
      </c>
      <c r="N92">
        <f t="shared" si="129"/>
        <v>-0.48579626972740308</v>
      </c>
      <c r="O92">
        <f t="shared" si="129"/>
        <v>0</v>
      </c>
      <c r="P92">
        <f t="shared" si="129"/>
        <v>0</v>
      </c>
      <c r="Q92">
        <f t="shared" si="129"/>
        <v>1.1411023622047245</v>
      </c>
      <c r="R92">
        <f t="shared" si="129"/>
        <v>0</v>
      </c>
      <c r="S92">
        <f t="shared" si="129"/>
        <v>-0.93756727664155004</v>
      </c>
      <c r="T92">
        <f t="shared" si="129"/>
        <v>0</v>
      </c>
      <c r="U92">
        <f t="shared" si="129"/>
        <v>0</v>
      </c>
      <c r="V92">
        <f t="shared" si="129"/>
        <v>-0.94824100283057011</v>
      </c>
      <c r="W92">
        <f t="shared" si="129"/>
        <v>0</v>
      </c>
      <c r="X92">
        <f t="shared" si="129"/>
        <v>-0.56756756756756754</v>
      </c>
      <c r="Y92" t="str">
        <f t="shared" si="129"/>
        <v xml:space="preserve"> </v>
      </c>
      <c r="Z92">
        <f t="shared" si="129"/>
        <v>0</v>
      </c>
      <c r="AA92">
        <f t="shared" si="129"/>
        <v>-0.13749999999999996</v>
      </c>
      <c r="AB92">
        <f t="shared" si="129"/>
        <v>0</v>
      </c>
      <c r="AC92">
        <f t="shared" si="129"/>
        <v>0.21359223300970864</v>
      </c>
      <c r="AD92">
        <f t="shared" si="129"/>
        <v>-0.39533818223469452</v>
      </c>
      <c r="AE92" t="str">
        <f t="shared" si="129"/>
        <v xml:space="preserve"> </v>
      </c>
      <c r="AF92">
        <f t="shared" si="129"/>
        <v>-0.52359882005899705</v>
      </c>
      <c r="AG92">
        <f t="shared" si="129"/>
        <v>-0.93788819875776397</v>
      </c>
      <c r="AH92" t="str">
        <f t="shared" si="129"/>
        <v xml:space="preserve"> </v>
      </c>
      <c r="AI92">
        <f t="shared" si="129"/>
        <v>-8.6075949367088622E-2</v>
      </c>
      <c r="AJ92">
        <f t="shared" si="129"/>
        <v>0</v>
      </c>
      <c r="AK92">
        <f t="shared" si="129"/>
        <v>0</v>
      </c>
      <c r="AL92" t="str">
        <f t="shared" si="129"/>
        <v xml:space="preserve"> </v>
      </c>
      <c r="AM92">
        <f t="shared" si="129"/>
        <v>0</v>
      </c>
      <c r="AN92">
        <f t="shared" si="129"/>
        <v>0</v>
      </c>
      <c r="AO92" t="str">
        <f t="shared" si="129"/>
        <v xml:space="preserve"> </v>
      </c>
      <c r="AP92">
        <f t="shared" si="129"/>
        <v>0.25</v>
      </c>
      <c r="AQ92">
        <f t="shared" si="129"/>
        <v>0</v>
      </c>
      <c r="AR92">
        <f t="shared" si="129"/>
        <v>0</v>
      </c>
      <c r="AS92">
        <f t="shared" si="129"/>
        <v>-0.34426229508196726</v>
      </c>
      <c r="AT92">
        <f t="shared" si="129"/>
        <v>0</v>
      </c>
      <c r="AU92">
        <f t="shared" si="129"/>
        <v>0</v>
      </c>
      <c r="AV92">
        <f t="shared" si="129"/>
        <v>-0.6548507462686568</v>
      </c>
      <c r="AW92" t="str">
        <f t="shared" si="129"/>
        <v xml:space="preserve"> </v>
      </c>
      <c r="AX92">
        <f t="shared" si="129"/>
        <v>-0.36123348017621149</v>
      </c>
      <c r="AY92">
        <f t="shared" si="129"/>
        <v>0</v>
      </c>
      <c r="AZ92">
        <f t="shared" si="129"/>
        <v>0</v>
      </c>
      <c r="BA92">
        <f t="shared" si="129"/>
        <v>0</v>
      </c>
      <c r="BB92">
        <f t="shared" si="129"/>
        <v>0</v>
      </c>
      <c r="BC92">
        <f t="shared" si="129"/>
        <v>-0.38888888888888884</v>
      </c>
      <c r="BD92">
        <f t="shared" si="129"/>
        <v>-0.83283082077051929</v>
      </c>
      <c r="BE92">
        <f t="shared" si="129"/>
        <v>0</v>
      </c>
      <c r="BF92">
        <f t="shared" si="129"/>
        <v>-0.8</v>
      </c>
      <c r="BG92" t="str">
        <f t="shared" si="129"/>
        <v xml:space="preserve"> </v>
      </c>
      <c r="BH92">
        <f t="shared" si="129"/>
        <v>0</v>
      </c>
      <c r="BI92">
        <f t="shared" si="129"/>
        <v>-0.33061224489795915</v>
      </c>
      <c r="BJ92">
        <f t="shared" si="129"/>
        <v>-0.28463694871086198</v>
      </c>
      <c r="BK92" t="str">
        <f t="shared" si="129"/>
        <v xml:space="preserve"> </v>
      </c>
      <c r="BL92" t="str">
        <f t="shared" si="129"/>
        <v xml:space="preserve"> </v>
      </c>
      <c r="BM92" t="str">
        <f t="shared" si="129"/>
        <v xml:space="preserve"> </v>
      </c>
      <c r="BN92">
        <f t="shared" si="129"/>
        <v>0</v>
      </c>
      <c r="BO92">
        <f t="shared" si="127"/>
        <v>0</v>
      </c>
      <c r="BP92">
        <f t="shared" si="127"/>
        <v>0.14583333333333326</v>
      </c>
      <c r="BQ92" t="str">
        <f t="shared" si="127"/>
        <v xml:space="preserve"> </v>
      </c>
      <c r="BR92">
        <f t="shared" si="127"/>
        <v>-0.68421052631578949</v>
      </c>
      <c r="BS92">
        <f t="shared" si="127"/>
        <v>-0.45666235446313064</v>
      </c>
      <c r="BT92">
        <f t="shared" si="127"/>
        <v>-0.62882096069868987</v>
      </c>
      <c r="BU92">
        <f t="shared" si="127"/>
        <v>0</v>
      </c>
      <c r="BV92">
        <f t="shared" si="127"/>
        <v>-0.67999999999999994</v>
      </c>
      <c r="BW92" t="str">
        <f t="shared" si="127"/>
        <v xml:space="preserve"> </v>
      </c>
      <c r="BX92">
        <f t="shared" si="127"/>
        <v>-0.25808788025108642</v>
      </c>
      <c r="BY92">
        <f t="shared" si="127"/>
        <v>0</v>
      </c>
      <c r="BZ92">
        <f t="shared" si="127"/>
        <v>0</v>
      </c>
      <c r="CA92">
        <f t="shared" si="127"/>
        <v>0</v>
      </c>
      <c r="CB92">
        <f t="shared" si="127"/>
        <v>-0.95977667046887194</v>
      </c>
      <c r="CC92">
        <f t="shared" si="127"/>
        <v>-5.7835820895522527E-2</v>
      </c>
      <c r="CD92">
        <f t="shared" si="127"/>
        <v>0</v>
      </c>
      <c r="CE92">
        <f t="shared" si="127"/>
        <v>0</v>
      </c>
      <c r="CF92">
        <f t="shared" si="127"/>
        <v>0</v>
      </c>
      <c r="CG92" t="str">
        <f t="shared" si="127"/>
        <v xml:space="preserve"> </v>
      </c>
      <c r="CH92">
        <f t="shared" si="127"/>
        <v>0</v>
      </c>
      <c r="CI92">
        <f t="shared" si="127"/>
        <v>-3.9175257731958735E-2</v>
      </c>
      <c r="CJ92">
        <f t="shared" si="127"/>
        <v>0</v>
      </c>
      <c r="CK92" t="str">
        <f t="shared" si="127"/>
        <v xml:space="preserve"> </v>
      </c>
      <c r="CL92">
        <f t="shared" si="127"/>
        <v>-0.48255813953488369</v>
      </c>
      <c r="CM92">
        <f t="shared" si="127"/>
        <v>-0.68461538461538463</v>
      </c>
      <c r="CN92">
        <f t="shared" si="127"/>
        <v>0.10526315789473695</v>
      </c>
      <c r="CO92">
        <f t="shared" si="127"/>
        <v>0</v>
      </c>
      <c r="CP92">
        <f t="shared" si="127"/>
        <v>-0.40702639751552794</v>
      </c>
      <c r="CQ92">
        <f t="shared" si="127"/>
        <v>0</v>
      </c>
      <c r="CR92">
        <f t="shared" si="127"/>
        <v>-0.20388226338492765</v>
      </c>
      <c r="CS92">
        <f t="shared" si="127"/>
        <v>-0.38153540701522159</v>
      </c>
      <c r="CT92">
        <f t="shared" si="127"/>
        <v>-0.18854415274462999</v>
      </c>
      <c r="CU92">
        <f t="shared" si="127"/>
        <v>-0.49702380952380953</v>
      </c>
      <c r="CV92">
        <f t="shared" si="127"/>
        <v>-0.94019607843137254</v>
      </c>
      <c r="CW92">
        <f t="shared" si="127"/>
        <v>-0.59477124183006524</v>
      </c>
      <c r="CX92">
        <f t="shared" si="127"/>
        <v>0</v>
      </c>
      <c r="CY92">
        <f t="shared" si="127"/>
        <v>0</v>
      </c>
      <c r="CZ92">
        <f t="shared" si="127"/>
        <v>0</v>
      </c>
      <c r="DA92" t="str">
        <f t="shared" si="127"/>
        <v xml:space="preserve"> </v>
      </c>
      <c r="DB92">
        <f t="shared" si="127"/>
        <v>-0.44454976303317539</v>
      </c>
      <c r="DC92">
        <f t="shared" si="127"/>
        <v>0</v>
      </c>
      <c r="DD92">
        <f t="shared" si="127"/>
        <v>0</v>
      </c>
      <c r="DE92">
        <f t="shared" si="127"/>
        <v>-0.89310467028019358</v>
      </c>
      <c r="DF92">
        <f t="shared" si="127"/>
        <v>0.25654450261780104</v>
      </c>
      <c r="DG92">
        <f t="shared" si="127"/>
        <v>-0.89968381718884738</v>
      </c>
      <c r="DH92" t="str">
        <f t="shared" si="127"/>
        <v xml:space="preserve"> </v>
      </c>
      <c r="DI92">
        <f t="shared" si="127"/>
        <v>0</v>
      </c>
      <c r="DJ92">
        <f t="shared" si="127"/>
        <v>-0.49615436757196441</v>
      </c>
      <c r="DK92">
        <f t="shared" si="127"/>
        <v>0</v>
      </c>
      <c r="DL92">
        <f t="shared" si="127"/>
        <v>-0.88243884629426794</v>
      </c>
      <c r="DM92" t="str">
        <f t="shared" si="127"/>
        <v xml:space="preserve"> </v>
      </c>
      <c r="DN92" t="str">
        <f t="shared" si="127"/>
        <v xml:space="preserve"> </v>
      </c>
      <c r="DO92">
        <f t="shared" si="127"/>
        <v>0</v>
      </c>
      <c r="DP92">
        <f t="shared" si="127"/>
        <v>-0.41770715096481281</v>
      </c>
      <c r="DQ92">
        <f t="shared" si="127"/>
        <v>-0.93922651933701662</v>
      </c>
      <c r="DR92">
        <f t="shared" si="127"/>
        <v>0</v>
      </c>
      <c r="DS92">
        <f t="shared" si="127"/>
        <v>-0.89244935543278081</v>
      </c>
      <c r="DT92">
        <f t="shared" si="127"/>
        <v>-0.36572199730094468</v>
      </c>
      <c r="DU92">
        <f t="shared" si="127"/>
        <v>-0.1317567567567568</v>
      </c>
      <c r="DV92">
        <f t="shared" si="127"/>
        <v>0.32624113475177308</v>
      </c>
      <c r="DW92">
        <f t="shared" si="127"/>
        <v>0</v>
      </c>
      <c r="DX92">
        <f t="shared" si="127"/>
        <v>0</v>
      </c>
      <c r="DY92">
        <f t="shared" si="127"/>
        <v>0</v>
      </c>
      <c r="DZ92">
        <f t="shared" si="93"/>
        <v>0</v>
      </c>
      <c r="EA92">
        <f t="shared" si="124"/>
        <v>0</v>
      </c>
      <c r="EB92">
        <f t="shared" si="124"/>
        <v>0</v>
      </c>
      <c r="EC92">
        <f t="shared" si="124"/>
        <v>0</v>
      </c>
      <c r="ED92">
        <f t="shared" si="124"/>
        <v>-0.92380451918024176</v>
      </c>
      <c r="EE92">
        <f t="shared" si="124"/>
        <v>-0.39864864864864868</v>
      </c>
      <c r="EF92">
        <f t="shared" si="124"/>
        <v>0</v>
      </c>
      <c r="EG92">
        <f t="shared" si="124"/>
        <v>-0.253781512605042</v>
      </c>
      <c r="EH92">
        <f t="shared" si="124"/>
        <v>-0.60989010989010994</v>
      </c>
      <c r="EI92">
        <f t="shared" si="124"/>
        <v>0</v>
      </c>
      <c r="EJ92">
        <f t="shared" si="124"/>
        <v>0</v>
      </c>
      <c r="EK92">
        <f t="shared" si="124"/>
        <v>-0.97512195121951217</v>
      </c>
      <c r="EL92">
        <f t="shared" si="124"/>
        <v>0</v>
      </c>
      <c r="EM92" t="str">
        <f t="shared" si="124"/>
        <v xml:space="preserve"> </v>
      </c>
      <c r="EN92">
        <f t="shared" si="124"/>
        <v>-0.40697674418604646</v>
      </c>
      <c r="EO92">
        <f t="shared" si="124"/>
        <v>-0.29772727272727273</v>
      </c>
      <c r="EP92">
        <f t="shared" si="124"/>
        <v>-0.93834046254180348</v>
      </c>
      <c r="EQ92">
        <f t="shared" si="124"/>
        <v>-0.42970822281167109</v>
      </c>
      <c r="ER92">
        <f t="shared" si="124"/>
        <v>0</v>
      </c>
      <c r="ES92">
        <f t="shared" si="124"/>
        <v>0</v>
      </c>
      <c r="ET92">
        <f t="shared" si="124"/>
        <v>-0.35443037974683556</v>
      </c>
      <c r="EU92">
        <f t="shared" si="124"/>
        <v>-0.54829443447037707</v>
      </c>
      <c r="EV92">
        <f t="shared" si="124"/>
        <v>-0.63414634146341464</v>
      </c>
      <c r="EW92">
        <f t="shared" si="124"/>
        <v>0.20901639344262302</v>
      </c>
      <c r="EX92" t="str">
        <f t="shared" si="124"/>
        <v xml:space="preserve"> </v>
      </c>
      <c r="EY92">
        <f t="shared" si="124"/>
        <v>-0.55288461538461542</v>
      </c>
      <c r="EZ92">
        <f t="shared" si="124"/>
        <v>0</v>
      </c>
      <c r="FA92">
        <f t="shared" si="124"/>
        <v>0</v>
      </c>
      <c r="FB92">
        <f t="shared" si="124"/>
        <v>-0.75776206578542882</v>
      </c>
      <c r="FC92" t="str">
        <f t="shared" si="124"/>
        <v xml:space="preserve"> </v>
      </c>
      <c r="FD92">
        <f t="shared" si="124"/>
        <v>-0.5</v>
      </c>
      <c r="FE92">
        <f t="shared" si="124"/>
        <v>0</v>
      </c>
      <c r="FF92">
        <f t="shared" si="124"/>
        <v>-0.34166666666666667</v>
      </c>
      <c r="FG92">
        <f t="shared" si="124"/>
        <v>0</v>
      </c>
      <c r="FH92">
        <f t="shared" si="124"/>
        <v>0.42228739002932536</v>
      </c>
      <c r="FI92">
        <f t="shared" si="124"/>
        <v>0</v>
      </c>
      <c r="FJ92">
        <f t="shared" si="124"/>
        <v>-0.86584867075664618</v>
      </c>
      <c r="FK92">
        <f t="shared" si="124"/>
        <v>-0.16595744680851066</v>
      </c>
      <c r="FL92" t="str">
        <f t="shared" si="124"/>
        <v xml:space="preserve"> </v>
      </c>
      <c r="FM92" t="str">
        <f t="shared" si="124"/>
        <v xml:space="preserve"> </v>
      </c>
      <c r="FN92">
        <f t="shared" si="124"/>
        <v>-0.37758620689655176</v>
      </c>
      <c r="FO92" t="str">
        <f t="shared" si="124"/>
        <v xml:space="preserve"> </v>
      </c>
      <c r="FP92">
        <f t="shared" si="124"/>
        <v>0</v>
      </c>
      <c r="FQ92">
        <f t="shared" si="124"/>
        <v>-0.65158371040723984</v>
      </c>
      <c r="FR92" t="str">
        <f t="shared" si="124"/>
        <v xml:space="preserve"> </v>
      </c>
      <c r="FS92">
        <f t="shared" si="124"/>
        <v>0</v>
      </c>
      <c r="FT92">
        <f t="shared" si="124"/>
        <v>0</v>
      </c>
      <c r="FU92">
        <f t="shared" si="124"/>
        <v>-0.46143958868894597</v>
      </c>
      <c r="FV92">
        <f t="shared" si="124"/>
        <v>0</v>
      </c>
      <c r="FW92">
        <f t="shared" si="124"/>
        <v>-0.27857142857142858</v>
      </c>
      <c r="FX92">
        <f t="shared" si="124"/>
        <v>-0.63429438543247341</v>
      </c>
      <c r="FY92">
        <f t="shared" si="124"/>
        <v>-0.35</v>
      </c>
      <c r="FZ92">
        <f t="shared" si="124"/>
        <v>0</v>
      </c>
      <c r="GA92">
        <f t="shared" si="124"/>
        <v>0</v>
      </c>
      <c r="GB92">
        <f t="shared" si="124"/>
        <v>-0.29652996845425872</v>
      </c>
      <c r="GC92">
        <f t="shared" si="124"/>
        <v>0</v>
      </c>
      <c r="GD92">
        <f t="shared" si="124"/>
        <v>-0.15000000000000002</v>
      </c>
      <c r="GE92">
        <f t="shared" si="124"/>
        <v>0</v>
      </c>
      <c r="GF92">
        <f t="shared" si="124"/>
        <v>-0.22933333333333328</v>
      </c>
      <c r="GG92">
        <f t="shared" si="124"/>
        <v>0</v>
      </c>
      <c r="GH92">
        <f t="shared" si="124"/>
        <v>-0.74871613245971314</v>
      </c>
      <c r="GI92">
        <f t="shared" si="124"/>
        <v>-0.6617312072892938</v>
      </c>
      <c r="GJ92">
        <f t="shared" si="124"/>
        <v>-0.82800000000000007</v>
      </c>
      <c r="GK92">
        <f t="shared" si="124"/>
        <v>0</v>
      </c>
      <c r="GL92">
        <f t="shared" ref="GL92:IW95" si="130">IFERROR(GL60/GL58-1," ")</f>
        <v>0</v>
      </c>
      <c r="GM92">
        <f t="shared" si="130"/>
        <v>0</v>
      </c>
      <c r="GN92">
        <f t="shared" si="130"/>
        <v>-0.13761467889908252</v>
      </c>
      <c r="GO92">
        <f t="shared" si="130"/>
        <v>-0.43103448275862066</v>
      </c>
      <c r="GP92">
        <f t="shared" si="130"/>
        <v>0</v>
      </c>
      <c r="GQ92">
        <f t="shared" si="130"/>
        <v>0</v>
      </c>
      <c r="GR92" t="str">
        <f t="shared" si="130"/>
        <v xml:space="preserve"> </v>
      </c>
      <c r="GS92">
        <f t="shared" si="130"/>
        <v>0</v>
      </c>
      <c r="GT92">
        <f t="shared" si="130"/>
        <v>0</v>
      </c>
      <c r="GU92">
        <f t="shared" si="130"/>
        <v>0</v>
      </c>
      <c r="GV92">
        <f t="shared" si="130"/>
        <v>5.6179775280898792E-2</v>
      </c>
      <c r="GW92">
        <f t="shared" si="130"/>
        <v>0</v>
      </c>
      <c r="GX92">
        <f t="shared" si="130"/>
        <v>4.1297935103244754E-2</v>
      </c>
      <c r="GY92">
        <f t="shared" si="130"/>
        <v>-0.64516129032258063</v>
      </c>
      <c r="GZ92">
        <f t="shared" si="130"/>
        <v>0</v>
      </c>
      <c r="HA92">
        <f t="shared" si="130"/>
        <v>-0.78582434514637911</v>
      </c>
      <c r="HB92">
        <f t="shared" si="130"/>
        <v>0</v>
      </c>
      <c r="HC92">
        <f t="shared" si="130"/>
        <v>0</v>
      </c>
      <c r="HD92">
        <f t="shared" si="130"/>
        <v>0</v>
      </c>
      <c r="HE92">
        <f t="shared" si="130"/>
        <v>0</v>
      </c>
      <c r="HF92" t="str">
        <f t="shared" si="130"/>
        <v xml:space="preserve"> </v>
      </c>
      <c r="HG92">
        <f t="shared" si="130"/>
        <v>-0.6265402843601896</v>
      </c>
      <c r="HH92">
        <f t="shared" si="130"/>
        <v>0</v>
      </c>
      <c r="HI92">
        <f t="shared" si="130"/>
        <v>0</v>
      </c>
      <c r="HJ92">
        <f t="shared" si="130"/>
        <v>0</v>
      </c>
      <c r="HK92">
        <f t="shared" si="130"/>
        <v>-4.5454545454545414E-2</v>
      </c>
      <c r="HL92">
        <f t="shared" si="130"/>
        <v>-0.61643835616438358</v>
      </c>
      <c r="HM92">
        <f t="shared" si="130"/>
        <v>0</v>
      </c>
      <c r="HN92" t="str">
        <f t="shared" si="130"/>
        <v xml:space="preserve"> </v>
      </c>
      <c r="HO92">
        <f t="shared" si="130"/>
        <v>0</v>
      </c>
      <c r="HP92">
        <f t="shared" si="130"/>
        <v>-8.9989888776542015E-2</v>
      </c>
      <c r="HQ92" t="str">
        <f t="shared" si="130"/>
        <v xml:space="preserve"> </v>
      </c>
      <c r="HR92">
        <f t="shared" si="130"/>
        <v>0</v>
      </c>
      <c r="HS92">
        <f t="shared" si="130"/>
        <v>-0.42374999999999996</v>
      </c>
      <c r="HT92">
        <f t="shared" si="130"/>
        <v>-0.41379310344827591</v>
      </c>
      <c r="HU92">
        <f t="shared" si="130"/>
        <v>0.2123209169054443</v>
      </c>
      <c r="HV92">
        <f t="shared" si="130"/>
        <v>0</v>
      </c>
      <c r="HW92">
        <f t="shared" si="130"/>
        <v>7.1428571428571397E-2</v>
      </c>
      <c r="HX92">
        <f t="shared" si="130"/>
        <v>-0.20001382265533207</v>
      </c>
      <c r="HY92">
        <f t="shared" si="130"/>
        <v>0</v>
      </c>
      <c r="HZ92">
        <f t="shared" si="130"/>
        <v>0</v>
      </c>
      <c r="IA92">
        <f t="shared" si="130"/>
        <v>0</v>
      </c>
      <c r="IB92">
        <f t="shared" si="130"/>
        <v>0</v>
      </c>
      <c r="IC92">
        <f t="shared" si="130"/>
        <v>-0.88888888888888884</v>
      </c>
      <c r="ID92" t="str">
        <f t="shared" si="130"/>
        <v xml:space="preserve"> </v>
      </c>
      <c r="IE92">
        <f t="shared" si="130"/>
        <v>0</v>
      </c>
      <c r="IF92" t="str">
        <f t="shared" si="130"/>
        <v xml:space="preserve"> </v>
      </c>
      <c r="IG92" t="str">
        <f t="shared" si="130"/>
        <v xml:space="preserve"> </v>
      </c>
      <c r="IH92">
        <f t="shared" si="130"/>
        <v>0</v>
      </c>
      <c r="II92">
        <f t="shared" si="130"/>
        <v>-0.80026666666666668</v>
      </c>
      <c r="IJ92" t="str">
        <f t="shared" si="130"/>
        <v xml:space="preserve"> </v>
      </c>
      <c r="IK92">
        <f t="shared" si="130"/>
        <v>0</v>
      </c>
      <c r="IL92">
        <f t="shared" si="130"/>
        <v>0</v>
      </c>
      <c r="IM92">
        <f t="shared" si="130"/>
        <v>-0.19298245614035092</v>
      </c>
      <c r="IN92">
        <f t="shared" si="130"/>
        <v>-0.51759133964817328</v>
      </c>
      <c r="IO92">
        <f t="shared" si="130"/>
        <v>0</v>
      </c>
      <c r="IP92">
        <f t="shared" si="130"/>
        <v>0</v>
      </c>
      <c r="IQ92" t="str">
        <f t="shared" si="130"/>
        <v xml:space="preserve"> </v>
      </c>
      <c r="IR92" t="str">
        <f t="shared" si="130"/>
        <v xml:space="preserve"> </v>
      </c>
      <c r="IS92">
        <f t="shared" si="130"/>
        <v>2.1818181818181821</v>
      </c>
      <c r="IT92">
        <f t="shared" si="130"/>
        <v>0</v>
      </c>
      <c r="IU92">
        <f t="shared" si="130"/>
        <v>0</v>
      </c>
      <c r="IV92">
        <f t="shared" si="130"/>
        <v>0</v>
      </c>
      <c r="IW92">
        <f t="shared" si="130"/>
        <v>0</v>
      </c>
      <c r="IX92">
        <f t="shared" si="107"/>
        <v>0</v>
      </c>
      <c r="IY92">
        <f t="shared" si="107"/>
        <v>0</v>
      </c>
      <c r="IZ92">
        <f t="shared" si="107"/>
        <v>0</v>
      </c>
      <c r="JA92" t="str">
        <f t="shared" si="104"/>
        <v xml:space="preserve"> </v>
      </c>
      <c r="JB92">
        <f t="shared" si="125"/>
        <v>1.3333333333333335</v>
      </c>
      <c r="JC92">
        <f t="shared" si="125"/>
        <v>-0.63703703703703707</v>
      </c>
      <c r="JD92">
        <f t="shared" si="125"/>
        <v>0</v>
      </c>
      <c r="JE92">
        <f t="shared" si="125"/>
        <v>0</v>
      </c>
      <c r="JF92">
        <f t="shared" si="125"/>
        <v>0</v>
      </c>
      <c r="JG92">
        <f t="shared" si="125"/>
        <v>0</v>
      </c>
      <c r="JH92">
        <f t="shared" si="125"/>
        <v>-3.7346437346437389E-2</v>
      </c>
      <c r="JI92">
        <f t="shared" si="125"/>
        <v>-0.36218678815489747</v>
      </c>
      <c r="JJ92">
        <f t="shared" si="125"/>
        <v>0</v>
      </c>
      <c r="JK92">
        <f t="shared" si="125"/>
        <v>-0.37235977059728631</v>
      </c>
      <c r="JL92">
        <f t="shared" si="125"/>
        <v>0</v>
      </c>
      <c r="JM92">
        <f t="shared" si="125"/>
        <v>0</v>
      </c>
      <c r="JN92">
        <f t="shared" si="125"/>
        <v>0</v>
      </c>
      <c r="JO92">
        <f t="shared" si="125"/>
        <v>0</v>
      </c>
      <c r="JP92">
        <f t="shared" si="125"/>
        <v>-0.78871681415929207</v>
      </c>
      <c r="JQ92" t="str">
        <f t="shared" si="125"/>
        <v xml:space="preserve"> </v>
      </c>
      <c r="JR92">
        <f t="shared" si="125"/>
        <v>-2.0994475138121693E-2</v>
      </c>
      <c r="JS92" t="str">
        <f t="shared" si="125"/>
        <v xml:space="preserve"> </v>
      </c>
      <c r="JT92">
        <f t="shared" si="125"/>
        <v>-0.62745098039215685</v>
      </c>
      <c r="JU92" t="str">
        <f t="shared" si="125"/>
        <v xml:space="preserve"> </v>
      </c>
      <c r="JV92">
        <f t="shared" si="125"/>
        <v>-0.38468807877836919</v>
      </c>
      <c r="JW92">
        <f t="shared" si="125"/>
        <v>-0.78130568605216266</v>
      </c>
      <c r="JX92">
        <f t="shared" si="125"/>
        <v>-0.76390114739629311</v>
      </c>
      <c r="JY92">
        <f t="shared" si="125"/>
        <v>0</v>
      </c>
      <c r="JZ92">
        <f t="shared" si="125"/>
        <v>-0.22891243127262972</v>
      </c>
      <c r="KA92">
        <f t="shared" si="125"/>
        <v>-0.82333329512126396</v>
      </c>
      <c r="KB92">
        <f t="shared" si="125"/>
        <v>-0.46417445482866049</v>
      </c>
      <c r="KC92">
        <f t="shared" si="125"/>
        <v>0</v>
      </c>
      <c r="KD92">
        <f t="shared" si="125"/>
        <v>-0.20091324200913241</v>
      </c>
      <c r="KE92" t="str">
        <f t="shared" si="125"/>
        <v xml:space="preserve"> </v>
      </c>
      <c r="KF92">
        <f t="shared" si="125"/>
        <v>-0.4157303370786517</v>
      </c>
      <c r="KG92" t="str">
        <f t="shared" si="125"/>
        <v xml:space="preserve"> </v>
      </c>
      <c r="KH92">
        <f t="shared" si="125"/>
        <v>0.14357682619647338</v>
      </c>
      <c r="KI92">
        <f t="shared" si="125"/>
        <v>-0.9861046780917091</v>
      </c>
      <c r="KJ92">
        <f t="shared" si="125"/>
        <v>0</v>
      </c>
      <c r="KK92" t="str">
        <f t="shared" si="125"/>
        <v xml:space="preserve"> </v>
      </c>
      <c r="KL92">
        <f t="shared" si="125"/>
        <v>-0.64523809523809517</v>
      </c>
      <c r="KM92">
        <f t="shared" si="125"/>
        <v>0</v>
      </c>
      <c r="KN92">
        <f t="shared" si="125"/>
        <v>-0.28688349583659523</v>
      </c>
      <c r="KO92">
        <f t="shared" si="125"/>
        <v>-0.45985748218527311</v>
      </c>
      <c r="KP92">
        <f t="shared" si="125"/>
        <v>0</v>
      </c>
      <c r="KQ92">
        <f t="shared" si="125"/>
        <v>-4.9382716049382713E-2</v>
      </c>
      <c r="KR92">
        <f t="shared" si="125"/>
        <v>0.55813953488372103</v>
      </c>
      <c r="KS92">
        <f t="shared" si="125"/>
        <v>0</v>
      </c>
      <c r="KT92">
        <f t="shared" si="125"/>
        <v>-0.48514851485148514</v>
      </c>
      <c r="KU92">
        <f t="shared" si="125"/>
        <v>0</v>
      </c>
      <c r="KV92" t="str">
        <f t="shared" si="125"/>
        <v xml:space="preserve"> </v>
      </c>
      <c r="KW92" t="str">
        <f t="shared" si="125"/>
        <v xml:space="preserve"> </v>
      </c>
      <c r="KX92">
        <f t="shared" si="125"/>
        <v>-0.92247191011235952</v>
      </c>
      <c r="KY92">
        <f t="shared" si="125"/>
        <v>-0.57844690966719492</v>
      </c>
      <c r="KZ92">
        <f t="shared" si="125"/>
        <v>-0.96996996996996998</v>
      </c>
      <c r="LA92">
        <f t="shared" si="125"/>
        <v>-0.98129032258064519</v>
      </c>
      <c r="LB92">
        <f t="shared" si="125"/>
        <v>-0.83829474457919884</v>
      </c>
      <c r="LC92">
        <f t="shared" si="125"/>
        <v>3.203661327231111E-2</v>
      </c>
      <c r="LD92" t="str">
        <f t="shared" si="125"/>
        <v xml:space="preserve"> </v>
      </c>
      <c r="LE92">
        <f t="shared" si="125"/>
        <v>0</v>
      </c>
      <c r="LF92">
        <f t="shared" si="125"/>
        <v>-0.87980260838914348</v>
      </c>
      <c r="LG92">
        <f t="shared" si="125"/>
        <v>0</v>
      </c>
      <c r="LH92">
        <f t="shared" si="125"/>
        <v>5.0724637681159424E-2</v>
      </c>
      <c r="LI92">
        <f t="shared" si="125"/>
        <v>0</v>
      </c>
      <c r="LJ92">
        <f t="shared" si="125"/>
        <v>0.25</v>
      </c>
      <c r="LK92" t="str">
        <f t="shared" si="125"/>
        <v xml:space="preserve"> </v>
      </c>
      <c r="LL92">
        <f t="shared" si="125"/>
        <v>-0.19999999999999996</v>
      </c>
      <c r="LM92">
        <f t="shared" ref="LM92:NX96" si="131">IFERROR(LM60/LM58-1," ")</f>
        <v>-0.3520309477756286</v>
      </c>
      <c r="LN92" t="str">
        <f t="shared" si="131"/>
        <v xml:space="preserve"> </v>
      </c>
      <c r="LO92">
        <f t="shared" si="131"/>
        <v>0</v>
      </c>
      <c r="LP92">
        <f t="shared" si="131"/>
        <v>1.2929936305732488</v>
      </c>
      <c r="LQ92">
        <f t="shared" si="131"/>
        <v>0</v>
      </c>
      <c r="LR92">
        <f t="shared" si="131"/>
        <v>-3.9433771486349856E-2</v>
      </c>
      <c r="LS92">
        <f t="shared" si="131"/>
        <v>0</v>
      </c>
      <c r="LT92" t="str">
        <f t="shared" si="131"/>
        <v xml:space="preserve"> </v>
      </c>
      <c r="LU92">
        <f t="shared" si="131"/>
        <v>0</v>
      </c>
      <c r="LV92">
        <f t="shared" si="131"/>
        <v>0</v>
      </c>
      <c r="LW92">
        <f t="shared" si="131"/>
        <v>-0.67778035823148608</v>
      </c>
      <c r="LX92">
        <f t="shared" si="131"/>
        <v>-0.81399829980164351</v>
      </c>
      <c r="LY92" t="str">
        <f t="shared" si="131"/>
        <v xml:space="preserve"> </v>
      </c>
      <c r="LZ92">
        <f t="shared" si="131"/>
        <v>0</v>
      </c>
      <c r="MA92">
        <f t="shared" si="131"/>
        <v>-0.24170616113744081</v>
      </c>
      <c r="MB92" t="str">
        <f t="shared" si="131"/>
        <v xml:space="preserve"> </v>
      </c>
      <c r="MC92">
        <f t="shared" si="131"/>
        <v>-0.96350090710980862</v>
      </c>
      <c r="MD92">
        <f t="shared" si="131"/>
        <v>-0.70615671641791045</v>
      </c>
      <c r="ME92" t="str">
        <f t="shared" si="131"/>
        <v xml:space="preserve"> </v>
      </c>
      <c r="MF92">
        <f t="shared" si="131"/>
        <v>0</v>
      </c>
      <c r="MG92">
        <f t="shared" si="131"/>
        <v>-0.21531100478468901</v>
      </c>
      <c r="MH92">
        <f t="shared" si="131"/>
        <v>-0.58233242929097251</v>
      </c>
      <c r="MI92">
        <f t="shared" si="131"/>
        <v>0.38607594936708867</v>
      </c>
      <c r="MJ92">
        <f t="shared" si="131"/>
        <v>-0.24927536231884062</v>
      </c>
      <c r="MK92">
        <f t="shared" si="131"/>
        <v>0</v>
      </c>
      <c r="ML92">
        <f t="shared" si="131"/>
        <v>0</v>
      </c>
      <c r="MM92">
        <f t="shared" si="131"/>
        <v>0</v>
      </c>
      <c r="MN92">
        <f t="shared" si="131"/>
        <v>0</v>
      </c>
      <c r="MO92" t="str">
        <f t="shared" si="131"/>
        <v xml:space="preserve"> </v>
      </c>
      <c r="MP92">
        <f t="shared" si="131"/>
        <v>4.5454545454545414E-2</v>
      </c>
      <c r="MQ92">
        <f t="shared" si="131"/>
        <v>-0.53508771929824561</v>
      </c>
      <c r="MR92">
        <f t="shared" si="131"/>
        <v>-0.33534743202416917</v>
      </c>
      <c r="MS92">
        <f t="shared" si="131"/>
        <v>0</v>
      </c>
      <c r="MT92">
        <f t="shared" si="131"/>
        <v>-0.57790414203239271</v>
      </c>
      <c r="MU92">
        <f t="shared" si="131"/>
        <v>0</v>
      </c>
      <c r="MV92">
        <f t="shared" si="131"/>
        <v>-0.98869565217391309</v>
      </c>
      <c r="MW92">
        <f t="shared" si="131"/>
        <v>-0.5786516853932584</v>
      </c>
      <c r="MX92" t="str">
        <f t="shared" si="131"/>
        <v xml:space="preserve"> </v>
      </c>
      <c r="MY92" t="str">
        <f t="shared" si="131"/>
        <v xml:space="preserve"> </v>
      </c>
      <c r="MZ92">
        <f t="shared" si="131"/>
        <v>-0.30687266915290357</v>
      </c>
      <c r="NA92" t="str">
        <f t="shared" si="131"/>
        <v xml:space="preserve"> </v>
      </c>
      <c r="NB92">
        <f t="shared" si="131"/>
        <v>0</v>
      </c>
      <c r="NC92">
        <f t="shared" si="131"/>
        <v>-0.74626845334813963</v>
      </c>
      <c r="ND92">
        <f t="shared" si="131"/>
        <v>0</v>
      </c>
      <c r="NE92">
        <f t="shared" si="131"/>
        <v>0</v>
      </c>
      <c r="NF92" t="str">
        <f t="shared" si="131"/>
        <v xml:space="preserve"> </v>
      </c>
      <c r="NG92">
        <f t="shared" si="131"/>
        <v>0</v>
      </c>
      <c r="NH92" t="str">
        <f t="shared" si="131"/>
        <v xml:space="preserve"> </v>
      </c>
      <c r="NI92" t="str">
        <f t="shared" si="131"/>
        <v xml:space="preserve"> </v>
      </c>
      <c r="NJ92">
        <f t="shared" si="131"/>
        <v>0</v>
      </c>
      <c r="NK92" t="str">
        <f t="shared" si="131"/>
        <v xml:space="preserve"> </v>
      </c>
      <c r="NL92">
        <f t="shared" si="131"/>
        <v>-0.87141888142073132</v>
      </c>
      <c r="NM92">
        <f t="shared" si="131"/>
        <v>0</v>
      </c>
      <c r="NN92">
        <f t="shared" si="131"/>
        <v>-0.4748687171792948</v>
      </c>
      <c r="NO92">
        <f t="shared" si="131"/>
        <v>0</v>
      </c>
      <c r="NP92">
        <f t="shared" si="131"/>
        <v>-0.28707482993197275</v>
      </c>
      <c r="NQ92">
        <f t="shared" si="131"/>
        <v>-0.38394793926247295</v>
      </c>
      <c r="NR92" t="str">
        <f t="shared" si="131"/>
        <v xml:space="preserve"> </v>
      </c>
      <c r="NS92">
        <f t="shared" si="131"/>
        <v>-0.59479166666666661</v>
      </c>
      <c r="NT92">
        <f t="shared" si="131"/>
        <v>0</v>
      </c>
      <c r="NU92">
        <f t="shared" si="131"/>
        <v>0</v>
      </c>
      <c r="NV92">
        <f t="shared" si="131"/>
        <v>-0.13471367928614753</v>
      </c>
      <c r="NW92">
        <f t="shared" si="131"/>
        <v>4.1762672811059831E-2</v>
      </c>
      <c r="NX92">
        <f t="shared" si="131"/>
        <v>-0.16456162994376322</v>
      </c>
      <c r="NY92" t="str">
        <f t="shared" si="121"/>
        <v xml:space="preserve"> </v>
      </c>
      <c r="NZ92">
        <f t="shared" si="121"/>
        <v>0</v>
      </c>
      <c r="OA92" t="str">
        <f t="shared" si="121"/>
        <v xml:space="preserve"> </v>
      </c>
      <c r="OB92">
        <f t="shared" si="119"/>
        <v>0</v>
      </c>
      <c r="OC92">
        <f t="shared" si="119"/>
        <v>-0.48305084745762716</v>
      </c>
      <c r="OD92">
        <f t="shared" si="119"/>
        <v>-0.19047619047619047</v>
      </c>
      <c r="OE92">
        <f t="shared" si="119"/>
        <v>-0.54166666666666674</v>
      </c>
      <c r="OF92">
        <f t="shared" si="119"/>
        <v>-0.3032258064516129</v>
      </c>
      <c r="OG92">
        <f t="shared" si="128"/>
        <v>-0.453125</v>
      </c>
      <c r="OH92" t="str">
        <f t="shared" si="128"/>
        <v xml:space="preserve"> </v>
      </c>
      <c r="OI92">
        <f t="shared" si="128"/>
        <v>-0.13385038779084313</v>
      </c>
      <c r="OJ92">
        <f t="shared" si="128"/>
        <v>-0.1071428571428571</v>
      </c>
      <c r="OK92">
        <f t="shared" si="128"/>
        <v>-0.31966145833333337</v>
      </c>
      <c r="OL92">
        <f t="shared" si="128"/>
        <v>-0.58639790737036468</v>
      </c>
      <c r="OM92">
        <f t="shared" si="128"/>
        <v>-0.45982040064471563</v>
      </c>
      <c r="ON92">
        <f t="shared" si="128"/>
        <v>-9.4488935222480253E-2</v>
      </c>
      <c r="OO92">
        <f t="shared" si="128"/>
        <v>-9.6774193548387122E-2</v>
      </c>
      <c r="OP92">
        <f t="shared" si="128"/>
        <v>-0.10321797207043093</v>
      </c>
      <c r="OQ92">
        <f t="shared" si="128"/>
        <v>-6.7342073897497023E-2</v>
      </c>
      <c r="OR92">
        <f t="shared" si="128"/>
        <v>-0.20918166810785321</v>
      </c>
      <c r="OS92">
        <f t="shared" si="128"/>
        <v>0</v>
      </c>
      <c r="OT92">
        <f t="shared" si="128"/>
        <v>-0.46036872560893549</v>
      </c>
      <c r="OU92">
        <f t="shared" si="128"/>
        <v>0</v>
      </c>
      <c r="OV92">
        <f t="shared" si="128"/>
        <v>-0.48310758212673199</v>
      </c>
      <c r="OW92" t="str">
        <f t="shared" si="128"/>
        <v xml:space="preserve"> </v>
      </c>
      <c r="OX92" t="str">
        <f t="shared" si="128"/>
        <v xml:space="preserve"> </v>
      </c>
      <c r="OY92">
        <f t="shared" si="128"/>
        <v>0</v>
      </c>
      <c r="OZ92">
        <f t="shared" si="128"/>
        <v>-0.14319526627218926</v>
      </c>
      <c r="PA92">
        <f t="shared" si="128"/>
        <v>-0.66101694915254239</v>
      </c>
      <c r="PB92">
        <f t="shared" si="128"/>
        <v>0</v>
      </c>
      <c r="PC92">
        <f t="shared" si="128"/>
        <v>0</v>
      </c>
      <c r="PD92">
        <f t="shared" si="128"/>
        <v>0</v>
      </c>
      <c r="PE92">
        <f t="shared" si="128"/>
        <v>-0.62083333333333335</v>
      </c>
      <c r="PF92">
        <f t="shared" si="128"/>
        <v>-0.67966573816155984</v>
      </c>
      <c r="PG92" t="str">
        <f t="shared" si="128"/>
        <v xml:space="preserve"> </v>
      </c>
      <c r="PH92">
        <f t="shared" si="128"/>
        <v>-0.30229276895943558</v>
      </c>
      <c r="PI92">
        <f t="shared" si="128"/>
        <v>-0.23870967741935478</v>
      </c>
      <c r="PJ92">
        <f t="shared" si="128"/>
        <v>-0.14583333333333337</v>
      </c>
      <c r="PK92">
        <f t="shared" si="128"/>
        <v>0</v>
      </c>
      <c r="PL92">
        <f t="shared" si="128"/>
        <v>7.8602620087336206E-2</v>
      </c>
      <c r="PM92">
        <f t="shared" si="128"/>
        <v>-0.96747967479674801</v>
      </c>
      <c r="PN92">
        <f t="shared" si="128"/>
        <v>0.45374449339207046</v>
      </c>
      <c r="PO92">
        <f t="shared" si="128"/>
        <v>0</v>
      </c>
      <c r="PP92">
        <f t="shared" si="128"/>
        <v>-0.9900695134061569</v>
      </c>
      <c r="PQ92">
        <f t="shared" si="128"/>
        <v>-0.96747967479674801</v>
      </c>
      <c r="PR92">
        <f t="shared" si="128"/>
        <v>0</v>
      </c>
      <c r="PS92" t="str">
        <f t="shared" si="128"/>
        <v xml:space="preserve"> </v>
      </c>
      <c r="PT92">
        <f t="shared" si="128"/>
        <v>0</v>
      </c>
      <c r="PU92">
        <f t="shared" si="128"/>
        <v>-0.89310446327596094</v>
      </c>
      <c r="PV92">
        <f t="shared" si="128"/>
        <v>0</v>
      </c>
      <c r="PW92">
        <f t="shared" si="128"/>
        <v>-0.36842105263157898</v>
      </c>
      <c r="PX92">
        <f t="shared" si="128"/>
        <v>0</v>
      </c>
      <c r="PY92">
        <f t="shared" si="128"/>
        <v>-0.17088607594936711</v>
      </c>
      <c r="PZ92">
        <f t="shared" si="128"/>
        <v>-0.78928571428571426</v>
      </c>
      <c r="QA92">
        <f t="shared" si="128"/>
        <v>-0.37533718689788054</v>
      </c>
      <c r="QB92">
        <f t="shared" si="128"/>
        <v>0.4048257372654156</v>
      </c>
      <c r="QC92" t="str">
        <f t="shared" si="128"/>
        <v xml:space="preserve"> </v>
      </c>
      <c r="QD92">
        <f t="shared" si="128"/>
        <v>0</v>
      </c>
      <c r="QE92">
        <f t="shared" si="128"/>
        <v>0</v>
      </c>
      <c r="QF92">
        <f t="shared" si="128"/>
        <v>-0.2805194805194805</v>
      </c>
      <c r="QG92">
        <f t="shared" si="128"/>
        <v>-0.54621848739495804</v>
      </c>
      <c r="QH92">
        <f t="shared" si="128"/>
        <v>0</v>
      </c>
      <c r="QI92">
        <f t="shared" si="128"/>
        <v>0.59203980099502473</v>
      </c>
      <c r="QJ92">
        <f t="shared" si="128"/>
        <v>-0.4035992538132338</v>
      </c>
      <c r="QK92">
        <f t="shared" si="128"/>
        <v>0</v>
      </c>
      <c r="QL92">
        <f t="shared" si="128"/>
        <v>-0.5271867612293144</v>
      </c>
      <c r="QM92">
        <f t="shared" si="128"/>
        <v>0</v>
      </c>
      <c r="QN92">
        <f t="shared" si="128"/>
        <v>0</v>
      </c>
      <c r="QO92">
        <f t="shared" si="128"/>
        <v>0</v>
      </c>
      <c r="QP92">
        <f t="shared" si="128"/>
        <v>0</v>
      </c>
      <c r="QQ92">
        <f t="shared" si="128"/>
        <v>-0.92225487576810039</v>
      </c>
      <c r="QR92">
        <f t="shared" si="128"/>
        <v>-0.43181818181818177</v>
      </c>
      <c r="QS92">
        <f t="shared" si="126"/>
        <v>0</v>
      </c>
      <c r="QT92" t="str">
        <f t="shared" si="126"/>
        <v xml:space="preserve"> </v>
      </c>
      <c r="QU92">
        <f t="shared" si="126"/>
        <v>-1.871921182266012E-2</v>
      </c>
      <c r="QV92" t="str">
        <f t="shared" si="126"/>
        <v xml:space="preserve"> </v>
      </c>
      <c r="QW92">
        <f t="shared" si="126"/>
        <v>0</v>
      </c>
      <c r="QX92">
        <f t="shared" si="126"/>
        <v>0</v>
      </c>
      <c r="QY92">
        <f t="shared" si="126"/>
        <v>0</v>
      </c>
      <c r="QZ92">
        <f t="shared" si="126"/>
        <v>5.2631578947368363E-2</v>
      </c>
      <c r="RA92">
        <f t="shared" si="126"/>
        <v>0</v>
      </c>
      <c r="RB92">
        <f t="shared" si="126"/>
        <v>0</v>
      </c>
      <c r="RC92" t="str">
        <f t="shared" si="126"/>
        <v xml:space="preserve"> </v>
      </c>
      <c r="RD92">
        <f t="shared" si="126"/>
        <v>-0.1428571428571429</v>
      </c>
      <c r="RE92">
        <f t="shared" si="126"/>
        <v>0</v>
      </c>
      <c r="RF92">
        <f t="shared" si="126"/>
        <v>-0.64775413711583929</v>
      </c>
      <c r="RG92">
        <f t="shared" si="126"/>
        <v>-0.96011131725417442</v>
      </c>
      <c r="RH92">
        <f t="shared" si="126"/>
        <v>0.90148911798396347</v>
      </c>
      <c r="RI92">
        <f t="shared" si="126"/>
        <v>0</v>
      </c>
      <c r="RJ92">
        <f t="shared" si="126"/>
        <v>0</v>
      </c>
      <c r="RK92" t="str">
        <f t="shared" si="126"/>
        <v xml:space="preserve"> </v>
      </c>
      <c r="RL92">
        <f t="shared" si="126"/>
        <v>0</v>
      </c>
      <c r="RM92">
        <f t="shared" si="117"/>
        <v>-0.42452830188679247</v>
      </c>
      <c r="RN92">
        <f t="shared" si="117"/>
        <v>-0.39655172413793105</v>
      </c>
      <c r="RO92">
        <f t="shared" si="117"/>
        <v>0</v>
      </c>
      <c r="RP92" t="str">
        <f t="shared" si="117"/>
        <v xml:space="preserve"> </v>
      </c>
      <c r="RQ92">
        <f t="shared" si="117"/>
        <v>4.8508946322067592E-2</v>
      </c>
      <c r="RR92">
        <f t="shared" si="117"/>
        <v>-0.3806763285024154</v>
      </c>
      <c r="RS92">
        <f t="shared" si="117"/>
        <v>-0.5060827250608273</v>
      </c>
      <c r="RT92" t="str">
        <f t="shared" si="117"/>
        <v xml:space="preserve"> </v>
      </c>
      <c r="RU92">
        <f t="shared" si="117"/>
        <v>0</v>
      </c>
      <c r="RV92">
        <f t="shared" si="117"/>
        <v>-0.81742738589211617</v>
      </c>
      <c r="RW92" t="str">
        <f t="shared" si="117"/>
        <v xml:space="preserve"> </v>
      </c>
      <c r="RX92">
        <f t="shared" si="117"/>
        <v>-0.477750088999644</v>
      </c>
      <c r="RY92">
        <f t="shared" si="117"/>
        <v>-0.20905349794238692</v>
      </c>
      <c r="RZ92">
        <f t="shared" si="117"/>
        <v>-0.37931034482758619</v>
      </c>
      <c r="SA92">
        <f t="shared" si="117"/>
        <v>-0.50462962962962965</v>
      </c>
    </row>
    <row r="93" spans="1:495">
      <c r="A93">
        <v>2010</v>
      </c>
      <c r="B93">
        <f t="shared" si="88"/>
        <v>0</v>
      </c>
      <c r="C93">
        <f t="shared" si="129"/>
        <v>1.1923076923076925</v>
      </c>
      <c r="D93">
        <f t="shared" si="129"/>
        <v>-0.85217391304347823</v>
      </c>
      <c r="E93">
        <f t="shared" si="129"/>
        <v>0</v>
      </c>
      <c r="F93">
        <f t="shared" si="129"/>
        <v>0</v>
      </c>
      <c r="G93">
        <f t="shared" si="129"/>
        <v>1.1857923497267757</v>
      </c>
      <c r="H93">
        <f t="shared" si="129"/>
        <v>0</v>
      </c>
      <c r="I93">
        <f t="shared" si="129"/>
        <v>0.41666666666666674</v>
      </c>
      <c r="J93">
        <f t="shared" si="129"/>
        <v>0</v>
      </c>
      <c r="K93">
        <f t="shared" si="129"/>
        <v>0</v>
      </c>
      <c r="L93">
        <f t="shared" si="129"/>
        <v>0</v>
      </c>
      <c r="M93">
        <f t="shared" si="129"/>
        <v>0.20270270270270263</v>
      </c>
      <c r="N93">
        <f t="shared" si="129"/>
        <v>-0.19498910675381265</v>
      </c>
      <c r="O93">
        <f t="shared" si="129"/>
        <v>0</v>
      </c>
      <c r="P93">
        <f t="shared" si="129"/>
        <v>0</v>
      </c>
      <c r="Q93">
        <f>IFERROR(Q61/Q59-1," ")</f>
        <v>16.481865284974095</v>
      </c>
      <c r="R93">
        <f t="shared" si="129"/>
        <v>0</v>
      </c>
      <c r="S93">
        <f t="shared" si="129"/>
        <v>-0.6</v>
      </c>
      <c r="T93">
        <f t="shared" si="129"/>
        <v>0</v>
      </c>
      <c r="U93">
        <f t="shared" si="129"/>
        <v>0</v>
      </c>
      <c r="V93">
        <f t="shared" si="129"/>
        <v>-0.84641017873371704</v>
      </c>
      <c r="W93">
        <f t="shared" si="129"/>
        <v>0</v>
      </c>
      <c r="X93">
        <f t="shared" si="129"/>
        <v>2.3333333333333335</v>
      </c>
      <c r="Y93">
        <f t="shared" si="129"/>
        <v>-0.87187499999999996</v>
      </c>
      <c r="Z93">
        <f t="shared" si="129"/>
        <v>0</v>
      </c>
      <c r="AA93">
        <f t="shared" si="129"/>
        <v>-5.555555555555558E-2</v>
      </c>
      <c r="AB93">
        <f t="shared" si="129"/>
        <v>0</v>
      </c>
      <c r="AC93">
        <f t="shared" si="129"/>
        <v>2.4337349397590358</v>
      </c>
      <c r="AD93">
        <f t="shared" si="129"/>
        <v>0.36919871187724951</v>
      </c>
      <c r="AE93" t="str">
        <f t="shared" si="129"/>
        <v xml:space="preserve"> </v>
      </c>
      <c r="AF93">
        <f t="shared" si="129"/>
        <v>5.4744525547445244E-2</v>
      </c>
      <c r="AG93">
        <f t="shared" si="129"/>
        <v>-0.49390243902439013</v>
      </c>
      <c r="AH93" t="str">
        <f t="shared" si="129"/>
        <v xml:space="preserve"> </v>
      </c>
      <c r="AI93">
        <f t="shared" si="129"/>
        <v>3.5090909090909088</v>
      </c>
      <c r="AJ93">
        <f t="shared" si="129"/>
        <v>0</v>
      </c>
      <c r="AK93">
        <f t="shared" si="129"/>
        <v>0</v>
      </c>
      <c r="AL93" t="str">
        <f t="shared" si="129"/>
        <v xml:space="preserve"> </v>
      </c>
      <c r="AM93">
        <f t="shared" si="129"/>
        <v>0</v>
      </c>
      <c r="AN93">
        <f t="shared" si="129"/>
        <v>0</v>
      </c>
      <c r="AO93" t="str">
        <f t="shared" si="129"/>
        <v xml:space="preserve"> </v>
      </c>
      <c r="AP93">
        <f t="shared" si="129"/>
        <v>0</v>
      </c>
      <c r="AQ93">
        <f t="shared" si="129"/>
        <v>0</v>
      </c>
      <c r="AR93">
        <f t="shared" si="129"/>
        <v>0</v>
      </c>
      <c r="AS93">
        <f t="shared" si="129"/>
        <v>3.4444444444444446</v>
      </c>
      <c r="AT93">
        <f t="shared" si="129"/>
        <v>0</v>
      </c>
      <c r="AU93">
        <f t="shared" si="129"/>
        <v>0</v>
      </c>
      <c r="AV93">
        <f t="shared" si="129"/>
        <v>0.47242206235011985</v>
      </c>
      <c r="AW93">
        <f t="shared" si="129"/>
        <v>0.54929577464788748</v>
      </c>
      <c r="AX93">
        <f t="shared" si="129"/>
        <v>0.36363636363636354</v>
      </c>
      <c r="AY93">
        <f t="shared" si="129"/>
        <v>0</v>
      </c>
      <c r="AZ93">
        <f t="shared" si="129"/>
        <v>0</v>
      </c>
      <c r="BA93">
        <f t="shared" si="129"/>
        <v>0</v>
      </c>
      <c r="BB93">
        <f t="shared" si="129"/>
        <v>0</v>
      </c>
      <c r="BC93">
        <f t="shared" si="129"/>
        <v>0.44736842105263164</v>
      </c>
      <c r="BD93">
        <f t="shared" si="129"/>
        <v>-0.2262357414448668</v>
      </c>
      <c r="BE93">
        <f t="shared" si="129"/>
        <v>0</v>
      </c>
      <c r="BF93">
        <f t="shared" si="129"/>
        <v>-7.6984126984126933E-2</v>
      </c>
      <c r="BG93" t="str">
        <f t="shared" si="129"/>
        <v xml:space="preserve"> </v>
      </c>
      <c r="BH93">
        <f t="shared" si="129"/>
        <v>0</v>
      </c>
      <c r="BI93">
        <f t="shared" si="129"/>
        <v>0.22758620689655173</v>
      </c>
      <c r="BJ93">
        <f t="shared" si="129"/>
        <v>0.48597455176402549</v>
      </c>
      <c r="BK93">
        <f t="shared" si="129"/>
        <v>0.55830388692579502</v>
      </c>
      <c r="BL93" t="str">
        <f t="shared" si="129"/>
        <v xml:space="preserve"> </v>
      </c>
      <c r="BM93" t="str">
        <f t="shared" si="129"/>
        <v xml:space="preserve"> </v>
      </c>
      <c r="BN93">
        <f t="shared" si="129"/>
        <v>0</v>
      </c>
      <c r="BO93">
        <f t="shared" si="127"/>
        <v>0</v>
      </c>
      <c r="BP93">
        <f t="shared" si="127"/>
        <v>0.66666666666666674</v>
      </c>
      <c r="BQ93">
        <f t="shared" si="127"/>
        <v>0.93457943925233655</v>
      </c>
      <c r="BR93">
        <f t="shared" si="127"/>
        <v>2.3333333333333206E-2</v>
      </c>
      <c r="BS93">
        <f t="shared" si="127"/>
        <v>7.5928853754940704</v>
      </c>
      <c r="BT93">
        <f t="shared" si="127"/>
        <v>2.6744186046511631</v>
      </c>
      <c r="BU93">
        <f t="shared" si="127"/>
        <v>0</v>
      </c>
      <c r="BV93">
        <f t="shared" si="127"/>
        <v>-0.77333333333333332</v>
      </c>
      <c r="BW93" t="str">
        <f t="shared" si="127"/>
        <v xml:space="preserve"> </v>
      </c>
      <c r="BX93">
        <f t="shared" si="127"/>
        <v>2.410220994475138</v>
      </c>
      <c r="BY93">
        <f t="shared" si="127"/>
        <v>0</v>
      </c>
      <c r="BZ93">
        <f t="shared" si="127"/>
        <v>0</v>
      </c>
      <c r="CA93">
        <f t="shared" si="127"/>
        <v>0</v>
      </c>
      <c r="CB93">
        <f t="shared" si="127"/>
        <v>-0.72958693563880883</v>
      </c>
      <c r="CC93">
        <f t="shared" si="127"/>
        <v>0.19244391971664676</v>
      </c>
      <c r="CD93">
        <f t="shared" si="127"/>
        <v>0</v>
      </c>
      <c r="CE93">
        <f t="shared" si="127"/>
        <v>0</v>
      </c>
      <c r="CF93">
        <f t="shared" si="127"/>
        <v>0</v>
      </c>
      <c r="CG93" t="str">
        <f t="shared" si="127"/>
        <v xml:space="preserve"> </v>
      </c>
      <c r="CH93">
        <f t="shared" si="127"/>
        <v>0</v>
      </c>
      <c r="CI93">
        <f t="shared" si="127"/>
        <v>5.5140845070422539</v>
      </c>
      <c r="CJ93">
        <f t="shared" si="127"/>
        <v>0</v>
      </c>
      <c r="CK93" t="str">
        <f t="shared" si="127"/>
        <v xml:space="preserve"> </v>
      </c>
      <c r="CL93">
        <f t="shared" si="127"/>
        <v>0.27586206896551735</v>
      </c>
      <c r="CM93">
        <f t="shared" si="127"/>
        <v>0.68323863636363624</v>
      </c>
      <c r="CN93">
        <f t="shared" si="127"/>
        <v>0</v>
      </c>
      <c r="CO93">
        <f t="shared" si="127"/>
        <v>0</v>
      </c>
      <c r="CP93">
        <f t="shared" si="127"/>
        <v>0.20452310717797451</v>
      </c>
      <c r="CQ93">
        <f t="shared" si="127"/>
        <v>0</v>
      </c>
      <c r="CR93">
        <f t="shared" si="127"/>
        <v>2.2098283931357252</v>
      </c>
      <c r="CS93">
        <f t="shared" si="127"/>
        <v>0.46773704937897631</v>
      </c>
      <c r="CT93">
        <f t="shared" si="127"/>
        <v>0</v>
      </c>
      <c r="CU93">
        <f t="shared" si="127"/>
        <v>1.0337078651685392</v>
      </c>
      <c r="CV93">
        <f t="shared" si="127"/>
        <v>-0.16624685138539042</v>
      </c>
      <c r="CW93">
        <f t="shared" si="127"/>
        <v>-1.7142857142857237E-2</v>
      </c>
      <c r="CX93">
        <f t="shared" si="127"/>
        <v>0</v>
      </c>
      <c r="CY93">
        <f t="shared" si="127"/>
        <v>0</v>
      </c>
      <c r="CZ93">
        <f t="shared" si="127"/>
        <v>0</v>
      </c>
      <c r="DA93" t="str">
        <f t="shared" si="127"/>
        <v xml:space="preserve"> </v>
      </c>
      <c r="DB93">
        <f t="shared" si="127"/>
        <v>1.0765027322404372</v>
      </c>
      <c r="DC93">
        <f t="shared" si="127"/>
        <v>0</v>
      </c>
      <c r="DD93">
        <f t="shared" si="127"/>
        <v>0</v>
      </c>
      <c r="DE93">
        <f t="shared" si="127"/>
        <v>-0.71546778633937769</v>
      </c>
      <c r="DF93">
        <f t="shared" si="127"/>
        <v>1.3731343283582089</v>
      </c>
      <c r="DG93">
        <f t="shared" si="127"/>
        <v>2.3682008368200838</v>
      </c>
      <c r="DH93" t="str">
        <f t="shared" si="127"/>
        <v xml:space="preserve"> </v>
      </c>
      <c r="DI93">
        <f t="shared" si="127"/>
        <v>0</v>
      </c>
      <c r="DJ93">
        <f t="shared" si="127"/>
        <v>-0.25546211831179289</v>
      </c>
      <c r="DK93">
        <f t="shared" si="127"/>
        <v>0</v>
      </c>
      <c r="DL93">
        <f t="shared" si="127"/>
        <v>1.3642857142857143</v>
      </c>
      <c r="DM93" t="str">
        <f t="shared" si="127"/>
        <v xml:space="preserve"> </v>
      </c>
      <c r="DN93" t="str">
        <f t="shared" si="127"/>
        <v xml:space="preserve"> </v>
      </c>
      <c r="DO93">
        <f t="shared" si="127"/>
        <v>0</v>
      </c>
      <c r="DP93">
        <f t="shared" si="127"/>
        <v>0.40517241379310365</v>
      </c>
      <c r="DQ93">
        <f t="shared" si="127"/>
        <v>-0.42105263157894735</v>
      </c>
      <c r="DR93">
        <f t="shared" si="127"/>
        <v>0</v>
      </c>
      <c r="DS93">
        <f t="shared" si="127"/>
        <v>-0.59677419354838712</v>
      </c>
      <c r="DT93">
        <f t="shared" si="127"/>
        <v>-0.32615384615384613</v>
      </c>
      <c r="DU93">
        <f t="shared" si="127"/>
        <v>1.4888888888888889</v>
      </c>
      <c r="DV93">
        <f t="shared" si="127"/>
        <v>0</v>
      </c>
      <c r="DW93">
        <f t="shared" si="127"/>
        <v>0</v>
      </c>
      <c r="DX93">
        <f t="shared" si="127"/>
        <v>0</v>
      </c>
      <c r="DY93">
        <f t="shared" si="127"/>
        <v>0</v>
      </c>
      <c r="DZ93">
        <f t="shared" ref="DZ93:GK96" si="132">IFERROR(DZ61/DZ59-1," ")</f>
        <v>0</v>
      </c>
      <c r="EA93">
        <f t="shared" si="132"/>
        <v>0</v>
      </c>
      <c r="EB93">
        <f t="shared" si="132"/>
        <v>0</v>
      </c>
      <c r="EC93">
        <f t="shared" si="132"/>
        <v>0</v>
      </c>
      <c r="ED93">
        <f t="shared" si="132"/>
        <v>0.25730994152046782</v>
      </c>
      <c r="EE93">
        <f t="shared" si="132"/>
        <v>-2.9972752043596729E-2</v>
      </c>
      <c r="EF93">
        <f t="shared" si="132"/>
        <v>0</v>
      </c>
      <c r="EG93">
        <f t="shared" si="132"/>
        <v>0.44021739130434789</v>
      </c>
      <c r="EH93">
        <f t="shared" si="132"/>
        <v>1.3953488372093026</v>
      </c>
      <c r="EI93">
        <f t="shared" si="132"/>
        <v>0</v>
      </c>
      <c r="EJ93">
        <f t="shared" si="132"/>
        <v>0</v>
      </c>
      <c r="EK93">
        <f t="shared" si="132"/>
        <v>-0.13513513513513509</v>
      </c>
      <c r="EL93">
        <f t="shared" si="132"/>
        <v>0</v>
      </c>
      <c r="EM93" t="str">
        <f t="shared" si="132"/>
        <v xml:space="preserve"> </v>
      </c>
      <c r="EN93">
        <f t="shared" si="132"/>
        <v>0.26521739130434785</v>
      </c>
      <c r="EO93">
        <f t="shared" si="132"/>
        <v>0.17985611510791366</v>
      </c>
      <c r="EP93">
        <f t="shared" si="132"/>
        <v>0.91757475475712091</v>
      </c>
      <c r="EQ93">
        <f t="shared" si="132"/>
        <v>8.3333333333333259E-2</v>
      </c>
      <c r="ER93">
        <f t="shared" si="132"/>
        <v>0</v>
      </c>
      <c r="ES93">
        <f t="shared" si="132"/>
        <v>0</v>
      </c>
      <c r="ET93">
        <f t="shared" si="132"/>
        <v>4.8787878787878789</v>
      </c>
      <c r="EU93">
        <f t="shared" si="132"/>
        <v>0.57444314185228618</v>
      </c>
      <c r="EV93">
        <f t="shared" si="132"/>
        <v>1.3513513513513375E-2</v>
      </c>
      <c r="EW93">
        <f t="shared" si="132"/>
        <v>-0.13043478260869568</v>
      </c>
      <c r="EX93">
        <f t="shared" si="132"/>
        <v>0.76666666666666661</v>
      </c>
      <c r="EY93">
        <f t="shared" si="132"/>
        <v>2.1897810218978186E-2</v>
      </c>
      <c r="EZ93">
        <f t="shared" si="132"/>
        <v>0</v>
      </c>
      <c r="FA93">
        <f t="shared" si="132"/>
        <v>0</v>
      </c>
      <c r="FB93">
        <f t="shared" si="132"/>
        <v>0.58844765342960303</v>
      </c>
      <c r="FC93" t="str">
        <f t="shared" si="132"/>
        <v xml:space="preserve"> </v>
      </c>
      <c r="FD93">
        <f t="shared" si="132"/>
        <v>0.78240450845334997</v>
      </c>
      <c r="FE93">
        <f t="shared" si="132"/>
        <v>0</v>
      </c>
      <c r="FF93">
        <f t="shared" si="132"/>
        <v>0.34925373134328375</v>
      </c>
      <c r="FG93">
        <f t="shared" si="132"/>
        <v>0</v>
      </c>
      <c r="FH93">
        <f t="shared" si="132"/>
        <v>1.583673469387755</v>
      </c>
      <c r="FI93">
        <f t="shared" si="132"/>
        <v>0</v>
      </c>
      <c r="FJ93">
        <f t="shared" si="132"/>
        <v>-0.93181818181818188</v>
      </c>
      <c r="FK93">
        <f t="shared" si="132"/>
        <v>1.1363636363636465E-2</v>
      </c>
      <c r="FL93" t="str">
        <f t="shared" si="132"/>
        <v xml:space="preserve"> </v>
      </c>
      <c r="FM93" t="str">
        <f t="shared" si="132"/>
        <v xml:space="preserve"> </v>
      </c>
      <c r="FN93">
        <f t="shared" si="132"/>
        <v>-8.0357142857142905E-2</v>
      </c>
      <c r="FO93" t="str">
        <f t="shared" si="132"/>
        <v xml:space="preserve"> </v>
      </c>
      <c r="FP93">
        <f t="shared" si="132"/>
        <v>0</v>
      </c>
      <c r="FQ93">
        <f t="shared" si="132"/>
        <v>0.63728813559322028</v>
      </c>
      <c r="FR93" t="str">
        <f t="shared" si="132"/>
        <v xml:space="preserve"> </v>
      </c>
      <c r="FS93">
        <f t="shared" si="132"/>
        <v>0</v>
      </c>
      <c r="FT93">
        <f t="shared" si="132"/>
        <v>0</v>
      </c>
      <c r="FU93">
        <f t="shared" si="132"/>
        <v>0.7971530249110319</v>
      </c>
      <c r="FV93">
        <f t="shared" si="132"/>
        <v>0</v>
      </c>
      <c r="FW93">
        <f t="shared" si="132"/>
        <v>4.1666666666666741E-2</v>
      </c>
      <c r="FX93">
        <f t="shared" si="132"/>
        <v>-8.1300813008130524E-3</v>
      </c>
      <c r="FY93">
        <f t="shared" si="132"/>
        <v>-0.11428571428571432</v>
      </c>
      <c r="FZ93">
        <f t="shared" si="132"/>
        <v>0</v>
      </c>
      <c r="GA93">
        <f t="shared" si="132"/>
        <v>0</v>
      </c>
      <c r="GB93">
        <f t="shared" si="132"/>
        <v>1.3152709359605916</v>
      </c>
      <c r="GC93">
        <f t="shared" si="132"/>
        <v>0</v>
      </c>
      <c r="GD93">
        <f t="shared" si="132"/>
        <v>0.5185185185185186</v>
      </c>
      <c r="GE93">
        <f t="shared" si="132"/>
        <v>0</v>
      </c>
      <c r="GF93">
        <f t="shared" si="132"/>
        <v>0</v>
      </c>
      <c r="GG93">
        <f t="shared" si="132"/>
        <v>0</v>
      </c>
      <c r="GH93">
        <f t="shared" si="132"/>
        <v>-0.19999999999999996</v>
      </c>
      <c r="GI93">
        <f t="shared" si="132"/>
        <v>3.046153846153846</v>
      </c>
      <c r="GJ93">
        <f t="shared" si="132"/>
        <v>-0.12878787878787878</v>
      </c>
      <c r="GK93">
        <f t="shared" si="132"/>
        <v>0</v>
      </c>
      <c r="GL93">
        <f t="shared" si="130"/>
        <v>0</v>
      </c>
      <c r="GM93">
        <f t="shared" si="130"/>
        <v>0</v>
      </c>
      <c r="GN93">
        <f t="shared" si="130"/>
        <v>0.51530612244897966</v>
      </c>
      <c r="GO93">
        <f t="shared" si="130"/>
        <v>3.4375000000000044E-2</v>
      </c>
      <c r="GP93">
        <f t="shared" si="130"/>
        <v>0</v>
      </c>
      <c r="GQ93">
        <f t="shared" si="130"/>
        <v>0</v>
      </c>
      <c r="GR93" t="str">
        <f t="shared" si="130"/>
        <v xml:space="preserve"> </v>
      </c>
      <c r="GS93">
        <f t="shared" si="130"/>
        <v>0</v>
      </c>
      <c r="GT93">
        <f t="shared" si="130"/>
        <v>0</v>
      </c>
      <c r="GU93">
        <f t="shared" si="130"/>
        <v>0</v>
      </c>
      <c r="GV93">
        <f t="shared" si="130"/>
        <v>-6.9105691056910556E-2</v>
      </c>
      <c r="GW93">
        <f t="shared" si="130"/>
        <v>0</v>
      </c>
      <c r="GX93">
        <f t="shared" si="130"/>
        <v>0.64634146341463405</v>
      </c>
      <c r="GY93">
        <f t="shared" si="130"/>
        <v>1.096774193548387</v>
      </c>
      <c r="GZ93">
        <f t="shared" si="130"/>
        <v>0</v>
      </c>
      <c r="HA93">
        <f t="shared" si="130"/>
        <v>1.8265895953757223</v>
      </c>
      <c r="HB93">
        <f t="shared" si="130"/>
        <v>0</v>
      </c>
      <c r="HC93">
        <f t="shared" si="130"/>
        <v>0</v>
      </c>
      <c r="HD93">
        <f t="shared" si="130"/>
        <v>0</v>
      </c>
      <c r="HE93">
        <f t="shared" si="130"/>
        <v>0</v>
      </c>
      <c r="HF93" t="str">
        <f t="shared" si="130"/>
        <v xml:space="preserve"> </v>
      </c>
      <c r="HG93">
        <f t="shared" si="130"/>
        <v>0.14500000000000002</v>
      </c>
      <c r="HH93">
        <f t="shared" si="130"/>
        <v>0</v>
      </c>
      <c r="HI93">
        <f t="shared" si="130"/>
        <v>0</v>
      </c>
      <c r="HJ93">
        <f t="shared" si="130"/>
        <v>0</v>
      </c>
      <c r="HK93">
        <f t="shared" si="130"/>
        <v>3.3777777777777782</v>
      </c>
      <c r="HL93">
        <f t="shared" si="130"/>
        <v>2.0909090909090913</v>
      </c>
      <c r="HM93">
        <f t="shared" si="130"/>
        <v>0</v>
      </c>
      <c r="HN93" t="str">
        <f t="shared" si="130"/>
        <v xml:space="preserve"> </v>
      </c>
      <c r="HO93">
        <f t="shared" si="130"/>
        <v>0</v>
      </c>
      <c r="HP93">
        <f t="shared" si="130"/>
        <v>0.61001788908765664</v>
      </c>
      <c r="HQ93" t="str">
        <f t="shared" si="130"/>
        <v xml:space="preserve"> </v>
      </c>
      <c r="HR93">
        <f t="shared" si="130"/>
        <v>0</v>
      </c>
      <c r="HS93">
        <f t="shared" si="130"/>
        <v>5.9523809523809534E-2</v>
      </c>
      <c r="HT93">
        <f t="shared" si="130"/>
        <v>0.45669291338582685</v>
      </c>
      <c r="HU93">
        <f t="shared" si="130"/>
        <v>4.833333333333333</v>
      </c>
      <c r="HV93">
        <f t="shared" si="130"/>
        <v>0</v>
      </c>
      <c r="HW93">
        <f t="shared" si="130"/>
        <v>0.51515151515151514</v>
      </c>
      <c r="HX93">
        <f t="shared" si="130"/>
        <v>0.84806596338062334</v>
      </c>
      <c r="HY93">
        <f t="shared" si="130"/>
        <v>0</v>
      </c>
      <c r="HZ93">
        <f t="shared" si="130"/>
        <v>0</v>
      </c>
      <c r="IA93">
        <f t="shared" si="130"/>
        <v>0</v>
      </c>
      <c r="IB93">
        <f t="shared" si="130"/>
        <v>0</v>
      </c>
      <c r="IC93">
        <f t="shared" si="130"/>
        <v>-0.83333333333333326</v>
      </c>
      <c r="ID93" t="str">
        <f t="shared" si="130"/>
        <v xml:space="preserve"> </v>
      </c>
      <c r="IE93">
        <f t="shared" si="130"/>
        <v>0</v>
      </c>
      <c r="IF93" t="str">
        <f t="shared" si="130"/>
        <v xml:space="preserve"> </v>
      </c>
      <c r="IG93" t="str">
        <f t="shared" si="130"/>
        <v xml:space="preserve"> </v>
      </c>
      <c r="IH93">
        <f t="shared" si="130"/>
        <v>0</v>
      </c>
      <c r="II93">
        <f t="shared" si="130"/>
        <v>0.40562248995983929</v>
      </c>
      <c r="IJ93">
        <f t="shared" si="130"/>
        <v>-0.56664238892935181</v>
      </c>
      <c r="IK93">
        <f t="shared" si="130"/>
        <v>0</v>
      </c>
      <c r="IL93">
        <f t="shared" si="130"/>
        <v>0</v>
      </c>
      <c r="IM93">
        <f t="shared" si="130"/>
        <v>4.4303797468354444E-2</v>
      </c>
      <c r="IN93">
        <f t="shared" si="130"/>
        <v>-0.52204668710209856</v>
      </c>
      <c r="IO93">
        <f t="shared" si="130"/>
        <v>0</v>
      </c>
      <c r="IP93">
        <f t="shared" si="130"/>
        <v>0</v>
      </c>
      <c r="IQ93" t="str">
        <f t="shared" si="130"/>
        <v xml:space="preserve"> </v>
      </c>
      <c r="IR93" t="str">
        <f t="shared" si="130"/>
        <v xml:space="preserve"> </v>
      </c>
      <c r="IS93">
        <f t="shared" si="130"/>
        <v>1</v>
      </c>
      <c r="IT93">
        <f t="shared" si="130"/>
        <v>0</v>
      </c>
      <c r="IU93">
        <f t="shared" si="130"/>
        <v>0</v>
      </c>
      <c r="IV93">
        <f t="shared" si="130"/>
        <v>0</v>
      </c>
      <c r="IW93">
        <f t="shared" si="130"/>
        <v>0</v>
      </c>
      <c r="IX93">
        <f t="shared" si="107"/>
        <v>0</v>
      </c>
      <c r="IY93">
        <f t="shared" si="107"/>
        <v>0</v>
      </c>
      <c r="IZ93">
        <f t="shared" si="107"/>
        <v>0</v>
      </c>
      <c r="JA93" t="str">
        <f t="shared" si="104"/>
        <v xml:space="preserve"> </v>
      </c>
      <c r="JB93">
        <f t="shared" ref="JB93:LM97" si="133">IFERROR(JB61/JB59-1," ")</f>
        <v>5.6111111111111107</v>
      </c>
      <c r="JC93">
        <f t="shared" si="133"/>
        <v>1.5333333333333337</v>
      </c>
      <c r="JD93">
        <f t="shared" si="133"/>
        <v>0</v>
      </c>
      <c r="JE93">
        <f t="shared" si="133"/>
        <v>0</v>
      </c>
      <c r="JF93">
        <f t="shared" si="133"/>
        <v>0</v>
      </c>
      <c r="JG93">
        <f t="shared" si="133"/>
        <v>0</v>
      </c>
      <c r="JH93">
        <f t="shared" si="133"/>
        <v>-0.38227848101265827</v>
      </c>
      <c r="JI93">
        <f t="shared" si="133"/>
        <v>0.25560538116591913</v>
      </c>
      <c r="JJ93">
        <f t="shared" si="133"/>
        <v>0</v>
      </c>
      <c r="JK93">
        <f t="shared" si="133"/>
        <v>0.7102694260054665</v>
      </c>
      <c r="JL93">
        <f t="shared" si="133"/>
        <v>0</v>
      </c>
      <c r="JM93">
        <f t="shared" si="133"/>
        <v>0</v>
      </c>
      <c r="JN93">
        <f t="shared" si="133"/>
        <v>0</v>
      </c>
      <c r="JO93">
        <f t="shared" si="133"/>
        <v>0</v>
      </c>
      <c r="JP93">
        <f t="shared" si="133"/>
        <v>8.1481481481481488E-2</v>
      </c>
      <c r="JQ93" t="str">
        <f t="shared" si="133"/>
        <v xml:space="preserve"> </v>
      </c>
      <c r="JR93">
        <f t="shared" si="133"/>
        <v>0</v>
      </c>
      <c r="JS93" t="str">
        <f t="shared" si="133"/>
        <v xml:space="preserve"> </v>
      </c>
      <c r="JT93">
        <f t="shared" si="133"/>
        <v>3.9664429530201346</v>
      </c>
      <c r="JU93">
        <f t="shared" si="133"/>
        <v>0.375</v>
      </c>
      <c r="JV93">
        <f t="shared" si="133"/>
        <v>0.41796739940548244</v>
      </c>
      <c r="JW93">
        <f t="shared" si="133"/>
        <v>0.78633975481611196</v>
      </c>
      <c r="JX93">
        <f t="shared" si="133"/>
        <v>-0.5924225028702641</v>
      </c>
      <c r="JY93">
        <f t="shared" si="133"/>
        <v>0</v>
      </c>
      <c r="JZ93">
        <f t="shared" si="133"/>
        <v>2.1707317073170733</v>
      </c>
      <c r="KA93">
        <f t="shared" si="133"/>
        <v>-0.87482023663085484</v>
      </c>
      <c r="KB93">
        <f t="shared" si="133"/>
        <v>-0.42056074766355134</v>
      </c>
      <c r="KC93">
        <f t="shared" si="133"/>
        <v>0</v>
      </c>
      <c r="KD93">
        <f t="shared" si="133"/>
        <v>0</v>
      </c>
      <c r="KE93" t="str">
        <f t="shared" si="133"/>
        <v xml:space="preserve"> </v>
      </c>
      <c r="KF93">
        <f t="shared" si="133"/>
        <v>0.25287356321839072</v>
      </c>
      <c r="KG93" t="str">
        <f t="shared" si="133"/>
        <v xml:space="preserve"> </v>
      </c>
      <c r="KH93">
        <f t="shared" si="133"/>
        <v>0</v>
      </c>
      <c r="KI93">
        <f t="shared" si="133"/>
        <v>-0.97127484953492615</v>
      </c>
      <c r="KJ93">
        <f t="shared" si="133"/>
        <v>0</v>
      </c>
      <c r="KK93" t="str">
        <f t="shared" si="133"/>
        <v xml:space="preserve"> </v>
      </c>
      <c r="KL93">
        <f t="shared" si="133"/>
        <v>0.55709342560553643</v>
      </c>
      <c r="KM93">
        <f t="shared" si="133"/>
        <v>0</v>
      </c>
      <c r="KN93">
        <f t="shared" si="133"/>
        <v>-0.19986403806934061</v>
      </c>
      <c r="KO93">
        <f t="shared" si="133"/>
        <v>0.25412541254125398</v>
      </c>
      <c r="KP93">
        <f t="shared" si="133"/>
        <v>0</v>
      </c>
      <c r="KQ93">
        <f t="shared" si="133"/>
        <v>0.89583333333333326</v>
      </c>
      <c r="KR93">
        <f t="shared" si="133"/>
        <v>0.65363128491620137</v>
      </c>
      <c r="KS93">
        <f t="shared" si="133"/>
        <v>0</v>
      </c>
      <c r="KT93">
        <f t="shared" si="133"/>
        <v>0.6300940438871474</v>
      </c>
      <c r="KU93">
        <f t="shared" si="133"/>
        <v>0</v>
      </c>
      <c r="KV93" t="str">
        <f t="shared" si="133"/>
        <v xml:space="preserve"> </v>
      </c>
      <c r="KW93">
        <f t="shared" si="133"/>
        <v>4.3199052132701423</v>
      </c>
      <c r="KX93">
        <f t="shared" si="133"/>
        <v>-0.62798634812286691</v>
      </c>
      <c r="KY93">
        <f t="shared" si="133"/>
        <v>2.3327305605786623</v>
      </c>
      <c r="KZ93">
        <f t="shared" si="133"/>
        <v>-0.7</v>
      </c>
      <c r="LA93">
        <f t="shared" si="133"/>
        <v>-0.76984126984126988</v>
      </c>
      <c r="LB93">
        <f t="shared" si="133"/>
        <v>-0.7684926029588165</v>
      </c>
      <c r="LC93">
        <f t="shared" si="133"/>
        <v>1.0363636363636362</v>
      </c>
      <c r="LD93">
        <f t="shared" si="133"/>
        <v>-0.23636363636363633</v>
      </c>
      <c r="LE93">
        <f t="shared" si="133"/>
        <v>0</v>
      </c>
      <c r="LF93">
        <f t="shared" si="133"/>
        <v>-0.95554315476190477</v>
      </c>
      <c r="LG93">
        <f t="shared" si="133"/>
        <v>0</v>
      </c>
      <c r="LH93">
        <f t="shared" si="133"/>
        <v>-0.25641025641025639</v>
      </c>
      <c r="LI93">
        <f t="shared" si="133"/>
        <v>0</v>
      </c>
      <c r="LJ93">
        <f t="shared" si="133"/>
        <v>0</v>
      </c>
      <c r="LK93" t="str">
        <f t="shared" si="133"/>
        <v xml:space="preserve"> </v>
      </c>
      <c r="LL93">
        <f t="shared" si="133"/>
        <v>-0.57792207792207795</v>
      </c>
      <c r="LM93">
        <f t="shared" si="133"/>
        <v>0.79538461538461536</v>
      </c>
      <c r="LN93">
        <f t="shared" si="131"/>
        <v>0.6636363636363638</v>
      </c>
      <c r="LO93">
        <f t="shared" si="131"/>
        <v>0</v>
      </c>
      <c r="LP93">
        <f t="shared" si="131"/>
        <v>1.1097560975609757</v>
      </c>
      <c r="LQ93">
        <f t="shared" si="131"/>
        <v>0</v>
      </c>
      <c r="LR93">
        <f t="shared" si="131"/>
        <v>1.5586353944562896</v>
      </c>
      <c r="LS93">
        <f t="shared" si="131"/>
        <v>0</v>
      </c>
      <c r="LT93" t="str">
        <f t="shared" si="131"/>
        <v xml:space="preserve"> </v>
      </c>
      <c r="LU93">
        <f t="shared" si="131"/>
        <v>0</v>
      </c>
      <c r="LV93">
        <f t="shared" si="131"/>
        <v>0</v>
      </c>
      <c r="LW93">
        <f t="shared" si="131"/>
        <v>-0.84595242074767396</v>
      </c>
      <c r="LX93">
        <f t="shared" si="131"/>
        <v>-0.6125121241513094</v>
      </c>
      <c r="LY93" t="str">
        <f t="shared" si="131"/>
        <v xml:space="preserve"> </v>
      </c>
      <c r="LZ93">
        <f t="shared" si="131"/>
        <v>0</v>
      </c>
      <c r="MA93">
        <f t="shared" si="131"/>
        <v>-0.25</v>
      </c>
      <c r="MB93">
        <f t="shared" si="131"/>
        <v>-0.44999999999999996</v>
      </c>
      <c r="MC93">
        <f t="shared" si="131"/>
        <v>-0.99195836044242025</v>
      </c>
      <c r="MD93">
        <f t="shared" si="131"/>
        <v>-0.54838709677419351</v>
      </c>
      <c r="ME93" t="str">
        <f t="shared" si="131"/>
        <v xml:space="preserve"> </v>
      </c>
      <c r="MF93">
        <f t="shared" si="131"/>
        <v>0</v>
      </c>
      <c r="MG93">
        <f t="shared" si="131"/>
        <v>0.29014084507042237</v>
      </c>
      <c r="MH93">
        <f t="shared" si="131"/>
        <v>0.34932349323493228</v>
      </c>
      <c r="MI93">
        <f t="shared" si="131"/>
        <v>0</v>
      </c>
      <c r="MJ93">
        <f t="shared" si="131"/>
        <v>0.48</v>
      </c>
      <c r="MK93">
        <f t="shared" si="131"/>
        <v>0</v>
      </c>
      <c r="ML93">
        <f t="shared" si="131"/>
        <v>0</v>
      </c>
      <c r="MM93">
        <f t="shared" si="131"/>
        <v>0</v>
      </c>
      <c r="MN93">
        <f t="shared" si="131"/>
        <v>0</v>
      </c>
      <c r="MO93" t="str">
        <f t="shared" si="131"/>
        <v xml:space="preserve"> </v>
      </c>
      <c r="MP93">
        <f t="shared" si="131"/>
        <v>1.3653846153846154</v>
      </c>
      <c r="MQ93">
        <f t="shared" si="131"/>
        <v>1.2999999999999998</v>
      </c>
      <c r="MR93">
        <f t="shared" si="131"/>
        <v>0</v>
      </c>
      <c r="MS93">
        <f t="shared" si="131"/>
        <v>0</v>
      </c>
      <c r="MT93">
        <f t="shared" si="131"/>
        <v>-9.2972972972972912E-2</v>
      </c>
      <c r="MU93">
        <f t="shared" si="131"/>
        <v>0</v>
      </c>
      <c r="MV93">
        <f t="shared" si="131"/>
        <v>-0.35</v>
      </c>
      <c r="MW93">
        <f t="shared" si="131"/>
        <v>0.19999999999999996</v>
      </c>
      <c r="MX93" t="str">
        <f t="shared" si="131"/>
        <v xml:space="preserve"> </v>
      </c>
      <c r="MY93" t="str">
        <f t="shared" si="131"/>
        <v xml:space="preserve"> </v>
      </c>
      <c r="MZ93">
        <f t="shared" si="131"/>
        <v>1.629987908101572</v>
      </c>
      <c r="NA93" t="str">
        <f t="shared" si="131"/>
        <v xml:space="preserve"> </v>
      </c>
      <c r="NB93">
        <f t="shared" si="131"/>
        <v>0</v>
      </c>
      <c r="NC93">
        <f t="shared" si="131"/>
        <v>-1.0000396624045504E-2</v>
      </c>
      <c r="ND93">
        <f t="shared" si="131"/>
        <v>0</v>
      </c>
      <c r="NE93">
        <f t="shared" si="131"/>
        <v>0</v>
      </c>
      <c r="NF93" t="str">
        <f t="shared" si="131"/>
        <v xml:space="preserve"> </v>
      </c>
      <c r="NG93">
        <f t="shared" si="131"/>
        <v>0</v>
      </c>
      <c r="NH93" t="str">
        <f t="shared" si="131"/>
        <v xml:space="preserve"> </v>
      </c>
      <c r="NI93" t="str">
        <f t="shared" si="131"/>
        <v xml:space="preserve"> </v>
      </c>
      <c r="NJ93">
        <f t="shared" si="131"/>
        <v>0</v>
      </c>
      <c r="NK93" t="str">
        <f t="shared" si="131"/>
        <v xml:space="preserve"> </v>
      </c>
      <c r="NL93">
        <f t="shared" si="131"/>
        <v>-8.7763413234208887E-2</v>
      </c>
      <c r="NM93">
        <f t="shared" si="131"/>
        <v>0</v>
      </c>
      <c r="NN93">
        <f t="shared" si="131"/>
        <v>-0.43318218191517743</v>
      </c>
      <c r="NO93">
        <f t="shared" si="131"/>
        <v>0</v>
      </c>
      <c r="NP93">
        <f t="shared" si="131"/>
        <v>1.6273885350318471</v>
      </c>
      <c r="NQ93">
        <f t="shared" si="131"/>
        <v>-0.34042553191489366</v>
      </c>
      <c r="NR93" t="str">
        <f t="shared" si="131"/>
        <v xml:space="preserve"> </v>
      </c>
      <c r="NS93">
        <f t="shared" si="131"/>
        <v>-0.5503875968992249</v>
      </c>
      <c r="NT93">
        <f t="shared" si="131"/>
        <v>0</v>
      </c>
      <c r="NU93">
        <f t="shared" si="131"/>
        <v>0</v>
      </c>
      <c r="NV93">
        <f t="shared" si="131"/>
        <v>0.52715258754719785</v>
      </c>
      <c r="NW93">
        <f t="shared" si="131"/>
        <v>1.0716124419020376</v>
      </c>
      <c r="NX93">
        <f t="shared" si="131"/>
        <v>0.73435075012933249</v>
      </c>
      <c r="NY93" t="str">
        <f t="shared" si="121"/>
        <v xml:space="preserve"> </v>
      </c>
      <c r="NZ93">
        <f t="shared" si="121"/>
        <v>0</v>
      </c>
      <c r="OA93">
        <f t="shared" si="121"/>
        <v>-0.85648148148148151</v>
      </c>
      <c r="OB93">
        <f t="shared" si="119"/>
        <v>0</v>
      </c>
      <c r="OC93">
        <f t="shared" si="119"/>
        <v>-2.5641025641025661E-2</v>
      </c>
      <c r="OD93">
        <f t="shared" si="119"/>
        <v>0.41428571428571437</v>
      </c>
      <c r="OE93">
        <f t="shared" si="119"/>
        <v>0</v>
      </c>
      <c r="OF93">
        <f t="shared" si="119"/>
        <v>0.98290598290598297</v>
      </c>
      <c r="OG93">
        <f t="shared" si="128"/>
        <v>0</v>
      </c>
      <c r="OH93" t="str">
        <f t="shared" si="128"/>
        <v xml:space="preserve"> </v>
      </c>
      <c r="OI93">
        <f t="shared" si="128"/>
        <v>1.692418772563177</v>
      </c>
      <c r="OJ93">
        <f t="shared" si="128"/>
        <v>0.29729729729729737</v>
      </c>
      <c r="OK93">
        <f t="shared" si="128"/>
        <v>0.73312500000000003</v>
      </c>
      <c r="OL93">
        <f t="shared" si="128"/>
        <v>1.447300771208226</v>
      </c>
      <c r="OM93">
        <f t="shared" si="128"/>
        <v>8.6225026288117679E-2</v>
      </c>
      <c r="ON93">
        <f t="shared" si="128"/>
        <v>0.53005341156999908</v>
      </c>
      <c r="OO93">
        <f t="shared" si="128"/>
        <v>9.8360655737705027E-2</v>
      </c>
      <c r="OP93">
        <f t="shared" si="128"/>
        <v>1.396125907990315</v>
      </c>
      <c r="OQ93">
        <f t="shared" si="128"/>
        <v>1.196435803969218</v>
      </c>
      <c r="OR93">
        <f t="shared" si="128"/>
        <v>0.34689971931615204</v>
      </c>
      <c r="OS93">
        <f t="shared" si="128"/>
        <v>0</v>
      </c>
      <c r="OT93">
        <f t="shared" si="128"/>
        <v>0.1370185239635402</v>
      </c>
      <c r="OU93">
        <f t="shared" si="128"/>
        <v>0</v>
      </c>
      <c r="OV93">
        <f t="shared" si="128"/>
        <v>0.6984258492129245</v>
      </c>
      <c r="OW93">
        <f t="shared" si="128"/>
        <v>2.6384364820846908</v>
      </c>
      <c r="OX93" t="str">
        <f t="shared" si="128"/>
        <v xml:space="preserve"> </v>
      </c>
      <c r="OY93">
        <f t="shared" si="128"/>
        <v>0</v>
      </c>
      <c r="OZ93">
        <f t="shared" si="128"/>
        <v>0.231782265144864</v>
      </c>
      <c r="PA93">
        <f t="shared" si="128"/>
        <v>-0.19999999999999996</v>
      </c>
      <c r="PB93">
        <f t="shared" si="128"/>
        <v>0</v>
      </c>
      <c r="PC93">
        <f t="shared" si="128"/>
        <v>0</v>
      </c>
      <c r="PD93">
        <f t="shared" si="128"/>
        <v>0</v>
      </c>
      <c r="PE93">
        <f t="shared" si="128"/>
        <v>1.0177383592017737</v>
      </c>
      <c r="PF93">
        <f t="shared" si="128"/>
        <v>-0.36444444444444446</v>
      </c>
      <c r="PG93" t="str">
        <f t="shared" si="128"/>
        <v xml:space="preserve"> </v>
      </c>
      <c r="PH93">
        <f t="shared" si="128"/>
        <v>1.6477611940298509</v>
      </c>
      <c r="PI93">
        <f t="shared" si="128"/>
        <v>0.82239382239382253</v>
      </c>
      <c r="PJ93">
        <f t="shared" si="128"/>
        <v>0</v>
      </c>
      <c r="PK93">
        <f t="shared" si="128"/>
        <v>0</v>
      </c>
      <c r="PL93">
        <f t="shared" si="128"/>
        <v>1.0669456066945608</v>
      </c>
      <c r="PM93">
        <f t="shared" si="128"/>
        <v>0</v>
      </c>
      <c r="PN93">
        <f t="shared" si="128"/>
        <v>1.2413793103448274</v>
      </c>
      <c r="PO93">
        <f t="shared" si="128"/>
        <v>0</v>
      </c>
      <c r="PP93">
        <f t="shared" si="128"/>
        <v>-0.73684210526315796</v>
      </c>
      <c r="PQ93">
        <f t="shared" si="128"/>
        <v>0</v>
      </c>
      <c r="PR93">
        <f t="shared" si="128"/>
        <v>0</v>
      </c>
      <c r="PS93" t="str">
        <f t="shared" si="128"/>
        <v xml:space="preserve"> </v>
      </c>
      <c r="PT93">
        <f t="shared" si="128"/>
        <v>0</v>
      </c>
      <c r="PU93">
        <f t="shared" si="128"/>
        <v>-0.71546632761873519</v>
      </c>
      <c r="PV93">
        <f t="shared" si="128"/>
        <v>0</v>
      </c>
      <c r="PW93">
        <f t="shared" si="128"/>
        <v>5.232558139534893E-2</v>
      </c>
      <c r="PX93">
        <f t="shared" si="128"/>
        <v>0</v>
      </c>
      <c r="PY93">
        <f t="shared" si="128"/>
        <v>0</v>
      </c>
      <c r="PZ93">
        <f t="shared" si="128"/>
        <v>0.14285714285714302</v>
      </c>
      <c r="QA93">
        <f t="shared" si="128"/>
        <v>1.0593952483801297</v>
      </c>
      <c r="QB93">
        <f t="shared" si="128"/>
        <v>2.7950937950937953</v>
      </c>
      <c r="QC93">
        <f t="shared" si="128"/>
        <v>1.0612244897959182</v>
      </c>
      <c r="QD93">
        <f t="shared" si="128"/>
        <v>0</v>
      </c>
      <c r="QE93">
        <f t="shared" si="128"/>
        <v>0</v>
      </c>
      <c r="QF93">
        <f t="shared" si="128"/>
        <v>0.66101694915254239</v>
      </c>
      <c r="QG93">
        <f t="shared" si="128"/>
        <v>-8.8709677419354982E-2</v>
      </c>
      <c r="QH93">
        <f t="shared" si="128"/>
        <v>0</v>
      </c>
      <c r="QI93">
        <f t="shared" si="128"/>
        <v>0</v>
      </c>
      <c r="QJ93">
        <f t="shared" si="128"/>
        <v>0.97947383636889263</v>
      </c>
      <c r="QK93">
        <f t="shared" si="128"/>
        <v>0</v>
      </c>
      <c r="QL93">
        <f t="shared" si="128"/>
        <v>1.8083028083028085</v>
      </c>
      <c r="QM93">
        <f t="shared" si="128"/>
        <v>0</v>
      </c>
      <c r="QN93">
        <f t="shared" si="128"/>
        <v>0</v>
      </c>
      <c r="QO93">
        <f t="shared" si="128"/>
        <v>0</v>
      </c>
      <c r="QP93">
        <f t="shared" si="128"/>
        <v>0</v>
      </c>
      <c r="QQ93">
        <f t="shared" si="128"/>
        <v>-0.39874411302982726</v>
      </c>
      <c r="QR93">
        <f t="shared" ref="QR93:SA96" si="134">IFERROR(QR61/QR59-1," ")</f>
        <v>-0.4202380952380953</v>
      </c>
      <c r="QS93">
        <f t="shared" si="134"/>
        <v>0</v>
      </c>
      <c r="QT93" t="str">
        <f t="shared" si="134"/>
        <v xml:space="preserve"> </v>
      </c>
      <c r="QU93">
        <f t="shared" si="134"/>
        <v>1.2869955156950672</v>
      </c>
      <c r="QV93" t="str">
        <f t="shared" si="134"/>
        <v xml:space="preserve"> </v>
      </c>
      <c r="QW93">
        <f t="shared" si="134"/>
        <v>0</v>
      </c>
      <c r="QX93">
        <f t="shared" si="134"/>
        <v>0</v>
      </c>
      <c r="QY93">
        <f t="shared" si="134"/>
        <v>0</v>
      </c>
      <c r="QZ93">
        <f t="shared" si="134"/>
        <v>0</v>
      </c>
      <c r="RA93">
        <f t="shared" si="134"/>
        <v>0</v>
      </c>
      <c r="RB93">
        <f t="shared" si="134"/>
        <v>0</v>
      </c>
      <c r="RC93" t="str">
        <f t="shared" si="134"/>
        <v xml:space="preserve"> </v>
      </c>
      <c r="RD93">
        <f t="shared" si="134"/>
        <v>9.5714285714285641E-2</v>
      </c>
      <c r="RE93">
        <f t="shared" si="134"/>
        <v>0</v>
      </c>
      <c r="RF93">
        <f t="shared" si="134"/>
        <v>-6.6666666666665986E-3</v>
      </c>
      <c r="RG93">
        <f t="shared" si="134"/>
        <v>0.50349650349650354</v>
      </c>
      <c r="RH93">
        <f t="shared" si="134"/>
        <v>4.0161290322580641</v>
      </c>
      <c r="RI93">
        <f t="shared" si="134"/>
        <v>0</v>
      </c>
      <c r="RJ93">
        <f t="shared" si="134"/>
        <v>0</v>
      </c>
      <c r="RK93" t="str">
        <f t="shared" si="134"/>
        <v xml:space="preserve"> </v>
      </c>
      <c r="RL93">
        <f t="shared" si="134"/>
        <v>0</v>
      </c>
      <c r="RM93">
        <f t="shared" si="134"/>
        <v>0.84210526315789469</v>
      </c>
      <c r="RN93">
        <f t="shared" si="134"/>
        <v>-5.7591623036649331E-2</v>
      </c>
      <c r="RO93">
        <f t="shared" si="134"/>
        <v>0</v>
      </c>
      <c r="RP93" t="str">
        <f t="shared" si="134"/>
        <v xml:space="preserve"> </v>
      </c>
      <c r="RQ93">
        <f t="shared" si="134"/>
        <v>1.2554621848739496</v>
      </c>
      <c r="RR93">
        <f t="shared" si="134"/>
        <v>0.29139072847682113</v>
      </c>
      <c r="RS93">
        <f t="shared" si="134"/>
        <v>-0.37454545454545451</v>
      </c>
      <c r="RT93" t="str">
        <f t="shared" si="134"/>
        <v xml:space="preserve"> </v>
      </c>
      <c r="RU93">
        <f t="shared" si="134"/>
        <v>0</v>
      </c>
      <c r="RV93">
        <f t="shared" si="134"/>
        <v>-6.2893081761006386E-2</v>
      </c>
      <c r="RW93" t="str">
        <f t="shared" si="134"/>
        <v xml:space="preserve"> </v>
      </c>
      <c r="RX93">
        <f t="shared" si="134"/>
        <v>1.2719999999999998</v>
      </c>
      <c r="RY93">
        <f t="shared" si="134"/>
        <v>2.8024691358024691</v>
      </c>
      <c r="RZ93">
        <f t="shared" si="134"/>
        <v>-0.24450000000000005</v>
      </c>
      <c r="SA93">
        <f t="shared" si="134"/>
        <v>0.99290780141843982</v>
      </c>
    </row>
    <row r="94" spans="1:495">
      <c r="A94">
        <v>2011</v>
      </c>
      <c r="B94">
        <f t="shared" si="88"/>
        <v>0</v>
      </c>
      <c r="C94">
        <f t="shared" si="129"/>
        <v>-0.52130325814536338</v>
      </c>
      <c r="D94">
        <f t="shared" si="129"/>
        <v>0</v>
      </c>
      <c r="E94">
        <f t="shared" si="129"/>
        <v>0</v>
      </c>
      <c r="F94">
        <f t="shared" si="129"/>
        <v>0</v>
      </c>
      <c r="G94">
        <f t="shared" si="129"/>
        <v>0.3867924528301887</v>
      </c>
      <c r="H94">
        <f t="shared" si="129"/>
        <v>0</v>
      </c>
      <c r="I94">
        <f t="shared" si="129"/>
        <v>0.875</v>
      </c>
      <c r="J94">
        <f t="shared" si="129"/>
        <v>0</v>
      </c>
      <c r="K94">
        <f t="shared" si="129"/>
        <v>-0.33080808080808088</v>
      </c>
      <c r="L94">
        <f t="shared" si="129"/>
        <v>0</v>
      </c>
      <c r="M94">
        <f t="shared" si="129"/>
        <v>-0.46862745098039216</v>
      </c>
      <c r="N94">
        <f t="shared" si="129"/>
        <v>-0.49776785714285721</v>
      </c>
      <c r="O94">
        <f t="shared" si="129"/>
        <v>0</v>
      </c>
      <c r="P94">
        <f t="shared" si="129"/>
        <v>0</v>
      </c>
      <c r="Q94">
        <f t="shared" si="129"/>
        <v>1.2930273609885257</v>
      </c>
      <c r="R94">
        <f t="shared" si="129"/>
        <v>0</v>
      </c>
      <c r="S94">
        <f t="shared" si="129"/>
        <v>1.1379310344827589</v>
      </c>
      <c r="T94">
        <f t="shared" si="129"/>
        <v>0</v>
      </c>
      <c r="U94">
        <f t="shared" si="129"/>
        <v>0</v>
      </c>
      <c r="V94">
        <f t="shared" si="129"/>
        <v>-0.84375</v>
      </c>
      <c r="W94">
        <f t="shared" si="129"/>
        <v>0</v>
      </c>
      <c r="X94">
        <f t="shared" si="129"/>
        <v>0.33333333333333326</v>
      </c>
      <c r="Y94">
        <f t="shared" si="129"/>
        <v>-0.20208333333333328</v>
      </c>
      <c r="Z94">
        <f t="shared" si="129"/>
        <v>0</v>
      </c>
      <c r="AA94">
        <f t="shared" si="129"/>
        <v>-4.3478260869565188E-2</v>
      </c>
      <c r="AB94">
        <f t="shared" si="129"/>
        <v>0</v>
      </c>
      <c r="AC94">
        <f t="shared" si="129"/>
        <v>0.20999999999999996</v>
      </c>
      <c r="AD94">
        <f t="shared" si="129"/>
        <v>0.33074445917787454</v>
      </c>
      <c r="AE94" t="str">
        <f t="shared" si="129"/>
        <v xml:space="preserve"> </v>
      </c>
      <c r="AF94">
        <f t="shared" si="129"/>
        <v>-2.4767801857585092E-2</v>
      </c>
      <c r="AG94">
        <f t="shared" si="129"/>
        <v>-0.42000000000000004</v>
      </c>
      <c r="AH94" t="str">
        <f t="shared" si="129"/>
        <v xml:space="preserve"> </v>
      </c>
      <c r="AI94">
        <f t="shared" si="129"/>
        <v>-0.40166204986149578</v>
      </c>
      <c r="AJ94">
        <f t="shared" si="129"/>
        <v>0</v>
      </c>
      <c r="AK94">
        <f t="shared" si="129"/>
        <v>0</v>
      </c>
      <c r="AL94" t="str">
        <f t="shared" si="129"/>
        <v xml:space="preserve"> </v>
      </c>
      <c r="AM94">
        <f t="shared" si="129"/>
        <v>0</v>
      </c>
      <c r="AN94">
        <f t="shared" si="129"/>
        <v>0</v>
      </c>
      <c r="AO94" t="str">
        <f t="shared" si="129"/>
        <v xml:space="preserve"> </v>
      </c>
      <c r="AP94">
        <f t="shared" si="129"/>
        <v>0</v>
      </c>
      <c r="AQ94">
        <f t="shared" si="129"/>
        <v>0</v>
      </c>
      <c r="AR94">
        <f t="shared" si="129"/>
        <v>0</v>
      </c>
      <c r="AS94">
        <f t="shared" si="129"/>
        <v>-0.22499999999999998</v>
      </c>
      <c r="AT94">
        <f t="shared" si="129"/>
        <v>0</v>
      </c>
      <c r="AU94">
        <f t="shared" si="129"/>
        <v>0</v>
      </c>
      <c r="AV94">
        <f t="shared" si="129"/>
        <v>-0.44864864864864862</v>
      </c>
      <c r="AW94">
        <f t="shared" si="129"/>
        <v>-0.16530278232405904</v>
      </c>
      <c r="AX94">
        <f t="shared" si="129"/>
        <v>8.9655172413793283E-2</v>
      </c>
      <c r="AY94">
        <f t="shared" si="129"/>
        <v>0</v>
      </c>
      <c r="AZ94">
        <f t="shared" si="129"/>
        <v>0</v>
      </c>
      <c r="BA94">
        <f t="shared" si="129"/>
        <v>0</v>
      </c>
      <c r="BB94">
        <f t="shared" si="129"/>
        <v>0</v>
      </c>
      <c r="BC94">
        <f t="shared" si="129"/>
        <v>0</v>
      </c>
      <c r="BD94">
        <f t="shared" si="129"/>
        <v>0.10020040080160331</v>
      </c>
      <c r="BE94">
        <f t="shared" si="129"/>
        <v>0</v>
      </c>
      <c r="BF94">
        <f t="shared" si="129"/>
        <v>-0.61668273866923817</v>
      </c>
      <c r="BG94" t="str">
        <f t="shared" si="129"/>
        <v xml:space="preserve"> </v>
      </c>
      <c r="BH94">
        <f t="shared" si="129"/>
        <v>0</v>
      </c>
      <c r="BI94">
        <f t="shared" si="129"/>
        <v>-0.29268292682926833</v>
      </c>
      <c r="BJ94">
        <f t="shared" si="129"/>
        <v>-0.18280163373440783</v>
      </c>
      <c r="BK94">
        <f t="shared" si="129"/>
        <v>0.2102564102564104</v>
      </c>
      <c r="BL94" t="str">
        <f t="shared" si="129"/>
        <v xml:space="preserve"> </v>
      </c>
      <c r="BM94" t="str">
        <f t="shared" si="129"/>
        <v xml:space="preserve"> </v>
      </c>
      <c r="BN94">
        <f t="shared" ref="BN94:DY97" si="135">IFERROR(BN62/BN60-1," ")</f>
        <v>0</v>
      </c>
      <c r="BO94">
        <f t="shared" si="135"/>
        <v>0</v>
      </c>
      <c r="BP94">
        <f t="shared" si="135"/>
        <v>0.27272727272727271</v>
      </c>
      <c r="BQ94">
        <f t="shared" si="135"/>
        <v>0</v>
      </c>
      <c r="BR94">
        <f t="shared" si="135"/>
        <v>-2.0000000000000018E-2</v>
      </c>
      <c r="BS94">
        <f t="shared" si="135"/>
        <v>-0.41726190476190483</v>
      </c>
      <c r="BT94">
        <f t="shared" si="135"/>
        <v>0.10823529411764699</v>
      </c>
      <c r="BU94">
        <f t="shared" si="135"/>
        <v>0</v>
      </c>
      <c r="BV94">
        <f t="shared" si="135"/>
        <v>-0.62740384615384615</v>
      </c>
      <c r="BW94" t="str">
        <f t="shared" si="135"/>
        <v xml:space="preserve"> </v>
      </c>
      <c r="BX94">
        <f t="shared" si="135"/>
        <v>0.29450048812235607</v>
      </c>
      <c r="BY94">
        <f t="shared" si="135"/>
        <v>0</v>
      </c>
      <c r="BZ94">
        <f t="shared" si="135"/>
        <v>0</v>
      </c>
      <c r="CA94">
        <f t="shared" si="135"/>
        <v>0</v>
      </c>
      <c r="CB94">
        <f t="shared" si="135"/>
        <v>-0.66417910447761197</v>
      </c>
      <c r="CC94">
        <f t="shared" si="135"/>
        <v>-0.53960396039603953</v>
      </c>
      <c r="CD94">
        <f t="shared" si="135"/>
        <v>0</v>
      </c>
      <c r="CE94">
        <f t="shared" si="135"/>
        <v>0</v>
      </c>
      <c r="CF94">
        <f t="shared" si="135"/>
        <v>0</v>
      </c>
      <c r="CG94" t="str">
        <f t="shared" si="135"/>
        <v xml:space="preserve"> </v>
      </c>
      <c r="CH94">
        <f t="shared" si="135"/>
        <v>0</v>
      </c>
      <c r="CI94">
        <f t="shared" si="135"/>
        <v>-0.28969957081545061</v>
      </c>
      <c r="CJ94">
        <f t="shared" si="135"/>
        <v>0</v>
      </c>
      <c r="CK94" t="str">
        <f t="shared" si="135"/>
        <v xml:space="preserve"> </v>
      </c>
      <c r="CL94">
        <f t="shared" si="135"/>
        <v>-0.38764044943820231</v>
      </c>
      <c r="CM94">
        <f t="shared" si="135"/>
        <v>-1.2836970474967568E-3</v>
      </c>
      <c r="CN94">
        <f t="shared" si="135"/>
        <v>0</v>
      </c>
      <c r="CO94">
        <f t="shared" si="135"/>
        <v>0</v>
      </c>
      <c r="CP94">
        <f t="shared" si="135"/>
        <v>1.6556464811783957</v>
      </c>
      <c r="CQ94">
        <f t="shared" si="135"/>
        <v>0</v>
      </c>
      <c r="CR94">
        <f t="shared" si="135"/>
        <v>-6.0557768924302757E-2</v>
      </c>
      <c r="CS94">
        <f t="shared" si="135"/>
        <v>-0.4221508828250401</v>
      </c>
      <c r="CT94">
        <f t="shared" si="135"/>
        <v>0</v>
      </c>
      <c r="CU94">
        <f t="shared" si="135"/>
        <v>0.51282051282051277</v>
      </c>
      <c r="CV94">
        <f t="shared" si="135"/>
        <v>0.85245901639344268</v>
      </c>
      <c r="CW94">
        <f t="shared" si="135"/>
        <v>-0.543010752688172</v>
      </c>
      <c r="CX94">
        <f t="shared" si="135"/>
        <v>0</v>
      </c>
      <c r="CY94">
        <f t="shared" si="135"/>
        <v>0</v>
      </c>
      <c r="CZ94">
        <f t="shared" si="135"/>
        <v>0</v>
      </c>
      <c r="DA94" t="str">
        <f t="shared" si="135"/>
        <v xml:space="preserve"> </v>
      </c>
      <c r="DB94">
        <f t="shared" si="135"/>
        <v>-2.3890784982935176E-2</v>
      </c>
      <c r="DC94">
        <f t="shared" si="135"/>
        <v>0</v>
      </c>
      <c r="DD94">
        <f t="shared" si="135"/>
        <v>0</v>
      </c>
      <c r="DE94">
        <f t="shared" si="135"/>
        <v>-0.90760869565217395</v>
      </c>
      <c r="DF94">
        <f t="shared" si="135"/>
        <v>-0.18333333333333335</v>
      </c>
      <c r="DG94">
        <f t="shared" si="135"/>
        <v>1.5787965616045843</v>
      </c>
      <c r="DH94" t="str">
        <f t="shared" si="135"/>
        <v xml:space="preserve"> </v>
      </c>
      <c r="DI94">
        <f t="shared" si="135"/>
        <v>0</v>
      </c>
      <c r="DJ94">
        <f t="shared" si="135"/>
        <v>-0.989542225730071</v>
      </c>
      <c r="DK94">
        <f t="shared" si="135"/>
        <v>0</v>
      </c>
      <c r="DL94">
        <f t="shared" si="135"/>
        <v>9.316770186335388E-2</v>
      </c>
      <c r="DM94" t="str">
        <f t="shared" si="135"/>
        <v xml:space="preserve"> </v>
      </c>
      <c r="DN94" t="str">
        <f t="shared" si="135"/>
        <v xml:space="preserve"> </v>
      </c>
      <c r="DO94">
        <f t="shared" si="135"/>
        <v>0</v>
      </c>
      <c r="DP94">
        <f t="shared" si="135"/>
        <v>-0.52485380116959068</v>
      </c>
      <c r="DQ94">
        <f t="shared" si="135"/>
        <v>0</v>
      </c>
      <c r="DR94">
        <f t="shared" si="135"/>
        <v>0</v>
      </c>
      <c r="DS94">
        <f t="shared" si="135"/>
        <v>-0.97520547945205482</v>
      </c>
      <c r="DT94">
        <f t="shared" si="135"/>
        <v>-0.42553191489361697</v>
      </c>
      <c r="DU94">
        <f t="shared" si="135"/>
        <v>0.1400778210116731</v>
      </c>
      <c r="DV94">
        <f t="shared" si="135"/>
        <v>0</v>
      </c>
      <c r="DW94">
        <f t="shared" si="135"/>
        <v>0</v>
      </c>
      <c r="DX94">
        <f t="shared" si="135"/>
        <v>0</v>
      </c>
      <c r="DY94">
        <f t="shared" si="135"/>
        <v>0</v>
      </c>
      <c r="DZ94">
        <f t="shared" si="132"/>
        <v>0</v>
      </c>
      <c r="EA94">
        <f t="shared" si="132"/>
        <v>0</v>
      </c>
      <c r="EB94">
        <f t="shared" si="132"/>
        <v>0</v>
      </c>
      <c r="EC94">
        <f t="shared" si="132"/>
        <v>0</v>
      </c>
      <c r="ED94">
        <f t="shared" si="132"/>
        <v>8.2758620689655338E-2</v>
      </c>
      <c r="EE94">
        <f t="shared" si="132"/>
        <v>0</v>
      </c>
      <c r="EF94">
        <f t="shared" si="132"/>
        <v>0</v>
      </c>
      <c r="EG94">
        <f t="shared" si="132"/>
        <v>-9.1891891891891953E-2</v>
      </c>
      <c r="EH94">
        <f t="shared" si="132"/>
        <v>9.1549295774647987E-2</v>
      </c>
      <c r="EI94">
        <f t="shared" si="132"/>
        <v>0</v>
      </c>
      <c r="EJ94">
        <f t="shared" si="132"/>
        <v>0</v>
      </c>
      <c r="EK94">
        <f t="shared" si="132"/>
        <v>-0.59803921568627461</v>
      </c>
      <c r="EL94">
        <f t="shared" si="132"/>
        <v>0</v>
      </c>
      <c r="EM94" t="str">
        <f t="shared" si="132"/>
        <v xml:space="preserve"> </v>
      </c>
      <c r="EN94">
        <f t="shared" si="132"/>
        <v>9.8039215686274606E-2</v>
      </c>
      <c r="EO94">
        <f t="shared" si="132"/>
        <v>-0.29449838187702271</v>
      </c>
      <c r="EP94">
        <f t="shared" si="132"/>
        <v>35.434479253938385</v>
      </c>
      <c r="EQ94">
        <f t="shared" si="132"/>
        <v>-0.28837209302325573</v>
      </c>
      <c r="ER94">
        <f t="shared" si="132"/>
        <v>0</v>
      </c>
      <c r="ES94">
        <f t="shared" si="132"/>
        <v>0</v>
      </c>
      <c r="ET94">
        <f t="shared" si="132"/>
        <v>-0.58725490196078423</v>
      </c>
      <c r="EU94">
        <f t="shared" si="132"/>
        <v>1.3513513513513598E-2</v>
      </c>
      <c r="EV94">
        <f t="shared" si="132"/>
        <v>0</v>
      </c>
      <c r="EW94">
        <f t="shared" si="132"/>
        <v>-0.28813559322033899</v>
      </c>
      <c r="EX94">
        <f t="shared" si="132"/>
        <v>0.12195121951219523</v>
      </c>
      <c r="EY94">
        <f t="shared" si="132"/>
        <v>-0.18279569892473113</v>
      </c>
      <c r="EZ94">
        <f t="shared" si="132"/>
        <v>0</v>
      </c>
      <c r="FA94">
        <f t="shared" si="132"/>
        <v>0</v>
      </c>
      <c r="FB94">
        <f t="shared" si="132"/>
        <v>-0.21319796954314718</v>
      </c>
      <c r="FC94" t="str">
        <f t="shared" si="132"/>
        <v xml:space="preserve"> </v>
      </c>
      <c r="FD94">
        <f t="shared" si="132"/>
        <v>-0.43028322440087141</v>
      </c>
      <c r="FE94">
        <f t="shared" si="132"/>
        <v>0</v>
      </c>
      <c r="FF94">
        <f t="shared" si="132"/>
        <v>-0.21518987341772156</v>
      </c>
      <c r="FG94">
        <f t="shared" si="132"/>
        <v>0</v>
      </c>
      <c r="FH94">
        <f t="shared" si="132"/>
        <v>-0.73608247422680417</v>
      </c>
      <c r="FI94">
        <f t="shared" si="132"/>
        <v>0</v>
      </c>
      <c r="FJ94">
        <f t="shared" si="132"/>
        <v>-0.95426829268292679</v>
      </c>
      <c r="FK94">
        <f t="shared" si="132"/>
        <v>-0.25765306122448983</v>
      </c>
      <c r="FL94" t="str">
        <f t="shared" si="132"/>
        <v xml:space="preserve"> </v>
      </c>
      <c r="FM94" t="str">
        <f t="shared" si="132"/>
        <v xml:space="preserve"> </v>
      </c>
      <c r="FN94">
        <f t="shared" si="132"/>
        <v>7.4792243767312971E-2</v>
      </c>
      <c r="FO94" t="str">
        <f t="shared" si="132"/>
        <v xml:space="preserve"> </v>
      </c>
      <c r="FP94">
        <f t="shared" si="132"/>
        <v>0</v>
      </c>
      <c r="FQ94">
        <f t="shared" si="132"/>
        <v>-0.18961038961038956</v>
      </c>
      <c r="FR94" t="str">
        <f t="shared" si="132"/>
        <v xml:space="preserve"> </v>
      </c>
      <c r="FS94">
        <f t="shared" si="132"/>
        <v>0</v>
      </c>
      <c r="FT94">
        <f t="shared" si="132"/>
        <v>0</v>
      </c>
      <c r="FU94">
        <f t="shared" si="132"/>
        <v>0.86396181384248183</v>
      </c>
      <c r="FV94">
        <f t="shared" si="132"/>
        <v>0</v>
      </c>
      <c r="FW94">
        <f t="shared" si="132"/>
        <v>-0.27475247524752466</v>
      </c>
      <c r="FX94">
        <f t="shared" si="132"/>
        <v>-9.5435684647302899E-2</v>
      </c>
      <c r="FY94">
        <f t="shared" si="132"/>
        <v>-0.42797202797202805</v>
      </c>
      <c r="FZ94">
        <f t="shared" si="132"/>
        <v>0</v>
      </c>
      <c r="GA94">
        <f t="shared" si="132"/>
        <v>0</v>
      </c>
      <c r="GB94">
        <f t="shared" si="132"/>
        <v>0.33632286995515703</v>
      </c>
      <c r="GC94">
        <f t="shared" si="132"/>
        <v>0</v>
      </c>
      <c r="GD94">
        <f t="shared" si="132"/>
        <v>0.22352941176470598</v>
      </c>
      <c r="GE94">
        <f t="shared" si="132"/>
        <v>0</v>
      </c>
      <c r="GF94">
        <f t="shared" si="132"/>
        <v>0</v>
      </c>
      <c r="GG94">
        <f t="shared" si="132"/>
        <v>0</v>
      </c>
      <c r="GH94">
        <f t="shared" si="132"/>
        <v>0.72022551092318521</v>
      </c>
      <c r="GI94">
        <f t="shared" si="132"/>
        <v>0.54882154882154865</v>
      </c>
      <c r="GJ94">
        <f t="shared" si="132"/>
        <v>-0.97837209302325578</v>
      </c>
      <c r="GK94">
        <f t="shared" si="132"/>
        <v>0</v>
      </c>
      <c r="GL94">
        <f t="shared" si="130"/>
        <v>0</v>
      </c>
      <c r="GM94">
        <f t="shared" si="130"/>
        <v>0</v>
      </c>
      <c r="GN94">
        <f t="shared" si="130"/>
        <v>-0.5106382978723405</v>
      </c>
      <c r="GO94">
        <f t="shared" si="130"/>
        <v>-0.19696969696969702</v>
      </c>
      <c r="GP94">
        <f t="shared" si="130"/>
        <v>0</v>
      </c>
      <c r="GQ94">
        <f t="shared" si="130"/>
        <v>0</v>
      </c>
      <c r="GR94" t="str">
        <f t="shared" si="130"/>
        <v xml:space="preserve"> </v>
      </c>
      <c r="GS94">
        <f t="shared" si="130"/>
        <v>0</v>
      </c>
      <c r="GT94">
        <f t="shared" si="130"/>
        <v>0</v>
      </c>
      <c r="GU94">
        <f t="shared" si="130"/>
        <v>0</v>
      </c>
      <c r="GV94">
        <f t="shared" si="130"/>
        <v>-0.59840425531914887</v>
      </c>
      <c r="GW94">
        <f t="shared" si="130"/>
        <v>0</v>
      </c>
      <c r="GX94">
        <f t="shared" si="130"/>
        <v>0.28611898016997173</v>
      </c>
      <c r="GY94">
        <f t="shared" si="130"/>
        <v>0.36363636363636354</v>
      </c>
      <c r="GZ94">
        <f t="shared" si="130"/>
        <v>0</v>
      </c>
      <c r="HA94">
        <f t="shared" si="130"/>
        <v>-0.72482014388489202</v>
      </c>
      <c r="HB94">
        <f t="shared" si="130"/>
        <v>0</v>
      </c>
      <c r="HC94">
        <f t="shared" si="130"/>
        <v>0</v>
      </c>
      <c r="HD94">
        <f t="shared" si="130"/>
        <v>0</v>
      </c>
      <c r="HE94">
        <f t="shared" si="130"/>
        <v>0</v>
      </c>
      <c r="HF94" t="str">
        <f t="shared" si="130"/>
        <v xml:space="preserve"> </v>
      </c>
      <c r="HG94">
        <f t="shared" si="130"/>
        <v>1.6903553299492384</v>
      </c>
      <c r="HH94">
        <f t="shared" si="130"/>
        <v>0</v>
      </c>
      <c r="HI94">
        <f t="shared" si="130"/>
        <v>0</v>
      </c>
      <c r="HJ94">
        <f t="shared" si="130"/>
        <v>0</v>
      </c>
      <c r="HK94">
        <f t="shared" si="130"/>
        <v>-0.21190476190476193</v>
      </c>
      <c r="HL94">
        <f t="shared" si="130"/>
        <v>0.21428571428571419</v>
      </c>
      <c r="HM94">
        <f t="shared" si="130"/>
        <v>0</v>
      </c>
      <c r="HN94" t="str">
        <f t="shared" si="130"/>
        <v xml:space="preserve"> </v>
      </c>
      <c r="HO94">
        <f t="shared" si="130"/>
        <v>0</v>
      </c>
      <c r="HP94">
        <f t="shared" si="130"/>
        <v>0</v>
      </c>
      <c r="HQ94" t="str">
        <f t="shared" si="130"/>
        <v xml:space="preserve"> </v>
      </c>
      <c r="HR94">
        <f t="shared" si="130"/>
        <v>0</v>
      </c>
      <c r="HS94">
        <f t="shared" si="130"/>
        <v>0.28524945770065058</v>
      </c>
      <c r="HT94">
        <f t="shared" si="130"/>
        <v>8.8235294117646967E-2</v>
      </c>
      <c r="HU94">
        <f t="shared" si="130"/>
        <v>-0.38265185535334434</v>
      </c>
      <c r="HV94">
        <f t="shared" si="130"/>
        <v>0</v>
      </c>
      <c r="HW94">
        <f t="shared" si="130"/>
        <v>2.2222222222222143E-2</v>
      </c>
      <c r="HX94">
        <f t="shared" si="130"/>
        <v>0.23334773218142546</v>
      </c>
      <c r="HY94">
        <f t="shared" si="130"/>
        <v>0</v>
      </c>
      <c r="HZ94">
        <f t="shared" si="130"/>
        <v>0</v>
      </c>
      <c r="IA94">
        <f t="shared" si="130"/>
        <v>0</v>
      </c>
      <c r="IB94">
        <f t="shared" si="130"/>
        <v>0</v>
      </c>
      <c r="IC94">
        <f t="shared" si="130"/>
        <v>0</v>
      </c>
      <c r="ID94" t="str">
        <f t="shared" si="130"/>
        <v xml:space="preserve"> </v>
      </c>
      <c r="IE94">
        <f t="shared" si="130"/>
        <v>0</v>
      </c>
      <c r="IF94" t="str">
        <f t="shared" si="130"/>
        <v xml:space="preserve"> </v>
      </c>
      <c r="IG94" t="str">
        <f t="shared" si="130"/>
        <v xml:space="preserve"> </v>
      </c>
      <c r="IH94">
        <f t="shared" si="130"/>
        <v>0</v>
      </c>
      <c r="II94">
        <f t="shared" si="130"/>
        <v>0.5420560747663552</v>
      </c>
      <c r="IJ94">
        <f t="shared" si="130"/>
        <v>-0.91675859993982545</v>
      </c>
      <c r="IK94">
        <f t="shared" si="130"/>
        <v>0</v>
      </c>
      <c r="IL94">
        <f t="shared" si="130"/>
        <v>0</v>
      </c>
      <c r="IM94">
        <f t="shared" si="130"/>
        <v>-0.39565217391304341</v>
      </c>
      <c r="IN94">
        <f t="shared" si="130"/>
        <v>-0.68583450210378682</v>
      </c>
      <c r="IO94">
        <f t="shared" si="130"/>
        <v>0</v>
      </c>
      <c r="IP94">
        <f t="shared" si="130"/>
        <v>0</v>
      </c>
      <c r="IQ94" t="str">
        <f t="shared" si="130"/>
        <v xml:space="preserve"> </v>
      </c>
      <c r="IR94" t="str">
        <f t="shared" si="130"/>
        <v xml:space="preserve"> </v>
      </c>
      <c r="IS94">
        <f t="shared" si="130"/>
        <v>-0.32207792207792207</v>
      </c>
      <c r="IT94">
        <f t="shared" si="130"/>
        <v>0</v>
      </c>
      <c r="IU94">
        <f t="shared" si="130"/>
        <v>0</v>
      </c>
      <c r="IV94">
        <f t="shared" si="130"/>
        <v>0</v>
      </c>
      <c r="IW94">
        <f t="shared" si="130"/>
        <v>0</v>
      </c>
      <c r="IX94">
        <f t="shared" si="107"/>
        <v>0</v>
      </c>
      <c r="IY94">
        <f t="shared" si="107"/>
        <v>0</v>
      </c>
      <c r="IZ94">
        <f t="shared" si="107"/>
        <v>0</v>
      </c>
      <c r="JA94" t="str">
        <f t="shared" si="104"/>
        <v xml:space="preserve"> </v>
      </c>
      <c r="JB94">
        <f t="shared" si="133"/>
        <v>0.37142857142857144</v>
      </c>
      <c r="JC94">
        <f t="shared" si="133"/>
        <v>0.5714285714285714</v>
      </c>
      <c r="JD94">
        <f t="shared" si="133"/>
        <v>0</v>
      </c>
      <c r="JE94">
        <f t="shared" si="133"/>
        <v>0</v>
      </c>
      <c r="JF94">
        <f t="shared" si="133"/>
        <v>0</v>
      </c>
      <c r="JG94">
        <f t="shared" si="133"/>
        <v>0</v>
      </c>
      <c r="JH94">
        <f t="shared" si="133"/>
        <v>-0.9162838182746299</v>
      </c>
      <c r="JI94">
        <f t="shared" si="133"/>
        <v>0</v>
      </c>
      <c r="JJ94">
        <f t="shared" si="133"/>
        <v>0</v>
      </c>
      <c r="JK94">
        <f t="shared" si="133"/>
        <v>-0.36772899487408062</v>
      </c>
      <c r="JL94">
        <f t="shared" si="133"/>
        <v>0</v>
      </c>
      <c r="JM94">
        <f t="shared" si="133"/>
        <v>0</v>
      </c>
      <c r="JN94">
        <f t="shared" si="133"/>
        <v>0</v>
      </c>
      <c r="JO94">
        <f t="shared" si="133"/>
        <v>0</v>
      </c>
      <c r="JP94">
        <f t="shared" si="133"/>
        <v>-0.45549738219895286</v>
      </c>
      <c r="JQ94" t="str">
        <f t="shared" si="133"/>
        <v xml:space="preserve"> </v>
      </c>
      <c r="JR94">
        <f t="shared" si="133"/>
        <v>0</v>
      </c>
      <c r="JS94" t="str">
        <f t="shared" si="133"/>
        <v xml:space="preserve"> </v>
      </c>
      <c r="JT94">
        <f t="shared" si="133"/>
        <v>0.32631578947368411</v>
      </c>
      <c r="JU94">
        <f t="shared" si="133"/>
        <v>-0.43678160919540232</v>
      </c>
      <c r="JV94">
        <f t="shared" si="133"/>
        <v>-0.73184335700435832</v>
      </c>
      <c r="JW94">
        <f t="shared" si="133"/>
        <v>-0.43111111111111111</v>
      </c>
      <c r="JX94">
        <f t="shared" si="133"/>
        <v>-0.66355140186915884</v>
      </c>
      <c r="JY94">
        <f t="shared" si="133"/>
        <v>0</v>
      </c>
      <c r="JZ94">
        <f t="shared" si="133"/>
        <v>-0.50869565217391299</v>
      </c>
      <c r="KA94">
        <f t="shared" si="133"/>
        <v>-0.97288723351356377</v>
      </c>
      <c r="KB94">
        <f t="shared" si="133"/>
        <v>-0.11046511627906974</v>
      </c>
      <c r="KC94">
        <f t="shared" si="133"/>
        <v>0</v>
      </c>
      <c r="KD94">
        <f t="shared" si="133"/>
        <v>0</v>
      </c>
      <c r="KE94" t="str">
        <f t="shared" si="133"/>
        <v xml:space="preserve"> </v>
      </c>
      <c r="KF94">
        <f t="shared" si="133"/>
        <v>-0.30769230769230771</v>
      </c>
      <c r="KG94" t="str">
        <f t="shared" si="133"/>
        <v xml:space="preserve"> </v>
      </c>
      <c r="KH94">
        <f t="shared" si="133"/>
        <v>0</v>
      </c>
      <c r="KI94">
        <f t="shared" si="133"/>
        <v>-0.5714285714285714</v>
      </c>
      <c r="KJ94">
        <f t="shared" si="133"/>
        <v>0</v>
      </c>
      <c r="KK94" t="str">
        <f t="shared" si="133"/>
        <v xml:space="preserve"> </v>
      </c>
      <c r="KL94">
        <f t="shared" si="133"/>
        <v>0.51006711409395966</v>
      </c>
      <c r="KM94">
        <f t="shared" si="133"/>
        <v>0</v>
      </c>
      <c r="KN94">
        <f t="shared" si="133"/>
        <v>-6.5269461077844371E-2</v>
      </c>
      <c r="KO94">
        <f t="shared" si="133"/>
        <v>-0.21020228671943719</v>
      </c>
      <c r="KP94">
        <f t="shared" si="133"/>
        <v>0</v>
      </c>
      <c r="KQ94">
        <f t="shared" si="133"/>
        <v>2.5974025974025983E-2</v>
      </c>
      <c r="KR94">
        <f t="shared" si="133"/>
        <v>0.46766169154228843</v>
      </c>
      <c r="KS94">
        <f t="shared" si="133"/>
        <v>0</v>
      </c>
      <c r="KT94">
        <f t="shared" si="133"/>
        <v>0</v>
      </c>
      <c r="KU94">
        <f t="shared" si="133"/>
        <v>0</v>
      </c>
      <c r="KV94" t="str">
        <f t="shared" si="133"/>
        <v xml:space="preserve"> </v>
      </c>
      <c r="KW94">
        <f t="shared" si="133"/>
        <v>3.1753554502369674</v>
      </c>
      <c r="KX94">
        <f t="shared" si="133"/>
        <v>-0.21014492753623182</v>
      </c>
      <c r="KY94">
        <f t="shared" si="133"/>
        <v>3.0075187969924588E-3</v>
      </c>
      <c r="KZ94">
        <f t="shared" si="133"/>
        <v>0</v>
      </c>
      <c r="LA94">
        <f t="shared" si="133"/>
        <v>0</v>
      </c>
      <c r="LB94">
        <f t="shared" si="133"/>
        <v>-0.85</v>
      </c>
      <c r="LC94">
        <f t="shared" si="133"/>
        <v>-0.2217294900221729</v>
      </c>
      <c r="LD94">
        <f t="shared" si="133"/>
        <v>-3.0434782608695587E-2</v>
      </c>
      <c r="LE94">
        <f t="shared" si="133"/>
        <v>0</v>
      </c>
      <c r="LF94">
        <f t="shared" si="133"/>
        <v>-0.46041055718475077</v>
      </c>
      <c r="LG94">
        <f t="shared" si="133"/>
        <v>0</v>
      </c>
      <c r="LH94">
        <f t="shared" si="133"/>
        <v>0</v>
      </c>
      <c r="LI94">
        <f t="shared" si="133"/>
        <v>0</v>
      </c>
      <c r="LJ94">
        <f t="shared" si="133"/>
        <v>0</v>
      </c>
      <c r="LK94" t="str">
        <f t="shared" si="133"/>
        <v xml:space="preserve"> </v>
      </c>
      <c r="LL94">
        <f t="shared" si="133"/>
        <v>-0.56704545454545463</v>
      </c>
      <c r="LM94">
        <f t="shared" si="133"/>
        <v>0.14165535956580722</v>
      </c>
      <c r="LN94">
        <f t="shared" si="131"/>
        <v>0.46987951807228923</v>
      </c>
      <c r="LO94">
        <f t="shared" si="131"/>
        <v>0</v>
      </c>
      <c r="LP94">
        <f t="shared" si="131"/>
        <v>-0.21296296296296302</v>
      </c>
      <c r="LQ94">
        <f t="shared" si="131"/>
        <v>0</v>
      </c>
      <c r="LR94">
        <f t="shared" si="131"/>
        <v>0.13684210526315788</v>
      </c>
      <c r="LS94">
        <f t="shared" si="131"/>
        <v>0</v>
      </c>
      <c r="LT94" t="str">
        <f t="shared" si="131"/>
        <v xml:space="preserve"> </v>
      </c>
      <c r="LU94">
        <f t="shared" si="131"/>
        <v>0</v>
      </c>
      <c r="LV94">
        <f t="shared" si="131"/>
        <v>0</v>
      </c>
      <c r="LW94">
        <f t="shared" si="131"/>
        <v>-0.96887247173296098</v>
      </c>
      <c r="LX94">
        <f t="shared" si="131"/>
        <v>-0.90432663010359537</v>
      </c>
      <c r="LY94" t="str">
        <f t="shared" si="131"/>
        <v xml:space="preserve"> </v>
      </c>
      <c r="LZ94">
        <f t="shared" si="131"/>
        <v>0</v>
      </c>
      <c r="MA94">
        <f t="shared" si="131"/>
        <v>0.125</v>
      </c>
      <c r="MB94">
        <f t="shared" si="131"/>
        <v>-0.15384615384615385</v>
      </c>
      <c r="MC94">
        <f t="shared" si="131"/>
        <v>-0.99441176470588233</v>
      </c>
      <c r="MD94">
        <f t="shared" si="131"/>
        <v>-0.68253968253968256</v>
      </c>
      <c r="ME94" t="str">
        <f t="shared" si="131"/>
        <v xml:space="preserve"> </v>
      </c>
      <c r="MF94">
        <f t="shared" si="131"/>
        <v>0</v>
      </c>
      <c r="MG94">
        <f t="shared" si="131"/>
        <v>-7.8048780487804947E-2</v>
      </c>
      <c r="MH94">
        <f t="shared" si="131"/>
        <v>-0.8998144712430427</v>
      </c>
      <c r="MI94">
        <f t="shared" si="131"/>
        <v>0</v>
      </c>
      <c r="MJ94">
        <f t="shared" si="131"/>
        <v>0</v>
      </c>
      <c r="MK94">
        <f t="shared" si="131"/>
        <v>0</v>
      </c>
      <c r="ML94">
        <f t="shared" si="131"/>
        <v>0</v>
      </c>
      <c r="MM94">
        <f t="shared" si="131"/>
        <v>0</v>
      </c>
      <c r="MN94">
        <f t="shared" si="131"/>
        <v>0</v>
      </c>
      <c r="MO94" t="str">
        <f t="shared" si="131"/>
        <v xml:space="preserve"> </v>
      </c>
      <c r="MP94">
        <f t="shared" si="131"/>
        <v>-0.37826086956521732</v>
      </c>
      <c r="MQ94">
        <f t="shared" si="131"/>
        <v>-0.24528301886792447</v>
      </c>
      <c r="MR94">
        <f t="shared" si="131"/>
        <v>0</v>
      </c>
      <c r="MS94">
        <f t="shared" si="131"/>
        <v>0</v>
      </c>
      <c r="MT94">
        <f t="shared" si="131"/>
        <v>-0.74584665194188737</v>
      </c>
      <c r="MU94">
        <f t="shared" si="131"/>
        <v>0</v>
      </c>
      <c r="MV94">
        <f t="shared" si="131"/>
        <v>0</v>
      </c>
      <c r="MW94">
        <f t="shared" si="131"/>
        <v>-0.81333333333333335</v>
      </c>
      <c r="MX94" t="str">
        <f t="shared" si="131"/>
        <v xml:space="preserve"> </v>
      </c>
      <c r="MY94" t="str">
        <f t="shared" si="131"/>
        <v xml:space="preserve"> </v>
      </c>
      <c r="MZ94">
        <f t="shared" si="131"/>
        <v>0.17601844734819383</v>
      </c>
      <c r="NA94" t="str">
        <f t="shared" si="131"/>
        <v xml:space="preserve"> </v>
      </c>
      <c r="NB94">
        <f t="shared" si="131"/>
        <v>0</v>
      </c>
      <c r="NC94">
        <f t="shared" si="131"/>
        <v>-0.95686269461888374</v>
      </c>
      <c r="ND94">
        <f t="shared" si="131"/>
        <v>0</v>
      </c>
      <c r="NE94">
        <f t="shared" si="131"/>
        <v>0</v>
      </c>
      <c r="NF94" t="str">
        <f t="shared" si="131"/>
        <v xml:space="preserve"> </v>
      </c>
      <c r="NG94">
        <f t="shared" si="131"/>
        <v>0</v>
      </c>
      <c r="NH94" t="str">
        <f t="shared" si="131"/>
        <v xml:space="preserve"> </v>
      </c>
      <c r="NI94" t="str">
        <f t="shared" si="131"/>
        <v xml:space="preserve"> </v>
      </c>
      <c r="NJ94">
        <f t="shared" si="131"/>
        <v>0</v>
      </c>
      <c r="NK94" t="str">
        <f t="shared" si="131"/>
        <v xml:space="preserve"> </v>
      </c>
      <c r="NL94">
        <f t="shared" si="131"/>
        <v>-0.9823518127757529</v>
      </c>
      <c r="NM94">
        <f t="shared" si="131"/>
        <v>0</v>
      </c>
      <c r="NN94">
        <f t="shared" si="131"/>
        <v>-0.42063492063492058</v>
      </c>
      <c r="NO94">
        <f t="shared" si="131"/>
        <v>0</v>
      </c>
      <c r="NP94">
        <f t="shared" si="131"/>
        <v>0.57442748091603058</v>
      </c>
      <c r="NQ94">
        <f t="shared" si="131"/>
        <v>-0.3380281690140845</v>
      </c>
      <c r="NR94" t="str">
        <f t="shared" si="131"/>
        <v xml:space="preserve"> </v>
      </c>
      <c r="NS94">
        <f t="shared" si="131"/>
        <v>-0.90745501285347041</v>
      </c>
      <c r="NT94">
        <f t="shared" si="131"/>
        <v>0</v>
      </c>
      <c r="NU94">
        <f t="shared" si="131"/>
        <v>0</v>
      </c>
      <c r="NV94">
        <f t="shared" si="131"/>
        <v>9.0608730476571919E-2</v>
      </c>
      <c r="NW94">
        <f t="shared" si="131"/>
        <v>4.963739605708084E-2</v>
      </c>
      <c r="NX94">
        <f t="shared" si="131"/>
        <v>-7.0009773938266684E-2</v>
      </c>
      <c r="NY94" t="str">
        <f t="shared" si="121"/>
        <v xml:space="preserve"> </v>
      </c>
      <c r="NZ94">
        <f t="shared" si="121"/>
        <v>0</v>
      </c>
      <c r="OA94">
        <f t="shared" si="121"/>
        <v>-0.3984375</v>
      </c>
      <c r="OB94">
        <f t="shared" si="119"/>
        <v>0</v>
      </c>
      <c r="OC94">
        <f t="shared" si="119"/>
        <v>-8.1967213114754078E-2</v>
      </c>
      <c r="OD94">
        <f t="shared" si="119"/>
        <v>-0.16666666666666663</v>
      </c>
      <c r="OE94">
        <f t="shared" si="119"/>
        <v>0</v>
      </c>
      <c r="OF94">
        <f t="shared" si="119"/>
        <v>-0.25</v>
      </c>
      <c r="OG94">
        <f t="shared" ref="OG94:QR97" si="136">IFERROR(OG62/OG60-1," ")</f>
        <v>4.5714285714285818E-2</v>
      </c>
      <c r="OH94" t="str">
        <f t="shared" si="136"/>
        <v xml:space="preserve"> </v>
      </c>
      <c r="OI94">
        <f t="shared" si="136"/>
        <v>-0.17302137492778735</v>
      </c>
      <c r="OJ94">
        <f t="shared" si="136"/>
        <v>-0.26749999999999996</v>
      </c>
      <c r="OK94">
        <f t="shared" si="136"/>
        <v>-0.14258373205741615</v>
      </c>
      <c r="OL94">
        <f t="shared" si="136"/>
        <v>-0.38802083333333337</v>
      </c>
      <c r="OM94">
        <f t="shared" si="136"/>
        <v>5.0582551861324321E-2</v>
      </c>
      <c r="ON94">
        <f t="shared" si="136"/>
        <v>-7.1275315296457142E-2</v>
      </c>
      <c r="OO94">
        <f t="shared" si="136"/>
        <v>-0.17142857142857137</v>
      </c>
      <c r="OP94">
        <f t="shared" si="136"/>
        <v>-0.1893477770255021</v>
      </c>
      <c r="OQ94">
        <f t="shared" si="136"/>
        <v>-0.17209797657082015</v>
      </c>
      <c r="OR94">
        <f t="shared" si="136"/>
        <v>-0.17445328031809149</v>
      </c>
      <c r="OS94">
        <f t="shared" si="136"/>
        <v>0</v>
      </c>
      <c r="OT94">
        <f t="shared" si="136"/>
        <v>-0.34538653366583538</v>
      </c>
      <c r="OU94">
        <f t="shared" si="136"/>
        <v>0</v>
      </c>
      <c r="OV94">
        <f t="shared" si="136"/>
        <v>2.1084337349397408E-2</v>
      </c>
      <c r="OW94">
        <f t="shared" si="136"/>
        <v>0.77499999999999991</v>
      </c>
      <c r="OX94" t="str">
        <f t="shared" si="136"/>
        <v xml:space="preserve"> </v>
      </c>
      <c r="OY94">
        <f t="shared" si="136"/>
        <v>0</v>
      </c>
      <c r="OZ94">
        <f t="shared" si="136"/>
        <v>7.182320441988943E-2</v>
      </c>
      <c r="PA94">
        <f t="shared" si="136"/>
        <v>0</v>
      </c>
      <c r="PB94">
        <f t="shared" si="136"/>
        <v>0</v>
      </c>
      <c r="PC94">
        <f t="shared" si="136"/>
        <v>0</v>
      </c>
      <c r="PD94">
        <f t="shared" si="136"/>
        <v>0</v>
      </c>
      <c r="PE94">
        <f t="shared" si="136"/>
        <v>0</v>
      </c>
      <c r="PF94">
        <f t="shared" si="136"/>
        <v>-0.66413043478260869</v>
      </c>
      <c r="PG94" t="str">
        <f t="shared" si="136"/>
        <v xml:space="preserve"> </v>
      </c>
      <c r="PH94">
        <f t="shared" si="136"/>
        <v>-0.24165824064711838</v>
      </c>
      <c r="PI94">
        <f t="shared" si="136"/>
        <v>0</v>
      </c>
      <c r="PJ94">
        <f t="shared" si="136"/>
        <v>0</v>
      </c>
      <c r="PK94">
        <f t="shared" si="136"/>
        <v>0</v>
      </c>
      <c r="PL94">
        <f t="shared" si="136"/>
        <v>0</v>
      </c>
      <c r="PM94">
        <f t="shared" si="136"/>
        <v>0</v>
      </c>
      <c r="PN94">
        <f t="shared" si="136"/>
        <v>2.4242424242424176E-2</v>
      </c>
      <c r="PO94">
        <f t="shared" si="136"/>
        <v>0</v>
      </c>
      <c r="PP94">
        <f t="shared" si="136"/>
        <v>0</v>
      </c>
      <c r="PQ94">
        <f t="shared" si="136"/>
        <v>0</v>
      </c>
      <c r="PR94">
        <f t="shared" si="136"/>
        <v>0</v>
      </c>
      <c r="PS94" t="str">
        <f t="shared" si="136"/>
        <v xml:space="preserve"> </v>
      </c>
      <c r="PT94">
        <f t="shared" si="136"/>
        <v>0</v>
      </c>
      <c r="PU94">
        <f t="shared" si="136"/>
        <v>-0.90760869565217395</v>
      </c>
      <c r="PV94">
        <f t="shared" si="136"/>
        <v>0</v>
      </c>
      <c r="PW94">
        <f t="shared" si="136"/>
        <v>5.5555555555555358E-3</v>
      </c>
      <c r="PX94">
        <f t="shared" si="136"/>
        <v>0</v>
      </c>
      <c r="PY94">
        <f t="shared" si="136"/>
        <v>0</v>
      </c>
      <c r="PZ94">
        <f t="shared" si="136"/>
        <v>-0.79661016949152541</v>
      </c>
      <c r="QA94">
        <f t="shared" si="136"/>
        <v>0.21529919802591002</v>
      </c>
      <c r="QB94">
        <f t="shared" si="136"/>
        <v>0.30057251908396965</v>
      </c>
      <c r="QC94">
        <f t="shared" si="136"/>
        <v>0.2558139534883721</v>
      </c>
      <c r="QD94">
        <f t="shared" si="136"/>
        <v>0</v>
      </c>
      <c r="QE94">
        <f t="shared" si="136"/>
        <v>0</v>
      </c>
      <c r="QF94">
        <f t="shared" si="136"/>
        <v>0.46570397111913375</v>
      </c>
      <c r="QG94">
        <f t="shared" si="136"/>
        <v>-0.23333333333333339</v>
      </c>
      <c r="QH94">
        <f t="shared" si="136"/>
        <v>0</v>
      </c>
      <c r="QI94">
        <f t="shared" si="136"/>
        <v>0</v>
      </c>
      <c r="QJ94">
        <f t="shared" si="136"/>
        <v>-0.19484820607175724</v>
      </c>
      <c r="QK94">
        <f t="shared" si="136"/>
        <v>0</v>
      </c>
      <c r="QL94">
        <f t="shared" si="136"/>
        <v>5.0000000000000044E-2</v>
      </c>
      <c r="QM94">
        <f t="shared" si="136"/>
        <v>0</v>
      </c>
      <c r="QN94">
        <f t="shared" si="136"/>
        <v>0</v>
      </c>
      <c r="QO94">
        <f t="shared" si="136"/>
        <v>0</v>
      </c>
      <c r="QP94">
        <f t="shared" si="136"/>
        <v>0</v>
      </c>
      <c r="QQ94">
        <f t="shared" si="136"/>
        <v>0.64604810996563566</v>
      </c>
      <c r="QR94">
        <f t="shared" si="136"/>
        <v>-0.61040000000000005</v>
      </c>
      <c r="QS94">
        <f t="shared" si="134"/>
        <v>0</v>
      </c>
      <c r="QT94" t="str">
        <f t="shared" si="134"/>
        <v xml:space="preserve"> </v>
      </c>
      <c r="QU94">
        <f t="shared" si="134"/>
        <v>-0.22088353413654616</v>
      </c>
      <c r="QV94" t="str">
        <f t="shared" si="134"/>
        <v xml:space="preserve"> </v>
      </c>
      <c r="QW94">
        <f t="shared" si="134"/>
        <v>0</v>
      </c>
      <c r="QX94">
        <f t="shared" si="134"/>
        <v>0</v>
      </c>
      <c r="QY94">
        <f t="shared" si="134"/>
        <v>0</v>
      </c>
      <c r="QZ94">
        <f t="shared" si="134"/>
        <v>0</v>
      </c>
      <c r="RA94">
        <f t="shared" si="134"/>
        <v>0</v>
      </c>
      <c r="RB94">
        <f t="shared" si="134"/>
        <v>0</v>
      </c>
      <c r="RC94" t="str">
        <f t="shared" si="134"/>
        <v xml:space="preserve"> </v>
      </c>
      <c r="RD94">
        <f t="shared" si="134"/>
        <v>-0.16249999999999998</v>
      </c>
      <c r="RE94">
        <f t="shared" si="134"/>
        <v>0</v>
      </c>
      <c r="RF94">
        <f t="shared" si="134"/>
        <v>0</v>
      </c>
      <c r="RG94">
        <f t="shared" si="134"/>
        <v>0</v>
      </c>
      <c r="RH94">
        <f t="shared" si="134"/>
        <v>-9.3975903614457956E-2</v>
      </c>
      <c r="RI94">
        <f t="shared" si="134"/>
        <v>0</v>
      </c>
      <c r="RJ94">
        <f t="shared" si="134"/>
        <v>0</v>
      </c>
      <c r="RK94" t="str">
        <f t="shared" si="134"/>
        <v xml:space="preserve"> </v>
      </c>
      <c r="RL94">
        <f t="shared" si="134"/>
        <v>0</v>
      </c>
      <c r="RM94">
        <f t="shared" si="134"/>
        <v>0.14754098360655732</v>
      </c>
      <c r="RN94">
        <f t="shared" si="134"/>
        <v>-0.1428571428571429</v>
      </c>
      <c r="RO94">
        <f t="shared" si="134"/>
        <v>0</v>
      </c>
      <c r="RP94" t="str">
        <f t="shared" si="134"/>
        <v xml:space="preserve"> </v>
      </c>
      <c r="RQ94">
        <f t="shared" si="134"/>
        <v>-7.2810011376564288E-2</v>
      </c>
      <c r="RR94">
        <f t="shared" si="134"/>
        <v>-0.30577223088923555</v>
      </c>
      <c r="RS94">
        <f t="shared" si="134"/>
        <v>-0.15270935960591125</v>
      </c>
      <c r="RT94" t="str">
        <f t="shared" si="134"/>
        <v xml:space="preserve"> </v>
      </c>
      <c r="RU94">
        <f t="shared" si="134"/>
        <v>0</v>
      </c>
      <c r="RV94">
        <f t="shared" si="134"/>
        <v>-0.68560606060606066</v>
      </c>
      <c r="RW94" t="str">
        <f t="shared" si="134"/>
        <v xml:space="preserve"> </v>
      </c>
      <c r="RX94">
        <f t="shared" si="134"/>
        <v>-6.8166325835037345E-3</v>
      </c>
      <c r="RY94">
        <f t="shared" si="134"/>
        <v>0.66493236212278894</v>
      </c>
      <c r="RZ94">
        <f t="shared" si="134"/>
        <v>-0.83734567901234569</v>
      </c>
      <c r="SA94">
        <f t="shared" si="134"/>
        <v>0.47040498442367595</v>
      </c>
    </row>
    <row r="95" spans="1:495">
      <c r="A95">
        <v>2012</v>
      </c>
      <c r="B95">
        <f t="shared" si="88"/>
        <v>0</v>
      </c>
      <c r="C95">
        <f t="shared" ref="C95:BN98" si="137">IFERROR(C63/C61-1," ")</f>
        <v>-0.49707602339181289</v>
      </c>
      <c r="D95">
        <f t="shared" si="137"/>
        <v>0</v>
      </c>
      <c r="E95">
        <f t="shared" si="137"/>
        <v>0</v>
      </c>
      <c r="F95">
        <f t="shared" si="137"/>
        <v>0</v>
      </c>
      <c r="G95">
        <f t="shared" si="137"/>
        <v>0.40625</v>
      </c>
      <c r="H95">
        <f t="shared" si="137"/>
        <v>0</v>
      </c>
      <c r="I95">
        <f t="shared" si="137"/>
        <v>-0.35294117647058831</v>
      </c>
      <c r="J95">
        <f t="shared" si="137"/>
        <v>0</v>
      </c>
      <c r="K95">
        <f t="shared" si="137"/>
        <v>-0.33080808080808088</v>
      </c>
      <c r="L95">
        <f t="shared" si="137"/>
        <v>0</v>
      </c>
      <c r="M95">
        <f t="shared" si="137"/>
        <v>-0.33258426966292132</v>
      </c>
      <c r="N95">
        <f t="shared" si="137"/>
        <v>-0.15426251691474957</v>
      </c>
      <c r="O95">
        <f t="shared" si="137"/>
        <v>0</v>
      </c>
      <c r="P95">
        <f t="shared" si="137"/>
        <v>0</v>
      </c>
      <c r="Q95">
        <f t="shared" si="137"/>
        <v>0.14700652045050377</v>
      </c>
      <c r="R95">
        <f t="shared" si="137"/>
        <v>0</v>
      </c>
      <c r="S95">
        <f t="shared" si="137"/>
        <v>0.49999999999999978</v>
      </c>
      <c r="T95">
        <f t="shared" si="137"/>
        <v>0</v>
      </c>
      <c r="U95">
        <f t="shared" si="137"/>
        <v>0</v>
      </c>
      <c r="V95">
        <f t="shared" si="137"/>
        <v>-0.63116370808678501</v>
      </c>
      <c r="W95">
        <f t="shared" si="137"/>
        <v>0</v>
      </c>
      <c r="X95">
        <f t="shared" si="137"/>
        <v>0.26315789473684204</v>
      </c>
      <c r="Y95">
        <f t="shared" si="137"/>
        <v>-0.23475609756097549</v>
      </c>
      <c r="Z95">
        <f t="shared" si="137"/>
        <v>0</v>
      </c>
      <c r="AA95">
        <f t="shared" si="137"/>
        <v>-2.9411764705882359E-2</v>
      </c>
      <c r="AB95">
        <f t="shared" si="137"/>
        <v>0</v>
      </c>
      <c r="AC95">
        <f t="shared" si="137"/>
        <v>5.2631578947368363E-2</v>
      </c>
      <c r="AD95">
        <f t="shared" si="137"/>
        <v>6.5301604869950181E-2</v>
      </c>
      <c r="AE95" t="str">
        <f t="shared" si="137"/>
        <v xml:space="preserve"> </v>
      </c>
      <c r="AF95">
        <f t="shared" si="137"/>
        <v>0.46712802768166095</v>
      </c>
      <c r="AG95">
        <f t="shared" si="137"/>
        <v>-0.13734939759036147</v>
      </c>
      <c r="AH95" t="str">
        <f t="shared" si="137"/>
        <v xml:space="preserve"> </v>
      </c>
      <c r="AI95">
        <f t="shared" si="137"/>
        <v>-0.42540322580645162</v>
      </c>
      <c r="AJ95">
        <f t="shared" si="137"/>
        <v>0</v>
      </c>
      <c r="AK95">
        <f t="shared" si="137"/>
        <v>0</v>
      </c>
      <c r="AL95" t="str">
        <f t="shared" si="137"/>
        <v xml:space="preserve"> </v>
      </c>
      <c r="AM95">
        <f t="shared" si="137"/>
        <v>0</v>
      </c>
      <c r="AN95">
        <f t="shared" si="137"/>
        <v>0</v>
      </c>
      <c r="AO95" t="str">
        <f t="shared" si="137"/>
        <v xml:space="preserve"> </v>
      </c>
      <c r="AP95">
        <f t="shared" si="137"/>
        <v>0</v>
      </c>
      <c r="AQ95">
        <f t="shared" si="137"/>
        <v>0</v>
      </c>
      <c r="AR95">
        <f t="shared" si="137"/>
        <v>0</v>
      </c>
      <c r="AS95">
        <f t="shared" si="137"/>
        <v>-0.74399999999999999</v>
      </c>
      <c r="AT95">
        <f t="shared" si="137"/>
        <v>0</v>
      </c>
      <c r="AU95">
        <f t="shared" si="137"/>
        <v>0</v>
      </c>
      <c r="AV95">
        <f t="shared" si="137"/>
        <v>-0.38110749185667747</v>
      </c>
      <c r="AW95">
        <f t="shared" si="137"/>
        <v>-0.34659090909090917</v>
      </c>
      <c r="AX95">
        <f t="shared" si="137"/>
        <v>0.42777777777777759</v>
      </c>
      <c r="AY95">
        <f t="shared" si="137"/>
        <v>0</v>
      </c>
      <c r="AZ95">
        <f t="shared" si="137"/>
        <v>0</v>
      </c>
      <c r="BA95">
        <f t="shared" si="137"/>
        <v>0</v>
      </c>
      <c r="BB95">
        <f t="shared" si="137"/>
        <v>0</v>
      </c>
      <c r="BC95">
        <f t="shared" si="137"/>
        <v>0</v>
      </c>
      <c r="BD95">
        <f t="shared" si="137"/>
        <v>-0.27886977886977893</v>
      </c>
      <c r="BE95">
        <f t="shared" si="137"/>
        <v>0</v>
      </c>
      <c r="BF95">
        <f t="shared" si="137"/>
        <v>-0.26913155631986252</v>
      </c>
      <c r="BG95" t="str">
        <f t="shared" si="137"/>
        <v xml:space="preserve"> </v>
      </c>
      <c r="BH95">
        <f t="shared" si="137"/>
        <v>0</v>
      </c>
      <c r="BI95">
        <f t="shared" si="137"/>
        <v>-0.2359550561797753</v>
      </c>
      <c r="BJ95">
        <f t="shared" si="137"/>
        <v>-0.32704096526223603</v>
      </c>
      <c r="BK95">
        <f t="shared" si="137"/>
        <v>0.22448979591836737</v>
      </c>
      <c r="BL95" t="str">
        <f t="shared" si="137"/>
        <v xml:space="preserve"> </v>
      </c>
      <c r="BM95">
        <f t="shared" si="137"/>
        <v>-0.33448275862068966</v>
      </c>
      <c r="BN95">
        <f t="shared" si="137"/>
        <v>0</v>
      </c>
      <c r="BO95">
        <f t="shared" si="135"/>
        <v>0</v>
      </c>
      <c r="BP95">
        <f t="shared" si="135"/>
        <v>8.3333333333333259E-2</v>
      </c>
      <c r="BQ95">
        <f t="shared" si="135"/>
        <v>0</v>
      </c>
      <c r="BR95">
        <f t="shared" si="135"/>
        <v>-0.18566775244299671</v>
      </c>
      <c r="BS95">
        <f t="shared" si="135"/>
        <v>-0.44572217111315537</v>
      </c>
      <c r="BT95">
        <f t="shared" si="135"/>
        <v>-0.67405063291139244</v>
      </c>
      <c r="BU95">
        <f t="shared" si="135"/>
        <v>0</v>
      </c>
      <c r="BV95">
        <f t="shared" si="135"/>
        <v>0.39705882352941169</v>
      </c>
      <c r="BW95">
        <f t="shared" si="135"/>
        <v>-0.9009510138166158</v>
      </c>
      <c r="BX95">
        <f t="shared" si="135"/>
        <v>-6.9461320372620539E-2</v>
      </c>
      <c r="BY95">
        <f t="shared" si="135"/>
        <v>0</v>
      </c>
      <c r="BZ95">
        <f t="shared" si="135"/>
        <v>0</v>
      </c>
      <c r="CA95">
        <f t="shared" si="135"/>
        <v>0</v>
      </c>
      <c r="CB95">
        <f t="shared" si="135"/>
        <v>-0.93428063943161632</v>
      </c>
      <c r="CC95">
        <f t="shared" si="135"/>
        <v>-0.71584158415841581</v>
      </c>
      <c r="CD95">
        <f t="shared" si="135"/>
        <v>0</v>
      </c>
      <c r="CE95">
        <f t="shared" si="135"/>
        <v>0</v>
      </c>
      <c r="CF95">
        <f t="shared" si="135"/>
        <v>0</v>
      </c>
      <c r="CG95" t="str">
        <f t="shared" si="135"/>
        <v xml:space="preserve"> </v>
      </c>
      <c r="CH95">
        <f t="shared" si="135"/>
        <v>0</v>
      </c>
      <c r="CI95">
        <f t="shared" si="135"/>
        <v>-0.26126126126126126</v>
      </c>
      <c r="CJ95">
        <f t="shared" si="135"/>
        <v>0</v>
      </c>
      <c r="CK95" t="str">
        <f t="shared" si="135"/>
        <v xml:space="preserve"> </v>
      </c>
      <c r="CL95">
        <f t="shared" si="135"/>
        <v>-0.48558558558558562</v>
      </c>
      <c r="CM95">
        <f t="shared" si="135"/>
        <v>-0.16371308016877628</v>
      </c>
      <c r="CN95">
        <f t="shared" si="135"/>
        <v>0</v>
      </c>
      <c r="CO95">
        <f t="shared" si="135"/>
        <v>0</v>
      </c>
      <c r="CP95">
        <f t="shared" si="135"/>
        <v>2.043673469387755</v>
      </c>
      <c r="CQ95">
        <f t="shared" si="135"/>
        <v>0</v>
      </c>
      <c r="CR95">
        <f t="shared" si="135"/>
        <v>-0.14459295261239358</v>
      </c>
      <c r="CS95">
        <f t="shared" si="135"/>
        <v>-0.44272445820433437</v>
      </c>
      <c r="CT95">
        <f t="shared" si="135"/>
        <v>0</v>
      </c>
      <c r="CU95">
        <f t="shared" si="135"/>
        <v>2.8729281767955861E-2</v>
      </c>
      <c r="CV95">
        <f t="shared" si="135"/>
        <v>1.0845921450151059</v>
      </c>
      <c r="CW95">
        <f t="shared" si="135"/>
        <v>-0.5</v>
      </c>
      <c r="CX95">
        <f t="shared" si="135"/>
        <v>0</v>
      </c>
      <c r="CY95">
        <f t="shared" si="135"/>
        <v>0</v>
      </c>
      <c r="CZ95">
        <f t="shared" si="135"/>
        <v>0</v>
      </c>
      <c r="DA95" t="str">
        <f t="shared" si="135"/>
        <v xml:space="preserve"> </v>
      </c>
      <c r="DB95">
        <f t="shared" si="135"/>
        <v>-0.13157894736842102</v>
      </c>
      <c r="DC95">
        <f t="shared" si="135"/>
        <v>0</v>
      </c>
      <c r="DD95">
        <f t="shared" si="135"/>
        <v>0</v>
      </c>
      <c r="DE95">
        <f t="shared" si="135"/>
        <v>-0.95675675675675675</v>
      </c>
      <c r="DF95">
        <f t="shared" si="135"/>
        <v>-0.41823899371069184</v>
      </c>
      <c r="DG95">
        <f t="shared" si="135"/>
        <v>0.10683229813664585</v>
      </c>
      <c r="DH95" t="str">
        <f t="shared" si="135"/>
        <v xml:space="preserve"> </v>
      </c>
      <c r="DI95">
        <f t="shared" si="135"/>
        <v>0</v>
      </c>
      <c r="DJ95">
        <f t="shared" si="135"/>
        <v>-0.99372318167310902</v>
      </c>
      <c r="DK95">
        <f t="shared" si="135"/>
        <v>0</v>
      </c>
      <c r="DL95">
        <f t="shared" si="135"/>
        <v>0.1963746223564955</v>
      </c>
      <c r="DM95">
        <f t="shared" si="135"/>
        <v>-0.29166666666666663</v>
      </c>
      <c r="DN95" t="str">
        <f t="shared" si="135"/>
        <v xml:space="preserve"> </v>
      </c>
      <c r="DO95">
        <f t="shared" si="135"/>
        <v>0</v>
      </c>
      <c r="DP95">
        <f t="shared" si="135"/>
        <v>-0.46012269938650308</v>
      </c>
      <c r="DQ95">
        <f t="shared" si="135"/>
        <v>0</v>
      </c>
      <c r="DR95">
        <f t="shared" si="135"/>
        <v>0</v>
      </c>
      <c r="DS95">
        <f t="shared" si="135"/>
        <v>-0.93038461538461537</v>
      </c>
      <c r="DT95">
        <f t="shared" si="135"/>
        <v>0.59817351598173518</v>
      </c>
      <c r="DU95">
        <f t="shared" si="135"/>
        <v>-0.19940476190476186</v>
      </c>
      <c r="DV95">
        <f t="shared" si="135"/>
        <v>0</v>
      </c>
      <c r="DW95">
        <f t="shared" si="135"/>
        <v>0</v>
      </c>
      <c r="DX95">
        <f t="shared" si="135"/>
        <v>0</v>
      </c>
      <c r="DY95">
        <f t="shared" si="135"/>
        <v>0</v>
      </c>
      <c r="DZ95">
        <f t="shared" si="132"/>
        <v>0</v>
      </c>
      <c r="EA95">
        <f t="shared" si="132"/>
        <v>0</v>
      </c>
      <c r="EB95">
        <f t="shared" si="132"/>
        <v>0</v>
      </c>
      <c r="EC95">
        <f t="shared" si="132"/>
        <v>0</v>
      </c>
      <c r="ED95">
        <f t="shared" si="132"/>
        <v>0.13488372093023249</v>
      </c>
      <c r="EE95">
        <f t="shared" si="132"/>
        <v>0</v>
      </c>
      <c r="EF95">
        <f t="shared" si="132"/>
        <v>0</v>
      </c>
      <c r="EG95">
        <f t="shared" si="132"/>
        <v>-8.7547169811320713E-2</v>
      </c>
      <c r="EH95">
        <f t="shared" si="132"/>
        <v>-0.16504854368932043</v>
      </c>
      <c r="EI95">
        <f t="shared" si="132"/>
        <v>0</v>
      </c>
      <c r="EJ95">
        <f t="shared" si="132"/>
        <v>0</v>
      </c>
      <c r="EK95">
        <f t="shared" si="132"/>
        <v>-0.15937500000000004</v>
      </c>
      <c r="EL95">
        <f t="shared" si="132"/>
        <v>0</v>
      </c>
      <c r="EM95">
        <f t="shared" si="132"/>
        <v>0.36192109777015458</v>
      </c>
      <c r="EN95">
        <f t="shared" si="132"/>
        <v>0.20274914089347074</v>
      </c>
      <c r="EO95">
        <f t="shared" si="132"/>
        <v>-0.2347560975609756</v>
      </c>
      <c r="EP95">
        <f t="shared" si="132"/>
        <v>1.293806374831485</v>
      </c>
      <c r="EQ95">
        <f t="shared" si="132"/>
        <v>-0.40256410256410258</v>
      </c>
      <c r="ER95">
        <f t="shared" si="132"/>
        <v>0</v>
      </c>
      <c r="ES95">
        <f t="shared" si="132"/>
        <v>0</v>
      </c>
      <c r="ET95">
        <f t="shared" si="132"/>
        <v>-0.36340206185567003</v>
      </c>
      <c r="EU95">
        <f t="shared" si="132"/>
        <v>-5.0632911392405E-2</v>
      </c>
      <c r="EV95">
        <f t="shared" si="132"/>
        <v>0</v>
      </c>
      <c r="EW95">
        <f t="shared" si="132"/>
        <v>-0.33333333333333337</v>
      </c>
      <c r="EX95">
        <f t="shared" si="132"/>
        <v>0.12075471698113205</v>
      </c>
      <c r="EY95">
        <f t="shared" si="132"/>
        <v>-0.34857142857142853</v>
      </c>
      <c r="EZ95">
        <f t="shared" si="132"/>
        <v>0</v>
      </c>
      <c r="FA95">
        <f t="shared" si="132"/>
        <v>0</v>
      </c>
      <c r="FB95">
        <f t="shared" si="132"/>
        <v>-0.3318181818181819</v>
      </c>
      <c r="FC95" t="str">
        <f t="shared" si="132"/>
        <v xml:space="preserve"> </v>
      </c>
      <c r="FD95">
        <f t="shared" si="132"/>
        <v>-0.57667310732478483</v>
      </c>
      <c r="FE95">
        <f t="shared" si="132"/>
        <v>0</v>
      </c>
      <c r="FF95">
        <f t="shared" si="132"/>
        <v>-0.31415929203539827</v>
      </c>
      <c r="FG95">
        <f t="shared" si="132"/>
        <v>0</v>
      </c>
      <c r="FH95">
        <f t="shared" si="132"/>
        <v>-0.29383886255924174</v>
      </c>
      <c r="FI95">
        <f t="shared" si="132"/>
        <v>0</v>
      </c>
      <c r="FJ95">
        <f t="shared" si="132"/>
        <v>0</v>
      </c>
      <c r="FK95">
        <f t="shared" si="132"/>
        <v>-0.2359550561797753</v>
      </c>
      <c r="FL95" t="str">
        <f t="shared" si="132"/>
        <v xml:space="preserve"> </v>
      </c>
      <c r="FM95" t="str">
        <f t="shared" si="132"/>
        <v xml:space="preserve"> </v>
      </c>
      <c r="FN95">
        <f t="shared" si="132"/>
        <v>-8.737864077669899E-2</v>
      </c>
      <c r="FO95" t="str">
        <f t="shared" si="132"/>
        <v xml:space="preserve"> </v>
      </c>
      <c r="FP95">
        <f t="shared" si="132"/>
        <v>0</v>
      </c>
      <c r="FQ95">
        <f t="shared" si="132"/>
        <v>-0.3788819875776398</v>
      </c>
      <c r="FR95">
        <f t="shared" si="132"/>
        <v>-0.234375</v>
      </c>
      <c r="FS95">
        <f t="shared" si="132"/>
        <v>0</v>
      </c>
      <c r="FT95">
        <f t="shared" si="132"/>
        <v>0</v>
      </c>
      <c r="FU95">
        <f t="shared" si="132"/>
        <v>0.54653465346534658</v>
      </c>
      <c r="FV95">
        <f t="shared" si="132"/>
        <v>0</v>
      </c>
      <c r="FW95">
        <f t="shared" si="132"/>
        <v>-0.49066666666666658</v>
      </c>
      <c r="FX95">
        <f t="shared" si="132"/>
        <v>0.82786885245901631</v>
      </c>
      <c r="FY95">
        <f t="shared" si="132"/>
        <v>-0.22741935483870968</v>
      </c>
      <c r="FZ95">
        <f t="shared" si="132"/>
        <v>0</v>
      </c>
      <c r="GA95">
        <f t="shared" si="132"/>
        <v>0</v>
      </c>
      <c r="GB95">
        <f t="shared" si="132"/>
        <v>0.26595744680851063</v>
      </c>
      <c r="GC95">
        <f t="shared" si="132"/>
        <v>0</v>
      </c>
      <c r="GD95">
        <f t="shared" si="132"/>
        <v>-9.2682926829268264E-2</v>
      </c>
      <c r="GE95">
        <f t="shared" si="132"/>
        <v>0</v>
      </c>
      <c r="GF95">
        <f t="shared" si="132"/>
        <v>0</v>
      </c>
      <c r="GG95">
        <f t="shared" si="132"/>
        <v>0</v>
      </c>
      <c r="GH95">
        <f t="shared" si="132"/>
        <v>-0.60414760597743211</v>
      </c>
      <c r="GI95">
        <f t="shared" si="132"/>
        <v>-8.9353612167300311E-2</v>
      </c>
      <c r="GJ95">
        <f t="shared" si="132"/>
        <v>-0.99217391304347824</v>
      </c>
      <c r="GK95">
        <f t="shared" si="132"/>
        <v>0</v>
      </c>
      <c r="GL95">
        <f t="shared" si="130"/>
        <v>0</v>
      </c>
      <c r="GM95">
        <f t="shared" si="130"/>
        <v>0</v>
      </c>
      <c r="GN95">
        <f t="shared" si="130"/>
        <v>-0.36026936026936029</v>
      </c>
      <c r="GO95">
        <f t="shared" si="130"/>
        <v>-0.31722054380664655</v>
      </c>
      <c r="GP95">
        <f t="shared" si="130"/>
        <v>0</v>
      </c>
      <c r="GQ95">
        <f t="shared" si="130"/>
        <v>0</v>
      </c>
      <c r="GR95" t="str">
        <f t="shared" si="130"/>
        <v xml:space="preserve"> </v>
      </c>
      <c r="GS95">
        <f t="shared" si="130"/>
        <v>0</v>
      </c>
      <c r="GT95">
        <f t="shared" si="130"/>
        <v>0</v>
      </c>
      <c r="GU95">
        <f t="shared" si="130"/>
        <v>0</v>
      </c>
      <c r="GV95">
        <f t="shared" si="130"/>
        <v>-0.10917030567685593</v>
      </c>
      <c r="GW95">
        <f t="shared" si="130"/>
        <v>0</v>
      </c>
      <c r="GX95">
        <f t="shared" si="130"/>
        <v>-7.7777777777777724E-2</v>
      </c>
      <c r="GY95">
        <f t="shared" si="130"/>
        <v>-7.6923076923076872E-2</v>
      </c>
      <c r="GZ95">
        <f t="shared" si="130"/>
        <v>0</v>
      </c>
      <c r="HA95">
        <f t="shared" si="130"/>
        <v>-0.69734151329243355</v>
      </c>
      <c r="HB95">
        <f t="shared" si="130"/>
        <v>0</v>
      </c>
      <c r="HC95">
        <f t="shared" si="130"/>
        <v>0</v>
      </c>
      <c r="HD95">
        <f t="shared" si="130"/>
        <v>0</v>
      </c>
      <c r="HE95">
        <f t="shared" si="130"/>
        <v>0</v>
      </c>
      <c r="HF95" t="str">
        <f t="shared" si="130"/>
        <v xml:space="preserve"> </v>
      </c>
      <c r="HG95">
        <f t="shared" si="130"/>
        <v>0.47743813682678304</v>
      </c>
      <c r="HH95">
        <f t="shared" si="130"/>
        <v>0</v>
      </c>
      <c r="HI95">
        <f t="shared" si="130"/>
        <v>0</v>
      </c>
      <c r="HJ95">
        <f t="shared" si="130"/>
        <v>0</v>
      </c>
      <c r="HK95">
        <f t="shared" si="130"/>
        <v>-0.34263959390862941</v>
      </c>
      <c r="HL95">
        <f t="shared" si="130"/>
        <v>0</v>
      </c>
      <c r="HM95">
        <f t="shared" si="130"/>
        <v>0</v>
      </c>
      <c r="HN95" t="str">
        <f t="shared" si="130"/>
        <v xml:space="preserve"> </v>
      </c>
      <c r="HO95">
        <f t="shared" si="130"/>
        <v>0</v>
      </c>
      <c r="HP95">
        <f t="shared" si="130"/>
        <v>0</v>
      </c>
      <c r="HQ95" t="str">
        <f t="shared" si="130"/>
        <v xml:space="preserve"> </v>
      </c>
      <c r="HR95">
        <f t="shared" si="130"/>
        <v>0</v>
      </c>
      <c r="HS95">
        <f t="shared" si="130"/>
        <v>0.33146067415730318</v>
      </c>
      <c r="HT95">
        <f t="shared" si="130"/>
        <v>0</v>
      </c>
      <c r="HU95">
        <f t="shared" si="130"/>
        <v>-0.16408163265306119</v>
      </c>
      <c r="HV95">
        <f t="shared" si="130"/>
        <v>0</v>
      </c>
      <c r="HW95">
        <f t="shared" si="130"/>
        <v>-0.21200000000000008</v>
      </c>
      <c r="HX95">
        <f t="shared" si="130"/>
        <v>-0.12656649826126887</v>
      </c>
      <c r="HY95">
        <f t="shared" si="130"/>
        <v>0</v>
      </c>
      <c r="HZ95">
        <f t="shared" si="130"/>
        <v>0</v>
      </c>
      <c r="IA95">
        <f t="shared" si="130"/>
        <v>0</v>
      </c>
      <c r="IB95">
        <f t="shared" si="130"/>
        <v>0</v>
      </c>
      <c r="IC95">
        <f t="shared" si="130"/>
        <v>0</v>
      </c>
      <c r="ID95">
        <f t="shared" si="130"/>
        <v>-0.47209302325581393</v>
      </c>
      <c r="IE95">
        <f t="shared" si="130"/>
        <v>0</v>
      </c>
      <c r="IF95" t="str">
        <f t="shared" si="130"/>
        <v xml:space="preserve"> </v>
      </c>
      <c r="IG95" t="str">
        <f t="shared" si="130"/>
        <v xml:space="preserve"> </v>
      </c>
      <c r="IH95">
        <f t="shared" si="130"/>
        <v>0</v>
      </c>
      <c r="II95">
        <f t="shared" si="130"/>
        <v>0.59999999999999987</v>
      </c>
      <c r="IJ95">
        <f t="shared" si="130"/>
        <v>-0.79495798319327737</v>
      </c>
      <c r="IK95">
        <f t="shared" si="130"/>
        <v>0</v>
      </c>
      <c r="IL95">
        <f t="shared" si="130"/>
        <v>0</v>
      </c>
      <c r="IM95">
        <f t="shared" si="130"/>
        <v>-0.33333333333333337</v>
      </c>
      <c r="IN95">
        <f t="shared" si="130"/>
        <v>-0.89787863838184512</v>
      </c>
      <c r="IO95">
        <f t="shared" si="130"/>
        <v>0</v>
      </c>
      <c r="IP95">
        <f t="shared" si="130"/>
        <v>0</v>
      </c>
      <c r="IQ95">
        <f t="shared" si="130"/>
        <v>-0.96887832288740006</v>
      </c>
      <c r="IR95" t="str">
        <f t="shared" si="130"/>
        <v xml:space="preserve"> </v>
      </c>
      <c r="IS95">
        <f t="shared" si="130"/>
        <v>-0.23030303030303034</v>
      </c>
      <c r="IT95">
        <f t="shared" si="130"/>
        <v>0</v>
      </c>
      <c r="IU95">
        <f t="shared" si="130"/>
        <v>0</v>
      </c>
      <c r="IV95">
        <f t="shared" si="130"/>
        <v>0</v>
      </c>
      <c r="IW95">
        <f t="shared" ref="IW95:LH98" si="138">IFERROR(IW63/IW61-1," ")</f>
        <v>0</v>
      </c>
      <c r="IX95">
        <f t="shared" si="138"/>
        <v>0</v>
      </c>
      <c r="IY95">
        <f t="shared" si="138"/>
        <v>0</v>
      </c>
      <c r="IZ95">
        <f t="shared" si="138"/>
        <v>0</v>
      </c>
      <c r="JA95" t="str">
        <f t="shared" si="138"/>
        <v xml:space="preserve"> </v>
      </c>
      <c r="JB95">
        <f t="shared" si="138"/>
        <v>-0.39075630252100846</v>
      </c>
      <c r="JC95">
        <f t="shared" si="138"/>
        <v>-0.10526315789473684</v>
      </c>
      <c r="JD95">
        <f t="shared" si="138"/>
        <v>0</v>
      </c>
      <c r="JE95">
        <f t="shared" si="138"/>
        <v>0</v>
      </c>
      <c r="JF95">
        <f t="shared" si="138"/>
        <v>0</v>
      </c>
      <c r="JG95">
        <f t="shared" si="138"/>
        <v>0</v>
      </c>
      <c r="JH95">
        <f t="shared" si="138"/>
        <v>-0.98053278688524592</v>
      </c>
      <c r="JI95">
        <f t="shared" si="138"/>
        <v>0</v>
      </c>
      <c r="JJ95">
        <f t="shared" si="138"/>
        <v>0</v>
      </c>
      <c r="JK95">
        <f t="shared" si="138"/>
        <v>-0.36347031963470322</v>
      </c>
      <c r="JL95">
        <f t="shared" si="138"/>
        <v>0</v>
      </c>
      <c r="JM95">
        <f t="shared" si="138"/>
        <v>0</v>
      </c>
      <c r="JN95">
        <f t="shared" si="138"/>
        <v>0</v>
      </c>
      <c r="JO95">
        <f t="shared" si="138"/>
        <v>0</v>
      </c>
      <c r="JP95">
        <f t="shared" si="138"/>
        <v>-0.72876712328767124</v>
      </c>
      <c r="JQ95" t="str">
        <f t="shared" si="138"/>
        <v xml:space="preserve"> </v>
      </c>
      <c r="JR95">
        <f t="shared" si="138"/>
        <v>0</v>
      </c>
      <c r="JS95">
        <f t="shared" si="138"/>
        <v>-0.85438596491228069</v>
      </c>
      <c r="JT95">
        <f t="shared" si="138"/>
        <v>-0.32432432432432434</v>
      </c>
      <c r="JU95">
        <f t="shared" si="138"/>
        <v>-0.67045454545454541</v>
      </c>
      <c r="JV95">
        <f t="shared" si="138"/>
        <v>-0.78171065737696677</v>
      </c>
      <c r="JW95">
        <f t="shared" si="138"/>
        <v>-0.16666666666666663</v>
      </c>
      <c r="JX95">
        <f t="shared" si="138"/>
        <v>-0.52112676056338025</v>
      </c>
      <c r="JY95">
        <f t="shared" si="138"/>
        <v>0</v>
      </c>
      <c r="JZ95">
        <f t="shared" si="138"/>
        <v>0.22991452991452999</v>
      </c>
      <c r="KA95">
        <f t="shared" si="138"/>
        <v>-0.97419253329796462</v>
      </c>
      <c r="KB95">
        <f t="shared" si="138"/>
        <v>0.42903225806451606</v>
      </c>
      <c r="KC95">
        <f t="shared" si="138"/>
        <v>0</v>
      </c>
      <c r="KD95">
        <f t="shared" si="138"/>
        <v>0</v>
      </c>
      <c r="KE95" t="str">
        <f t="shared" si="138"/>
        <v xml:space="preserve"> </v>
      </c>
      <c r="KF95">
        <f t="shared" si="138"/>
        <v>-0.55963302752293576</v>
      </c>
      <c r="KG95" t="str">
        <f t="shared" si="138"/>
        <v xml:space="preserve"> </v>
      </c>
      <c r="KH95">
        <f t="shared" si="138"/>
        <v>0</v>
      </c>
      <c r="KI95">
        <f t="shared" si="138"/>
        <v>-0.40476190476190477</v>
      </c>
      <c r="KJ95">
        <f t="shared" si="138"/>
        <v>0</v>
      </c>
      <c r="KK95" t="str">
        <f t="shared" si="138"/>
        <v xml:space="preserve"> </v>
      </c>
      <c r="KL95">
        <f t="shared" si="138"/>
        <v>0</v>
      </c>
      <c r="KM95">
        <f t="shared" si="138"/>
        <v>0</v>
      </c>
      <c r="KN95">
        <f t="shared" si="138"/>
        <v>-5.7880203908241334E-2</v>
      </c>
      <c r="KO95">
        <f t="shared" si="138"/>
        <v>-0.14912280701754388</v>
      </c>
      <c r="KP95">
        <f t="shared" si="138"/>
        <v>0</v>
      </c>
      <c r="KQ95">
        <f t="shared" si="138"/>
        <v>-2.1978021978022011E-2</v>
      </c>
      <c r="KR95">
        <f t="shared" si="138"/>
        <v>6.7567567567567544E-2</v>
      </c>
      <c r="KS95">
        <f t="shared" si="138"/>
        <v>0</v>
      </c>
      <c r="KT95">
        <f t="shared" si="138"/>
        <v>0</v>
      </c>
      <c r="KU95">
        <f t="shared" si="138"/>
        <v>0</v>
      </c>
      <c r="KV95">
        <f t="shared" si="138"/>
        <v>-0.68891537544696069</v>
      </c>
      <c r="KW95">
        <f t="shared" si="138"/>
        <v>-0.39710467706013364</v>
      </c>
      <c r="KX95">
        <f t="shared" si="138"/>
        <v>0</v>
      </c>
      <c r="KY95">
        <f t="shared" si="138"/>
        <v>3.4725990233315018E-2</v>
      </c>
      <c r="KZ95">
        <f t="shared" si="138"/>
        <v>0</v>
      </c>
      <c r="LA95">
        <f t="shared" si="138"/>
        <v>0</v>
      </c>
      <c r="LB95">
        <f t="shared" si="138"/>
        <v>-0.61571675302245255</v>
      </c>
      <c r="LC95">
        <f t="shared" si="138"/>
        <v>-0.15178571428571419</v>
      </c>
      <c r="LD95">
        <f t="shared" si="138"/>
        <v>0.16666666666666674</v>
      </c>
      <c r="LE95">
        <f t="shared" si="138"/>
        <v>0</v>
      </c>
      <c r="LF95">
        <f t="shared" si="138"/>
        <v>4.6652719665271958</v>
      </c>
      <c r="LG95">
        <f t="shared" si="138"/>
        <v>0</v>
      </c>
      <c r="LH95">
        <f t="shared" si="138"/>
        <v>0</v>
      </c>
      <c r="LI95">
        <f t="shared" si="133"/>
        <v>0</v>
      </c>
      <c r="LJ95">
        <f t="shared" si="133"/>
        <v>0</v>
      </c>
      <c r="LK95" t="str">
        <f t="shared" si="133"/>
        <v xml:space="preserve"> </v>
      </c>
      <c r="LL95">
        <f t="shared" si="133"/>
        <v>0.26666666666666661</v>
      </c>
      <c r="LM95">
        <f t="shared" si="133"/>
        <v>1.3710368466152589E-2</v>
      </c>
      <c r="LN95">
        <f t="shared" si="131"/>
        <v>0</v>
      </c>
      <c r="LO95">
        <f t="shared" si="131"/>
        <v>0</v>
      </c>
      <c r="LP95">
        <f t="shared" si="131"/>
        <v>0.10404624277456653</v>
      </c>
      <c r="LQ95">
        <f t="shared" si="131"/>
        <v>0</v>
      </c>
      <c r="LR95">
        <f t="shared" si="131"/>
        <v>0.1166666666666667</v>
      </c>
      <c r="LS95">
        <f t="shared" si="131"/>
        <v>0</v>
      </c>
      <c r="LT95" t="str">
        <f t="shared" si="131"/>
        <v xml:space="preserve"> </v>
      </c>
      <c r="LU95">
        <f t="shared" si="131"/>
        <v>0</v>
      </c>
      <c r="LV95">
        <f t="shared" si="131"/>
        <v>0</v>
      </c>
      <c r="LW95">
        <f t="shared" si="131"/>
        <v>-0.89077757685352621</v>
      </c>
      <c r="LX95">
        <f t="shared" si="131"/>
        <v>-0.9330413016270338</v>
      </c>
      <c r="LY95" t="str">
        <f t="shared" si="131"/>
        <v xml:space="preserve"> </v>
      </c>
      <c r="LZ95">
        <f t="shared" si="131"/>
        <v>0</v>
      </c>
      <c r="MA95">
        <f t="shared" si="131"/>
        <v>0.22619047619047628</v>
      </c>
      <c r="MB95">
        <f t="shared" si="131"/>
        <v>0</v>
      </c>
      <c r="MC95">
        <f t="shared" si="131"/>
        <v>-0.86084142394822005</v>
      </c>
      <c r="MD95">
        <f t="shared" si="131"/>
        <v>-0.20952380952380956</v>
      </c>
      <c r="ME95" t="str">
        <f t="shared" si="131"/>
        <v xml:space="preserve"> </v>
      </c>
      <c r="MF95">
        <f t="shared" si="131"/>
        <v>0</v>
      </c>
      <c r="MG95">
        <f t="shared" si="131"/>
        <v>0.41921397379912673</v>
      </c>
      <c r="MH95">
        <f t="shared" si="131"/>
        <v>-0.91066545123062903</v>
      </c>
      <c r="MI95">
        <f t="shared" si="131"/>
        <v>0</v>
      </c>
      <c r="MJ95">
        <f t="shared" si="131"/>
        <v>0</v>
      </c>
      <c r="MK95">
        <f t="shared" si="131"/>
        <v>0</v>
      </c>
      <c r="ML95">
        <f t="shared" si="131"/>
        <v>0</v>
      </c>
      <c r="MM95">
        <f t="shared" si="131"/>
        <v>0</v>
      </c>
      <c r="MN95">
        <f t="shared" si="131"/>
        <v>0</v>
      </c>
      <c r="MO95">
        <f t="shared" si="131"/>
        <v>-0.57407407407407418</v>
      </c>
      <c r="MP95">
        <f t="shared" si="131"/>
        <v>-0.27317073170731698</v>
      </c>
      <c r="MQ95">
        <f t="shared" si="131"/>
        <v>-0.26358695652173914</v>
      </c>
      <c r="MR95">
        <f t="shared" si="131"/>
        <v>0</v>
      </c>
      <c r="MS95">
        <f t="shared" si="131"/>
        <v>0</v>
      </c>
      <c r="MT95">
        <f t="shared" si="131"/>
        <v>-0.79317676834562012</v>
      </c>
      <c r="MU95">
        <f t="shared" si="131"/>
        <v>0</v>
      </c>
      <c r="MV95">
        <f t="shared" si="131"/>
        <v>0</v>
      </c>
      <c r="MW95">
        <f t="shared" si="131"/>
        <v>-0.93</v>
      </c>
      <c r="MX95" t="str">
        <f t="shared" si="131"/>
        <v xml:space="preserve"> </v>
      </c>
      <c r="MY95" t="str">
        <f t="shared" si="131"/>
        <v xml:space="preserve"> </v>
      </c>
      <c r="MZ95">
        <f t="shared" si="131"/>
        <v>0.35344827586206895</v>
      </c>
      <c r="NA95" t="str">
        <f t="shared" si="131"/>
        <v xml:space="preserve"> </v>
      </c>
      <c r="NB95">
        <f t="shared" si="131"/>
        <v>0</v>
      </c>
      <c r="NC95">
        <f t="shared" si="131"/>
        <v>-0.71334196300660757</v>
      </c>
      <c r="ND95">
        <f t="shared" si="131"/>
        <v>0</v>
      </c>
      <c r="NE95">
        <f t="shared" si="131"/>
        <v>0</v>
      </c>
      <c r="NF95" t="str">
        <f t="shared" si="131"/>
        <v xml:space="preserve"> </v>
      </c>
      <c r="NG95">
        <f t="shared" si="131"/>
        <v>0</v>
      </c>
      <c r="NH95" t="str">
        <f t="shared" si="131"/>
        <v xml:space="preserve"> </v>
      </c>
      <c r="NI95" t="str">
        <f t="shared" si="131"/>
        <v xml:space="preserve"> </v>
      </c>
      <c r="NJ95">
        <f t="shared" si="131"/>
        <v>0</v>
      </c>
      <c r="NK95" t="str">
        <f t="shared" si="131"/>
        <v xml:space="preserve"> </v>
      </c>
      <c r="NL95">
        <f t="shared" si="131"/>
        <v>-0.93947746883988492</v>
      </c>
      <c r="NM95">
        <f t="shared" si="131"/>
        <v>0</v>
      </c>
      <c r="NN95">
        <f t="shared" si="131"/>
        <v>-0.15294117647058825</v>
      </c>
      <c r="NO95">
        <f t="shared" si="131"/>
        <v>0</v>
      </c>
      <c r="NP95">
        <f t="shared" si="131"/>
        <v>0</v>
      </c>
      <c r="NQ95">
        <f t="shared" si="131"/>
        <v>0.2129032258064516</v>
      </c>
      <c r="NR95">
        <f t="shared" si="131"/>
        <v>0.10199470157394419</v>
      </c>
      <c r="NS95">
        <f t="shared" si="131"/>
        <v>-0.68103448275862066</v>
      </c>
      <c r="NT95">
        <f t="shared" si="131"/>
        <v>0</v>
      </c>
      <c r="NU95">
        <f t="shared" si="131"/>
        <v>0</v>
      </c>
      <c r="NV95">
        <f t="shared" si="131"/>
        <v>1.241076731023294E-2</v>
      </c>
      <c r="NW95">
        <f t="shared" si="131"/>
        <v>-0.10320487375524212</v>
      </c>
      <c r="NX95">
        <f t="shared" si="131"/>
        <v>-0.12922513727882845</v>
      </c>
      <c r="NY95" t="str">
        <f t="shared" si="121"/>
        <v xml:space="preserve"> </v>
      </c>
      <c r="NZ95">
        <f t="shared" si="121"/>
        <v>0</v>
      </c>
      <c r="OA95">
        <f t="shared" si="121"/>
        <v>-5.8064516129032295E-2</v>
      </c>
      <c r="OB95">
        <f t="shared" si="119"/>
        <v>0</v>
      </c>
      <c r="OC95">
        <f t="shared" si="119"/>
        <v>-0.33552631578947367</v>
      </c>
      <c r="OD95">
        <f t="shared" si="119"/>
        <v>-4.5454545454545414E-2</v>
      </c>
      <c r="OE95">
        <f t="shared" si="119"/>
        <v>0</v>
      </c>
      <c r="OF95">
        <f t="shared" si="119"/>
        <v>-0.13793103448275867</v>
      </c>
      <c r="OG95">
        <f t="shared" si="136"/>
        <v>1.0526315789473717E-2</v>
      </c>
      <c r="OH95">
        <f t="shared" si="136"/>
        <v>-9.5959595959596022E-2</v>
      </c>
      <c r="OI95">
        <f t="shared" si="136"/>
        <v>-0.33762402788951462</v>
      </c>
      <c r="OJ95">
        <f t="shared" si="136"/>
        <v>-0.33333333333333337</v>
      </c>
      <c r="OK95">
        <f t="shared" si="136"/>
        <v>-0.37973314100252442</v>
      </c>
      <c r="OL95">
        <f t="shared" si="136"/>
        <v>-0.77065826330532206</v>
      </c>
      <c r="OM95">
        <f t="shared" si="136"/>
        <v>-0.2992363127890717</v>
      </c>
      <c r="ON95">
        <f t="shared" si="136"/>
        <v>-0.21569398692167752</v>
      </c>
      <c r="OO95">
        <f t="shared" si="136"/>
        <v>-0.17910447761194026</v>
      </c>
      <c r="OP95">
        <f t="shared" si="136"/>
        <v>-0.29668552950687144</v>
      </c>
      <c r="OQ95">
        <f t="shared" si="136"/>
        <v>-0.3140328231606121</v>
      </c>
      <c r="OR95">
        <f t="shared" si="136"/>
        <v>-0.34621578099838968</v>
      </c>
      <c r="OS95">
        <f t="shared" si="136"/>
        <v>0</v>
      </c>
      <c r="OT95">
        <f t="shared" si="136"/>
        <v>-0.37445047840703383</v>
      </c>
      <c r="OU95">
        <f t="shared" si="136"/>
        <v>0</v>
      </c>
      <c r="OV95">
        <f t="shared" si="136"/>
        <v>-0.20731707317073167</v>
      </c>
      <c r="OW95">
        <f t="shared" si="136"/>
        <v>1.9525514771709935</v>
      </c>
      <c r="OX95">
        <f t="shared" si="136"/>
        <v>-3.8642789820923618E-2</v>
      </c>
      <c r="OY95">
        <f t="shared" si="136"/>
        <v>0</v>
      </c>
      <c r="OZ95">
        <f t="shared" si="136"/>
        <v>-9.2658588738419034E-3</v>
      </c>
      <c r="PA95">
        <f t="shared" si="136"/>
        <v>0</v>
      </c>
      <c r="PB95">
        <f t="shared" si="136"/>
        <v>0</v>
      </c>
      <c r="PC95">
        <f t="shared" si="136"/>
        <v>0</v>
      </c>
      <c r="PD95">
        <f t="shared" si="136"/>
        <v>0</v>
      </c>
      <c r="PE95">
        <f t="shared" si="136"/>
        <v>0</v>
      </c>
      <c r="PF95">
        <f t="shared" si="136"/>
        <v>-0.26398601398601396</v>
      </c>
      <c r="PG95">
        <f t="shared" si="136"/>
        <v>0.18897637795275601</v>
      </c>
      <c r="PH95">
        <f t="shared" si="136"/>
        <v>-0.39526493799323559</v>
      </c>
      <c r="PI95">
        <f t="shared" si="136"/>
        <v>0</v>
      </c>
      <c r="PJ95">
        <f t="shared" si="136"/>
        <v>0</v>
      </c>
      <c r="PK95">
        <f t="shared" si="136"/>
        <v>0</v>
      </c>
      <c r="PL95">
        <f t="shared" si="136"/>
        <v>0</v>
      </c>
      <c r="PM95">
        <f t="shared" si="136"/>
        <v>0</v>
      </c>
      <c r="PN95">
        <f t="shared" si="136"/>
        <v>0</v>
      </c>
      <c r="PO95">
        <f t="shared" si="136"/>
        <v>0</v>
      </c>
      <c r="PP95">
        <f t="shared" si="136"/>
        <v>0</v>
      </c>
      <c r="PQ95">
        <f t="shared" si="136"/>
        <v>0</v>
      </c>
      <c r="PR95">
        <f t="shared" si="136"/>
        <v>0</v>
      </c>
      <c r="PS95" t="str">
        <f t="shared" si="136"/>
        <v xml:space="preserve"> </v>
      </c>
      <c r="PT95">
        <f t="shared" si="136"/>
        <v>0</v>
      </c>
      <c r="PU95">
        <f t="shared" si="136"/>
        <v>-0.95675675675675675</v>
      </c>
      <c r="PV95">
        <f t="shared" si="136"/>
        <v>0</v>
      </c>
      <c r="PW95">
        <f t="shared" si="136"/>
        <v>0</v>
      </c>
      <c r="PX95">
        <f t="shared" si="136"/>
        <v>0</v>
      </c>
      <c r="PY95">
        <f t="shared" si="136"/>
        <v>0</v>
      </c>
      <c r="PZ95">
        <f t="shared" si="136"/>
        <v>-0.8214285714285714</v>
      </c>
      <c r="QA95">
        <f t="shared" si="136"/>
        <v>0.17671735710540126</v>
      </c>
      <c r="QB95">
        <f t="shared" si="136"/>
        <v>0.3802281368821292</v>
      </c>
      <c r="QC95">
        <f t="shared" si="136"/>
        <v>0.91089108910891081</v>
      </c>
      <c r="QD95">
        <f t="shared" si="136"/>
        <v>0</v>
      </c>
      <c r="QE95">
        <f t="shared" si="136"/>
        <v>0</v>
      </c>
      <c r="QF95">
        <f t="shared" si="136"/>
        <v>0.28188775510204067</v>
      </c>
      <c r="QG95">
        <f t="shared" si="136"/>
        <v>-0.54277286135693215</v>
      </c>
      <c r="QH95">
        <f t="shared" si="136"/>
        <v>0</v>
      </c>
      <c r="QI95">
        <f t="shared" si="136"/>
        <v>0</v>
      </c>
      <c r="QJ95">
        <f t="shared" si="136"/>
        <v>-0.34569884621001901</v>
      </c>
      <c r="QK95">
        <f t="shared" si="136"/>
        <v>0</v>
      </c>
      <c r="QL95">
        <f t="shared" si="136"/>
        <v>0.11739130434782608</v>
      </c>
      <c r="QM95">
        <f t="shared" si="136"/>
        <v>0</v>
      </c>
      <c r="QN95">
        <f t="shared" si="136"/>
        <v>0</v>
      </c>
      <c r="QO95">
        <f t="shared" si="136"/>
        <v>0</v>
      </c>
      <c r="QP95">
        <f t="shared" si="136"/>
        <v>0</v>
      </c>
      <c r="QQ95">
        <f t="shared" si="136"/>
        <v>1.4543080939947779</v>
      </c>
      <c r="QR95">
        <f t="shared" si="136"/>
        <v>0</v>
      </c>
      <c r="QS95">
        <f t="shared" si="134"/>
        <v>0</v>
      </c>
      <c r="QT95" t="str">
        <f t="shared" si="134"/>
        <v xml:space="preserve"> </v>
      </c>
      <c r="QU95">
        <f t="shared" si="134"/>
        <v>-0.13725490196078427</v>
      </c>
      <c r="QV95" t="str">
        <f t="shared" si="134"/>
        <v xml:space="preserve"> </v>
      </c>
      <c r="QW95">
        <f t="shared" si="134"/>
        <v>0</v>
      </c>
      <c r="QX95">
        <f t="shared" si="134"/>
        <v>0</v>
      </c>
      <c r="QY95">
        <f t="shared" si="134"/>
        <v>0</v>
      </c>
      <c r="QZ95">
        <f t="shared" si="134"/>
        <v>0</v>
      </c>
      <c r="RA95">
        <f t="shared" si="134"/>
        <v>0</v>
      </c>
      <c r="RB95">
        <f t="shared" si="134"/>
        <v>0</v>
      </c>
      <c r="RC95" t="str">
        <f t="shared" si="134"/>
        <v xml:space="preserve"> </v>
      </c>
      <c r="RD95">
        <f t="shared" si="134"/>
        <v>-0.15254237288135586</v>
      </c>
      <c r="RE95">
        <f t="shared" si="134"/>
        <v>0</v>
      </c>
      <c r="RF95">
        <f t="shared" si="134"/>
        <v>0</v>
      </c>
      <c r="RG95">
        <f t="shared" si="134"/>
        <v>0</v>
      </c>
      <c r="RH95">
        <f t="shared" si="134"/>
        <v>-0.8062700964630225</v>
      </c>
      <c r="RI95">
        <f t="shared" si="134"/>
        <v>0</v>
      </c>
      <c r="RJ95">
        <f t="shared" si="134"/>
        <v>0</v>
      </c>
      <c r="RK95">
        <f t="shared" si="134"/>
        <v>0.21515892420537908</v>
      </c>
      <c r="RL95">
        <f t="shared" si="134"/>
        <v>0</v>
      </c>
      <c r="RM95">
        <f t="shared" si="134"/>
        <v>-9.9999999999999978E-2</v>
      </c>
      <c r="RN95">
        <f t="shared" si="134"/>
        <v>-0.22222222222222221</v>
      </c>
      <c r="RO95">
        <f t="shared" si="134"/>
        <v>0</v>
      </c>
      <c r="RP95" t="str">
        <f t="shared" si="134"/>
        <v xml:space="preserve"> </v>
      </c>
      <c r="RQ95">
        <f t="shared" si="134"/>
        <v>-0.18390461997019369</v>
      </c>
      <c r="RR95">
        <f t="shared" si="134"/>
        <v>-0.36153846153846148</v>
      </c>
      <c r="RS95">
        <f t="shared" si="134"/>
        <v>0.18023255813953476</v>
      </c>
      <c r="RT95" t="str">
        <f t="shared" si="134"/>
        <v xml:space="preserve"> </v>
      </c>
      <c r="RU95">
        <f t="shared" si="134"/>
        <v>0</v>
      </c>
      <c r="RV95">
        <f t="shared" si="134"/>
        <v>-0.40939597315436238</v>
      </c>
      <c r="RW95" t="str">
        <f t="shared" si="134"/>
        <v xml:space="preserve"> </v>
      </c>
      <c r="RX95">
        <f t="shared" si="134"/>
        <v>0.26207243460764595</v>
      </c>
      <c r="RY95">
        <f t="shared" si="134"/>
        <v>3.8961038961038863E-2</v>
      </c>
      <c r="RZ95">
        <f t="shared" si="134"/>
        <v>-0.87756452680344144</v>
      </c>
      <c r="SA95">
        <f t="shared" si="134"/>
        <v>-0.18149466192170816</v>
      </c>
    </row>
    <row r="96" spans="1:495">
      <c r="A96">
        <v>2013</v>
      </c>
      <c r="B96">
        <f t="shared" si="88"/>
        <v>0</v>
      </c>
      <c r="C96">
        <f t="shared" si="137"/>
        <v>0.40575916230366493</v>
      </c>
      <c r="D96">
        <f t="shared" si="137"/>
        <v>0</v>
      </c>
      <c r="E96">
        <f t="shared" si="137"/>
        <v>0</v>
      </c>
      <c r="F96">
        <f t="shared" si="137"/>
        <v>0</v>
      </c>
      <c r="G96">
        <f t="shared" si="137"/>
        <v>0.53628117913832196</v>
      </c>
      <c r="H96">
        <f t="shared" si="137"/>
        <v>0</v>
      </c>
      <c r="I96">
        <f t="shared" si="137"/>
        <v>-0.66666666666666663</v>
      </c>
      <c r="J96">
        <f t="shared" si="137"/>
        <v>0</v>
      </c>
      <c r="K96">
        <f t="shared" si="137"/>
        <v>0</v>
      </c>
      <c r="L96">
        <f t="shared" si="137"/>
        <v>0</v>
      </c>
      <c r="M96">
        <f t="shared" si="137"/>
        <v>9.5940959409593907E-2</v>
      </c>
      <c r="N96">
        <f t="shared" si="137"/>
        <v>0.54999999999999982</v>
      </c>
      <c r="O96">
        <f t="shared" si="137"/>
        <v>0</v>
      </c>
      <c r="P96">
        <f t="shared" si="137"/>
        <v>0</v>
      </c>
      <c r="Q96">
        <f t="shared" si="137"/>
        <v>1.3017705927636647</v>
      </c>
      <c r="R96">
        <f t="shared" si="137"/>
        <v>0</v>
      </c>
      <c r="S96">
        <f t="shared" si="137"/>
        <v>8.0645161290322731E-2</v>
      </c>
      <c r="T96">
        <f t="shared" si="137"/>
        <v>0</v>
      </c>
      <c r="U96">
        <f t="shared" si="137"/>
        <v>0</v>
      </c>
      <c r="V96">
        <f t="shared" si="137"/>
        <v>40</v>
      </c>
      <c r="W96">
        <f t="shared" si="137"/>
        <v>0</v>
      </c>
      <c r="X96">
        <f t="shared" si="137"/>
        <v>-7.8125E-2</v>
      </c>
      <c r="Y96">
        <f t="shared" si="137"/>
        <v>2.1984334203655354</v>
      </c>
      <c r="Z96">
        <f t="shared" si="137"/>
        <v>0</v>
      </c>
      <c r="AA96">
        <f t="shared" si="137"/>
        <v>-3.0303030303030276E-2</v>
      </c>
      <c r="AB96">
        <f t="shared" si="137"/>
        <v>0</v>
      </c>
      <c r="AC96">
        <f t="shared" si="137"/>
        <v>-1.2396694214875992E-2</v>
      </c>
      <c r="AD96">
        <f t="shared" si="137"/>
        <v>0.14590747330960863</v>
      </c>
      <c r="AE96" t="str">
        <f t="shared" si="137"/>
        <v xml:space="preserve"> </v>
      </c>
      <c r="AF96">
        <f t="shared" si="137"/>
        <v>0.40952380952380962</v>
      </c>
      <c r="AG96">
        <f t="shared" si="137"/>
        <v>0.23448275862068968</v>
      </c>
      <c r="AH96" t="str">
        <f t="shared" si="137"/>
        <v xml:space="preserve"> </v>
      </c>
      <c r="AI96">
        <f t="shared" si="137"/>
        <v>0.64351851851851838</v>
      </c>
      <c r="AJ96">
        <f t="shared" si="137"/>
        <v>0</v>
      </c>
      <c r="AK96">
        <f t="shared" si="137"/>
        <v>0</v>
      </c>
      <c r="AL96">
        <f t="shared" si="137"/>
        <v>-0.34736842105263155</v>
      </c>
      <c r="AM96">
        <f t="shared" si="137"/>
        <v>0</v>
      </c>
      <c r="AN96">
        <f t="shared" si="137"/>
        <v>0</v>
      </c>
      <c r="AO96">
        <f t="shared" si="137"/>
        <v>3.4482758620689653</v>
      </c>
      <c r="AP96">
        <f t="shared" si="137"/>
        <v>0</v>
      </c>
      <c r="AQ96">
        <f t="shared" si="137"/>
        <v>0</v>
      </c>
      <c r="AR96">
        <f t="shared" si="137"/>
        <v>0</v>
      </c>
      <c r="AS96">
        <f t="shared" si="137"/>
        <v>-0.44516129032258067</v>
      </c>
      <c r="AT96">
        <f t="shared" si="137"/>
        <v>0</v>
      </c>
      <c r="AU96">
        <f t="shared" si="137"/>
        <v>0</v>
      </c>
      <c r="AV96">
        <f t="shared" si="137"/>
        <v>0.60539215686274495</v>
      </c>
      <c r="AW96">
        <f t="shared" si="137"/>
        <v>-0.31764705882352939</v>
      </c>
      <c r="AX96">
        <f t="shared" si="137"/>
        <v>0.69620253164556956</v>
      </c>
      <c r="AY96">
        <f t="shared" si="137"/>
        <v>0</v>
      </c>
      <c r="AZ96">
        <f t="shared" si="137"/>
        <v>0</v>
      </c>
      <c r="BA96">
        <f t="shared" si="137"/>
        <v>0</v>
      </c>
      <c r="BB96">
        <f t="shared" si="137"/>
        <v>0</v>
      </c>
      <c r="BC96">
        <f t="shared" si="137"/>
        <v>0</v>
      </c>
      <c r="BD96">
        <f t="shared" si="137"/>
        <v>0.85792349726775941</v>
      </c>
      <c r="BE96">
        <f t="shared" si="137"/>
        <v>0</v>
      </c>
      <c r="BF96">
        <f t="shared" si="137"/>
        <v>1.6289308176100628</v>
      </c>
      <c r="BG96" t="str">
        <f t="shared" si="137"/>
        <v xml:space="preserve"> </v>
      </c>
      <c r="BH96">
        <f t="shared" si="137"/>
        <v>0</v>
      </c>
      <c r="BI96">
        <f t="shared" si="137"/>
        <v>0.10775862068965525</v>
      </c>
      <c r="BJ96">
        <f t="shared" si="137"/>
        <v>-0.50695663920032419</v>
      </c>
      <c r="BK96">
        <f t="shared" si="137"/>
        <v>0.12288135593220328</v>
      </c>
      <c r="BL96" t="str">
        <f t="shared" si="137"/>
        <v xml:space="preserve"> </v>
      </c>
      <c r="BM96">
        <f t="shared" si="137"/>
        <v>0.86503067484662566</v>
      </c>
      <c r="BN96">
        <f t="shared" si="137"/>
        <v>0</v>
      </c>
      <c r="BO96">
        <f t="shared" si="135"/>
        <v>0</v>
      </c>
      <c r="BP96">
        <f t="shared" si="135"/>
        <v>0.27142857142857135</v>
      </c>
      <c r="BQ96">
        <f t="shared" si="135"/>
        <v>0</v>
      </c>
      <c r="BR96">
        <f t="shared" si="135"/>
        <v>-0.21768707482993188</v>
      </c>
      <c r="BS96">
        <f t="shared" si="135"/>
        <v>0.17466802860061303</v>
      </c>
      <c r="BT96">
        <f t="shared" si="135"/>
        <v>-0.23036093418259018</v>
      </c>
      <c r="BU96">
        <f t="shared" si="135"/>
        <v>0</v>
      </c>
      <c r="BV96">
        <f t="shared" si="135"/>
        <v>-0.25806451612903236</v>
      </c>
      <c r="BW96">
        <f t="shared" si="135"/>
        <v>-0.82099267697314882</v>
      </c>
      <c r="BX96">
        <f t="shared" si="135"/>
        <v>0.4896933132227248</v>
      </c>
      <c r="BY96">
        <f t="shared" si="135"/>
        <v>0</v>
      </c>
      <c r="BZ96">
        <f t="shared" si="135"/>
        <v>0</v>
      </c>
      <c r="CA96">
        <f t="shared" si="135"/>
        <v>0</v>
      </c>
      <c r="CB96">
        <f t="shared" si="135"/>
        <v>-0.82666666666666666</v>
      </c>
      <c r="CC96">
        <f t="shared" si="135"/>
        <v>-0.35913978494623666</v>
      </c>
      <c r="CD96">
        <f t="shared" si="135"/>
        <v>0</v>
      </c>
      <c r="CE96">
        <f t="shared" si="135"/>
        <v>0</v>
      </c>
      <c r="CF96">
        <f t="shared" si="135"/>
        <v>0</v>
      </c>
      <c r="CG96" t="str">
        <f t="shared" si="135"/>
        <v xml:space="preserve"> </v>
      </c>
      <c r="CH96">
        <f t="shared" si="135"/>
        <v>0</v>
      </c>
      <c r="CI96">
        <f t="shared" si="135"/>
        <v>1.1148036253776432</v>
      </c>
      <c r="CJ96">
        <f t="shared" si="135"/>
        <v>0</v>
      </c>
      <c r="CK96" t="str">
        <f t="shared" si="135"/>
        <v xml:space="preserve"> </v>
      </c>
      <c r="CL96">
        <f t="shared" si="135"/>
        <v>0.46788990825688059</v>
      </c>
      <c r="CM96">
        <f t="shared" si="135"/>
        <v>0.47172236503856024</v>
      </c>
      <c r="CN96">
        <f t="shared" si="135"/>
        <v>0</v>
      </c>
      <c r="CO96">
        <f t="shared" si="135"/>
        <v>0</v>
      </c>
      <c r="CP96">
        <f t="shared" si="135"/>
        <v>-0.25687168741525945</v>
      </c>
      <c r="CQ96">
        <f t="shared" si="135"/>
        <v>0</v>
      </c>
      <c r="CR96">
        <f t="shared" si="135"/>
        <v>0.84054283290924503</v>
      </c>
      <c r="CS96">
        <f t="shared" si="135"/>
        <v>0.46759259259259256</v>
      </c>
      <c r="CT96">
        <f t="shared" si="135"/>
        <v>0</v>
      </c>
      <c r="CU96">
        <f t="shared" si="135"/>
        <v>2.1551499348109515</v>
      </c>
      <c r="CV96">
        <f t="shared" si="135"/>
        <v>0.3864306784660767</v>
      </c>
      <c r="CW96">
        <f t="shared" si="135"/>
        <v>-4.1176470588235259E-2</v>
      </c>
      <c r="CX96">
        <f t="shared" si="135"/>
        <v>0</v>
      </c>
      <c r="CY96">
        <f t="shared" si="135"/>
        <v>0</v>
      </c>
      <c r="CZ96">
        <f t="shared" si="135"/>
        <v>0</v>
      </c>
      <c r="DA96" t="str">
        <f t="shared" si="135"/>
        <v xml:space="preserve"> </v>
      </c>
      <c r="DB96">
        <f t="shared" si="135"/>
        <v>0.20629370629370625</v>
      </c>
      <c r="DC96">
        <f t="shared" si="135"/>
        <v>0</v>
      </c>
      <c r="DD96">
        <f t="shared" si="135"/>
        <v>0</v>
      </c>
      <c r="DE96">
        <f t="shared" si="135"/>
        <v>-0.57352941176470584</v>
      </c>
      <c r="DF96">
        <f t="shared" si="135"/>
        <v>-0.1607142857142857</v>
      </c>
      <c r="DG96">
        <f t="shared" si="135"/>
        <v>-0.40333333333333332</v>
      </c>
      <c r="DH96" t="str">
        <f t="shared" si="135"/>
        <v xml:space="preserve"> </v>
      </c>
      <c r="DI96">
        <f t="shared" si="135"/>
        <v>0</v>
      </c>
      <c r="DJ96">
        <f t="shared" si="135"/>
        <v>-0.71269296740994847</v>
      </c>
      <c r="DK96">
        <f t="shared" si="135"/>
        <v>0</v>
      </c>
      <c r="DL96">
        <f t="shared" si="135"/>
        <v>1.0198863636363638</v>
      </c>
      <c r="DM96">
        <f t="shared" si="135"/>
        <v>0.5</v>
      </c>
      <c r="DN96" t="str">
        <f t="shared" si="135"/>
        <v xml:space="preserve"> </v>
      </c>
      <c r="DO96">
        <f t="shared" si="135"/>
        <v>0</v>
      </c>
      <c r="DP96">
        <f t="shared" si="135"/>
        <v>1.9487179487179374E-2</v>
      </c>
      <c r="DQ96">
        <f t="shared" si="135"/>
        <v>0</v>
      </c>
      <c r="DR96">
        <f t="shared" si="135"/>
        <v>0</v>
      </c>
      <c r="DS96">
        <f t="shared" si="135"/>
        <v>0</v>
      </c>
      <c r="DT96">
        <f t="shared" si="135"/>
        <v>0.29629629629629628</v>
      </c>
      <c r="DU96">
        <f t="shared" si="135"/>
        <v>-9.2150170648464202E-2</v>
      </c>
      <c r="DV96">
        <f t="shared" si="135"/>
        <v>0</v>
      </c>
      <c r="DW96">
        <f t="shared" si="135"/>
        <v>0</v>
      </c>
      <c r="DX96">
        <f t="shared" si="135"/>
        <v>0</v>
      </c>
      <c r="DY96">
        <f t="shared" si="135"/>
        <v>0</v>
      </c>
      <c r="DZ96">
        <f t="shared" si="132"/>
        <v>0</v>
      </c>
      <c r="EA96">
        <f t="shared" si="132"/>
        <v>0</v>
      </c>
      <c r="EB96">
        <f t="shared" si="132"/>
        <v>0</v>
      </c>
      <c r="EC96">
        <f t="shared" si="132"/>
        <v>0</v>
      </c>
      <c r="ED96">
        <f t="shared" si="132"/>
        <v>0.55414012738853491</v>
      </c>
      <c r="EE96">
        <f t="shared" si="132"/>
        <v>0</v>
      </c>
      <c r="EF96">
        <f t="shared" si="132"/>
        <v>0</v>
      </c>
      <c r="EG96">
        <f t="shared" si="132"/>
        <v>0.22470238095238093</v>
      </c>
      <c r="EH96">
        <f t="shared" si="132"/>
        <v>0.20258064516129037</v>
      </c>
      <c r="EI96">
        <f t="shared" si="132"/>
        <v>0</v>
      </c>
      <c r="EJ96">
        <f t="shared" si="132"/>
        <v>0</v>
      </c>
      <c r="EK96">
        <f t="shared" si="132"/>
        <v>0.15447154471544722</v>
      </c>
      <c r="EL96">
        <f t="shared" si="132"/>
        <v>0</v>
      </c>
      <c r="EM96">
        <f t="shared" si="132"/>
        <v>0.68168604651162812</v>
      </c>
      <c r="EN96">
        <f t="shared" si="132"/>
        <v>0.46428571428571419</v>
      </c>
      <c r="EO96">
        <f t="shared" si="132"/>
        <v>0.16972477064220182</v>
      </c>
      <c r="EP96">
        <f t="shared" si="132"/>
        <v>-0.17004641961309697</v>
      </c>
      <c r="EQ96">
        <f t="shared" si="132"/>
        <v>3.9215686274509887E-2</v>
      </c>
      <c r="ER96">
        <f t="shared" si="132"/>
        <v>0</v>
      </c>
      <c r="ES96">
        <f t="shared" si="132"/>
        <v>0</v>
      </c>
      <c r="ET96">
        <f t="shared" si="132"/>
        <v>4.8194774346793352</v>
      </c>
      <c r="EU96">
        <f t="shared" si="132"/>
        <v>0</v>
      </c>
      <c r="EV96">
        <f t="shared" si="132"/>
        <v>0</v>
      </c>
      <c r="EW96">
        <f t="shared" si="132"/>
        <v>0.13095238095238093</v>
      </c>
      <c r="EX96">
        <f t="shared" si="132"/>
        <v>0.29130434782608683</v>
      </c>
      <c r="EY96">
        <f t="shared" si="132"/>
        <v>-0.18947368421052624</v>
      </c>
      <c r="EZ96">
        <f t="shared" si="132"/>
        <v>0</v>
      </c>
      <c r="FA96">
        <f t="shared" si="132"/>
        <v>0</v>
      </c>
      <c r="FB96">
        <f t="shared" si="132"/>
        <v>0.90322580645161299</v>
      </c>
      <c r="FC96" t="str">
        <f t="shared" si="132"/>
        <v xml:space="preserve"> </v>
      </c>
      <c r="FD96">
        <f t="shared" si="132"/>
        <v>3.5691523263225111E-2</v>
      </c>
      <c r="FE96">
        <f t="shared" si="132"/>
        <v>0</v>
      </c>
      <c r="FF96">
        <f t="shared" si="132"/>
        <v>0.52258064516129044</v>
      </c>
      <c r="FG96">
        <f t="shared" si="132"/>
        <v>0</v>
      </c>
      <c r="FH96">
        <f t="shared" si="132"/>
        <v>11.617187499999998</v>
      </c>
      <c r="FI96">
        <f t="shared" si="132"/>
        <v>0</v>
      </c>
      <c r="FJ96">
        <f t="shared" si="132"/>
        <v>0</v>
      </c>
      <c r="FK96">
        <f t="shared" si="132"/>
        <v>-0.18213058419243988</v>
      </c>
      <c r="FL96">
        <f t="shared" si="132"/>
        <v>-8.8655862726406243E-2</v>
      </c>
      <c r="FM96">
        <f t="shared" si="132"/>
        <v>2.0833333333333481E-2</v>
      </c>
      <c r="FN96">
        <f t="shared" si="132"/>
        <v>-0.14432989690721654</v>
      </c>
      <c r="FO96" t="str">
        <f t="shared" si="132"/>
        <v xml:space="preserve"> </v>
      </c>
      <c r="FP96">
        <f t="shared" si="132"/>
        <v>0</v>
      </c>
      <c r="FQ96">
        <f t="shared" si="132"/>
        <v>0.11217948717948723</v>
      </c>
      <c r="FR96">
        <f t="shared" si="132"/>
        <v>3.205479452054794</v>
      </c>
      <c r="FS96">
        <f t="shared" si="132"/>
        <v>0</v>
      </c>
      <c r="FT96">
        <f t="shared" si="132"/>
        <v>0</v>
      </c>
      <c r="FU96">
        <f t="shared" si="132"/>
        <v>0</v>
      </c>
      <c r="FV96">
        <f t="shared" si="132"/>
        <v>0</v>
      </c>
      <c r="FW96">
        <f t="shared" si="132"/>
        <v>-0.6774744027303754</v>
      </c>
      <c r="FX96">
        <f t="shared" si="132"/>
        <v>-0.15137614678899081</v>
      </c>
      <c r="FY96">
        <f t="shared" si="132"/>
        <v>0.37530562347188279</v>
      </c>
      <c r="FZ96">
        <f t="shared" si="132"/>
        <v>0</v>
      </c>
      <c r="GA96">
        <f t="shared" si="132"/>
        <v>0</v>
      </c>
      <c r="GB96">
        <f t="shared" si="132"/>
        <v>-1.6778523489932029E-3</v>
      </c>
      <c r="GC96">
        <f t="shared" si="132"/>
        <v>0</v>
      </c>
      <c r="GD96">
        <f t="shared" si="132"/>
        <v>-0.29807692307692313</v>
      </c>
      <c r="GE96">
        <f t="shared" si="132"/>
        <v>0</v>
      </c>
      <c r="GF96">
        <f t="shared" si="132"/>
        <v>0</v>
      </c>
      <c r="GG96">
        <f t="shared" si="132"/>
        <v>0</v>
      </c>
      <c r="GH96">
        <f t="shared" si="132"/>
        <v>-0.83695206882425233</v>
      </c>
      <c r="GI96">
        <f t="shared" si="132"/>
        <v>-0.53260869565217384</v>
      </c>
      <c r="GJ96">
        <f t="shared" si="132"/>
        <v>0.11111111111111116</v>
      </c>
      <c r="GK96">
        <f t="shared" ref="GK96:IV98" si="139">IFERROR(GK64/GK62-1," ")</f>
        <v>0</v>
      </c>
      <c r="GL96">
        <f t="shared" si="139"/>
        <v>0</v>
      </c>
      <c r="GM96">
        <f t="shared" si="139"/>
        <v>0</v>
      </c>
      <c r="GN96">
        <f t="shared" si="139"/>
        <v>0.20869565217391295</v>
      </c>
      <c r="GO96">
        <f t="shared" si="139"/>
        <v>0.21226415094339623</v>
      </c>
      <c r="GP96">
        <f t="shared" si="139"/>
        <v>0</v>
      </c>
      <c r="GQ96">
        <f t="shared" si="139"/>
        <v>0</v>
      </c>
      <c r="GR96" t="str">
        <f t="shared" si="139"/>
        <v xml:space="preserve"> </v>
      </c>
      <c r="GS96">
        <f t="shared" si="139"/>
        <v>0</v>
      </c>
      <c r="GT96">
        <f t="shared" si="139"/>
        <v>0</v>
      </c>
      <c r="GU96">
        <f t="shared" si="139"/>
        <v>0</v>
      </c>
      <c r="GV96">
        <f t="shared" si="139"/>
        <v>0.19867549668874185</v>
      </c>
      <c r="GW96">
        <f t="shared" si="139"/>
        <v>0</v>
      </c>
      <c r="GX96">
        <f t="shared" si="139"/>
        <v>0.12334801762114544</v>
      </c>
      <c r="GY96">
        <f t="shared" si="139"/>
        <v>0</v>
      </c>
      <c r="GZ96">
        <f t="shared" si="139"/>
        <v>0</v>
      </c>
      <c r="HA96">
        <f t="shared" si="139"/>
        <v>2.7777777777777777</v>
      </c>
      <c r="HB96">
        <f t="shared" si="139"/>
        <v>0</v>
      </c>
      <c r="HC96">
        <f t="shared" si="139"/>
        <v>0</v>
      </c>
      <c r="HD96">
        <f t="shared" si="139"/>
        <v>0</v>
      </c>
      <c r="HE96">
        <f t="shared" si="139"/>
        <v>0</v>
      </c>
      <c r="HF96">
        <f t="shared" si="139"/>
        <v>0.16396761133603222</v>
      </c>
      <c r="HG96">
        <f t="shared" si="139"/>
        <v>-4.245283018867918E-2</v>
      </c>
      <c r="HH96">
        <f t="shared" si="139"/>
        <v>0</v>
      </c>
      <c r="HI96">
        <f t="shared" si="139"/>
        <v>0</v>
      </c>
      <c r="HJ96">
        <f t="shared" si="139"/>
        <v>0</v>
      </c>
      <c r="HK96">
        <f t="shared" si="139"/>
        <v>1.1389728096676737</v>
      </c>
      <c r="HL96">
        <f t="shared" si="139"/>
        <v>0</v>
      </c>
      <c r="HM96">
        <f t="shared" si="139"/>
        <v>0</v>
      </c>
      <c r="HN96" t="str">
        <f t="shared" si="139"/>
        <v xml:space="preserve"> </v>
      </c>
      <c r="HO96">
        <f t="shared" si="139"/>
        <v>0</v>
      </c>
      <c r="HP96">
        <f t="shared" si="139"/>
        <v>0</v>
      </c>
      <c r="HQ96" t="str">
        <f t="shared" si="139"/>
        <v xml:space="preserve"> </v>
      </c>
      <c r="HR96">
        <f t="shared" si="139"/>
        <v>0</v>
      </c>
      <c r="HS96">
        <f t="shared" si="139"/>
        <v>0</v>
      </c>
      <c r="HT96">
        <f t="shared" si="139"/>
        <v>0</v>
      </c>
      <c r="HU96">
        <f t="shared" si="139"/>
        <v>1.8273353751914239</v>
      </c>
      <c r="HV96">
        <f t="shared" si="139"/>
        <v>0</v>
      </c>
      <c r="HW96">
        <f t="shared" si="139"/>
        <v>0</v>
      </c>
      <c r="HX96">
        <f t="shared" si="139"/>
        <v>-0.18975903614457823</v>
      </c>
      <c r="HY96">
        <f t="shared" si="139"/>
        <v>0</v>
      </c>
      <c r="HZ96">
        <f t="shared" si="139"/>
        <v>0</v>
      </c>
      <c r="IA96">
        <f t="shared" si="139"/>
        <v>0</v>
      </c>
      <c r="IB96">
        <f t="shared" si="139"/>
        <v>0</v>
      </c>
      <c r="IC96">
        <f t="shared" si="139"/>
        <v>0</v>
      </c>
      <c r="ID96">
        <f t="shared" si="139"/>
        <v>0.44230769230769229</v>
      </c>
      <c r="IE96">
        <f t="shared" si="139"/>
        <v>0</v>
      </c>
      <c r="IF96" t="str">
        <f t="shared" si="139"/>
        <v xml:space="preserve"> </v>
      </c>
      <c r="IG96" t="str">
        <f t="shared" si="139"/>
        <v xml:space="preserve"> </v>
      </c>
      <c r="IH96">
        <f t="shared" si="139"/>
        <v>0</v>
      </c>
      <c r="II96">
        <f t="shared" si="139"/>
        <v>9.5238095238095122E-2</v>
      </c>
      <c r="IJ96">
        <f t="shared" si="139"/>
        <v>0.73855421686746969</v>
      </c>
      <c r="IK96">
        <f t="shared" si="139"/>
        <v>0</v>
      </c>
      <c r="IL96">
        <f t="shared" si="139"/>
        <v>0</v>
      </c>
      <c r="IM96">
        <f t="shared" si="139"/>
        <v>-0.20863309352517989</v>
      </c>
      <c r="IN96">
        <f t="shared" si="139"/>
        <v>-0.9598214285714286</v>
      </c>
      <c r="IO96">
        <f t="shared" si="139"/>
        <v>0</v>
      </c>
      <c r="IP96">
        <f t="shared" si="139"/>
        <v>0</v>
      </c>
      <c r="IQ96">
        <f t="shared" si="139"/>
        <v>-0.96941896024464835</v>
      </c>
      <c r="IR96" t="str">
        <f t="shared" si="139"/>
        <v xml:space="preserve"> </v>
      </c>
      <c r="IS96">
        <f t="shared" si="139"/>
        <v>0.62452107279693481</v>
      </c>
      <c r="IT96">
        <f t="shared" si="139"/>
        <v>0</v>
      </c>
      <c r="IU96">
        <f t="shared" si="139"/>
        <v>0</v>
      </c>
      <c r="IV96">
        <f t="shared" si="139"/>
        <v>0</v>
      </c>
      <c r="IW96">
        <f t="shared" si="138"/>
        <v>0</v>
      </c>
      <c r="IX96">
        <f t="shared" si="138"/>
        <v>0</v>
      </c>
      <c r="IY96">
        <f t="shared" si="138"/>
        <v>0</v>
      </c>
      <c r="IZ96">
        <f t="shared" si="138"/>
        <v>0</v>
      </c>
      <c r="JA96" t="str">
        <f t="shared" si="138"/>
        <v xml:space="preserve"> </v>
      </c>
      <c r="JB96">
        <f t="shared" si="138"/>
        <v>0.92361111111111094</v>
      </c>
      <c r="JC96">
        <f t="shared" si="138"/>
        <v>0.46753246753246747</v>
      </c>
      <c r="JD96">
        <f t="shared" si="138"/>
        <v>0</v>
      </c>
      <c r="JE96">
        <f t="shared" si="138"/>
        <v>0</v>
      </c>
      <c r="JF96">
        <f t="shared" si="138"/>
        <v>0</v>
      </c>
      <c r="JG96">
        <f t="shared" si="138"/>
        <v>0</v>
      </c>
      <c r="JH96">
        <f t="shared" si="138"/>
        <v>-0.92073170731707321</v>
      </c>
      <c r="JI96">
        <f t="shared" si="138"/>
        <v>0</v>
      </c>
      <c r="JJ96">
        <f t="shared" si="138"/>
        <v>0</v>
      </c>
      <c r="JK96">
        <f t="shared" si="138"/>
        <v>-4.582305252026786E-2</v>
      </c>
      <c r="JL96">
        <f t="shared" si="138"/>
        <v>0</v>
      </c>
      <c r="JM96">
        <f t="shared" si="138"/>
        <v>0</v>
      </c>
      <c r="JN96">
        <f t="shared" si="138"/>
        <v>0</v>
      </c>
      <c r="JO96">
        <f t="shared" si="138"/>
        <v>0</v>
      </c>
      <c r="JP96">
        <f t="shared" si="138"/>
        <v>-8.846153846153848E-2</v>
      </c>
      <c r="JQ96">
        <f t="shared" si="138"/>
        <v>4.2095375722543347</v>
      </c>
      <c r="JR96">
        <f t="shared" si="138"/>
        <v>0</v>
      </c>
      <c r="JS96">
        <f t="shared" si="138"/>
        <v>-0.61714285714285722</v>
      </c>
      <c r="JT96">
        <f t="shared" si="138"/>
        <v>-0.25</v>
      </c>
      <c r="JU96">
        <f t="shared" si="138"/>
        <v>-0.38775510204081631</v>
      </c>
      <c r="JV96">
        <f t="shared" si="138"/>
        <v>-0.89910297499923064</v>
      </c>
      <c r="JW96">
        <f t="shared" si="138"/>
        <v>-5.3385416666666741E-2</v>
      </c>
      <c r="JX96">
        <f t="shared" si="138"/>
        <v>-5.0000000000000044E-2</v>
      </c>
      <c r="JY96">
        <f t="shared" si="138"/>
        <v>0</v>
      </c>
      <c r="JZ96">
        <f t="shared" si="138"/>
        <v>2.3309734513274334</v>
      </c>
      <c r="KA96">
        <f t="shared" si="138"/>
        <v>-0.99424983310030357</v>
      </c>
      <c r="KB96">
        <f t="shared" si="138"/>
        <v>4.3464052287581696</v>
      </c>
      <c r="KC96">
        <f t="shared" si="138"/>
        <v>0</v>
      </c>
      <c r="KD96">
        <f t="shared" si="138"/>
        <v>0</v>
      </c>
      <c r="KE96">
        <f t="shared" si="138"/>
        <v>0.60401927781005393</v>
      </c>
      <c r="KF96">
        <f t="shared" si="138"/>
        <v>0.13888888888888884</v>
      </c>
      <c r="KG96" t="str">
        <f t="shared" si="138"/>
        <v xml:space="preserve"> </v>
      </c>
      <c r="KH96">
        <f t="shared" si="138"/>
        <v>0</v>
      </c>
      <c r="KI96">
        <f t="shared" si="138"/>
        <v>-0.12444444444444447</v>
      </c>
      <c r="KJ96">
        <f t="shared" si="138"/>
        <v>0</v>
      </c>
      <c r="KK96" t="str">
        <f t="shared" si="138"/>
        <v xml:space="preserve"> </v>
      </c>
      <c r="KL96">
        <f t="shared" si="138"/>
        <v>0</v>
      </c>
      <c r="KM96">
        <f t="shared" si="138"/>
        <v>0</v>
      </c>
      <c r="KN96">
        <f t="shared" si="138"/>
        <v>7.9115951313260657E-2</v>
      </c>
      <c r="KO96">
        <f t="shared" si="138"/>
        <v>5.389755011135855E-2</v>
      </c>
      <c r="KP96">
        <f t="shared" si="138"/>
        <v>0</v>
      </c>
      <c r="KQ96">
        <f t="shared" si="138"/>
        <v>0.35443037974683533</v>
      </c>
      <c r="KR96">
        <f t="shared" si="138"/>
        <v>1.811864406779661</v>
      </c>
      <c r="KS96">
        <f t="shared" si="138"/>
        <v>0</v>
      </c>
      <c r="KT96">
        <f t="shared" si="138"/>
        <v>0</v>
      </c>
      <c r="KU96">
        <f t="shared" si="138"/>
        <v>0</v>
      </c>
      <c r="KV96">
        <f t="shared" si="138"/>
        <v>-0.29928741092636579</v>
      </c>
      <c r="KW96">
        <f t="shared" si="138"/>
        <v>-0.4633938706015891</v>
      </c>
      <c r="KX96">
        <f t="shared" si="138"/>
        <v>0</v>
      </c>
      <c r="KY96">
        <f t="shared" si="138"/>
        <v>7.1214392803598203E-2</v>
      </c>
      <c r="KZ96">
        <f t="shared" si="138"/>
        <v>0</v>
      </c>
      <c r="LA96">
        <f t="shared" si="138"/>
        <v>0</v>
      </c>
      <c r="LB96">
        <f t="shared" si="138"/>
        <v>0.13446969696969702</v>
      </c>
      <c r="LC96">
        <f t="shared" si="138"/>
        <v>-0.26780626780626782</v>
      </c>
      <c r="LD96">
        <f t="shared" si="138"/>
        <v>0.1434977578475336</v>
      </c>
      <c r="LE96">
        <f t="shared" si="138"/>
        <v>0</v>
      </c>
      <c r="LF96">
        <f t="shared" si="138"/>
        <v>37.008152173913047</v>
      </c>
      <c r="LG96">
        <f t="shared" si="138"/>
        <v>0</v>
      </c>
      <c r="LH96">
        <f t="shared" si="138"/>
        <v>0</v>
      </c>
      <c r="LI96">
        <f t="shared" si="133"/>
        <v>0</v>
      </c>
      <c r="LJ96">
        <f t="shared" si="133"/>
        <v>0</v>
      </c>
      <c r="LK96">
        <f t="shared" si="133"/>
        <v>1.5306122448979589</v>
      </c>
      <c r="LL96">
        <f t="shared" si="133"/>
        <v>0.75853018372703418</v>
      </c>
      <c r="LM96">
        <f t="shared" si="133"/>
        <v>0.11243166151651995</v>
      </c>
      <c r="LN96">
        <f t="shared" si="131"/>
        <v>0</v>
      </c>
      <c r="LO96">
        <f t="shared" si="131"/>
        <v>0</v>
      </c>
      <c r="LP96">
        <f t="shared" ref="LP96:OA98" si="140">IFERROR(LP64/LP62-1," ")</f>
        <v>-0.17647058823529416</v>
      </c>
      <c r="LQ96">
        <f t="shared" si="140"/>
        <v>0</v>
      </c>
      <c r="LR96">
        <f t="shared" si="140"/>
        <v>0.77777777777777768</v>
      </c>
      <c r="LS96">
        <f t="shared" si="140"/>
        <v>0</v>
      </c>
      <c r="LT96" t="str">
        <f t="shared" si="140"/>
        <v xml:space="preserve"> </v>
      </c>
      <c r="LU96">
        <f t="shared" si="140"/>
        <v>0</v>
      </c>
      <c r="LV96">
        <f t="shared" si="140"/>
        <v>0</v>
      </c>
      <c r="LW96">
        <f t="shared" si="140"/>
        <v>-0.51519536903039076</v>
      </c>
      <c r="LX96">
        <f t="shared" si="140"/>
        <v>-0.22292993630573255</v>
      </c>
      <c r="LY96" t="str">
        <f t="shared" si="140"/>
        <v xml:space="preserve"> </v>
      </c>
      <c r="LZ96">
        <f t="shared" si="140"/>
        <v>0</v>
      </c>
      <c r="MA96">
        <f t="shared" si="140"/>
        <v>0.33333333333333326</v>
      </c>
      <c r="MB96">
        <f t="shared" si="140"/>
        <v>0</v>
      </c>
      <c r="MC96">
        <f t="shared" si="140"/>
        <v>-0.76842105263157889</v>
      </c>
      <c r="MD96">
        <f t="shared" si="140"/>
        <v>0</v>
      </c>
      <c r="ME96" t="str">
        <f t="shared" si="140"/>
        <v xml:space="preserve"> </v>
      </c>
      <c r="MF96">
        <f t="shared" si="140"/>
        <v>0</v>
      </c>
      <c r="MG96">
        <f t="shared" si="140"/>
        <v>0.77248677248677255</v>
      </c>
      <c r="MH96">
        <f t="shared" si="140"/>
        <v>-0.32407407407407418</v>
      </c>
      <c r="MI96">
        <f t="shared" si="140"/>
        <v>0</v>
      </c>
      <c r="MJ96">
        <f t="shared" si="140"/>
        <v>0</v>
      </c>
      <c r="MK96">
        <f t="shared" si="140"/>
        <v>0</v>
      </c>
      <c r="ML96">
        <f t="shared" si="140"/>
        <v>0</v>
      </c>
      <c r="MM96">
        <f t="shared" si="140"/>
        <v>0</v>
      </c>
      <c r="MN96">
        <f t="shared" si="140"/>
        <v>0</v>
      </c>
      <c r="MO96">
        <f t="shared" si="140"/>
        <v>0.26857142857142868</v>
      </c>
      <c r="MP96">
        <f t="shared" si="140"/>
        <v>1.5874125874125875</v>
      </c>
      <c r="MQ96">
        <f t="shared" si="140"/>
        <v>0.41666666666666674</v>
      </c>
      <c r="MR96">
        <f t="shared" si="140"/>
        <v>0</v>
      </c>
      <c r="MS96">
        <f t="shared" si="140"/>
        <v>0</v>
      </c>
      <c r="MT96">
        <f t="shared" si="140"/>
        <v>-0.8229515275828565</v>
      </c>
      <c r="MU96">
        <f t="shared" si="140"/>
        <v>0</v>
      </c>
      <c r="MV96">
        <f t="shared" si="140"/>
        <v>0</v>
      </c>
      <c r="MW96">
        <f t="shared" si="140"/>
        <v>-0.7</v>
      </c>
      <c r="MX96" t="str">
        <f t="shared" si="140"/>
        <v xml:space="preserve"> </v>
      </c>
      <c r="MY96" t="str">
        <f t="shared" si="140"/>
        <v xml:space="preserve"> </v>
      </c>
      <c r="MZ96">
        <f t="shared" si="140"/>
        <v>1.6222222222222222</v>
      </c>
      <c r="NA96" t="str">
        <f t="shared" si="140"/>
        <v xml:space="preserve"> </v>
      </c>
      <c r="NB96">
        <f t="shared" si="140"/>
        <v>0</v>
      </c>
      <c r="NC96">
        <f t="shared" si="140"/>
        <v>0.43138891349655206</v>
      </c>
      <c r="ND96">
        <f t="shared" si="140"/>
        <v>0</v>
      </c>
      <c r="NE96">
        <f t="shared" si="140"/>
        <v>0</v>
      </c>
      <c r="NF96" t="str">
        <f t="shared" si="140"/>
        <v xml:space="preserve"> </v>
      </c>
      <c r="NG96">
        <f t="shared" si="140"/>
        <v>0</v>
      </c>
      <c r="NH96" t="str">
        <f t="shared" si="140"/>
        <v xml:space="preserve"> </v>
      </c>
      <c r="NI96">
        <f t="shared" si="140"/>
        <v>-7.2773250913177878E-2</v>
      </c>
      <c r="NJ96">
        <f t="shared" si="140"/>
        <v>0</v>
      </c>
      <c r="NK96" t="str">
        <f t="shared" si="140"/>
        <v xml:space="preserve"> </v>
      </c>
      <c r="NL96">
        <f t="shared" si="140"/>
        <v>1.7173913043478262</v>
      </c>
      <c r="NM96">
        <f t="shared" si="140"/>
        <v>0</v>
      </c>
      <c r="NN96">
        <f t="shared" si="140"/>
        <v>-2.7397260273972601E-2</v>
      </c>
      <c r="NO96">
        <f t="shared" si="140"/>
        <v>0</v>
      </c>
      <c r="NP96">
        <f t="shared" si="140"/>
        <v>0</v>
      </c>
      <c r="NQ96">
        <f t="shared" si="140"/>
        <v>0</v>
      </c>
      <c r="NR96">
        <f t="shared" si="140"/>
        <v>0.19416445623342171</v>
      </c>
      <c r="NS96">
        <f t="shared" si="140"/>
        <v>0.45833333333333326</v>
      </c>
      <c r="NT96">
        <f t="shared" si="140"/>
        <v>0</v>
      </c>
      <c r="NU96">
        <f t="shared" si="140"/>
        <v>0</v>
      </c>
      <c r="NV96">
        <f t="shared" si="140"/>
        <v>0.43641394866952554</v>
      </c>
      <c r="NW96">
        <f t="shared" si="140"/>
        <v>0.25906189849052774</v>
      </c>
      <c r="NX96">
        <f t="shared" si="140"/>
        <v>0.3605258250978931</v>
      </c>
      <c r="NY96" t="str">
        <f t="shared" si="140"/>
        <v xml:space="preserve"> </v>
      </c>
      <c r="NZ96">
        <f t="shared" si="140"/>
        <v>0</v>
      </c>
      <c r="OA96">
        <f t="shared" si="140"/>
        <v>7.7922077922077948E-2</v>
      </c>
      <c r="OB96">
        <f t="shared" si="119"/>
        <v>0</v>
      </c>
      <c r="OC96">
        <f t="shared" si="119"/>
        <v>0.13839285714285721</v>
      </c>
      <c r="OD96">
        <f t="shared" si="119"/>
        <v>0</v>
      </c>
      <c r="OE96">
        <f t="shared" si="119"/>
        <v>0</v>
      </c>
      <c r="OF96">
        <f t="shared" si="119"/>
        <v>0.48765432098765427</v>
      </c>
      <c r="OG96">
        <f t="shared" si="136"/>
        <v>9.2896174863387859E-2</v>
      </c>
      <c r="OH96">
        <f t="shared" si="136"/>
        <v>0.93023255813953476</v>
      </c>
      <c r="OI96">
        <f t="shared" si="136"/>
        <v>0.23995808592385615</v>
      </c>
      <c r="OJ96">
        <f t="shared" si="136"/>
        <v>7.8498293515358419E-2</v>
      </c>
      <c r="OK96">
        <f t="shared" si="136"/>
        <v>0.24274553571428559</v>
      </c>
      <c r="OL96">
        <f t="shared" si="136"/>
        <v>-0.81094224924012159</v>
      </c>
      <c r="OM96">
        <f t="shared" si="136"/>
        <v>0.14471192859074922</v>
      </c>
      <c r="ON96">
        <f t="shared" si="136"/>
        <v>0.11568152363779793</v>
      </c>
      <c r="OO96">
        <f t="shared" si="136"/>
        <v>5.6034482758620774E-2</v>
      </c>
      <c r="OP96">
        <f t="shared" si="136"/>
        <v>0.53118040089086849</v>
      </c>
      <c r="OQ96">
        <f t="shared" si="136"/>
        <v>0.55003859017236945</v>
      </c>
      <c r="OR96">
        <f t="shared" si="136"/>
        <v>5.6351595424443124E-2</v>
      </c>
      <c r="OS96">
        <f t="shared" si="136"/>
        <v>0</v>
      </c>
      <c r="OT96">
        <f t="shared" si="136"/>
        <v>0.42019047619047623</v>
      </c>
      <c r="OU96">
        <f t="shared" si="136"/>
        <v>0</v>
      </c>
      <c r="OV96">
        <f t="shared" si="136"/>
        <v>0.26843657817109157</v>
      </c>
      <c r="OW96">
        <f t="shared" si="136"/>
        <v>0.97887323943661975</v>
      </c>
      <c r="OX96">
        <f t="shared" si="136"/>
        <v>0.15098171970209884</v>
      </c>
      <c r="OY96">
        <f t="shared" si="136"/>
        <v>0</v>
      </c>
      <c r="OZ96">
        <f t="shared" si="136"/>
        <v>-5.2835051546391676E-2</v>
      </c>
      <c r="PA96">
        <f t="shared" si="136"/>
        <v>0</v>
      </c>
      <c r="PB96">
        <f t="shared" si="136"/>
        <v>0</v>
      </c>
      <c r="PC96">
        <f t="shared" si="136"/>
        <v>0</v>
      </c>
      <c r="PD96">
        <f t="shared" si="136"/>
        <v>0</v>
      </c>
      <c r="PE96">
        <f t="shared" si="136"/>
        <v>0</v>
      </c>
      <c r="PF96">
        <f t="shared" si="136"/>
        <v>0.81877022653721698</v>
      </c>
      <c r="PG96">
        <f t="shared" si="136"/>
        <v>0.33333333333333326</v>
      </c>
      <c r="PH96">
        <f t="shared" si="136"/>
        <v>0.2633333333333332</v>
      </c>
      <c r="PI96">
        <f t="shared" si="136"/>
        <v>0</v>
      </c>
      <c r="PJ96">
        <f t="shared" si="136"/>
        <v>0</v>
      </c>
      <c r="PK96">
        <f t="shared" si="136"/>
        <v>0</v>
      </c>
      <c r="PL96">
        <f t="shared" si="136"/>
        <v>0</v>
      </c>
      <c r="PM96">
        <f t="shared" si="136"/>
        <v>0</v>
      </c>
      <c r="PN96">
        <f t="shared" si="136"/>
        <v>0</v>
      </c>
      <c r="PO96">
        <f t="shared" si="136"/>
        <v>0</v>
      </c>
      <c r="PP96">
        <f t="shared" si="136"/>
        <v>0</v>
      </c>
      <c r="PQ96">
        <f t="shared" si="136"/>
        <v>0</v>
      </c>
      <c r="PR96">
        <f t="shared" si="136"/>
        <v>0</v>
      </c>
      <c r="PS96" t="str">
        <f t="shared" si="136"/>
        <v xml:space="preserve"> </v>
      </c>
      <c r="PT96">
        <f t="shared" si="136"/>
        <v>0</v>
      </c>
      <c r="PU96">
        <f t="shared" si="136"/>
        <v>-0.57352941176470584</v>
      </c>
      <c r="PV96">
        <f t="shared" si="136"/>
        <v>0</v>
      </c>
      <c r="PW96">
        <f t="shared" si="136"/>
        <v>0</v>
      </c>
      <c r="PX96">
        <f t="shared" si="136"/>
        <v>0</v>
      </c>
      <c r="PY96">
        <f t="shared" si="136"/>
        <v>0</v>
      </c>
      <c r="PZ96">
        <f t="shared" si="136"/>
        <v>-0.16666666666666663</v>
      </c>
      <c r="QA96">
        <f t="shared" si="136"/>
        <v>0.46802030456852783</v>
      </c>
      <c r="QB96">
        <f t="shared" si="136"/>
        <v>0.17975055025678643</v>
      </c>
      <c r="QC96">
        <f t="shared" si="136"/>
        <v>2.6666666666666665</v>
      </c>
      <c r="QD96">
        <f t="shared" si="136"/>
        <v>0</v>
      </c>
      <c r="QE96">
        <f t="shared" si="136"/>
        <v>0</v>
      </c>
      <c r="QF96">
        <f t="shared" si="136"/>
        <v>0.39162561576354671</v>
      </c>
      <c r="QG96">
        <f t="shared" si="136"/>
        <v>-0.32608695652173914</v>
      </c>
      <c r="QH96">
        <f t="shared" si="136"/>
        <v>0</v>
      </c>
      <c r="QI96">
        <f t="shared" si="136"/>
        <v>0</v>
      </c>
      <c r="QJ96">
        <f t="shared" si="136"/>
        <v>0.29113345521023781</v>
      </c>
      <c r="QK96">
        <f t="shared" si="136"/>
        <v>0</v>
      </c>
      <c r="QL96">
        <f t="shared" si="136"/>
        <v>0.64285714285714279</v>
      </c>
      <c r="QM96">
        <f t="shared" si="136"/>
        <v>0</v>
      </c>
      <c r="QN96">
        <f t="shared" si="136"/>
        <v>0</v>
      </c>
      <c r="QO96">
        <f t="shared" si="136"/>
        <v>0</v>
      </c>
      <c r="QP96">
        <f t="shared" si="136"/>
        <v>0</v>
      </c>
      <c r="QQ96">
        <f t="shared" si="136"/>
        <v>0.29436325678496877</v>
      </c>
      <c r="QR96">
        <f t="shared" si="136"/>
        <v>0</v>
      </c>
      <c r="QS96">
        <f t="shared" si="134"/>
        <v>0</v>
      </c>
      <c r="QT96" t="str">
        <f t="shared" si="134"/>
        <v xml:space="preserve"> </v>
      </c>
      <c r="QU96">
        <f t="shared" si="134"/>
        <v>0.25773195876288657</v>
      </c>
      <c r="QV96" t="str">
        <f t="shared" si="134"/>
        <v xml:space="preserve"> </v>
      </c>
      <c r="QW96">
        <f t="shared" si="134"/>
        <v>0</v>
      </c>
      <c r="QX96">
        <f t="shared" si="134"/>
        <v>0</v>
      </c>
      <c r="QY96">
        <f t="shared" si="134"/>
        <v>0</v>
      </c>
      <c r="QZ96">
        <f t="shared" si="134"/>
        <v>0</v>
      </c>
      <c r="RA96">
        <f t="shared" si="134"/>
        <v>0</v>
      </c>
      <c r="RB96">
        <f t="shared" si="134"/>
        <v>0</v>
      </c>
      <c r="RC96" t="str">
        <f t="shared" si="134"/>
        <v xml:space="preserve"> </v>
      </c>
      <c r="RD96">
        <f t="shared" si="134"/>
        <v>1.990049751243772E-2</v>
      </c>
      <c r="RE96">
        <f t="shared" si="134"/>
        <v>0</v>
      </c>
      <c r="RF96">
        <f t="shared" si="134"/>
        <v>0</v>
      </c>
      <c r="RG96">
        <f t="shared" si="134"/>
        <v>0</v>
      </c>
      <c r="RH96">
        <f t="shared" si="134"/>
        <v>-0.93018617021276595</v>
      </c>
      <c r="RI96">
        <f t="shared" si="134"/>
        <v>0</v>
      </c>
      <c r="RJ96">
        <f t="shared" si="134"/>
        <v>0</v>
      </c>
      <c r="RK96">
        <f t="shared" si="134"/>
        <v>0.92372881355932202</v>
      </c>
      <c r="RL96">
        <f t="shared" si="134"/>
        <v>0</v>
      </c>
      <c r="RM96">
        <f t="shared" si="134"/>
        <v>0.44285714285714284</v>
      </c>
      <c r="RN96">
        <f t="shared" si="134"/>
        <v>-6.0000000000000053E-2</v>
      </c>
      <c r="RO96">
        <f t="shared" si="134"/>
        <v>0</v>
      </c>
      <c r="RP96" t="str">
        <f t="shared" si="134"/>
        <v xml:space="preserve"> </v>
      </c>
      <c r="RQ96">
        <f t="shared" si="134"/>
        <v>6.7484662576687171E-2</v>
      </c>
      <c r="RR96">
        <f t="shared" si="134"/>
        <v>-0.550561797752809</v>
      </c>
      <c r="RS96">
        <f t="shared" si="134"/>
        <v>0.88953488372093026</v>
      </c>
      <c r="RT96" t="str">
        <f t="shared" si="134"/>
        <v xml:space="preserve"> </v>
      </c>
      <c r="RU96">
        <f t="shared" si="134"/>
        <v>0</v>
      </c>
      <c r="RV96">
        <f t="shared" si="134"/>
        <v>0.43373493975903621</v>
      </c>
      <c r="RW96" t="str">
        <f t="shared" si="134"/>
        <v xml:space="preserve"> </v>
      </c>
      <c r="RX96">
        <f t="shared" si="134"/>
        <v>0.65339739190116664</v>
      </c>
      <c r="RY96">
        <f t="shared" si="134"/>
        <v>0</v>
      </c>
      <c r="RZ96">
        <f t="shared" si="134"/>
        <v>-0.10436432637571158</v>
      </c>
      <c r="SA96">
        <f t="shared" si="134"/>
        <v>0.4152542372881356</v>
      </c>
    </row>
    <row r="97" spans="1:527">
      <c r="A97">
        <v>2014</v>
      </c>
      <c r="B97">
        <f t="shared" si="88"/>
        <v>0</v>
      </c>
      <c r="C97">
        <f t="shared" si="137"/>
        <v>0.12790697674418605</v>
      </c>
      <c r="D97">
        <f t="shared" si="137"/>
        <v>0</v>
      </c>
      <c r="E97">
        <f t="shared" si="137"/>
        <v>0</v>
      </c>
      <c r="F97">
        <f t="shared" si="137"/>
        <v>0</v>
      </c>
      <c r="G97">
        <f t="shared" si="137"/>
        <v>0.40444444444444438</v>
      </c>
      <c r="H97">
        <f t="shared" si="137"/>
        <v>0</v>
      </c>
      <c r="I97">
        <f t="shared" si="137"/>
        <v>1.6363636363636362</v>
      </c>
      <c r="J97">
        <f t="shared" si="137"/>
        <v>0</v>
      </c>
      <c r="K97">
        <f t="shared" si="137"/>
        <v>0</v>
      </c>
      <c r="L97">
        <f t="shared" si="137"/>
        <v>0</v>
      </c>
      <c r="M97">
        <f t="shared" si="137"/>
        <v>0</v>
      </c>
      <c r="N97">
        <f t="shared" si="137"/>
        <v>1</v>
      </c>
      <c r="O97">
        <f t="shared" si="137"/>
        <v>0</v>
      </c>
      <c r="P97">
        <f t="shared" si="137"/>
        <v>0</v>
      </c>
      <c r="Q97">
        <f t="shared" si="137"/>
        <v>1.3255813953488369</v>
      </c>
      <c r="R97">
        <f t="shared" si="137"/>
        <v>0</v>
      </c>
      <c r="S97">
        <f t="shared" si="137"/>
        <v>0.23931623931623935</v>
      </c>
      <c r="T97">
        <f t="shared" si="137"/>
        <v>0</v>
      </c>
      <c r="U97">
        <f t="shared" si="137"/>
        <v>0</v>
      </c>
      <c r="V97">
        <f t="shared" si="137"/>
        <v>19.053475935828875</v>
      </c>
      <c r="W97">
        <f t="shared" si="137"/>
        <v>0</v>
      </c>
      <c r="X97">
        <f t="shared" si="137"/>
        <v>-0.47499999999999998</v>
      </c>
      <c r="Y97">
        <f t="shared" si="137"/>
        <v>-0.13545816733067739</v>
      </c>
      <c r="Z97">
        <f t="shared" si="137"/>
        <v>0</v>
      </c>
      <c r="AA97">
        <f t="shared" si="137"/>
        <v>0.1515151515151516</v>
      </c>
      <c r="AB97">
        <f t="shared" si="137"/>
        <v>0</v>
      </c>
      <c r="AC97">
        <f t="shared" si="137"/>
        <v>0.28333333333333344</v>
      </c>
      <c r="AD97">
        <f t="shared" si="137"/>
        <v>0.16883116883116878</v>
      </c>
      <c r="AE97" t="str">
        <f t="shared" si="137"/>
        <v xml:space="preserve"> </v>
      </c>
      <c r="AF97">
        <f t="shared" si="137"/>
        <v>-0.22405660377358494</v>
      </c>
      <c r="AG97">
        <f t="shared" si="137"/>
        <v>0</v>
      </c>
      <c r="AH97" t="str">
        <f t="shared" si="137"/>
        <v xml:space="preserve"> </v>
      </c>
      <c r="AI97">
        <f t="shared" si="137"/>
        <v>0.63157894736842102</v>
      </c>
      <c r="AJ97">
        <f t="shared" si="137"/>
        <v>0</v>
      </c>
      <c r="AK97">
        <f t="shared" si="137"/>
        <v>0</v>
      </c>
      <c r="AL97">
        <f t="shared" si="137"/>
        <v>-0.48717948717948723</v>
      </c>
      <c r="AM97">
        <f t="shared" si="137"/>
        <v>0</v>
      </c>
      <c r="AN97">
        <f t="shared" si="137"/>
        <v>0</v>
      </c>
      <c r="AO97">
        <f t="shared" si="137"/>
        <v>0.13043478260869557</v>
      </c>
      <c r="AP97">
        <f t="shared" si="137"/>
        <v>0</v>
      </c>
      <c r="AQ97">
        <f t="shared" si="137"/>
        <v>0</v>
      </c>
      <c r="AR97">
        <f t="shared" si="137"/>
        <v>0</v>
      </c>
      <c r="AS97">
        <f t="shared" si="137"/>
        <v>-0.47916666666666663</v>
      </c>
      <c r="AT97">
        <f t="shared" si="137"/>
        <v>0</v>
      </c>
      <c r="AU97">
        <f t="shared" si="137"/>
        <v>0</v>
      </c>
      <c r="AV97">
        <f t="shared" si="137"/>
        <v>5.2631578947368363E-2</v>
      </c>
      <c r="AW97">
        <f t="shared" si="137"/>
        <v>-0.6660869565217391</v>
      </c>
      <c r="AX97">
        <f t="shared" si="137"/>
        <v>-9.7276264591439676E-2</v>
      </c>
      <c r="AY97">
        <f t="shared" si="137"/>
        <v>0</v>
      </c>
      <c r="AZ97">
        <f t="shared" si="137"/>
        <v>0</v>
      </c>
      <c r="BA97">
        <f t="shared" si="137"/>
        <v>0</v>
      </c>
      <c r="BB97">
        <f t="shared" si="137"/>
        <v>0</v>
      </c>
      <c r="BC97">
        <f t="shared" si="137"/>
        <v>0</v>
      </c>
      <c r="BD97">
        <f t="shared" si="137"/>
        <v>2.0153321976149914</v>
      </c>
      <c r="BE97">
        <f t="shared" si="137"/>
        <v>0</v>
      </c>
      <c r="BF97">
        <f t="shared" si="137"/>
        <v>0.92941176470588216</v>
      </c>
      <c r="BG97">
        <f t="shared" si="137"/>
        <v>1.6682692307692308</v>
      </c>
      <c r="BH97">
        <f t="shared" si="137"/>
        <v>0</v>
      </c>
      <c r="BI97">
        <f t="shared" si="137"/>
        <v>-0.46139705882352944</v>
      </c>
      <c r="BJ97">
        <f t="shared" si="137"/>
        <v>-0.47766049739733951</v>
      </c>
      <c r="BK97">
        <f t="shared" si="137"/>
        <v>-1.851851851851849E-2</v>
      </c>
      <c r="BL97" t="str">
        <f t="shared" si="137"/>
        <v xml:space="preserve"> </v>
      </c>
      <c r="BM97">
        <f t="shared" si="137"/>
        <v>0.5751295336787563</v>
      </c>
      <c r="BN97">
        <f t="shared" si="137"/>
        <v>0</v>
      </c>
      <c r="BO97">
        <f t="shared" si="135"/>
        <v>0</v>
      </c>
      <c r="BP97">
        <f t="shared" si="135"/>
        <v>0.1692307692307693</v>
      </c>
      <c r="BQ97">
        <f t="shared" si="135"/>
        <v>0</v>
      </c>
      <c r="BR97">
        <f t="shared" si="135"/>
        <v>0.43999999999999995</v>
      </c>
      <c r="BS97">
        <f t="shared" si="135"/>
        <v>0.2116182572614107</v>
      </c>
      <c r="BT97">
        <f t="shared" si="135"/>
        <v>0.4582524271844659</v>
      </c>
      <c r="BU97">
        <f t="shared" si="135"/>
        <v>0</v>
      </c>
      <c r="BV97">
        <f t="shared" si="135"/>
        <v>-0.90526315789473688</v>
      </c>
      <c r="BW97">
        <f t="shared" si="135"/>
        <v>-0.96376811594202894</v>
      </c>
      <c r="BX97">
        <f t="shared" si="135"/>
        <v>1.0783460282916213</v>
      </c>
      <c r="BY97">
        <f t="shared" si="135"/>
        <v>0</v>
      </c>
      <c r="BZ97">
        <f t="shared" si="135"/>
        <v>0</v>
      </c>
      <c r="CA97">
        <f t="shared" si="135"/>
        <v>0</v>
      </c>
      <c r="CB97">
        <f t="shared" si="135"/>
        <v>5.4054054054054168E-2</v>
      </c>
      <c r="CC97">
        <f t="shared" si="135"/>
        <v>6.2717770034843134E-2</v>
      </c>
      <c r="CD97">
        <f t="shared" si="135"/>
        <v>0</v>
      </c>
      <c r="CE97">
        <f t="shared" si="135"/>
        <v>0</v>
      </c>
      <c r="CF97">
        <f t="shared" si="135"/>
        <v>0</v>
      </c>
      <c r="CG97">
        <f t="shared" si="135"/>
        <v>-0.27385892116182575</v>
      </c>
      <c r="CH97">
        <f t="shared" si="135"/>
        <v>0</v>
      </c>
      <c r="CI97">
        <f t="shared" si="135"/>
        <v>0.46341463414634143</v>
      </c>
      <c r="CJ97">
        <f t="shared" si="135"/>
        <v>0</v>
      </c>
      <c r="CK97" t="str">
        <f t="shared" si="135"/>
        <v xml:space="preserve"> </v>
      </c>
      <c r="CL97">
        <f t="shared" si="135"/>
        <v>1.276707530647986</v>
      </c>
      <c r="CM97">
        <f t="shared" si="135"/>
        <v>-0.46619576185671041</v>
      </c>
      <c r="CN97">
        <f t="shared" si="135"/>
        <v>0</v>
      </c>
      <c r="CO97">
        <f t="shared" si="135"/>
        <v>0</v>
      </c>
      <c r="CP97">
        <f t="shared" si="135"/>
        <v>-0.4653345849537347</v>
      </c>
      <c r="CQ97">
        <f t="shared" si="135"/>
        <v>0</v>
      </c>
      <c r="CR97">
        <f t="shared" si="135"/>
        <v>0.57244318181818166</v>
      </c>
      <c r="CS97">
        <f t="shared" si="135"/>
        <v>-0.4462962962962963</v>
      </c>
      <c r="CT97">
        <f t="shared" si="135"/>
        <v>0</v>
      </c>
      <c r="CU97">
        <f t="shared" si="135"/>
        <v>0.71643394199785182</v>
      </c>
      <c r="CV97">
        <f t="shared" si="135"/>
        <v>-0.57971014492753625</v>
      </c>
      <c r="CW97">
        <f t="shared" si="135"/>
        <v>0.13953488372093026</v>
      </c>
      <c r="CX97">
        <f t="shared" si="135"/>
        <v>0</v>
      </c>
      <c r="CY97">
        <f t="shared" si="135"/>
        <v>0</v>
      </c>
      <c r="CZ97">
        <f t="shared" si="135"/>
        <v>0</v>
      </c>
      <c r="DA97" t="str">
        <f t="shared" si="135"/>
        <v xml:space="preserve"> </v>
      </c>
      <c r="DB97">
        <f t="shared" si="135"/>
        <v>-0.25757575757575757</v>
      </c>
      <c r="DC97">
        <f t="shared" si="135"/>
        <v>0</v>
      </c>
      <c r="DD97">
        <f t="shared" si="135"/>
        <v>0</v>
      </c>
      <c r="DE97">
        <f t="shared" si="135"/>
        <v>-0.21250000000000002</v>
      </c>
      <c r="DF97">
        <f t="shared" si="135"/>
        <v>2.7027027027026973E-2</v>
      </c>
      <c r="DG97">
        <f t="shared" si="135"/>
        <v>-0.69248035914702577</v>
      </c>
      <c r="DH97" t="str">
        <f t="shared" si="135"/>
        <v xml:space="preserve"> </v>
      </c>
      <c r="DI97">
        <f t="shared" si="135"/>
        <v>0</v>
      </c>
      <c r="DJ97">
        <f t="shared" si="135"/>
        <v>0.39830508474576276</v>
      </c>
      <c r="DK97">
        <f t="shared" si="135"/>
        <v>0</v>
      </c>
      <c r="DL97">
        <f t="shared" si="135"/>
        <v>1.9292929292929291</v>
      </c>
      <c r="DM97">
        <f t="shared" si="135"/>
        <v>-5.8823529411764608E-2</v>
      </c>
      <c r="DN97" t="str">
        <f t="shared" si="135"/>
        <v xml:space="preserve"> </v>
      </c>
      <c r="DO97">
        <f t="shared" si="135"/>
        <v>0</v>
      </c>
      <c r="DP97">
        <f t="shared" si="135"/>
        <v>0.80681818181818166</v>
      </c>
      <c r="DQ97">
        <f t="shared" si="135"/>
        <v>0</v>
      </c>
      <c r="DR97">
        <f t="shared" si="135"/>
        <v>0</v>
      </c>
      <c r="DS97">
        <f t="shared" si="135"/>
        <v>0</v>
      </c>
      <c r="DT97">
        <f t="shared" si="135"/>
        <v>0</v>
      </c>
      <c r="DU97">
        <f t="shared" si="135"/>
        <v>-0.62267657992565062</v>
      </c>
      <c r="DV97">
        <f t="shared" si="135"/>
        <v>0</v>
      </c>
      <c r="DW97">
        <f t="shared" si="135"/>
        <v>0</v>
      </c>
      <c r="DX97">
        <f t="shared" si="135"/>
        <v>0</v>
      </c>
      <c r="DY97">
        <f t="shared" si="135"/>
        <v>0</v>
      </c>
      <c r="DZ97">
        <f t="shared" ref="DZ97:GK98" si="141">IFERROR(DZ65/DZ63-1," ")</f>
        <v>0</v>
      </c>
      <c r="EA97">
        <f t="shared" si="141"/>
        <v>0</v>
      </c>
      <c r="EB97">
        <f t="shared" si="141"/>
        <v>0</v>
      </c>
      <c r="EC97">
        <f t="shared" si="141"/>
        <v>0</v>
      </c>
      <c r="ED97">
        <f t="shared" si="141"/>
        <v>0</v>
      </c>
      <c r="EE97">
        <f t="shared" si="141"/>
        <v>0</v>
      </c>
      <c r="EF97">
        <f t="shared" si="141"/>
        <v>0</v>
      </c>
      <c r="EG97">
        <f t="shared" si="141"/>
        <v>-0.71815550041356491</v>
      </c>
      <c r="EH97">
        <f t="shared" si="141"/>
        <v>8.3720930232558111E-2</v>
      </c>
      <c r="EI97">
        <f t="shared" si="141"/>
        <v>0</v>
      </c>
      <c r="EJ97">
        <f t="shared" si="141"/>
        <v>0</v>
      </c>
      <c r="EK97">
        <f t="shared" si="141"/>
        <v>-0.39776951672862448</v>
      </c>
      <c r="EL97">
        <f t="shared" si="141"/>
        <v>0</v>
      </c>
      <c r="EM97">
        <f t="shared" si="141"/>
        <v>0.53652392947103267</v>
      </c>
      <c r="EN97">
        <f t="shared" si="141"/>
        <v>-0.11428571428571432</v>
      </c>
      <c r="EO97">
        <f t="shared" si="141"/>
        <v>-0.43027888446215135</v>
      </c>
      <c r="EP97">
        <f t="shared" si="141"/>
        <v>0.33586205380370671</v>
      </c>
      <c r="EQ97">
        <f t="shared" si="141"/>
        <v>3.0042918454935563E-2</v>
      </c>
      <c r="ER97">
        <f t="shared" si="141"/>
        <v>0</v>
      </c>
      <c r="ES97">
        <f t="shared" si="141"/>
        <v>0</v>
      </c>
      <c r="ET97">
        <f t="shared" si="141"/>
        <v>1.3076923076923079</v>
      </c>
      <c r="EU97">
        <f t="shared" si="141"/>
        <v>0</v>
      </c>
      <c r="EV97">
        <f t="shared" si="141"/>
        <v>0</v>
      </c>
      <c r="EW97">
        <f t="shared" si="141"/>
        <v>2.4999999999999911E-2</v>
      </c>
      <c r="EX97">
        <f t="shared" si="141"/>
        <v>0</v>
      </c>
      <c r="EY97">
        <f t="shared" si="141"/>
        <v>0.10745614035087714</v>
      </c>
      <c r="EZ97">
        <f t="shared" si="141"/>
        <v>0</v>
      </c>
      <c r="FA97">
        <f t="shared" si="141"/>
        <v>0</v>
      </c>
      <c r="FB97">
        <f t="shared" si="141"/>
        <v>1.5850340136054419</v>
      </c>
      <c r="FC97" t="str">
        <f t="shared" si="141"/>
        <v xml:space="preserve"> </v>
      </c>
      <c r="FD97">
        <f t="shared" si="141"/>
        <v>-0.19502074688796689</v>
      </c>
      <c r="FE97">
        <f t="shared" si="141"/>
        <v>0</v>
      </c>
      <c r="FF97">
        <f t="shared" si="141"/>
        <v>0.77419354838709675</v>
      </c>
      <c r="FG97">
        <f t="shared" si="141"/>
        <v>0</v>
      </c>
      <c r="FH97">
        <f t="shared" si="141"/>
        <v>4.1006711409395979</v>
      </c>
      <c r="FI97">
        <f t="shared" si="141"/>
        <v>0</v>
      </c>
      <c r="FJ97">
        <f t="shared" si="141"/>
        <v>0</v>
      </c>
      <c r="FK97">
        <f t="shared" si="141"/>
        <v>-0.125</v>
      </c>
      <c r="FL97">
        <f t="shared" si="141"/>
        <v>0.76502145922746778</v>
      </c>
      <c r="FM97">
        <f t="shared" si="141"/>
        <v>-0.22190201729106629</v>
      </c>
      <c r="FN97">
        <f t="shared" si="141"/>
        <v>0.23404255319148937</v>
      </c>
      <c r="FO97" t="str">
        <f t="shared" si="141"/>
        <v xml:space="preserve"> </v>
      </c>
      <c r="FP97">
        <f t="shared" si="141"/>
        <v>0</v>
      </c>
      <c r="FQ97">
        <f t="shared" si="141"/>
        <v>1.3166666666666669</v>
      </c>
      <c r="FR97">
        <f t="shared" si="141"/>
        <v>1.8265306122448979</v>
      </c>
      <c r="FS97">
        <f t="shared" si="141"/>
        <v>0</v>
      </c>
      <c r="FT97">
        <f t="shared" si="141"/>
        <v>0</v>
      </c>
      <c r="FU97">
        <f t="shared" si="141"/>
        <v>0</v>
      </c>
      <c r="FV97">
        <f t="shared" si="141"/>
        <v>0</v>
      </c>
      <c r="FW97">
        <f t="shared" si="141"/>
        <v>-0.76439790575916233</v>
      </c>
      <c r="FX97">
        <f t="shared" si="141"/>
        <v>-0.58520179372197312</v>
      </c>
      <c r="FY97">
        <f t="shared" si="141"/>
        <v>0.47703549060542794</v>
      </c>
      <c r="FZ97">
        <f t="shared" si="141"/>
        <v>0</v>
      </c>
      <c r="GA97">
        <f t="shared" si="141"/>
        <v>0</v>
      </c>
      <c r="GB97">
        <f t="shared" si="141"/>
        <v>0</v>
      </c>
      <c r="GC97">
        <f t="shared" si="141"/>
        <v>0</v>
      </c>
      <c r="GD97">
        <f t="shared" si="141"/>
        <v>-3.7634408602150726E-2</v>
      </c>
      <c r="GE97">
        <f t="shared" si="141"/>
        <v>0</v>
      </c>
      <c r="GF97">
        <f t="shared" si="141"/>
        <v>0</v>
      </c>
      <c r="GG97">
        <f t="shared" si="141"/>
        <v>0</v>
      </c>
      <c r="GH97">
        <f t="shared" si="141"/>
        <v>-0.96918335901386754</v>
      </c>
      <c r="GI97">
        <f t="shared" si="141"/>
        <v>-0.45720250521920669</v>
      </c>
      <c r="GJ97">
        <f t="shared" si="141"/>
        <v>2.4444444444444446</v>
      </c>
      <c r="GK97">
        <f t="shared" si="141"/>
        <v>0</v>
      </c>
      <c r="GL97">
        <f t="shared" si="139"/>
        <v>0</v>
      </c>
      <c r="GM97">
        <f t="shared" si="139"/>
        <v>0</v>
      </c>
      <c r="GN97">
        <f t="shared" si="139"/>
        <v>0.57894736842105265</v>
      </c>
      <c r="GO97">
        <f t="shared" si="139"/>
        <v>0.69911504424778759</v>
      </c>
      <c r="GP97">
        <f t="shared" si="139"/>
        <v>0</v>
      </c>
      <c r="GQ97">
        <f t="shared" si="139"/>
        <v>0</v>
      </c>
      <c r="GR97" t="str">
        <f t="shared" si="139"/>
        <v xml:space="preserve"> </v>
      </c>
      <c r="GS97">
        <f t="shared" si="139"/>
        <v>0</v>
      </c>
      <c r="GT97">
        <f t="shared" si="139"/>
        <v>0</v>
      </c>
      <c r="GU97">
        <f t="shared" si="139"/>
        <v>0</v>
      </c>
      <c r="GV97">
        <f t="shared" si="139"/>
        <v>-0.16666666666666674</v>
      </c>
      <c r="GW97">
        <f t="shared" si="139"/>
        <v>0</v>
      </c>
      <c r="GX97">
        <f t="shared" si="139"/>
        <v>-1.2048192771084376E-2</v>
      </c>
      <c r="GY97">
        <f t="shared" si="139"/>
        <v>0</v>
      </c>
      <c r="GZ97">
        <f t="shared" si="139"/>
        <v>0</v>
      </c>
      <c r="HA97">
        <f t="shared" si="139"/>
        <v>2.8918918918918917</v>
      </c>
      <c r="HB97">
        <f t="shared" si="139"/>
        <v>0</v>
      </c>
      <c r="HC97">
        <f t="shared" si="139"/>
        <v>0</v>
      </c>
      <c r="HD97">
        <f t="shared" si="139"/>
        <v>0</v>
      </c>
      <c r="HE97">
        <f t="shared" si="139"/>
        <v>0</v>
      </c>
      <c r="HF97">
        <f t="shared" si="139"/>
        <v>-0.45123456790123451</v>
      </c>
      <c r="HG97">
        <f t="shared" si="139"/>
        <v>0</v>
      </c>
      <c r="HH97">
        <f t="shared" si="139"/>
        <v>0</v>
      </c>
      <c r="HI97">
        <f t="shared" si="139"/>
        <v>0</v>
      </c>
      <c r="HJ97">
        <f t="shared" si="139"/>
        <v>0</v>
      </c>
      <c r="HK97">
        <f t="shared" si="139"/>
        <v>1.1081081081081079</v>
      </c>
      <c r="HL97">
        <f t="shared" si="139"/>
        <v>0</v>
      </c>
      <c r="HM97">
        <f t="shared" si="139"/>
        <v>0</v>
      </c>
      <c r="HN97" t="str">
        <f t="shared" si="139"/>
        <v xml:space="preserve"> </v>
      </c>
      <c r="HO97">
        <f t="shared" si="139"/>
        <v>0</v>
      </c>
      <c r="HP97">
        <f t="shared" si="139"/>
        <v>0</v>
      </c>
      <c r="HQ97" t="str">
        <f t="shared" si="139"/>
        <v xml:space="preserve"> </v>
      </c>
      <c r="HR97">
        <f t="shared" si="139"/>
        <v>0</v>
      </c>
      <c r="HS97">
        <f t="shared" si="139"/>
        <v>0</v>
      </c>
      <c r="HT97">
        <f t="shared" si="139"/>
        <v>0</v>
      </c>
      <c r="HU97">
        <f t="shared" si="139"/>
        <v>1.009765625</v>
      </c>
      <c r="HV97">
        <f t="shared" si="139"/>
        <v>0</v>
      </c>
      <c r="HW97">
        <f t="shared" si="139"/>
        <v>0.39593908629441632</v>
      </c>
      <c r="HX97">
        <f t="shared" si="139"/>
        <v>-8.69140625E-2</v>
      </c>
      <c r="HY97">
        <f t="shared" si="139"/>
        <v>0</v>
      </c>
      <c r="HZ97">
        <f t="shared" si="139"/>
        <v>0</v>
      </c>
      <c r="IA97">
        <f t="shared" si="139"/>
        <v>0</v>
      </c>
      <c r="IB97">
        <f t="shared" si="139"/>
        <v>0</v>
      </c>
      <c r="IC97">
        <f t="shared" si="139"/>
        <v>0</v>
      </c>
      <c r="ID97">
        <f t="shared" si="139"/>
        <v>5.7268722466960353E-2</v>
      </c>
      <c r="IE97">
        <f t="shared" si="139"/>
        <v>0</v>
      </c>
      <c r="IF97" t="str">
        <f t="shared" si="139"/>
        <v xml:space="preserve"> </v>
      </c>
      <c r="IG97" t="str">
        <f t="shared" si="139"/>
        <v xml:space="preserve"> </v>
      </c>
      <c r="IH97">
        <f t="shared" si="139"/>
        <v>0</v>
      </c>
      <c r="II97">
        <f t="shared" si="139"/>
        <v>7.1428571428571397E-2</v>
      </c>
      <c r="IJ97">
        <f t="shared" si="139"/>
        <v>0.14402810304449654</v>
      </c>
      <c r="IK97">
        <f t="shared" si="139"/>
        <v>0</v>
      </c>
      <c r="IL97">
        <f t="shared" si="139"/>
        <v>0</v>
      </c>
      <c r="IM97">
        <f t="shared" si="139"/>
        <v>0</v>
      </c>
      <c r="IN97">
        <f t="shared" si="139"/>
        <v>-0.40579710144927528</v>
      </c>
      <c r="IO97">
        <f t="shared" si="139"/>
        <v>0</v>
      </c>
      <c r="IP97">
        <f t="shared" si="139"/>
        <v>0</v>
      </c>
      <c r="IQ97">
        <f t="shared" si="139"/>
        <v>-0.72222222222222221</v>
      </c>
      <c r="IR97" t="str">
        <f t="shared" si="139"/>
        <v xml:space="preserve"> </v>
      </c>
      <c r="IS97">
        <f t="shared" si="139"/>
        <v>0.67322834645669305</v>
      </c>
      <c r="IT97">
        <f t="shared" si="139"/>
        <v>0</v>
      </c>
      <c r="IU97">
        <f t="shared" si="139"/>
        <v>0</v>
      </c>
      <c r="IV97">
        <f t="shared" si="139"/>
        <v>0</v>
      </c>
      <c r="IW97">
        <f t="shared" si="138"/>
        <v>0</v>
      </c>
      <c r="IX97">
        <f t="shared" si="138"/>
        <v>0</v>
      </c>
      <c r="IY97">
        <f t="shared" si="138"/>
        <v>0</v>
      </c>
      <c r="IZ97">
        <f t="shared" si="138"/>
        <v>0</v>
      </c>
      <c r="JA97" t="str">
        <f t="shared" si="138"/>
        <v xml:space="preserve"> </v>
      </c>
      <c r="JB97">
        <f t="shared" si="138"/>
        <v>2.2551724137931037</v>
      </c>
      <c r="JC97">
        <f t="shared" si="138"/>
        <v>0.22058823529411753</v>
      </c>
      <c r="JD97">
        <f t="shared" si="138"/>
        <v>0</v>
      </c>
      <c r="JE97">
        <f t="shared" si="138"/>
        <v>0</v>
      </c>
      <c r="JF97">
        <f t="shared" si="138"/>
        <v>0</v>
      </c>
      <c r="JG97">
        <f t="shared" si="138"/>
        <v>0</v>
      </c>
      <c r="JH97">
        <f t="shared" si="138"/>
        <v>-0.31578947368421051</v>
      </c>
      <c r="JI97">
        <f t="shared" si="138"/>
        <v>0</v>
      </c>
      <c r="JJ97">
        <f t="shared" si="138"/>
        <v>0</v>
      </c>
      <c r="JK97">
        <f t="shared" si="138"/>
        <v>0.52223816355810615</v>
      </c>
      <c r="JL97">
        <f t="shared" si="138"/>
        <v>0</v>
      </c>
      <c r="JM97">
        <f t="shared" si="138"/>
        <v>0</v>
      </c>
      <c r="JN97">
        <f t="shared" si="138"/>
        <v>0</v>
      </c>
      <c r="JO97">
        <f t="shared" si="138"/>
        <v>0</v>
      </c>
      <c r="JP97">
        <f t="shared" si="138"/>
        <v>-3.0303030303030276E-2</v>
      </c>
      <c r="JQ97">
        <f t="shared" si="138"/>
        <v>3.342723004694836</v>
      </c>
      <c r="JR97">
        <f t="shared" si="138"/>
        <v>0</v>
      </c>
      <c r="JS97">
        <f t="shared" si="138"/>
        <v>-9.9397590361445687E-2</v>
      </c>
      <c r="JT97">
        <f t="shared" si="138"/>
        <v>-0.58799999999999997</v>
      </c>
      <c r="JU97">
        <f t="shared" si="138"/>
        <v>3.4482758620689724E-2</v>
      </c>
      <c r="JV97">
        <f t="shared" si="138"/>
        <v>-0.99406779912381393</v>
      </c>
      <c r="JW97">
        <f t="shared" si="138"/>
        <v>0.18823529411764706</v>
      </c>
      <c r="JX97">
        <f t="shared" si="138"/>
        <v>0.30000000000000004</v>
      </c>
      <c r="JY97">
        <f t="shared" si="138"/>
        <v>0</v>
      </c>
      <c r="JZ97">
        <f t="shared" si="138"/>
        <v>0.91938846421125775</v>
      </c>
      <c r="KA97">
        <f t="shared" si="138"/>
        <v>-0.93248349876555647</v>
      </c>
      <c r="KB97">
        <f t="shared" si="138"/>
        <v>3.1760722347629802</v>
      </c>
      <c r="KC97">
        <f t="shared" si="138"/>
        <v>0</v>
      </c>
      <c r="KD97">
        <f t="shared" si="138"/>
        <v>0</v>
      </c>
      <c r="KE97">
        <f t="shared" si="138"/>
        <v>-0.16243493501928474</v>
      </c>
      <c r="KF97">
        <f t="shared" si="138"/>
        <v>0.19999999999999996</v>
      </c>
      <c r="KG97" t="str">
        <f t="shared" si="138"/>
        <v xml:space="preserve"> </v>
      </c>
      <c r="KH97">
        <f t="shared" si="138"/>
        <v>0</v>
      </c>
      <c r="KI97">
        <f t="shared" si="138"/>
        <v>0.51733333333333342</v>
      </c>
      <c r="KJ97">
        <f t="shared" si="138"/>
        <v>0</v>
      </c>
      <c r="KK97" t="str">
        <f t="shared" si="138"/>
        <v xml:space="preserve"> </v>
      </c>
      <c r="KL97">
        <f t="shared" si="138"/>
        <v>0</v>
      </c>
      <c r="KM97">
        <f t="shared" si="138"/>
        <v>0</v>
      </c>
      <c r="KN97">
        <f t="shared" si="138"/>
        <v>0.23650095817833394</v>
      </c>
      <c r="KO97">
        <f t="shared" si="138"/>
        <v>5.4639175257731987E-2</v>
      </c>
      <c r="KP97">
        <f t="shared" si="138"/>
        <v>0</v>
      </c>
      <c r="KQ97">
        <f t="shared" si="138"/>
        <v>0.4101123595505618</v>
      </c>
      <c r="KR97">
        <f t="shared" si="138"/>
        <v>2.0063291139240507</v>
      </c>
      <c r="KS97">
        <f t="shared" si="138"/>
        <v>0</v>
      </c>
      <c r="KT97">
        <f t="shared" si="138"/>
        <v>0</v>
      </c>
      <c r="KU97">
        <f t="shared" si="138"/>
        <v>0</v>
      </c>
      <c r="KV97">
        <f t="shared" si="138"/>
        <v>-0.39846743295019149</v>
      </c>
      <c r="KW97">
        <f t="shared" si="138"/>
        <v>-0.58736608792020695</v>
      </c>
      <c r="KX97">
        <f t="shared" si="138"/>
        <v>0</v>
      </c>
      <c r="KY97">
        <f t="shared" si="138"/>
        <v>-0.55595175668589403</v>
      </c>
      <c r="KZ97">
        <f t="shared" si="138"/>
        <v>0</v>
      </c>
      <c r="LA97">
        <f t="shared" si="138"/>
        <v>0</v>
      </c>
      <c r="LB97">
        <f t="shared" si="138"/>
        <v>0.53932584269662898</v>
      </c>
      <c r="LC97">
        <f t="shared" si="138"/>
        <v>-0.27631578947368418</v>
      </c>
      <c r="LD97">
        <f t="shared" si="138"/>
        <v>-0.1428571428571429</v>
      </c>
      <c r="LE97">
        <f t="shared" si="138"/>
        <v>0</v>
      </c>
      <c r="LF97">
        <f t="shared" si="138"/>
        <v>6.2562776957163964</v>
      </c>
      <c r="LG97">
        <f t="shared" si="138"/>
        <v>0</v>
      </c>
      <c r="LH97">
        <f t="shared" si="138"/>
        <v>0</v>
      </c>
      <c r="LI97">
        <f t="shared" si="133"/>
        <v>0</v>
      </c>
      <c r="LJ97">
        <f t="shared" si="133"/>
        <v>0</v>
      </c>
      <c r="LK97">
        <f t="shared" si="133"/>
        <v>5.0724637681159424E-2</v>
      </c>
      <c r="LL97">
        <f t="shared" si="133"/>
        <v>8.5020242914979782E-2</v>
      </c>
      <c r="LM97">
        <f t="shared" si="133"/>
        <v>-0.51394759087066777</v>
      </c>
      <c r="LN97">
        <f t="shared" ref="LN97:NY98" si="142">IFERROR(LN65/LN63-1," ")</f>
        <v>0</v>
      </c>
      <c r="LO97">
        <f t="shared" si="142"/>
        <v>0</v>
      </c>
      <c r="LP97">
        <f t="shared" si="142"/>
        <v>-0.47643979057591623</v>
      </c>
      <c r="LQ97">
        <f t="shared" si="142"/>
        <v>0</v>
      </c>
      <c r="LR97">
        <f t="shared" si="142"/>
        <v>1.8805970149253732</v>
      </c>
      <c r="LS97">
        <f t="shared" si="142"/>
        <v>0</v>
      </c>
      <c r="LT97" t="str">
        <f t="shared" si="142"/>
        <v xml:space="preserve"> </v>
      </c>
      <c r="LU97">
        <f t="shared" si="142"/>
        <v>0</v>
      </c>
      <c r="LV97">
        <f t="shared" si="142"/>
        <v>0</v>
      </c>
      <c r="LW97">
        <f t="shared" si="142"/>
        <v>5.9602649006622599E-2</v>
      </c>
      <c r="LX97">
        <f t="shared" si="142"/>
        <v>0.66355140186915884</v>
      </c>
      <c r="LY97" t="str">
        <f t="shared" si="142"/>
        <v xml:space="preserve"> </v>
      </c>
      <c r="LZ97">
        <f t="shared" si="142"/>
        <v>0</v>
      </c>
      <c r="MA97">
        <f t="shared" si="142"/>
        <v>-2.9126213592232997E-2</v>
      </c>
      <c r="MB97">
        <f t="shared" si="142"/>
        <v>0</v>
      </c>
      <c r="MC97">
        <f t="shared" si="142"/>
        <v>-0.48837209302325579</v>
      </c>
      <c r="MD97">
        <f t="shared" si="142"/>
        <v>-0.36144578313253006</v>
      </c>
      <c r="ME97" t="str">
        <f t="shared" si="142"/>
        <v xml:space="preserve"> </v>
      </c>
      <c r="MF97">
        <f t="shared" si="142"/>
        <v>0</v>
      </c>
      <c r="MG97">
        <f t="shared" si="142"/>
        <v>3.076923076923066E-2</v>
      </c>
      <c r="MH97">
        <f t="shared" si="142"/>
        <v>4.3061224489795924</v>
      </c>
      <c r="MI97">
        <f t="shared" si="142"/>
        <v>0</v>
      </c>
      <c r="MJ97">
        <f t="shared" si="142"/>
        <v>0</v>
      </c>
      <c r="MK97">
        <f t="shared" si="142"/>
        <v>0</v>
      </c>
      <c r="ML97">
        <f t="shared" si="142"/>
        <v>0</v>
      </c>
      <c r="MM97">
        <f t="shared" si="142"/>
        <v>0</v>
      </c>
      <c r="MN97">
        <f t="shared" si="142"/>
        <v>0</v>
      </c>
      <c r="MO97">
        <f t="shared" si="142"/>
        <v>-0.38695652173913042</v>
      </c>
      <c r="MP97">
        <f t="shared" si="142"/>
        <v>1.8523489932885906</v>
      </c>
      <c r="MQ97">
        <f t="shared" si="142"/>
        <v>0.53505535055350562</v>
      </c>
      <c r="MR97">
        <f t="shared" si="142"/>
        <v>0</v>
      </c>
      <c r="MS97">
        <f t="shared" si="142"/>
        <v>0</v>
      </c>
      <c r="MT97">
        <f t="shared" si="142"/>
        <v>-0.89491658069794744</v>
      </c>
      <c r="MU97">
        <f t="shared" si="142"/>
        <v>0</v>
      </c>
      <c r="MV97">
        <f t="shared" si="142"/>
        <v>0</v>
      </c>
      <c r="MW97">
        <f t="shared" si="142"/>
        <v>0</v>
      </c>
      <c r="MX97" t="str">
        <f t="shared" si="142"/>
        <v xml:space="preserve"> </v>
      </c>
      <c r="MY97" t="str">
        <f t="shared" si="142"/>
        <v xml:space="preserve"> </v>
      </c>
      <c r="MZ97">
        <f t="shared" si="142"/>
        <v>1.011464968152866</v>
      </c>
      <c r="NA97" t="str">
        <f t="shared" si="142"/>
        <v xml:space="preserve"> </v>
      </c>
      <c r="NB97">
        <f t="shared" si="142"/>
        <v>0</v>
      </c>
      <c r="NC97">
        <f t="shared" si="142"/>
        <v>-0.88554216867469882</v>
      </c>
      <c r="ND97">
        <f t="shared" si="142"/>
        <v>0</v>
      </c>
      <c r="NE97">
        <f t="shared" si="142"/>
        <v>0</v>
      </c>
      <c r="NF97">
        <f t="shared" si="142"/>
        <v>0.1229050279329611</v>
      </c>
      <c r="NG97">
        <f t="shared" si="142"/>
        <v>0</v>
      </c>
      <c r="NH97" t="str">
        <f t="shared" si="142"/>
        <v xml:space="preserve"> </v>
      </c>
      <c r="NI97">
        <f t="shared" si="142"/>
        <v>-0.72644765435255021</v>
      </c>
      <c r="NJ97">
        <f t="shared" si="142"/>
        <v>0</v>
      </c>
      <c r="NK97" t="str">
        <f t="shared" si="142"/>
        <v xml:space="preserve"> </v>
      </c>
      <c r="NL97">
        <f t="shared" si="142"/>
        <v>-9.9009900990099098E-3</v>
      </c>
      <c r="NM97">
        <f t="shared" si="142"/>
        <v>0</v>
      </c>
      <c r="NN97">
        <f t="shared" si="142"/>
        <v>-0.20138888888888884</v>
      </c>
      <c r="NO97">
        <f t="shared" si="142"/>
        <v>0</v>
      </c>
      <c r="NP97">
        <f t="shared" si="142"/>
        <v>0</v>
      </c>
      <c r="NQ97">
        <f t="shared" si="142"/>
        <v>0</v>
      </c>
      <c r="NR97">
        <f t="shared" si="142"/>
        <v>0.2961889273845717</v>
      </c>
      <c r="NS97">
        <f t="shared" si="142"/>
        <v>0.41891891891891886</v>
      </c>
      <c r="NT97">
        <f t="shared" si="142"/>
        <v>0</v>
      </c>
      <c r="NU97">
        <f t="shared" si="142"/>
        <v>0</v>
      </c>
      <c r="NV97">
        <f t="shared" si="142"/>
        <v>0.5189206660840624</v>
      </c>
      <c r="NW97">
        <f t="shared" si="142"/>
        <v>0.33416084521678879</v>
      </c>
      <c r="NX97">
        <f t="shared" si="142"/>
        <v>0.43853543846537124</v>
      </c>
      <c r="NY97" t="str">
        <f t="shared" si="142"/>
        <v xml:space="preserve"> </v>
      </c>
      <c r="NZ97">
        <f t="shared" si="140"/>
        <v>0</v>
      </c>
      <c r="OA97">
        <f t="shared" si="140"/>
        <v>0.23972602739726034</v>
      </c>
      <c r="OB97">
        <f t="shared" si="119"/>
        <v>0</v>
      </c>
      <c r="OC97">
        <f t="shared" si="119"/>
        <v>0.46534653465346532</v>
      </c>
      <c r="OD97">
        <f t="shared" si="119"/>
        <v>-4.7619047619047672E-2</v>
      </c>
      <c r="OE97">
        <f t="shared" si="119"/>
        <v>0</v>
      </c>
      <c r="OF97">
        <f t="shared" si="119"/>
        <v>-0.20999999999999996</v>
      </c>
      <c r="OG97">
        <f t="shared" si="136"/>
        <v>0.171875</v>
      </c>
      <c r="OH97">
        <f t="shared" si="136"/>
        <v>0.89944134078212312</v>
      </c>
      <c r="OI97">
        <f t="shared" si="136"/>
        <v>0.61538461538461542</v>
      </c>
      <c r="OJ97">
        <f t="shared" si="136"/>
        <v>0.5078125</v>
      </c>
      <c r="OK97">
        <f t="shared" si="136"/>
        <v>0.51046511627906987</v>
      </c>
      <c r="OL97">
        <f t="shared" si="136"/>
        <v>-0.77404580152671754</v>
      </c>
      <c r="OM97">
        <f t="shared" si="136"/>
        <v>0.70790483499616252</v>
      </c>
      <c r="ON97">
        <f t="shared" si="136"/>
        <v>0.35406218655967892</v>
      </c>
      <c r="OO97">
        <f t="shared" si="136"/>
        <v>0.40909090909090917</v>
      </c>
      <c r="OP97">
        <f t="shared" si="136"/>
        <v>0.68103448275862077</v>
      </c>
      <c r="OQ97">
        <f t="shared" si="136"/>
        <v>0.41129032258064502</v>
      </c>
      <c r="OR97">
        <f t="shared" si="136"/>
        <v>0.66096783541002613</v>
      </c>
      <c r="OS97">
        <f t="shared" si="136"/>
        <v>0</v>
      </c>
      <c r="OT97">
        <f t="shared" si="136"/>
        <v>0.71765192228193442</v>
      </c>
      <c r="OU97">
        <f t="shared" si="136"/>
        <v>0</v>
      </c>
      <c r="OV97">
        <f t="shared" si="136"/>
        <v>0.56923076923076921</v>
      </c>
      <c r="OW97">
        <f t="shared" si="136"/>
        <v>-0.11673741661613091</v>
      </c>
      <c r="OX97">
        <f t="shared" si="136"/>
        <v>0</v>
      </c>
      <c r="OY97">
        <f t="shared" si="136"/>
        <v>0</v>
      </c>
      <c r="OZ97">
        <f t="shared" si="136"/>
        <v>-5.6115107913669138E-2</v>
      </c>
      <c r="PA97">
        <f t="shared" si="136"/>
        <v>0</v>
      </c>
      <c r="PB97">
        <f t="shared" si="136"/>
        <v>0</v>
      </c>
      <c r="PC97">
        <f t="shared" si="136"/>
        <v>0</v>
      </c>
      <c r="PD97">
        <f t="shared" si="136"/>
        <v>0</v>
      </c>
      <c r="PE97">
        <f t="shared" si="136"/>
        <v>0</v>
      </c>
      <c r="PF97">
        <f t="shared" si="136"/>
        <v>0.7220902612826603</v>
      </c>
      <c r="PG97">
        <f t="shared" si="136"/>
        <v>-0.17218543046357615</v>
      </c>
      <c r="PH97">
        <f t="shared" si="136"/>
        <v>8.8739746457867197E-2</v>
      </c>
      <c r="PI97">
        <f t="shared" si="136"/>
        <v>0</v>
      </c>
      <c r="PJ97">
        <f t="shared" si="136"/>
        <v>0</v>
      </c>
      <c r="PK97">
        <f t="shared" si="136"/>
        <v>0</v>
      </c>
      <c r="PL97">
        <f t="shared" si="136"/>
        <v>0</v>
      </c>
      <c r="PM97">
        <f t="shared" si="136"/>
        <v>0</v>
      </c>
      <c r="PN97">
        <f t="shared" si="136"/>
        <v>0</v>
      </c>
      <c r="PO97">
        <f t="shared" si="136"/>
        <v>0</v>
      </c>
      <c r="PP97">
        <f t="shared" si="136"/>
        <v>0</v>
      </c>
      <c r="PQ97">
        <f t="shared" si="136"/>
        <v>0</v>
      </c>
      <c r="PR97">
        <f t="shared" si="136"/>
        <v>0</v>
      </c>
      <c r="PS97" t="str">
        <f t="shared" si="136"/>
        <v xml:space="preserve"> </v>
      </c>
      <c r="PT97">
        <f t="shared" si="136"/>
        <v>0</v>
      </c>
      <c r="PU97">
        <f t="shared" si="136"/>
        <v>-0.21250000000000002</v>
      </c>
      <c r="PV97">
        <f t="shared" si="136"/>
        <v>0</v>
      </c>
      <c r="PW97">
        <f t="shared" si="136"/>
        <v>0</v>
      </c>
      <c r="PX97">
        <f t="shared" si="136"/>
        <v>0</v>
      </c>
      <c r="PY97">
        <f t="shared" si="136"/>
        <v>0</v>
      </c>
      <c r="PZ97">
        <f t="shared" si="136"/>
        <v>0</v>
      </c>
      <c r="QA97">
        <f t="shared" si="136"/>
        <v>0.35026737967914445</v>
      </c>
      <c r="QB97">
        <f t="shared" si="136"/>
        <v>-0.10909090909090913</v>
      </c>
      <c r="QC97">
        <f t="shared" si="136"/>
        <v>1.5906735751295336</v>
      </c>
      <c r="QD97">
        <f t="shared" si="136"/>
        <v>0</v>
      </c>
      <c r="QE97">
        <f t="shared" si="136"/>
        <v>0</v>
      </c>
      <c r="QF97">
        <f t="shared" si="136"/>
        <v>0.14427860696517403</v>
      </c>
      <c r="QG97">
        <f t="shared" si="136"/>
        <v>-5.1612903225806472E-2</v>
      </c>
      <c r="QH97">
        <f t="shared" si="136"/>
        <v>0</v>
      </c>
      <c r="QI97">
        <f t="shared" si="136"/>
        <v>0</v>
      </c>
      <c r="QJ97">
        <f t="shared" si="136"/>
        <v>0.71875</v>
      </c>
      <c r="QK97">
        <f t="shared" si="136"/>
        <v>0</v>
      </c>
      <c r="QL97">
        <f t="shared" si="136"/>
        <v>0.34241245136186782</v>
      </c>
      <c r="QM97">
        <f t="shared" si="136"/>
        <v>0</v>
      </c>
      <c r="QN97">
        <f t="shared" si="136"/>
        <v>0</v>
      </c>
      <c r="QO97">
        <f t="shared" si="136"/>
        <v>0</v>
      </c>
      <c r="QP97">
        <f t="shared" si="136"/>
        <v>0</v>
      </c>
      <c r="QQ97">
        <f t="shared" si="136"/>
        <v>-0.49468085106382975</v>
      </c>
      <c r="QR97">
        <f t="shared" ref="QR97:SA98" si="143">IFERROR(QR65/QR63-1," ")</f>
        <v>0</v>
      </c>
      <c r="QS97">
        <f t="shared" si="143"/>
        <v>0</v>
      </c>
      <c r="QT97" t="str">
        <f t="shared" si="143"/>
        <v xml:space="preserve"> </v>
      </c>
      <c r="QU97">
        <f t="shared" si="143"/>
        <v>0.67613636363636354</v>
      </c>
      <c r="QV97">
        <f t="shared" si="143"/>
        <v>0.65909090909090917</v>
      </c>
      <c r="QW97">
        <f t="shared" si="143"/>
        <v>0</v>
      </c>
      <c r="QX97">
        <f t="shared" si="143"/>
        <v>0</v>
      </c>
      <c r="QY97">
        <f t="shared" si="143"/>
        <v>0</v>
      </c>
      <c r="QZ97">
        <f t="shared" si="143"/>
        <v>0</v>
      </c>
      <c r="RA97">
        <f t="shared" si="143"/>
        <v>0</v>
      </c>
      <c r="RB97">
        <f t="shared" si="143"/>
        <v>0</v>
      </c>
      <c r="RC97" t="str">
        <f t="shared" si="143"/>
        <v xml:space="preserve"> </v>
      </c>
      <c r="RD97">
        <f t="shared" si="143"/>
        <v>0.22051282051282062</v>
      </c>
      <c r="RE97">
        <f t="shared" si="143"/>
        <v>0</v>
      </c>
      <c r="RF97">
        <f t="shared" si="143"/>
        <v>0</v>
      </c>
      <c r="RG97">
        <f t="shared" si="143"/>
        <v>0</v>
      </c>
      <c r="RH97">
        <f t="shared" si="143"/>
        <v>-0.37759336099585061</v>
      </c>
      <c r="RI97">
        <f t="shared" si="143"/>
        <v>0</v>
      </c>
      <c r="RJ97">
        <f t="shared" si="143"/>
        <v>0</v>
      </c>
      <c r="RK97">
        <f t="shared" si="143"/>
        <v>-7.4446680080482941E-2</v>
      </c>
      <c r="RL97">
        <f t="shared" si="143"/>
        <v>0</v>
      </c>
      <c r="RM97">
        <f t="shared" si="143"/>
        <v>7.9365079365079305E-2</v>
      </c>
      <c r="RN97">
        <f t="shared" si="143"/>
        <v>-1.4285714285714235E-2</v>
      </c>
      <c r="RO97">
        <f t="shared" si="143"/>
        <v>0</v>
      </c>
      <c r="RP97" t="str">
        <f t="shared" si="143"/>
        <v xml:space="preserve"> </v>
      </c>
      <c r="RQ97">
        <f t="shared" si="143"/>
        <v>0.21913805697589472</v>
      </c>
      <c r="RR97">
        <f t="shared" si="143"/>
        <v>-0.19678714859437763</v>
      </c>
      <c r="RS97">
        <f t="shared" si="143"/>
        <v>-0.72413793103448265</v>
      </c>
      <c r="RT97" t="str">
        <f t="shared" si="143"/>
        <v xml:space="preserve"> </v>
      </c>
      <c r="RU97">
        <f t="shared" si="143"/>
        <v>0</v>
      </c>
      <c r="RV97">
        <f t="shared" si="143"/>
        <v>-0.27272727272727271</v>
      </c>
      <c r="RW97" t="str">
        <f t="shared" si="143"/>
        <v xml:space="preserve"> </v>
      </c>
      <c r="RX97">
        <f t="shared" si="143"/>
        <v>-0.13909924272618568</v>
      </c>
      <c r="RY97">
        <f t="shared" si="143"/>
        <v>0</v>
      </c>
      <c r="RZ97">
        <f t="shared" si="143"/>
        <v>1.6216216216216273E-2</v>
      </c>
      <c r="SA97">
        <f t="shared" si="143"/>
        <v>8.6956521739130377E-2</v>
      </c>
    </row>
    <row r="98" spans="1:527">
      <c r="A98">
        <v>2015</v>
      </c>
      <c r="B98">
        <f t="shared" si="88"/>
        <v>0</v>
      </c>
      <c r="C98">
        <f t="shared" si="137"/>
        <v>0.23277467411545616</v>
      </c>
      <c r="D98">
        <f t="shared" si="137"/>
        <v>0</v>
      </c>
      <c r="E98">
        <f t="shared" si="137"/>
        <v>0</v>
      </c>
      <c r="F98">
        <f t="shared" si="137"/>
        <v>0</v>
      </c>
      <c r="G98">
        <f t="shared" si="137"/>
        <v>1.0590405904059041</v>
      </c>
      <c r="H98">
        <f t="shared" si="137"/>
        <v>0</v>
      </c>
      <c r="I98">
        <f t="shared" si="137"/>
        <v>4.7999999999999989</v>
      </c>
      <c r="J98">
        <f t="shared" si="137"/>
        <v>0</v>
      </c>
      <c r="K98">
        <f t="shared" si="137"/>
        <v>0</v>
      </c>
      <c r="L98">
        <f t="shared" si="137"/>
        <v>0</v>
      </c>
      <c r="M98">
        <f t="shared" si="137"/>
        <v>0</v>
      </c>
      <c r="N98">
        <f t="shared" si="137"/>
        <v>2.870967741935484</v>
      </c>
      <c r="O98">
        <f t="shared" si="137"/>
        <v>0</v>
      </c>
      <c r="P98">
        <f t="shared" si="137"/>
        <v>0</v>
      </c>
      <c r="Q98">
        <f t="shared" si="137"/>
        <v>3.3444816053511683E-3</v>
      </c>
      <c r="R98">
        <f t="shared" si="137"/>
        <v>0</v>
      </c>
      <c r="S98">
        <f t="shared" si="137"/>
        <v>0.14925373134328357</v>
      </c>
      <c r="T98">
        <f t="shared" si="137"/>
        <v>0</v>
      </c>
      <c r="U98">
        <f t="shared" si="137"/>
        <v>0</v>
      </c>
      <c r="V98">
        <f t="shared" si="137"/>
        <v>-0.35365853658536583</v>
      </c>
      <c r="W98">
        <f t="shared" si="137"/>
        <v>0</v>
      </c>
      <c r="X98">
        <f t="shared" si="137"/>
        <v>-0.12429378531073443</v>
      </c>
      <c r="Y98">
        <f t="shared" si="137"/>
        <v>-0.3510204081632653</v>
      </c>
      <c r="Z98">
        <f t="shared" si="137"/>
        <v>0</v>
      </c>
      <c r="AA98">
        <f t="shared" si="137"/>
        <v>0.30000000000000004</v>
      </c>
      <c r="AB98">
        <f t="shared" si="137"/>
        <v>0</v>
      </c>
      <c r="AC98">
        <f t="shared" si="137"/>
        <v>0.23012552301255229</v>
      </c>
      <c r="AD98">
        <f t="shared" si="137"/>
        <v>0.16770186335403725</v>
      </c>
      <c r="AE98" t="str">
        <f t="shared" si="137"/>
        <v xml:space="preserve"> </v>
      </c>
      <c r="AF98">
        <f t="shared" si="137"/>
        <v>-0.26126126126126126</v>
      </c>
      <c r="AG98">
        <f t="shared" si="137"/>
        <v>0</v>
      </c>
      <c r="AH98" t="str">
        <f t="shared" si="137"/>
        <v xml:space="preserve"> </v>
      </c>
      <c r="AI98">
        <f t="shared" si="137"/>
        <v>0.52112676056338025</v>
      </c>
      <c r="AJ98">
        <f t="shared" si="137"/>
        <v>0</v>
      </c>
      <c r="AK98">
        <f t="shared" si="137"/>
        <v>0</v>
      </c>
      <c r="AL98">
        <f t="shared" si="137"/>
        <v>-0.79032258064516125</v>
      </c>
      <c r="AM98">
        <f t="shared" si="137"/>
        <v>0</v>
      </c>
      <c r="AN98">
        <f t="shared" si="137"/>
        <v>0</v>
      </c>
      <c r="AO98">
        <f t="shared" si="137"/>
        <v>-0.76046511627906976</v>
      </c>
      <c r="AP98">
        <f t="shared" si="137"/>
        <v>0</v>
      </c>
      <c r="AQ98">
        <f t="shared" si="137"/>
        <v>0</v>
      </c>
      <c r="AR98">
        <f t="shared" si="137"/>
        <v>0</v>
      </c>
      <c r="AS98">
        <f t="shared" si="137"/>
        <v>-0.88604651162790693</v>
      </c>
      <c r="AT98">
        <f t="shared" si="137"/>
        <v>0</v>
      </c>
      <c r="AU98">
        <f t="shared" si="137"/>
        <v>0</v>
      </c>
      <c r="AV98">
        <f t="shared" si="137"/>
        <v>-0.63358778625954204</v>
      </c>
      <c r="AW98">
        <f t="shared" si="137"/>
        <v>-0.70402298850574718</v>
      </c>
      <c r="AX98">
        <f t="shared" si="137"/>
        <v>-0.39925373134328357</v>
      </c>
      <c r="AY98">
        <f t="shared" si="137"/>
        <v>0</v>
      </c>
      <c r="AZ98">
        <f t="shared" si="137"/>
        <v>0</v>
      </c>
      <c r="BA98">
        <f t="shared" si="137"/>
        <v>0</v>
      </c>
      <c r="BB98">
        <f t="shared" si="137"/>
        <v>0</v>
      </c>
      <c r="BC98">
        <f t="shared" si="137"/>
        <v>0</v>
      </c>
      <c r="BD98">
        <f t="shared" si="137"/>
        <v>0.26470588235294135</v>
      </c>
      <c r="BE98">
        <f t="shared" si="137"/>
        <v>0</v>
      </c>
      <c r="BF98">
        <f t="shared" si="137"/>
        <v>-0.83732057416267947</v>
      </c>
      <c r="BG98">
        <f t="shared" si="137"/>
        <v>0.63576158940397343</v>
      </c>
      <c r="BH98">
        <f t="shared" si="137"/>
        <v>0</v>
      </c>
      <c r="BI98">
        <f t="shared" si="137"/>
        <v>-0.58754863813229574</v>
      </c>
      <c r="BJ98">
        <f t="shared" si="137"/>
        <v>-0.12328767123287676</v>
      </c>
      <c r="BK98">
        <f t="shared" si="137"/>
        <v>0</v>
      </c>
      <c r="BL98">
        <f t="shared" si="137"/>
        <v>-0.91125</v>
      </c>
      <c r="BM98">
        <f t="shared" si="137"/>
        <v>0</v>
      </c>
      <c r="BN98">
        <f t="shared" ref="BN98:DY98" si="144">IFERROR(BN66/BN64-1," ")</f>
        <v>0</v>
      </c>
      <c r="BO98">
        <f t="shared" si="144"/>
        <v>0</v>
      </c>
      <c r="BP98">
        <f t="shared" si="144"/>
        <v>0.101123595505618</v>
      </c>
      <c r="BQ98">
        <f t="shared" si="144"/>
        <v>0</v>
      </c>
      <c r="BR98">
        <f t="shared" si="144"/>
        <v>2.2608695652173911</v>
      </c>
      <c r="BS98">
        <f t="shared" si="144"/>
        <v>0.26956521739130435</v>
      </c>
      <c r="BT98">
        <f t="shared" si="144"/>
        <v>-0.64551724137931044</v>
      </c>
      <c r="BU98">
        <f t="shared" si="144"/>
        <v>0</v>
      </c>
      <c r="BV98">
        <f t="shared" si="144"/>
        <v>-0.86086956521739133</v>
      </c>
      <c r="BW98">
        <f t="shared" si="144"/>
        <v>-0.93181818181818188</v>
      </c>
      <c r="BX98">
        <f t="shared" si="144"/>
        <v>0.61154235572055349</v>
      </c>
      <c r="BY98">
        <f t="shared" si="144"/>
        <v>0</v>
      </c>
      <c r="BZ98">
        <f t="shared" si="144"/>
        <v>0</v>
      </c>
      <c r="CA98">
        <f t="shared" si="144"/>
        <v>0</v>
      </c>
      <c r="CB98">
        <f t="shared" si="144"/>
        <v>0</v>
      </c>
      <c r="CC98">
        <f t="shared" si="144"/>
        <v>2.3489932885905951E-2</v>
      </c>
      <c r="CD98">
        <f t="shared" si="144"/>
        <v>0</v>
      </c>
      <c r="CE98">
        <f t="shared" si="144"/>
        <v>0</v>
      </c>
      <c r="CF98">
        <f t="shared" si="144"/>
        <v>0</v>
      </c>
      <c r="CG98">
        <f t="shared" si="144"/>
        <v>1.9417475728155331E-2</v>
      </c>
      <c r="CH98">
        <f t="shared" si="144"/>
        <v>0</v>
      </c>
      <c r="CI98">
        <f t="shared" si="144"/>
        <v>-0.1428571428571429</v>
      </c>
      <c r="CJ98">
        <f t="shared" si="144"/>
        <v>0</v>
      </c>
      <c r="CK98" t="str">
        <f t="shared" si="144"/>
        <v xml:space="preserve"> </v>
      </c>
      <c r="CL98">
        <f t="shared" si="144"/>
        <v>0.67500000000000004</v>
      </c>
      <c r="CM98">
        <f t="shared" si="144"/>
        <v>-0.86200873362445418</v>
      </c>
      <c r="CN98">
        <f t="shared" si="144"/>
        <v>0</v>
      </c>
      <c r="CO98">
        <f t="shared" si="144"/>
        <v>0</v>
      </c>
      <c r="CP98">
        <f t="shared" si="144"/>
        <v>-8.3595952894343961E-2</v>
      </c>
      <c r="CQ98">
        <f t="shared" si="144"/>
        <v>0</v>
      </c>
      <c r="CR98">
        <f t="shared" si="144"/>
        <v>1.1981566820276512E-2</v>
      </c>
      <c r="CS98">
        <f t="shared" si="144"/>
        <v>-0.85867507886435335</v>
      </c>
      <c r="CT98">
        <f t="shared" si="144"/>
        <v>0</v>
      </c>
      <c r="CU98">
        <f t="shared" si="144"/>
        <v>-0.75123966942148757</v>
      </c>
      <c r="CV98">
        <f t="shared" si="144"/>
        <v>-0.97659574468085109</v>
      </c>
      <c r="CW98">
        <f t="shared" si="144"/>
        <v>0.20245398773006129</v>
      </c>
      <c r="CX98">
        <f t="shared" si="144"/>
        <v>0</v>
      </c>
      <c r="CY98">
        <f t="shared" si="144"/>
        <v>0</v>
      </c>
      <c r="CZ98">
        <f t="shared" si="144"/>
        <v>0</v>
      </c>
      <c r="DA98">
        <f t="shared" si="144"/>
        <v>-0.86166666666666669</v>
      </c>
      <c r="DB98">
        <f t="shared" si="144"/>
        <v>-0.72202898550724637</v>
      </c>
      <c r="DC98">
        <f t="shared" si="144"/>
        <v>0</v>
      </c>
      <c r="DD98">
        <f t="shared" si="144"/>
        <v>0</v>
      </c>
      <c r="DE98">
        <f t="shared" si="144"/>
        <v>-0.37931034482758619</v>
      </c>
      <c r="DF98">
        <f t="shared" si="144"/>
        <v>0.20972644376899696</v>
      </c>
      <c r="DG98">
        <f t="shared" si="144"/>
        <v>-0.93668528864059586</v>
      </c>
      <c r="DH98" t="str">
        <f t="shared" si="144"/>
        <v xml:space="preserve"> </v>
      </c>
      <c r="DI98">
        <f t="shared" si="144"/>
        <v>0</v>
      </c>
      <c r="DJ98">
        <f t="shared" si="144"/>
        <v>0.47761194029850751</v>
      </c>
      <c r="DK98">
        <f t="shared" si="144"/>
        <v>0</v>
      </c>
      <c r="DL98">
        <f t="shared" si="144"/>
        <v>0.64556962025316444</v>
      </c>
      <c r="DM98">
        <f t="shared" si="144"/>
        <v>-0.7</v>
      </c>
      <c r="DN98" t="str">
        <f t="shared" si="144"/>
        <v xml:space="preserve"> </v>
      </c>
      <c r="DO98">
        <f t="shared" si="144"/>
        <v>0</v>
      </c>
      <c r="DP98">
        <f t="shared" si="144"/>
        <v>0.79074446680080501</v>
      </c>
      <c r="DQ98">
        <f t="shared" si="144"/>
        <v>0</v>
      </c>
      <c r="DR98">
        <f t="shared" si="144"/>
        <v>0</v>
      </c>
      <c r="DS98">
        <f t="shared" si="144"/>
        <v>0</v>
      </c>
      <c r="DT98">
        <f t="shared" si="144"/>
        <v>0</v>
      </c>
      <c r="DU98">
        <f t="shared" si="144"/>
        <v>-0.88571428571428568</v>
      </c>
      <c r="DV98">
        <f t="shared" si="144"/>
        <v>0</v>
      </c>
      <c r="DW98">
        <f t="shared" si="144"/>
        <v>0</v>
      </c>
      <c r="DX98">
        <f t="shared" si="144"/>
        <v>0</v>
      </c>
      <c r="DY98">
        <f t="shared" si="144"/>
        <v>0</v>
      </c>
      <c r="DZ98">
        <f t="shared" si="141"/>
        <v>0</v>
      </c>
      <c r="EA98">
        <f t="shared" si="141"/>
        <v>0</v>
      </c>
      <c r="EB98">
        <f t="shared" si="141"/>
        <v>0</v>
      </c>
      <c r="EC98">
        <f t="shared" si="141"/>
        <v>0</v>
      </c>
      <c r="ED98">
        <f t="shared" si="141"/>
        <v>0</v>
      </c>
      <c r="EE98">
        <f t="shared" si="141"/>
        <v>0</v>
      </c>
      <c r="EF98">
        <f t="shared" si="141"/>
        <v>0</v>
      </c>
      <c r="EG98">
        <f t="shared" si="141"/>
        <v>-0.86067233697853385</v>
      </c>
      <c r="EH98">
        <f t="shared" si="141"/>
        <v>0</v>
      </c>
      <c r="EI98">
        <f t="shared" si="141"/>
        <v>0</v>
      </c>
      <c r="EJ98">
        <f t="shared" si="141"/>
        <v>0</v>
      </c>
      <c r="EK98">
        <f t="shared" si="141"/>
        <v>0.30281690140845074</v>
      </c>
      <c r="EL98">
        <f t="shared" si="141"/>
        <v>0</v>
      </c>
      <c r="EM98">
        <f t="shared" si="141"/>
        <v>0.22817631806395844</v>
      </c>
      <c r="EN98">
        <f t="shared" si="141"/>
        <v>-0.80512195121951224</v>
      </c>
      <c r="EO98">
        <f t="shared" si="141"/>
        <v>-0.63529411764705879</v>
      </c>
      <c r="EP98">
        <f t="shared" si="141"/>
        <v>-0.36519299475942313</v>
      </c>
      <c r="EQ98">
        <f t="shared" si="141"/>
        <v>-0.32389937106918243</v>
      </c>
      <c r="ER98">
        <f t="shared" si="141"/>
        <v>0</v>
      </c>
      <c r="ES98">
        <f t="shared" si="141"/>
        <v>0</v>
      </c>
      <c r="ET98">
        <f t="shared" si="141"/>
        <v>0.26530612244897966</v>
      </c>
      <c r="EU98">
        <f t="shared" si="141"/>
        <v>0</v>
      </c>
      <c r="EV98">
        <f t="shared" si="141"/>
        <v>0</v>
      </c>
      <c r="EW98">
        <f t="shared" si="141"/>
        <v>3.5789473684210593E-2</v>
      </c>
      <c r="EX98">
        <f t="shared" si="141"/>
        <v>0</v>
      </c>
      <c r="EY98">
        <f t="shared" si="141"/>
        <v>0.29329004329004316</v>
      </c>
      <c r="EZ98">
        <f t="shared" si="141"/>
        <v>0</v>
      </c>
      <c r="FA98">
        <f t="shared" si="141"/>
        <v>0</v>
      </c>
      <c r="FB98">
        <f t="shared" si="141"/>
        <v>1.3898305084745761</v>
      </c>
      <c r="FC98" t="str">
        <f t="shared" si="141"/>
        <v xml:space="preserve"> </v>
      </c>
      <c r="FD98">
        <f t="shared" si="141"/>
        <v>-0.92030769230769227</v>
      </c>
      <c r="FE98">
        <f t="shared" si="141"/>
        <v>0</v>
      </c>
      <c r="FF98">
        <f t="shared" si="141"/>
        <v>0.25</v>
      </c>
      <c r="FG98">
        <f t="shared" si="141"/>
        <v>0</v>
      </c>
      <c r="FH98">
        <f t="shared" si="141"/>
        <v>-0.29102167182662542</v>
      </c>
      <c r="FI98">
        <f t="shared" si="141"/>
        <v>0</v>
      </c>
      <c r="FJ98">
        <f t="shared" si="141"/>
        <v>0</v>
      </c>
      <c r="FK98">
        <f t="shared" si="141"/>
        <v>0</v>
      </c>
      <c r="FL98">
        <f t="shared" si="141"/>
        <v>0.9717573221757323</v>
      </c>
      <c r="FM98">
        <f t="shared" si="141"/>
        <v>-0.38775510204081642</v>
      </c>
      <c r="FN98">
        <f t="shared" si="141"/>
        <v>0.53012048192771077</v>
      </c>
      <c r="FO98" t="str">
        <f t="shared" si="141"/>
        <v xml:space="preserve"> </v>
      </c>
      <c r="FP98">
        <f t="shared" si="141"/>
        <v>0</v>
      </c>
      <c r="FQ98">
        <f t="shared" si="141"/>
        <v>1.0028818443804033</v>
      </c>
      <c r="FR98">
        <f t="shared" si="141"/>
        <v>0.71824104234527697</v>
      </c>
      <c r="FS98">
        <f t="shared" si="141"/>
        <v>0</v>
      </c>
      <c r="FT98">
        <f t="shared" si="141"/>
        <v>0</v>
      </c>
      <c r="FU98">
        <f t="shared" si="141"/>
        <v>0</v>
      </c>
      <c r="FV98">
        <f t="shared" si="141"/>
        <v>0</v>
      </c>
      <c r="FW98">
        <f t="shared" si="141"/>
        <v>-0.79365079365079361</v>
      </c>
      <c r="FX98">
        <f t="shared" si="141"/>
        <v>0</v>
      </c>
      <c r="FY98">
        <f t="shared" si="141"/>
        <v>0.23555555555555552</v>
      </c>
      <c r="FZ98">
        <f t="shared" si="141"/>
        <v>0</v>
      </c>
      <c r="GA98">
        <f t="shared" si="141"/>
        <v>0</v>
      </c>
      <c r="GB98">
        <f t="shared" si="141"/>
        <v>0</v>
      </c>
      <c r="GC98">
        <f t="shared" si="141"/>
        <v>0</v>
      </c>
      <c r="GD98">
        <f t="shared" si="141"/>
        <v>0.22602739726027399</v>
      </c>
      <c r="GE98">
        <f t="shared" si="141"/>
        <v>0</v>
      </c>
      <c r="GF98">
        <f t="shared" si="141"/>
        <v>0</v>
      </c>
      <c r="GG98">
        <f t="shared" si="141"/>
        <v>0</v>
      </c>
      <c r="GH98">
        <f t="shared" si="141"/>
        <v>-0.87939698492462315</v>
      </c>
      <c r="GI98">
        <f t="shared" si="141"/>
        <v>-0.7441860465116279</v>
      </c>
      <c r="GJ98">
        <f t="shared" si="141"/>
        <v>0</v>
      </c>
      <c r="GK98">
        <f t="shared" si="141"/>
        <v>0</v>
      </c>
      <c r="GL98">
        <f t="shared" si="139"/>
        <v>0</v>
      </c>
      <c r="GM98">
        <f t="shared" si="139"/>
        <v>0</v>
      </c>
      <c r="GN98">
        <f t="shared" si="139"/>
        <v>0.25899280575539585</v>
      </c>
      <c r="GO98">
        <f t="shared" si="139"/>
        <v>0.52529182879377423</v>
      </c>
      <c r="GP98">
        <f t="shared" si="139"/>
        <v>0</v>
      </c>
      <c r="GQ98">
        <f t="shared" si="139"/>
        <v>0</v>
      </c>
      <c r="GR98" t="str">
        <f t="shared" si="139"/>
        <v xml:space="preserve"> </v>
      </c>
      <c r="GS98">
        <f t="shared" si="139"/>
        <v>0</v>
      </c>
      <c r="GT98">
        <f t="shared" si="139"/>
        <v>0</v>
      </c>
      <c r="GU98">
        <f t="shared" si="139"/>
        <v>0</v>
      </c>
      <c r="GV98">
        <f t="shared" si="139"/>
        <v>1.1546961325966851</v>
      </c>
      <c r="GW98">
        <f t="shared" si="139"/>
        <v>0</v>
      </c>
      <c r="GX98">
        <f t="shared" si="139"/>
        <v>0.13725490196078427</v>
      </c>
      <c r="GY98">
        <f t="shared" si="139"/>
        <v>0</v>
      </c>
      <c r="GZ98">
        <f t="shared" si="139"/>
        <v>0</v>
      </c>
      <c r="HA98">
        <f t="shared" si="139"/>
        <v>7.7854671280276788E-2</v>
      </c>
      <c r="HB98">
        <f t="shared" si="139"/>
        <v>0</v>
      </c>
      <c r="HC98">
        <f t="shared" si="139"/>
        <v>0</v>
      </c>
      <c r="HD98">
        <f t="shared" si="139"/>
        <v>0</v>
      </c>
      <c r="HE98">
        <f t="shared" si="139"/>
        <v>0</v>
      </c>
      <c r="HF98">
        <f t="shared" si="139"/>
        <v>-0.28521739130434776</v>
      </c>
      <c r="HG98">
        <f t="shared" si="139"/>
        <v>0</v>
      </c>
      <c r="HH98">
        <f t="shared" si="139"/>
        <v>0</v>
      </c>
      <c r="HI98">
        <f t="shared" si="139"/>
        <v>0</v>
      </c>
      <c r="HJ98">
        <f t="shared" si="139"/>
        <v>0</v>
      </c>
      <c r="HK98">
        <f t="shared" si="139"/>
        <v>0.86440677966101687</v>
      </c>
      <c r="HL98">
        <f t="shared" si="139"/>
        <v>0</v>
      </c>
      <c r="HM98">
        <f t="shared" si="139"/>
        <v>0</v>
      </c>
      <c r="HN98">
        <f t="shared" si="139"/>
        <v>1.6666666666666665</v>
      </c>
      <c r="HO98">
        <f t="shared" si="139"/>
        <v>0</v>
      </c>
      <c r="HP98">
        <f t="shared" si="139"/>
        <v>0</v>
      </c>
      <c r="HQ98" t="str">
        <f t="shared" si="139"/>
        <v xml:space="preserve"> </v>
      </c>
      <c r="HR98">
        <f t="shared" si="139"/>
        <v>0</v>
      </c>
      <c r="HS98">
        <f t="shared" si="139"/>
        <v>0</v>
      </c>
      <c r="HT98">
        <f t="shared" si="139"/>
        <v>0</v>
      </c>
      <c r="HU98">
        <f t="shared" si="139"/>
        <v>0.61949898442789442</v>
      </c>
      <c r="HV98">
        <f t="shared" si="139"/>
        <v>0</v>
      </c>
      <c r="HW98">
        <f t="shared" si="139"/>
        <v>1.3369565217391304</v>
      </c>
      <c r="HX98">
        <f t="shared" si="139"/>
        <v>6.3542837382208006E-2</v>
      </c>
      <c r="HY98">
        <f t="shared" si="139"/>
        <v>0</v>
      </c>
      <c r="HZ98">
        <f t="shared" si="139"/>
        <v>0</v>
      </c>
      <c r="IA98">
        <f t="shared" si="139"/>
        <v>0</v>
      </c>
      <c r="IB98">
        <f t="shared" si="139"/>
        <v>0</v>
      </c>
      <c r="IC98">
        <f t="shared" si="139"/>
        <v>1</v>
      </c>
      <c r="ID98">
        <f t="shared" si="139"/>
        <v>0</v>
      </c>
      <c r="IE98">
        <f t="shared" si="139"/>
        <v>0</v>
      </c>
      <c r="IF98">
        <f t="shared" si="139"/>
        <v>-0.65258215962441313</v>
      </c>
      <c r="IG98" t="str">
        <f t="shared" si="139"/>
        <v xml:space="preserve"> </v>
      </c>
      <c r="IH98">
        <f t="shared" si="139"/>
        <v>0</v>
      </c>
      <c r="II98">
        <f t="shared" si="139"/>
        <v>-0.15019762845849804</v>
      </c>
      <c r="IJ98">
        <f t="shared" si="139"/>
        <v>-0.44906444906444909</v>
      </c>
      <c r="IK98">
        <f t="shared" si="139"/>
        <v>0</v>
      </c>
      <c r="IL98">
        <f t="shared" si="139"/>
        <v>0</v>
      </c>
      <c r="IM98">
        <f t="shared" si="139"/>
        <v>0</v>
      </c>
      <c r="IN98">
        <f t="shared" si="139"/>
        <v>7.8888888888888875</v>
      </c>
      <c r="IO98">
        <f t="shared" si="139"/>
        <v>0</v>
      </c>
      <c r="IP98">
        <f t="shared" si="139"/>
        <v>0</v>
      </c>
      <c r="IQ98">
        <f t="shared" si="139"/>
        <v>0</v>
      </c>
      <c r="IR98" t="str">
        <f t="shared" si="139"/>
        <v xml:space="preserve"> </v>
      </c>
      <c r="IS98">
        <f t="shared" si="139"/>
        <v>-0.20283018867924529</v>
      </c>
      <c r="IT98">
        <f t="shared" si="139"/>
        <v>0</v>
      </c>
      <c r="IU98">
        <f t="shared" si="139"/>
        <v>0</v>
      </c>
      <c r="IV98">
        <f t="shared" si="139"/>
        <v>0</v>
      </c>
      <c r="IW98">
        <f t="shared" si="138"/>
        <v>0</v>
      </c>
      <c r="IX98">
        <f t="shared" si="138"/>
        <v>0</v>
      </c>
      <c r="IY98">
        <f t="shared" si="138"/>
        <v>0</v>
      </c>
      <c r="IZ98">
        <f t="shared" si="138"/>
        <v>0</v>
      </c>
      <c r="JA98" t="str">
        <f t="shared" si="138"/>
        <v xml:space="preserve"> </v>
      </c>
      <c r="JB98">
        <f t="shared" si="138"/>
        <v>0.56137184115523464</v>
      </c>
      <c r="JC98">
        <f t="shared" si="138"/>
        <v>-0.4424778761061946</v>
      </c>
      <c r="JD98">
        <f t="shared" si="138"/>
        <v>0</v>
      </c>
      <c r="JE98">
        <f t="shared" si="138"/>
        <v>0</v>
      </c>
      <c r="JF98">
        <f t="shared" si="138"/>
        <v>0</v>
      </c>
      <c r="JG98">
        <f t="shared" si="138"/>
        <v>0</v>
      </c>
      <c r="JH98">
        <f t="shared" si="138"/>
        <v>0</v>
      </c>
      <c r="JI98">
        <f t="shared" si="138"/>
        <v>0</v>
      </c>
      <c r="JJ98">
        <f t="shared" si="138"/>
        <v>0</v>
      </c>
      <c r="JK98">
        <f t="shared" si="138"/>
        <v>0.22386405615072036</v>
      </c>
      <c r="JL98">
        <f t="shared" si="138"/>
        <v>0</v>
      </c>
      <c r="JM98">
        <f t="shared" si="138"/>
        <v>0</v>
      </c>
      <c r="JN98">
        <f t="shared" si="138"/>
        <v>0</v>
      </c>
      <c r="JO98">
        <f t="shared" si="138"/>
        <v>0</v>
      </c>
      <c r="JP98">
        <f t="shared" si="138"/>
        <v>-0.43881856540084385</v>
      </c>
      <c r="JQ98">
        <f t="shared" si="138"/>
        <v>1.2191400832177535</v>
      </c>
      <c r="JR98">
        <f t="shared" si="138"/>
        <v>0</v>
      </c>
      <c r="JS98">
        <f t="shared" si="138"/>
        <v>-0.69253731343283587</v>
      </c>
      <c r="JT98">
        <f t="shared" si="138"/>
        <v>-0.20105820105820105</v>
      </c>
      <c r="JU98">
        <f t="shared" si="138"/>
        <v>0</v>
      </c>
      <c r="JV98">
        <f t="shared" si="138"/>
        <v>-0.98670000000000002</v>
      </c>
      <c r="JW98">
        <f t="shared" si="138"/>
        <v>0.25034387895460797</v>
      </c>
      <c r="JX98">
        <f t="shared" si="138"/>
        <v>0.29239766081871355</v>
      </c>
      <c r="JY98">
        <f t="shared" si="138"/>
        <v>0</v>
      </c>
      <c r="JZ98">
        <f t="shared" si="138"/>
        <v>0.71997874601487788</v>
      </c>
      <c r="KA98">
        <f t="shared" si="138"/>
        <v>5.1336254107338437</v>
      </c>
      <c r="KB98">
        <f t="shared" si="138"/>
        <v>0.7114914425427874</v>
      </c>
      <c r="KC98">
        <f t="shared" si="138"/>
        <v>0</v>
      </c>
      <c r="KD98">
        <f t="shared" si="138"/>
        <v>0</v>
      </c>
      <c r="KE98">
        <f t="shared" si="138"/>
        <v>-0.87646077652345467</v>
      </c>
      <c r="KF98">
        <f t="shared" si="138"/>
        <v>-0.30975609756097555</v>
      </c>
      <c r="KG98">
        <f t="shared" si="138"/>
        <v>0.97406340057636864</v>
      </c>
      <c r="KH98">
        <f t="shared" si="138"/>
        <v>0</v>
      </c>
      <c r="KI98">
        <f t="shared" si="138"/>
        <v>-6.0913705583756306E-2</v>
      </c>
      <c r="KJ98">
        <f t="shared" si="138"/>
        <v>0</v>
      </c>
      <c r="KK98">
        <f t="shared" si="138"/>
        <v>-0.86363636363636365</v>
      </c>
      <c r="KL98">
        <f t="shared" si="138"/>
        <v>0</v>
      </c>
      <c r="KM98">
        <f t="shared" si="138"/>
        <v>0</v>
      </c>
      <c r="KN98">
        <f t="shared" si="138"/>
        <v>0.15019293558919578</v>
      </c>
      <c r="KO98">
        <f t="shared" si="138"/>
        <v>0.48140321217244275</v>
      </c>
      <c r="KP98">
        <f t="shared" si="138"/>
        <v>0</v>
      </c>
      <c r="KQ98">
        <f t="shared" si="138"/>
        <v>0.32710280373831768</v>
      </c>
      <c r="KR98">
        <f t="shared" si="138"/>
        <v>-0.39059674502712483</v>
      </c>
      <c r="KS98">
        <f t="shared" si="138"/>
        <v>0</v>
      </c>
      <c r="KT98">
        <f t="shared" si="138"/>
        <v>0</v>
      </c>
      <c r="KU98">
        <f t="shared" si="138"/>
        <v>0</v>
      </c>
      <c r="KV98">
        <f t="shared" si="138"/>
        <v>-0.7593220338983051</v>
      </c>
      <c r="KW98">
        <f t="shared" si="138"/>
        <v>-0.78847170809095712</v>
      </c>
      <c r="KX98">
        <f t="shared" si="138"/>
        <v>0</v>
      </c>
      <c r="KY98">
        <f t="shared" si="138"/>
        <v>-0.49125262421273619</v>
      </c>
      <c r="KZ98">
        <f t="shared" si="138"/>
        <v>0</v>
      </c>
      <c r="LA98">
        <f t="shared" si="138"/>
        <v>0</v>
      </c>
      <c r="LB98">
        <f t="shared" si="138"/>
        <v>-0.19866444073455769</v>
      </c>
      <c r="LC98">
        <f t="shared" si="138"/>
        <v>0.63035019455252916</v>
      </c>
      <c r="LD98">
        <f t="shared" si="138"/>
        <v>-0.25098039215686274</v>
      </c>
      <c r="LE98">
        <f t="shared" si="138"/>
        <v>0</v>
      </c>
      <c r="LF98">
        <f t="shared" si="138"/>
        <v>0.35125473654107386</v>
      </c>
      <c r="LG98">
        <f t="shared" si="138"/>
        <v>0</v>
      </c>
      <c r="LH98">
        <f t="shared" ref="LH98:NS98" si="145">IFERROR(LH66/LH64-1," ")</f>
        <v>0</v>
      </c>
      <c r="LI98">
        <f t="shared" si="145"/>
        <v>0</v>
      </c>
      <c r="LJ98">
        <f t="shared" si="145"/>
        <v>0</v>
      </c>
      <c r="LK98">
        <f t="shared" si="145"/>
        <v>-0.44354838709677413</v>
      </c>
      <c r="LL98">
        <f t="shared" si="145"/>
        <v>0</v>
      </c>
      <c r="LM98">
        <f t="shared" si="145"/>
        <v>-0.55128205128205132</v>
      </c>
      <c r="LN98">
        <f t="shared" si="145"/>
        <v>0</v>
      </c>
      <c r="LO98">
        <f t="shared" si="145"/>
        <v>0</v>
      </c>
      <c r="LP98">
        <f t="shared" si="145"/>
        <v>-0.3035714285714286</v>
      </c>
      <c r="LQ98">
        <f t="shared" si="145"/>
        <v>0</v>
      </c>
      <c r="LR98">
        <f t="shared" si="145"/>
        <v>2.8411458333333335</v>
      </c>
      <c r="LS98">
        <f t="shared" si="145"/>
        <v>0</v>
      </c>
      <c r="LT98" t="str">
        <f t="shared" si="145"/>
        <v xml:space="preserve"> </v>
      </c>
      <c r="LU98">
        <f t="shared" si="145"/>
        <v>0</v>
      </c>
      <c r="LV98">
        <f t="shared" si="145"/>
        <v>0</v>
      </c>
      <c r="LW98">
        <f t="shared" si="145"/>
        <v>-0.55223880597014929</v>
      </c>
      <c r="LX98">
        <f t="shared" si="145"/>
        <v>-0.26639344262295084</v>
      </c>
      <c r="LY98">
        <f t="shared" si="145"/>
        <v>0.27976190476190466</v>
      </c>
      <c r="LZ98">
        <f t="shared" si="145"/>
        <v>0</v>
      </c>
      <c r="MA98">
        <f t="shared" si="145"/>
        <v>-0.5</v>
      </c>
      <c r="MB98">
        <f t="shared" si="145"/>
        <v>0</v>
      </c>
      <c r="MC98">
        <f t="shared" si="145"/>
        <v>0</v>
      </c>
      <c r="MD98">
        <f t="shared" si="145"/>
        <v>-0.4</v>
      </c>
      <c r="ME98" t="str">
        <f t="shared" si="145"/>
        <v xml:space="preserve"> </v>
      </c>
      <c r="MF98">
        <f t="shared" si="145"/>
        <v>0</v>
      </c>
      <c r="MG98">
        <f t="shared" si="145"/>
        <v>0</v>
      </c>
      <c r="MH98">
        <f t="shared" si="145"/>
        <v>7.1917808219178099</v>
      </c>
      <c r="MI98">
        <f t="shared" si="145"/>
        <v>0</v>
      </c>
      <c r="MJ98">
        <f t="shared" si="145"/>
        <v>0</v>
      </c>
      <c r="MK98">
        <f t="shared" si="145"/>
        <v>0</v>
      </c>
      <c r="ML98">
        <f t="shared" si="145"/>
        <v>0</v>
      </c>
      <c r="MM98">
        <f t="shared" si="145"/>
        <v>0</v>
      </c>
      <c r="MN98">
        <f t="shared" si="145"/>
        <v>0</v>
      </c>
      <c r="MO98">
        <f t="shared" si="145"/>
        <v>0.22522522522522515</v>
      </c>
      <c r="MP98">
        <f t="shared" si="145"/>
        <v>1.0945945945945947</v>
      </c>
      <c r="MQ98">
        <f t="shared" si="145"/>
        <v>-0.19705882352941173</v>
      </c>
      <c r="MR98">
        <f t="shared" si="145"/>
        <v>0</v>
      </c>
      <c r="MS98">
        <f t="shared" si="145"/>
        <v>0</v>
      </c>
      <c r="MT98">
        <f t="shared" si="145"/>
        <v>-0.98917682926829265</v>
      </c>
      <c r="MU98">
        <f t="shared" si="145"/>
        <v>0</v>
      </c>
      <c r="MV98">
        <f t="shared" si="145"/>
        <v>0</v>
      </c>
      <c r="MW98">
        <f t="shared" si="145"/>
        <v>0</v>
      </c>
      <c r="MX98" t="str">
        <f t="shared" si="145"/>
        <v xml:space="preserve"> </v>
      </c>
      <c r="MY98" t="str">
        <f t="shared" si="145"/>
        <v xml:space="preserve"> </v>
      </c>
      <c r="MZ98">
        <f t="shared" si="145"/>
        <v>0.45663010967098705</v>
      </c>
      <c r="NA98">
        <f t="shared" si="145"/>
        <v>-0.88035469271905165</v>
      </c>
      <c r="NB98">
        <f t="shared" si="145"/>
        <v>0</v>
      </c>
      <c r="NC98">
        <f t="shared" si="145"/>
        <v>-0.99501628664495112</v>
      </c>
      <c r="ND98">
        <f t="shared" si="145"/>
        <v>0</v>
      </c>
      <c r="NE98">
        <f t="shared" si="145"/>
        <v>0</v>
      </c>
      <c r="NF98">
        <f t="shared" si="145"/>
        <v>0.5536723163841808</v>
      </c>
      <c r="NG98">
        <f t="shared" si="145"/>
        <v>0</v>
      </c>
      <c r="NH98">
        <f t="shared" si="145"/>
        <v>-0.44009216589861744</v>
      </c>
      <c r="NI98">
        <f t="shared" si="145"/>
        <v>-0.96484848484848484</v>
      </c>
      <c r="NJ98">
        <f t="shared" si="145"/>
        <v>0</v>
      </c>
      <c r="NK98" t="str">
        <f t="shared" si="145"/>
        <v xml:space="preserve"> </v>
      </c>
      <c r="NL98">
        <f t="shared" si="145"/>
        <v>-0.30799999999999994</v>
      </c>
      <c r="NM98">
        <f t="shared" si="145"/>
        <v>0</v>
      </c>
      <c r="NN98">
        <f t="shared" si="145"/>
        <v>-0.14436619718309862</v>
      </c>
      <c r="NO98">
        <f t="shared" si="145"/>
        <v>0</v>
      </c>
      <c r="NP98">
        <f t="shared" si="145"/>
        <v>0</v>
      </c>
      <c r="NQ98">
        <f t="shared" si="145"/>
        <v>0</v>
      </c>
      <c r="NR98">
        <f t="shared" si="145"/>
        <v>0.29828012946626892</v>
      </c>
      <c r="NS98">
        <f t="shared" si="145"/>
        <v>0</v>
      </c>
      <c r="NT98">
        <f t="shared" si="142"/>
        <v>0</v>
      </c>
      <c r="NU98">
        <f t="shared" si="142"/>
        <v>0</v>
      </c>
      <c r="NV98">
        <f t="shared" si="142"/>
        <v>0.33714666569279084</v>
      </c>
      <c r="NW98">
        <f t="shared" si="142"/>
        <v>0.10215477703931386</v>
      </c>
      <c r="NX98">
        <f t="shared" si="142"/>
        <v>0.23722457217968751</v>
      </c>
      <c r="NY98" t="str">
        <f t="shared" si="142"/>
        <v xml:space="preserve"> </v>
      </c>
      <c r="NZ98">
        <f t="shared" si="140"/>
        <v>0</v>
      </c>
      <c r="OA98">
        <f t="shared" si="140"/>
        <v>0.15060240963855431</v>
      </c>
      <c r="OB98">
        <f t="shared" si="119"/>
        <v>0</v>
      </c>
      <c r="OC98">
        <f t="shared" si="119"/>
        <v>0.43137254901960786</v>
      </c>
      <c r="OD98">
        <f t="shared" si="119"/>
        <v>0.11470588235294121</v>
      </c>
      <c r="OE98">
        <f t="shared" si="119"/>
        <v>0</v>
      </c>
      <c r="OF98">
        <f t="shared" si="119"/>
        <v>-0.82987551867219911</v>
      </c>
      <c r="OG98">
        <f t="shared" ref="OG98:QR98" si="146">IFERROR(OG66/OG64-1," ")</f>
        <v>0.59499999999999997</v>
      </c>
      <c r="OH98">
        <f t="shared" si="146"/>
        <v>0.36546184738955834</v>
      </c>
      <c r="OI98">
        <f t="shared" si="146"/>
        <v>3.3802816901408628E-2</v>
      </c>
      <c r="OJ98">
        <f t="shared" si="146"/>
        <v>0.29113924050632911</v>
      </c>
      <c r="OK98">
        <f t="shared" si="146"/>
        <v>-0.14234396048495723</v>
      </c>
      <c r="OL98">
        <f t="shared" si="146"/>
        <v>-0.68488745980707399</v>
      </c>
      <c r="OM98">
        <f t="shared" si="146"/>
        <v>0.45912098298676751</v>
      </c>
      <c r="ON98">
        <f t="shared" si="146"/>
        <v>-5.0505050505050497E-2</v>
      </c>
      <c r="OO98">
        <f t="shared" si="146"/>
        <v>0.43265306122448988</v>
      </c>
      <c r="OP98">
        <f t="shared" si="146"/>
        <v>-8.181818181818179E-2</v>
      </c>
      <c r="OQ98">
        <f t="shared" si="146"/>
        <v>-0.34771784232365155</v>
      </c>
      <c r="OR98">
        <f t="shared" si="146"/>
        <v>-7.9904251681294891E-2</v>
      </c>
      <c r="OS98">
        <f t="shared" si="146"/>
        <v>0</v>
      </c>
      <c r="OT98">
        <f t="shared" si="146"/>
        <v>-6.1158798283261873E-2</v>
      </c>
      <c r="OU98">
        <f t="shared" si="146"/>
        <v>0</v>
      </c>
      <c r="OV98">
        <f t="shared" si="146"/>
        <v>0.10697674418604652</v>
      </c>
      <c r="OW98">
        <f t="shared" si="146"/>
        <v>-0.24719408705173829</v>
      </c>
      <c r="OX98">
        <f t="shared" si="146"/>
        <v>0</v>
      </c>
      <c r="OY98">
        <f t="shared" si="146"/>
        <v>0</v>
      </c>
      <c r="OZ98">
        <f t="shared" si="146"/>
        <v>-0.15850340136054419</v>
      </c>
      <c r="PA98">
        <f t="shared" si="146"/>
        <v>0</v>
      </c>
      <c r="PB98">
        <f t="shared" si="146"/>
        <v>0</v>
      </c>
      <c r="PC98">
        <f t="shared" si="146"/>
        <v>0</v>
      </c>
      <c r="PD98">
        <f t="shared" si="146"/>
        <v>0</v>
      </c>
      <c r="PE98">
        <f t="shared" si="146"/>
        <v>0</v>
      </c>
      <c r="PF98">
        <f t="shared" si="146"/>
        <v>1.5177935943060499</v>
      </c>
      <c r="PG98">
        <f t="shared" si="146"/>
        <v>-0.39367816091954011</v>
      </c>
      <c r="PH98">
        <f t="shared" si="146"/>
        <v>-7.7836411609498612E-2</v>
      </c>
      <c r="PI98">
        <f t="shared" si="146"/>
        <v>0</v>
      </c>
      <c r="PJ98">
        <f t="shared" si="146"/>
        <v>0</v>
      </c>
      <c r="PK98">
        <f t="shared" si="146"/>
        <v>0</v>
      </c>
      <c r="PL98">
        <f t="shared" si="146"/>
        <v>0</v>
      </c>
      <c r="PM98">
        <f t="shared" si="146"/>
        <v>0</v>
      </c>
      <c r="PN98">
        <f t="shared" si="146"/>
        <v>0</v>
      </c>
      <c r="PO98">
        <f t="shared" si="146"/>
        <v>0</v>
      </c>
      <c r="PP98">
        <f t="shared" si="146"/>
        <v>0</v>
      </c>
      <c r="PQ98">
        <f t="shared" si="146"/>
        <v>0</v>
      </c>
      <c r="PR98">
        <f t="shared" si="146"/>
        <v>0</v>
      </c>
      <c r="PS98" t="str">
        <f t="shared" si="146"/>
        <v xml:space="preserve"> </v>
      </c>
      <c r="PT98">
        <f t="shared" si="146"/>
        <v>0</v>
      </c>
      <c r="PU98">
        <f t="shared" si="146"/>
        <v>-0.35632183908045978</v>
      </c>
      <c r="PV98">
        <f t="shared" si="146"/>
        <v>0</v>
      </c>
      <c r="PW98">
        <f t="shared" si="146"/>
        <v>0</v>
      </c>
      <c r="PX98">
        <f t="shared" si="146"/>
        <v>0</v>
      </c>
      <c r="PY98">
        <f t="shared" si="146"/>
        <v>0</v>
      </c>
      <c r="PZ98">
        <f t="shared" si="146"/>
        <v>0</v>
      </c>
      <c r="QA98">
        <f t="shared" si="146"/>
        <v>2.5587828492392939E-2</v>
      </c>
      <c r="QB98">
        <f t="shared" si="146"/>
        <v>-0.12064676616915426</v>
      </c>
      <c r="QC98">
        <f t="shared" si="146"/>
        <v>-0.36026936026936029</v>
      </c>
      <c r="QD98">
        <f t="shared" si="146"/>
        <v>0</v>
      </c>
      <c r="QE98">
        <f t="shared" si="146"/>
        <v>0</v>
      </c>
      <c r="QF98">
        <f t="shared" si="146"/>
        <v>0.69026548672566368</v>
      </c>
      <c r="QG98">
        <f t="shared" si="146"/>
        <v>0.4838709677419355</v>
      </c>
      <c r="QH98">
        <f t="shared" si="146"/>
        <v>0</v>
      </c>
      <c r="QI98">
        <f t="shared" si="146"/>
        <v>0</v>
      </c>
      <c r="QJ98">
        <f t="shared" si="146"/>
        <v>0.46017699115044253</v>
      </c>
      <c r="QK98">
        <f t="shared" si="146"/>
        <v>0</v>
      </c>
      <c r="QL98">
        <f t="shared" si="146"/>
        <v>0</v>
      </c>
      <c r="QM98">
        <f t="shared" si="146"/>
        <v>0</v>
      </c>
      <c r="QN98">
        <f t="shared" si="146"/>
        <v>0</v>
      </c>
      <c r="QO98">
        <f t="shared" si="146"/>
        <v>0</v>
      </c>
      <c r="QP98">
        <f t="shared" si="146"/>
        <v>0</v>
      </c>
      <c r="QQ98">
        <f t="shared" si="146"/>
        <v>-0.55000000000000004</v>
      </c>
      <c r="QR98">
        <f t="shared" si="146"/>
        <v>0</v>
      </c>
      <c r="QS98">
        <f t="shared" si="143"/>
        <v>0</v>
      </c>
      <c r="QT98" t="str">
        <f t="shared" si="143"/>
        <v xml:space="preserve"> </v>
      </c>
      <c r="QU98">
        <f t="shared" si="143"/>
        <v>1.223360655737705</v>
      </c>
      <c r="QV98">
        <f t="shared" si="143"/>
        <v>-2.1447721179624568E-2</v>
      </c>
      <c r="QW98">
        <f t="shared" si="143"/>
        <v>0</v>
      </c>
      <c r="QX98">
        <f t="shared" si="143"/>
        <v>0</v>
      </c>
      <c r="QY98">
        <f t="shared" si="143"/>
        <v>0</v>
      </c>
      <c r="QZ98">
        <f t="shared" si="143"/>
        <v>0</v>
      </c>
      <c r="RA98">
        <f t="shared" si="143"/>
        <v>0</v>
      </c>
      <c r="RB98">
        <f t="shared" si="143"/>
        <v>0</v>
      </c>
      <c r="RC98" t="str">
        <f t="shared" si="143"/>
        <v xml:space="preserve"> </v>
      </c>
      <c r="RD98">
        <f t="shared" si="143"/>
        <v>0.1707317073170731</v>
      </c>
      <c r="RE98">
        <f t="shared" si="143"/>
        <v>0</v>
      </c>
      <c r="RF98">
        <f t="shared" si="143"/>
        <v>0</v>
      </c>
      <c r="RG98">
        <f t="shared" si="143"/>
        <v>0</v>
      </c>
      <c r="RH98">
        <f t="shared" si="143"/>
        <v>-0.10476190476190483</v>
      </c>
      <c r="RI98">
        <f t="shared" si="143"/>
        <v>0</v>
      </c>
      <c r="RJ98">
        <f t="shared" si="143"/>
        <v>0</v>
      </c>
      <c r="RK98">
        <f t="shared" si="143"/>
        <v>-0.3779735682819384</v>
      </c>
      <c r="RL98">
        <f t="shared" si="143"/>
        <v>0</v>
      </c>
      <c r="RM98">
        <f t="shared" si="143"/>
        <v>-0.33910891089108908</v>
      </c>
      <c r="RN98">
        <f t="shared" si="143"/>
        <v>-0.50283687943262412</v>
      </c>
      <c r="RO98">
        <f t="shared" si="143"/>
        <v>0</v>
      </c>
      <c r="RP98" t="str">
        <f t="shared" si="143"/>
        <v xml:space="preserve"> </v>
      </c>
      <c r="RQ98">
        <f t="shared" si="143"/>
        <v>0.46704980842911858</v>
      </c>
      <c r="RR98">
        <f t="shared" si="143"/>
        <v>0</v>
      </c>
      <c r="RS98">
        <f t="shared" si="143"/>
        <v>-0.86153846153846159</v>
      </c>
      <c r="RT98" t="str">
        <f t="shared" si="143"/>
        <v xml:space="preserve"> </v>
      </c>
      <c r="RU98">
        <f t="shared" si="143"/>
        <v>0</v>
      </c>
      <c r="RV98">
        <f t="shared" si="143"/>
        <v>0.33613445378151274</v>
      </c>
      <c r="RW98" t="str">
        <f t="shared" si="143"/>
        <v xml:space="preserve"> </v>
      </c>
      <c r="RX98">
        <f t="shared" si="143"/>
        <v>-0.50186799501867996</v>
      </c>
      <c r="RY98">
        <f t="shared" si="143"/>
        <v>0</v>
      </c>
      <c r="RZ98">
        <f t="shared" si="143"/>
        <v>8.5593220338983089E-2</v>
      </c>
      <c r="SA98">
        <f t="shared" si="143"/>
        <v>-0.36826347305389218</v>
      </c>
    </row>
    <row r="101" spans="1:527">
      <c r="A101">
        <v>1987</v>
      </c>
      <c r="B101" t="str">
        <f>IF(B70=0," ",B70)</f>
        <v xml:space="preserve"> </v>
      </c>
      <c r="C101" t="str">
        <f t="shared" ref="C101:BN102" si="147">IF(C70=0," ",C70)</f>
        <v xml:space="preserve"> </v>
      </c>
      <c r="D101" t="str">
        <f t="shared" si="147"/>
        <v xml:space="preserve"> </v>
      </c>
      <c r="E101" t="str">
        <f t="shared" si="147"/>
        <v xml:space="preserve"> </v>
      </c>
      <c r="F101" t="str">
        <f t="shared" si="147"/>
        <v xml:space="preserve"> </v>
      </c>
      <c r="G101" t="str">
        <f t="shared" si="147"/>
        <v xml:space="preserve"> </v>
      </c>
      <c r="H101" t="str">
        <f t="shared" si="147"/>
        <v xml:space="preserve"> </v>
      </c>
      <c r="I101" t="str">
        <f t="shared" si="147"/>
        <v xml:space="preserve"> </v>
      </c>
      <c r="J101" t="str">
        <f t="shared" si="147"/>
        <v xml:space="preserve"> </v>
      </c>
      <c r="K101" t="str">
        <f t="shared" si="147"/>
        <v xml:space="preserve"> </v>
      </c>
      <c r="L101" t="str">
        <f t="shared" si="147"/>
        <v xml:space="preserve"> </v>
      </c>
      <c r="M101" t="str">
        <f t="shared" si="147"/>
        <v xml:space="preserve"> </v>
      </c>
      <c r="N101" t="str">
        <f t="shared" si="147"/>
        <v xml:space="preserve"> </v>
      </c>
      <c r="O101" t="str">
        <f t="shared" si="147"/>
        <v xml:space="preserve"> </v>
      </c>
      <c r="P101" t="str">
        <f t="shared" si="147"/>
        <v xml:space="preserve"> </v>
      </c>
      <c r="Q101" t="str">
        <f t="shared" si="147"/>
        <v xml:space="preserve"> </v>
      </c>
      <c r="R101" t="str">
        <f t="shared" si="147"/>
        <v xml:space="preserve"> </v>
      </c>
      <c r="S101" t="str">
        <f t="shared" si="147"/>
        <v xml:space="preserve"> </v>
      </c>
      <c r="T101" t="str">
        <f t="shared" si="147"/>
        <v xml:space="preserve"> </v>
      </c>
      <c r="U101" t="str">
        <f t="shared" si="147"/>
        <v xml:space="preserve"> </v>
      </c>
      <c r="V101" t="str">
        <f t="shared" si="147"/>
        <v xml:space="preserve"> </v>
      </c>
      <c r="W101" t="str">
        <f t="shared" si="147"/>
        <v xml:space="preserve"> </v>
      </c>
      <c r="X101" t="str">
        <f t="shared" si="147"/>
        <v xml:space="preserve"> </v>
      </c>
      <c r="Y101" t="str">
        <f t="shared" si="147"/>
        <v xml:space="preserve"> </v>
      </c>
      <c r="Z101" t="str">
        <f t="shared" si="147"/>
        <v xml:space="preserve"> </v>
      </c>
      <c r="AA101" t="str">
        <f t="shared" si="147"/>
        <v xml:space="preserve"> </v>
      </c>
      <c r="AB101" t="str">
        <f t="shared" si="147"/>
        <v xml:space="preserve"> </v>
      </c>
      <c r="AC101" t="str">
        <f t="shared" si="147"/>
        <v xml:space="preserve"> </v>
      </c>
      <c r="AD101" t="str">
        <f t="shared" si="147"/>
        <v xml:space="preserve"> </v>
      </c>
      <c r="AE101" t="str">
        <f t="shared" si="147"/>
        <v xml:space="preserve"> </v>
      </c>
      <c r="AF101" t="str">
        <f t="shared" si="147"/>
        <v xml:space="preserve"> </v>
      </c>
      <c r="AG101" t="str">
        <f t="shared" si="147"/>
        <v xml:space="preserve"> </v>
      </c>
      <c r="AH101" t="str">
        <f t="shared" si="147"/>
        <v xml:space="preserve"> </v>
      </c>
      <c r="AI101" t="str">
        <f t="shared" si="147"/>
        <v xml:space="preserve"> </v>
      </c>
      <c r="AJ101" t="str">
        <f t="shared" si="147"/>
        <v xml:space="preserve"> </v>
      </c>
      <c r="AK101" t="str">
        <f t="shared" si="147"/>
        <v xml:space="preserve"> </v>
      </c>
      <c r="AL101" t="str">
        <f t="shared" si="147"/>
        <v xml:space="preserve"> </v>
      </c>
      <c r="AM101" t="str">
        <f t="shared" si="147"/>
        <v xml:space="preserve"> </v>
      </c>
      <c r="AN101" t="str">
        <f t="shared" si="147"/>
        <v xml:space="preserve"> </v>
      </c>
      <c r="AO101" t="str">
        <f t="shared" si="147"/>
        <v xml:space="preserve"> </v>
      </c>
      <c r="AP101" t="str">
        <f t="shared" si="147"/>
        <v xml:space="preserve"> </v>
      </c>
      <c r="AQ101" t="str">
        <f t="shared" si="147"/>
        <v xml:space="preserve"> </v>
      </c>
      <c r="AR101" t="str">
        <f t="shared" si="147"/>
        <v xml:space="preserve"> </v>
      </c>
      <c r="AS101" t="str">
        <f t="shared" si="147"/>
        <v xml:space="preserve"> </v>
      </c>
      <c r="AT101" t="str">
        <f t="shared" si="147"/>
        <v xml:space="preserve"> </v>
      </c>
      <c r="AU101" t="str">
        <f t="shared" si="147"/>
        <v xml:space="preserve"> </v>
      </c>
      <c r="AV101" t="str">
        <f t="shared" si="147"/>
        <v xml:space="preserve"> </v>
      </c>
      <c r="AW101" t="str">
        <f t="shared" si="147"/>
        <v xml:space="preserve"> </v>
      </c>
      <c r="AX101" t="str">
        <f t="shared" si="147"/>
        <v xml:space="preserve"> </v>
      </c>
      <c r="AY101" t="str">
        <f t="shared" si="147"/>
        <v xml:space="preserve"> </v>
      </c>
      <c r="AZ101" t="str">
        <f t="shared" si="147"/>
        <v xml:space="preserve"> </v>
      </c>
      <c r="BA101" t="str">
        <f t="shared" si="147"/>
        <v xml:space="preserve"> </v>
      </c>
      <c r="BB101" t="str">
        <f t="shared" si="147"/>
        <v xml:space="preserve"> </v>
      </c>
      <c r="BC101" t="str">
        <f t="shared" si="147"/>
        <v xml:space="preserve"> </v>
      </c>
      <c r="BD101" t="str">
        <f t="shared" si="147"/>
        <v xml:space="preserve"> </v>
      </c>
      <c r="BE101" t="str">
        <f t="shared" si="147"/>
        <v xml:space="preserve"> </v>
      </c>
      <c r="BF101" t="str">
        <f t="shared" si="147"/>
        <v xml:space="preserve"> </v>
      </c>
      <c r="BG101" t="str">
        <f t="shared" si="147"/>
        <v xml:space="preserve"> </v>
      </c>
      <c r="BH101" t="str">
        <f t="shared" si="147"/>
        <v xml:space="preserve"> </v>
      </c>
      <c r="BI101" t="str">
        <f t="shared" si="147"/>
        <v xml:space="preserve"> </v>
      </c>
      <c r="BJ101" t="str">
        <f t="shared" si="147"/>
        <v xml:space="preserve"> </v>
      </c>
      <c r="BK101" t="str">
        <f t="shared" si="147"/>
        <v xml:space="preserve"> </v>
      </c>
      <c r="BL101" t="str">
        <f t="shared" si="147"/>
        <v xml:space="preserve"> </v>
      </c>
      <c r="BM101" t="str">
        <f t="shared" si="147"/>
        <v xml:space="preserve"> </v>
      </c>
      <c r="BN101" t="str">
        <f t="shared" si="147"/>
        <v xml:space="preserve"> </v>
      </c>
      <c r="BO101" t="str">
        <f t="shared" ref="BO101:DZ104" si="148">IF(BO70=0," ",BO70)</f>
        <v xml:space="preserve"> </v>
      </c>
      <c r="BP101" t="str">
        <f t="shared" si="148"/>
        <v xml:space="preserve"> </v>
      </c>
      <c r="BQ101" t="str">
        <f t="shared" si="148"/>
        <v xml:space="preserve"> </v>
      </c>
      <c r="BR101" t="str">
        <f t="shared" si="148"/>
        <v xml:space="preserve"> </v>
      </c>
      <c r="BS101" t="str">
        <f t="shared" si="148"/>
        <v xml:space="preserve"> </v>
      </c>
      <c r="BT101" t="str">
        <f t="shared" si="148"/>
        <v xml:space="preserve"> </v>
      </c>
      <c r="BU101" t="str">
        <f t="shared" si="148"/>
        <v xml:space="preserve"> </v>
      </c>
      <c r="BV101" t="str">
        <f t="shared" si="148"/>
        <v xml:space="preserve"> </v>
      </c>
      <c r="BW101" t="str">
        <f t="shared" si="148"/>
        <v xml:space="preserve"> </v>
      </c>
      <c r="BX101" t="str">
        <f t="shared" si="148"/>
        <v xml:space="preserve"> </v>
      </c>
      <c r="BY101" t="str">
        <f t="shared" si="148"/>
        <v xml:space="preserve"> </v>
      </c>
      <c r="BZ101" t="str">
        <f t="shared" si="148"/>
        <v xml:space="preserve"> </v>
      </c>
      <c r="CA101" t="str">
        <f t="shared" si="148"/>
        <v xml:space="preserve"> </v>
      </c>
      <c r="CB101" t="str">
        <f t="shared" si="148"/>
        <v xml:space="preserve"> </v>
      </c>
      <c r="CC101" t="str">
        <f t="shared" si="148"/>
        <v xml:space="preserve"> </v>
      </c>
      <c r="CD101" t="str">
        <f t="shared" si="148"/>
        <v xml:space="preserve"> </v>
      </c>
      <c r="CE101" t="str">
        <f t="shared" si="148"/>
        <v xml:space="preserve"> </v>
      </c>
      <c r="CF101" t="str">
        <f t="shared" si="148"/>
        <v xml:space="preserve"> </v>
      </c>
      <c r="CG101" t="str">
        <f t="shared" si="148"/>
        <v xml:space="preserve"> </v>
      </c>
      <c r="CH101" t="str">
        <f t="shared" si="148"/>
        <v xml:space="preserve"> </v>
      </c>
      <c r="CI101" t="str">
        <f t="shared" si="148"/>
        <v xml:space="preserve"> </v>
      </c>
      <c r="CJ101" t="str">
        <f t="shared" si="148"/>
        <v xml:space="preserve"> </v>
      </c>
      <c r="CK101" t="str">
        <f t="shared" si="148"/>
        <v xml:space="preserve"> </v>
      </c>
      <c r="CL101" t="str">
        <f t="shared" si="148"/>
        <v xml:space="preserve"> </v>
      </c>
      <c r="CM101" t="str">
        <f t="shared" si="148"/>
        <v xml:space="preserve"> </v>
      </c>
      <c r="CN101" t="str">
        <f t="shared" si="148"/>
        <v xml:space="preserve"> </v>
      </c>
      <c r="CO101" t="str">
        <f t="shared" si="148"/>
        <v xml:space="preserve"> </v>
      </c>
      <c r="CP101" t="str">
        <f t="shared" si="148"/>
        <v xml:space="preserve"> </v>
      </c>
      <c r="CQ101" t="str">
        <f t="shared" si="148"/>
        <v xml:space="preserve"> </v>
      </c>
      <c r="CR101" t="str">
        <f t="shared" si="148"/>
        <v xml:space="preserve"> </v>
      </c>
      <c r="CS101" t="str">
        <f t="shared" si="148"/>
        <v xml:space="preserve"> </v>
      </c>
      <c r="CT101" t="str">
        <f t="shared" si="148"/>
        <v xml:space="preserve"> </v>
      </c>
      <c r="CU101" t="str">
        <f t="shared" si="148"/>
        <v xml:space="preserve"> </v>
      </c>
      <c r="CV101" t="str">
        <f t="shared" si="148"/>
        <v xml:space="preserve"> </v>
      </c>
      <c r="CW101" t="str">
        <f t="shared" si="148"/>
        <v xml:space="preserve"> </v>
      </c>
      <c r="CX101" t="str">
        <f t="shared" si="148"/>
        <v xml:space="preserve"> </v>
      </c>
      <c r="CY101" t="str">
        <f t="shared" si="148"/>
        <v xml:space="preserve"> </v>
      </c>
      <c r="CZ101" t="str">
        <f t="shared" si="148"/>
        <v xml:space="preserve"> </v>
      </c>
      <c r="DA101" t="str">
        <f t="shared" si="148"/>
        <v xml:space="preserve"> </v>
      </c>
      <c r="DB101" t="str">
        <f t="shared" si="148"/>
        <v xml:space="preserve"> </v>
      </c>
      <c r="DC101" t="str">
        <f t="shared" si="148"/>
        <v xml:space="preserve"> </v>
      </c>
      <c r="DD101" t="str">
        <f t="shared" si="148"/>
        <v xml:space="preserve"> </v>
      </c>
      <c r="DE101" t="str">
        <f t="shared" si="148"/>
        <v xml:space="preserve"> </v>
      </c>
      <c r="DF101" t="str">
        <f t="shared" si="148"/>
        <v xml:space="preserve"> </v>
      </c>
      <c r="DG101" t="str">
        <f t="shared" si="148"/>
        <v xml:space="preserve"> </v>
      </c>
      <c r="DH101" t="str">
        <f t="shared" si="148"/>
        <v xml:space="preserve"> </v>
      </c>
      <c r="DI101" t="str">
        <f t="shared" si="148"/>
        <v xml:space="preserve"> </v>
      </c>
      <c r="DJ101" t="str">
        <f t="shared" si="148"/>
        <v xml:space="preserve"> </v>
      </c>
      <c r="DK101" t="str">
        <f t="shared" si="148"/>
        <v xml:space="preserve"> </v>
      </c>
      <c r="DL101" t="str">
        <f t="shared" si="148"/>
        <v xml:space="preserve"> </v>
      </c>
      <c r="DM101" t="str">
        <f t="shared" si="148"/>
        <v xml:space="preserve"> </v>
      </c>
      <c r="DN101" t="str">
        <f t="shared" si="148"/>
        <v xml:space="preserve"> </v>
      </c>
      <c r="DO101" t="str">
        <f t="shared" si="148"/>
        <v xml:space="preserve"> </v>
      </c>
      <c r="DP101" t="str">
        <f t="shared" si="148"/>
        <v xml:space="preserve"> </v>
      </c>
      <c r="DQ101" t="str">
        <f t="shared" si="148"/>
        <v xml:space="preserve"> </v>
      </c>
      <c r="DR101" t="str">
        <f t="shared" si="148"/>
        <v xml:space="preserve"> </v>
      </c>
      <c r="DS101" t="str">
        <f t="shared" si="148"/>
        <v xml:space="preserve"> </v>
      </c>
      <c r="DT101" t="str">
        <f t="shared" si="148"/>
        <v xml:space="preserve"> </v>
      </c>
      <c r="DU101" t="str">
        <f t="shared" si="148"/>
        <v xml:space="preserve"> </v>
      </c>
      <c r="DV101" t="str">
        <f t="shared" si="148"/>
        <v xml:space="preserve"> </v>
      </c>
      <c r="DW101" t="str">
        <f t="shared" si="148"/>
        <v xml:space="preserve"> </v>
      </c>
      <c r="DX101" t="str">
        <f t="shared" si="148"/>
        <v xml:space="preserve"> </v>
      </c>
      <c r="DY101" t="str">
        <f t="shared" si="148"/>
        <v xml:space="preserve"> </v>
      </c>
      <c r="DZ101" t="str">
        <f t="shared" si="148"/>
        <v xml:space="preserve"> </v>
      </c>
      <c r="EA101" t="str">
        <f t="shared" ref="EA101:GL107" si="149">IF(EA70=0," ",EA70)</f>
        <v xml:space="preserve"> </v>
      </c>
      <c r="EB101" t="str">
        <f t="shared" si="149"/>
        <v xml:space="preserve"> </v>
      </c>
      <c r="EC101" t="str">
        <f t="shared" si="149"/>
        <v xml:space="preserve"> </v>
      </c>
      <c r="ED101" t="str">
        <f t="shared" si="149"/>
        <v xml:space="preserve"> </v>
      </c>
      <c r="EE101" t="str">
        <f t="shared" si="149"/>
        <v xml:space="preserve"> </v>
      </c>
      <c r="EF101" t="str">
        <f t="shared" si="149"/>
        <v xml:space="preserve"> </v>
      </c>
      <c r="EG101" t="str">
        <f t="shared" si="149"/>
        <v xml:space="preserve"> </v>
      </c>
      <c r="EH101" t="str">
        <f t="shared" si="149"/>
        <v xml:space="preserve"> </v>
      </c>
      <c r="EI101" t="str">
        <f t="shared" si="149"/>
        <v xml:space="preserve"> </v>
      </c>
      <c r="EJ101" t="str">
        <f t="shared" si="149"/>
        <v xml:space="preserve"> </v>
      </c>
      <c r="EK101" t="str">
        <f t="shared" si="149"/>
        <v xml:space="preserve"> </v>
      </c>
      <c r="EL101" t="str">
        <f t="shared" si="149"/>
        <v xml:space="preserve"> </v>
      </c>
      <c r="EM101" t="str">
        <f t="shared" si="149"/>
        <v xml:space="preserve"> </v>
      </c>
      <c r="EN101" t="str">
        <f t="shared" si="149"/>
        <v xml:space="preserve"> </v>
      </c>
      <c r="EO101" t="str">
        <f t="shared" si="149"/>
        <v xml:space="preserve"> </v>
      </c>
      <c r="EP101" t="str">
        <f t="shared" si="149"/>
        <v xml:space="preserve"> </v>
      </c>
      <c r="EQ101" t="str">
        <f t="shared" si="149"/>
        <v xml:space="preserve"> </v>
      </c>
      <c r="ER101" t="str">
        <f t="shared" si="149"/>
        <v xml:space="preserve"> </v>
      </c>
      <c r="ES101" t="str">
        <f t="shared" si="149"/>
        <v xml:space="preserve"> </v>
      </c>
      <c r="ET101" t="str">
        <f t="shared" si="149"/>
        <v xml:space="preserve"> </v>
      </c>
      <c r="EU101" t="str">
        <f t="shared" si="149"/>
        <v xml:space="preserve"> </v>
      </c>
      <c r="EV101" t="str">
        <f t="shared" si="149"/>
        <v xml:space="preserve"> </v>
      </c>
      <c r="EW101" t="str">
        <f t="shared" si="149"/>
        <v xml:space="preserve"> </v>
      </c>
      <c r="EX101" t="str">
        <f t="shared" si="149"/>
        <v xml:space="preserve"> </v>
      </c>
      <c r="EY101" t="str">
        <f t="shared" si="149"/>
        <v xml:space="preserve"> </v>
      </c>
      <c r="EZ101" t="str">
        <f t="shared" si="149"/>
        <v xml:space="preserve"> </v>
      </c>
      <c r="FA101" t="str">
        <f t="shared" si="149"/>
        <v xml:space="preserve"> </v>
      </c>
      <c r="FB101" t="str">
        <f t="shared" si="149"/>
        <v xml:space="preserve"> </v>
      </c>
      <c r="FC101" t="str">
        <f t="shared" si="149"/>
        <v xml:space="preserve"> </v>
      </c>
      <c r="FD101" t="str">
        <f t="shared" si="149"/>
        <v xml:space="preserve"> </v>
      </c>
      <c r="FE101" t="str">
        <f t="shared" si="149"/>
        <v xml:space="preserve"> </v>
      </c>
      <c r="FF101" t="str">
        <f t="shared" si="149"/>
        <v xml:space="preserve"> </v>
      </c>
      <c r="FG101" t="str">
        <f t="shared" si="149"/>
        <v xml:space="preserve"> </v>
      </c>
      <c r="FH101" t="str">
        <f t="shared" si="149"/>
        <v xml:space="preserve"> </v>
      </c>
      <c r="FI101" t="str">
        <f t="shared" si="149"/>
        <v xml:space="preserve"> </v>
      </c>
      <c r="FJ101" t="str">
        <f t="shared" si="149"/>
        <v xml:space="preserve"> </v>
      </c>
      <c r="FK101" t="str">
        <f t="shared" si="149"/>
        <v xml:space="preserve"> </v>
      </c>
      <c r="FL101" t="str">
        <f t="shared" si="149"/>
        <v xml:space="preserve"> </v>
      </c>
      <c r="FM101" t="str">
        <f t="shared" si="149"/>
        <v xml:space="preserve"> </v>
      </c>
      <c r="FN101" t="str">
        <f t="shared" si="149"/>
        <v xml:space="preserve"> </v>
      </c>
      <c r="FO101" t="str">
        <f t="shared" si="149"/>
        <v xml:space="preserve"> </v>
      </c>
      <c r="FP101" t="str">
        <f t="shared" si="149"/>
        <v xml:space="preserve"> </v>
      </c>
      <c r="FQ101" t="str">
        <f t="shared" si="149"/>
        <v xml:space="preserve"> </v>
      </c>
      <c r="FR101" t="str">
        <f t="shared" si="149"/>
        <v xml:space="preserve"> </v>
      </c>
      <c r="FS101" t="str">
        <f t="shared" si="149"/>
        <v xml:space="preserve"> </v>
      </c>
      <c r="FT101" t="str">
        <f t="shared" si="149"/>
        <v xml:space="preserve"> </v>
      </c>
      <c r="FU101" t="str">
        <f t="shared" si="149"/>
        <v xml:space="preserve"> </v>
      </c>
      <c r="FV101" t="str">
        <f t="shared" si="149"/>
        <v xml:space="preserve"> </v>
      </c>
      <c r="FW101" t="str">
        <f t="shared" si="149"/>
        <v xml:space="preserve"> </v>
      </c>
      <c r="FX101" t="str">
        <f t="shared" si="149"/>
        <v xml:space="preserve"> </v>
      </c>
      <c r="FY101" t="str">
        <f t="shared" si="149"/>
        <v xml:space="preserve"> </v>
      </c>
      <c r="FZ101" t="str">
        <f t="shared" si="149"/>
        <v xml:space="preserve"> </v>
      </c>
      <c r="GA101" t="str">
        <f t="shared" si="149"/>
        <v xml:space="preserve"> </v>
      </c>
      <c r="GB101" t="str">
        <f t="shared" si="149"/>
        <v xml:space="preserve"> </v>
      </c>
      <c r="GC101" t="str">
        <f t="shared" si="149"/>
        <v xml:space="preserve"> </v>
      </c>
      <c r="GD101" t="str">
        <f t="shared" si="149"/>
        <v xml:space="preserve"> </v>
      </c>
      <c r="GE101" t="str">
        <f t="shared" si="149"/>
        <v xml:space="preserve"> </v>
      </c>
      <c r="GF101" t="str">
        <f t="shared" si="149"/>
        <v xml:space="preserve"> </v>
      </c>
      <c r="GG101" t="str">
        <f t="shared" si="149"/>
        <v xml:space="preserve"> </v>
      </c>
      <c r="GH101" t="str">
        <f t="shared" si="149"/>
        <v xml:space="preserve"> </v>
      </c>
      <c r="GI101" t="str">
        <f t="shared" si="149"/>
        <v xml:space="preserve"> </v>
      </c>
      <c r="GJ101" t="str">
        <f t="shared" si="149"/>
        <v xml:space="preserve"> </v>
      </c>
      <c r="GK101" t="str">
        <f t="shared" si="149"/>
        <v xml:space="preserve"> </v>
      </c>
      <c r="GL101" t="str">
        <f t="shared" si="149"/>
        <v xml:space="preserve"> </v>
      </c>
      <c r="GM101" t="str">
        <f t="shared" ref="GM101:IX104" si="150">IF(GM70=0," ",GM70)</f>
        <v xml:space="preserve"> </v>
      </c>
      <c r="GN101" t="str">
        <f t="shared" si="150"/>
        <v xml:space="preserve"> </v>
      </c>
      <c r="GO101" t="str">
        <f t="shared" si="150"/>
        <v xml:space="preserve"> </v>
      </c>
      <c r="GP101" t="str">
        <f t="shared" si="150"/>
        <v xml:space="preserve"> </v>
      </c>
      <c r="GQ101" t="str">
        <f t="shared" si="150"/>
        <v xml:space="preserve"> </v>
      </c>
      <c r="GR101" t="str">
        <f t="shared" si="150"/>
        <v xml:space="preserve"> </v>
      </c>
      <c r="GS101" t="str">
        <f t="shared" si="150"/>
        <v xml:space="preserve"> </v>
      </c>
      <c r="GT101" t="str">
        <f t="shared" si="150"/>
        <v xml:space="preserve"> </v>
      </c>
      <c r="GU101" t="str">
        <f t="shared" si="150"/>
        <v xml:space="preserve"> </v>
      </c>
      <c r="GV101" t="str">
        <f t="shared" si="150"/>
        <v xml:space="preserve"> </v>
      </c>
      <c r="GW101" t="str">
        <f t="shared" si="150"/>
        <v xml:space="preserve"> </v>
      </c>
      <c r="GX101" t="str">
        <f t="shared" si="150"/>
        <v xml:space="preserve"> </v>
      </c>
      <c r="GY101" t="str">
        <f t="shared" si="150"/>
        <v xml:space="preserve"> </v>
      </c>
      <c r="GZ101" t="str">
        <f t="shared" si="150"/>
        <v xml:space="preserve"> </v>
      </c>
      <c r="HA101" t="str">
        <f t="shared" si="150"/>
        <v xml:space="preserve"> </v>
      </c>
      <c r="HB101" t="str">
        <f t="shared" si="150"/>
        <v xml:space="preserve"> </v>
      </c>
      <c r="HC101" t="str">
        <f t="shared" si="150"/>
        <v xml:space="preserve"> </v>
      </c>
      <c r="HD101" t="str">
        <f t="shared" si="150"/>
        <v xml:space="preserve"> </v>
      </c>
      <c r="HE101" t="str">
        <f t="shared" si="150"/>
        <v xml:space="preserve"> </v>
      </c>
      <c r="HF101" t="str">
        <f t="shared" si="150"/>
        <v xml:space="preserve"> </v>
      </c>
      <c r="HG101" t="str">
        <f t="shared" si="150"/>
        <v xml:space="preserve"> </v>
      </c>
      <c r="HH101" t="str">
        <f t="shared" si="150"/>
        <v xml:space="preserve"> </v>
      </c>
      <c r="HI101" t="str">
        <f t="shared" si="150"/>
        <v xml:space="preserve"> </v>
      </c>
      <c r="HJ101" t="str">
        <f t="shared" si="150"/>
        <v xml:space="preserve"> </v>
      </c>
      <c r="HK101" t="str">
        <f t="shared" si="150"/>
        <v xml:space="preserve"> </v>
      </c>
      <c r="HL101" t="str">
        <f t="shared" si="150"/>
        <v xml:space="preserve"> </v>
      </c>
      <c r="HM101" t="str">
        <f t="shared" si="150"/>
        <v xml:space="preserve"> </v>
      </c>
      <c r="HN101" t="str">
        <f t="shared" si="150"/>
        <v xml:space="preserve"> </v>
      </c>
      <c r="HO101" t="str">
        <f t="shared" si="150"/>
        <v xml:space="preserve"> </v>
      </c>
      <c r="HP101" t="str">
        <f t="shared" si="150"/>
        <v xml:space="preserve"> </v>
      </c>
      <c r="HQ101" t="str">
        <f t="shared" si="150"/>
        <v xml:space="preserve"> </v>
      </c>
      <c r="HR101" t="str">
        <f t="shared" si="150"/>
        <v xml:space="preserve"> </v>
      </c>
      <c r="HS101" t="str">
        <f t="shared" si="150"/>
        <v xml:space="preserve"> </v>
      </c>
      <c r="HT101" t="str">
        <f t="shared" si="150"/>
        <v xml:space="preserve"> </v>
      </c>
      <c r="HU101" t="str">
        <f t="shared" si="150"/>
        <v xml:space="preserve"> </v>
      </c>
      <c r="HV101" t="str">
        <f t="shared" si="150"/>
        <v xml:space="preserve"> </v>
      </c>
      <c r="HW101" t="str">
        <f t="shared" si="150"/>
        <v xml:space="preserve"> </v>
      </c>
      <c r="HX101" t="str">
        <f t="shared" si="150"/>
        <v xml:space="preserve"> </v>
      </c>
      <c r="HY101" t="str">
        <f t="shared" si="150"/>
        <v xml:space="preserve"> </v>
      </c>
      <c r="HZ101" t="str">
        <f t="shared" si="150"/>
        <v xml:space="preserve"> </v>
      </c>
      <c r="IA101" t="str">
        <f t="shared" si="150"/>
        <v xml:space="preserve"> </v>
      </c>
      <c r="IB101" t="str">
        <f t="shared" si="150"/>
        <v xml:space="preserve"> </v>
      </c>
      <c r="IC101" t="str">
        <f t="shared" si="150"/>
        <v xml:space="preserve"> </v>
      </c>
      <c r="ID101" t="str">
        <f t="shared" si="150"/>
        <v xml:space="preserve"> </v>
      </c>
      <c r="IE101" t="str">
        <f t="shared" si="150"/>
        <v xml:space="preserve"> </v>
      </c>
      <c r="IF101" t="str">
        <f t="shared" si="150"/>
        <v xml:space="preserve"> </v>
      </c>
      <c r="IG101" t="str">
        <f t="shared" si="150"/>
        <v xml:space="preserve"> </v>
      </c>
      <c r="IH101" t="str">
        <f t="shared" si="150"/>
        <v xml:space="preserve"> </v>
      </c>
      <c r="II101" t="str">
        <f t="shared" si="150"/>
        <v xml:space="preserve"> </v>
      </c>
      <c r="IJ101" t="str">
        <f t="shared" si="150"/>
        <v xml:space="preserve"> </v>
      </c>
      <c r="IK101" t="str">
        <f t="shared" si="150"/>
        <v xml:space="preserve"> </v>
      </c>
      <c r="IL101" t="str">
        <f t="shared" si="150"/>
        <v xml:space="preserve"> </v>
      </c>
      <c r="IM101" t="str">
        <f t="shared" si="150"/>
        <v xml:space="preserve"> </v>
      </c>
      <c r="IN101" t="str">
        <f t="shared" si="150"/>
        <v xml:space="preserve"> </v>
      </c>
      <c r="IO101" t="str">
        <f t="shared" si="150"/>
        <v xml:space="preserve"> </v>
      </c>
      <c r="IP101" t="str">
        <f t="shared" si="150"/>
        <v xml:space="preserve"> </v>
      </c>
      <c r="IQ101" t="str">
        <f t="shared" si="150"/>
        <v xml:space="preserve"> </v>
      </c>
      <c r="IR101" t="str">
        <f t="shared" si="150"/>
        <v xml:space="preserve"> </v>
      </c>
      <c r="IS101" t="str">
        <f t="shared" si="150"/>
        <v xml:space="preserve"> </v>
      </c>
      <c r="IT101" t="str">
        <f t="shared" si="150"/>
        <v xml:space="preserve"> </v>
      </c>
      <c r="IU101" t="str">
        <f t="shared" si="150"/>
        <v xml:space="preserve"> </v>
      </c>
      <c r="IV101" t="str">
        <f t="shared" si="150"/>
        <v xml:space="preserve"> </v>
      </c>
      <c r="IW101" t="str">
        <f t="shared" si="150"/>
        <v xml:space="preserve"> </v>
      </c>
      <c r="IX101" t="str">
        <f t="shared" si="150"/>
        <v xml:space="preserve"> </v>
      </c>
      <c r="IY101" t="str">
        <f t="shared" ref="IY101:LJ107" si="151">IF(IY70=0," ",IY70)</f>
        <v xml:space="preserve"> </v>
      </c>
      <c r="IZ101" t="str">
        <f t="shared" si="151"/>
        <v xml:space="preserve"> </v>
      </c>
      <c r="JA101" t="str">
        <f t="shared" si="151"/>
        <v xml:space="preserve"> </v>
      </c>
      <c r="JB101" t="str">
        <f t="shared" si="151"/>
        <v xml:space="preserve"> </v>
      </c>
      <c r="JC101" t="str">
        <f t="shared" si="151"/>
        <v xml:space="preserve"> </v>
      </c>
      <c r="JD101" t="str">
        <f t="shared" si="151"/>
        <v xml:space="preserve"> </v>
      </c>
      <c r="JE101" t="str">
        <f t="shared" si="151"/>
        <v xml:space="preserve"> </v>
      </c>
      <c r="JF101" t="str">
        <f t="shared" si="151"/>
        <v xml:space="preserve"> </v>
      </c>
      <c r="JG101" t="str">
        <f t="shared" si="151"/>
        <v xml:space="preserve"> </v>
      </c>
      <c r="JH101" t="str">
        <f t="shared" si="151"/>
        <v xml:space="preserve"> </v>
      </c>
      <c r="JI101" t="str">
        <f t="shared" si="151"/>
        <v xml:space="preserve"> </v>
      </c>
      <c r="JJ101" t="str">
        <f t="shared" si="151"/>
        <v xml:space="preserve"> </v>
      </c>
      <c r="JK101" t="str">
        <f t="shared" si="151"/>
        <v xml:space="preserve"> </v>
      </c>
      <c r="JL101" t="str">
        <f t="shared" si="151"/>
        <v xml:space="preserve"> </v>
      </c>
      <c r="JM101" t="str">
        <f t="shared" si="151"/>
        <v xml:space="preserve"> </v>
      </c>
      <c r="JN101" t="str">
        <f t="shared" si="151"/>
        <v xml:space="preserve"> </v>
      </c>
      <c r="JO101" t="str">
        <f t="shared" si="151"/>
        <v xml:space="preserve"> </v>
      </c>
      <c r="JP101" t="str">
        <f t="shared" si="151"/>
        <v xml:space="preserve"> </v>
      </c>
      <c r="JQ101" t="str">
        <f t="shared" si="151"/>
        <v xml:space="preserve"> </v>
      </c>
      <c r="JR101" t="str">
        <f t="shared" si="151"/>
        <v xml:space="preserve"> </v>
      </c>
      <c r="JS101" t="str">
        <f t="shared" si="151"/>
        <v xml:space="preserve"> </v>
      </c>
      <c r="JT101" t="str">
        <f t="shared" si="151"/>
        <v xml:space="preserve"> </v>
      </c>
      <c r="JU101" t="str">
        <f t="shared" si="151"/>
        <v xml:space="preserve"> </v>
      </c>
      <c r="JV101" t="str">
        <f t="shared" si="151"/>
        <v xml:space="preserve"> </v>
      </c>
      <c r="JW101" t="str">
        <f t="shared" si="151"/>
        <v xml:space="preserve"> </v>
      </c>
      <c r="JX101" t="str">
        <f t="shared" si="151"/>
        <v xml:space="preserve"> </v>
      </c>
      <c r="JY101" t="str">
        <f t="shared" si="151"/>
        <v xml:space="preserve"> </v>
      </c>
      <c r="JZ101" t="str">
        <f t="shared" si="151"/>
        <v xml:space="preserve"> </v>
      </c>
      <c r="KA101" t="str">
        <f t="shared" si="151"/>
        <v xml:space="preserve"> </v>
      </c>
      <c r="KB101" t="str">
        <f t="shared" si="151"/>
        <v xml:space="preserve"> </v>
      </c>
      <c r="KC101" t="str">
        <f t="shared" si="151"/>
        <v xml:space="preserve"> </v>
      </c>
      <c r="KD101" t="str">
        <f t="shared" si="151"/>
        <v xml:space="preserve"> </v>
      </c>
      <c r="KE101" t="str">
        <f t="shared" si="151"/>
        <v xml:space="preserve"> </v>
      </c>
      <c r="KF101" t="str">
        <f t="shared" si="151"/>
        <v xml:space="preserve"> </v>
      </c>
      <c r="KG101" t="str">
        <f t="shared" si="151"/>
        <v xml:space="preserve"> </v>
      </c>
      <c r="KH101" t="str">
        <f t="shared" si="151"/>
        <v xml:space="preserve"> </v>
      </c>
      <c r="KI101" t="str">
        <f t="shared" si="151"/>
        <v xml:space="preserve"> </v>
      </c>
      <c r="KJ101" t="str">
        <f t="shared" si="151"/>
        <v xml:space="preserve"> </v>
      </c>
      <c r="KK101" t="str">
        <f t="shared" si="151"/>
        <v xml:space="preserve"> </v>
      </c>
      <c r="KL101" t="str">
        <f t="shared" si="151"/>
        <v xml:space="preserve"> </v>
      </c>
      <c r="KM101" t="str">
        <f t="shared" si="151"/>
        <v xml:space="preserve"> </v>
      </c>
      <c r="KN101" t="str">
        <f t="shared" si="151"/>
        <v xml:space="preserve"> </v>
      </c>
      <c r="KO101" t="str">
        <f t="shared" si="151"/>
        <v xml:space="preserve"> </v>
      </c>
      <c r="KP101" t="str">
        <f t="shared" si="151"/>
        <v xml:space="preserve"> </v>
      </c>
      <c r="KQ101" t="str">
        <f t="shared" si="151"/>
        <v xml:space="preserve"> </v>
      </c>
      <c r="KR101" t="str">
        <f t="shared" si="151"/>
        <v xml:space="preserve"> </v>
      </c>
      <c r="KS101" t="str">
        <f t="shared" si="151"/>
        <v xml:space="preserve"> </v>
      </c>
      <c r="KT101" t="str">
        <f t="shared" si="151"/>
        <v xml:space="preserve"> </v>
      </c>
      <c r="KU101" t="str">
        <f t="shared" si="151"/>
        <v xml:space="preserve"> </v>
      </c>
      <c r="KV101" t="str">
        <f t="shared" si="151"/>
        <v xml:space="preserve"> </v>
      </c>
      <c r="KW101" t="str">
        <f t="shared" si="151"/>
        <v xml:space="preserve"> </v>
      </c>
      <c r="KX101" t="str">
        <f t="shared" si="151"/>
        <v xml:space="preserve"> </v>
      </c>
      <c r="KY101" t="str">
        <f t="shared" si="151"/>
        <v xml:space="preserve"> </v>
      </c>
      <c r="KZ101" t="str">
        <f t="shared" si="151"/>
        <v xml:space="preserve"> </v>
      </c>
      <c r="LA101" t="str">
        <f t="shared" si="151"/>
        <v xml:space="preserve"> </v>
      </c>
      <c r="LB101" t="str">
        <f t="shared" si="151"/>
        <v xml:space="preserve"> </v>
      </c>
      <c r="LC101" t="str">
        <f t="shared" si="151"/>
        <v xml:space="preserve"> </v>
      </c>
      <c r="LD101" t="str">
        <f t="shared" si="151"/>
        <v xml:space="preserve"> </v>
      </c>
      <c r="LE101" t="str">
        <f t="shared" si="151"/>
        <v xml:space="preserve"> </v>
      </c>
      <c r="LF101" t="str">
        <f t="shared" si="151"/>
        <v xml:space="preserve"> </v>
      </c>
      <c r="LG101" t="str">
        <f t="shared" si="151"/>
        <v xml:space="preserve"> </v>
      </c>
      <c r="LH101" t="str">
        <f t="shared" si="151"/>
        <v xml:space="preserve"> </v>
      </c>
      <c r="LI101" t="str">
        <f t="shared" si="151"/>
        <v xml:space="preserve"> </v>
      </c>
      <c r="LJ101" t="str">
        <f t="shared" si="151"/>
        <v xml:space="preserve"> </v>
      </c>
      <c r="LK101" t="str">
        <f t="shared" ref="LK101:NV104" si="152">IF(LK70=0," ",LK70)</f>
        <v xml:space="preserve"> </v>
      </c>
      <c r="LL101" t="str">
        <f t="shared" si="152"/>
        <v xml:space="preserve"> </v>
      </c>
      <c r="LM101" t="str">
        <f t="shared" si="152"/>
        <v xml:space="preserve"> </v>
      </c>
      <c r="LN101" t="str">
        <f t="shared" si="152"/>
        <v xml:space="preserve"> </v>
      </c>
      <c r="LO101" t="str">
        <f t="shared" si="152"/>
        <v xml:space="preserve"> </v>
      </c>
      <c r="LP101" t="str">
        <f t="shared" si="152"/>
        <v xml:space="preserve"> </v>
      </c>
      <c r="LQ101" t="str">
        <f t="shared" si="152"/>
        <v xml:space="preserve"> </v>
      </c>
      <c r="LR101" t="str">
        <f t="shared" si="152"/>
        <v xml:space="preserve"> </v>
      </c>
      <c r="LS101" t="str">
        <f t="shared" si="152"/>
        <v xml:space="preserve"> </v>
      </c>
      <c r="LT101" t="str">
        <f t="shared" si="152"/>
        <v xml:space="preserve"> </v>
      </c>
      <c r="LU101" t="str">
        <f t="shared" si="152"/>
        <v xml:space="preserve"> </v>
      </c>
      <c r="LV101" t="str">
        <f t="shared" si="152"/>
        <v xml:space="preserve"> </v>
      </c>
      <c r="LW101" t="str">
        <f t="shared" si="152"/>
        <v xml:space="preserve"> </v>
      </c>
      <c r="LX101" t="str">
        <f t="shared" si="152"/>
        <v xml:space="preserve"> </v>
      </c>
      <c r="LY101" t="str">
        <f t="shared" si="152"/>
        <v xml:space="preserve"> </v>
      </c>
      <c r="LZ101" t="str">
        <f t="shared" si="152"/>
        <v xml:space="preserve"> </v>
      </c>
      <c r="MA101" t="str">
        <f t="shared" si="152"/>
        <v xml:space="preserve"> </v>
      </c>
      <c r="MB101" t="str">
        <f t="shared" si="152"/>
        <v xml:space="preserve"> </v>
      </c>
      <c r="MC101" t="str">
        <f t="shared" si="152"/>
        <v xml:space="preserve"> </v>
      </c>
      <c r="MD101" t="str">
        <f t="shared" si="152"/>
        <v xml:space="preserve"> </v>
      </c>
      <c r="ME101" t="str">
        <f t="shared" si="152"/>
        <v xml:space="preserve"> </v>
      </c>
      <c r="MF101" t="str">
        <f t="shared" si="152"/>
        <v xml:space="preserve"> </v>
      </c>
      <c r="MG101" t="str">
        <f t="shared" si="152"/>
        <v xml:space="preserve"> </v>
      </c>
      <c r="MH101" t="str">
        <f t="shared" si="152"/>
        <v xml:space="preserve"> </v>
      </c>
      <c r="MI101" t="str">
        <f t="shared" si="152"/>
        <v xml:space="preserve"> </v>
      </c>
      <c r="MJ101" t="str">
        <f t="shared" si="152"/>
        <v xml:space="preserve"> </v>
      </c>
      <c r="MK101" t="str">
        <f t="shared" si="152"/>
        <v xml:space="preserve"> </v>
      </c>
      <c r="ML101" t="str">
        <f t="shared" si="152"/>
        <v xml:space="preserve"> </v>
      </c>
      <c r="MM101" t="str">
        <f t="shared" si="152"/>
        <v xml:space="preserve"> </v>
      </c>
      <c r="MN101" t="str">
        <f t="shared" si="152"/>
        <v xml:space="preserve"> </v>
      </c>
      <c r="MO101" t="str">
        <f t="shared" si="152"/>
        <v xml:space="preserve"> </v>
      </c>
      <c r="MP101" t="str">
        <f t="shared" si="152"/>
        <v xml:space="preserve"> </v>
      </c>
      <c r="MQ101" t="str">
        <f t="shared" si="152"/>
        <v xml:space="preserve"> </v>
      </c>
      <c r="MR101" t="str">
        <f t="shared" si="152"/>
        <v xml:space="preserve"> </v>
      </c>
      <c r="MS101" t="str">
        <f t="shared" si="152"/>
        <v xml:space="preserve"> </v>
      </c>
      <c r="MT101" t="str">
        <f t="shared" si="152"/>
        <v xml:space="preserve"> </v>
      </c>
      <c r="MU101" t="str">
        <f t="shared" si="152"/>
        <v xml:space="preserve"> </v>
      </c>
      <c r="MV101" t="str">
        <f t="shared" si="152"/>
        <v xml:space="preserve"> </v>
      </c>
      <c r="MW101" t="str">
        <f t="shared" si="152"/>
        <v xml:space="preserve"> </v>
      </c>
      <c r="MX101" t="str">
        <f t="shared" si="152"/>
        <v xml:space="preserve"> </v>
      </c>
      <c r="MY101" t="str">
        <f t="shared" si="152"/>
        <v xml:space="preserve"> </v>
      </c>
      <c r="MZ101" t="str">
        <f t="shared" si="152"/>
        <v xml:space="preserve"> </v>
      </c>
      <c r="NA101" t="str">
        <f t="shared" si="152"/>
        <v xml:space="preserve"> </v>
      </c>
      <c r="NB101" t="str">
        <f t="shared" si="152"/>
        <v xml:space="preserve"> </v>
      </c>
      <c r="NC101" t="str">
        <f t="shared" si="152"/>
        <v xml:space="preserve"> </v>
      </c>
      <c r="ND101" t="str">
        <f t="shared" si="152"/>
        <v xml:space="preserve"> </v>
      </c>
      <c r="NE101" t="str">
        <f t="shared" si="152"/>
        <v xml:space="preserve"> </v>
      </c>
      <c r="NF101" t="str">
        <f t="shared" si="152"/>
        <v xml:space="preserve"> </v>
      </c>
      <c r="NG101" t="str">
        <f t="shared" si="152"/>
        <v xml:space="preserve"> </v>
      </c>
      <c r="NH101" t="str">
        <f t="shared" si="152"/>
        <v xml:space="preserve"> </v>
      </c>
      <c r="NI101" t="str">
        <f t="shared" si="152"/>
        <v xml:space="preserve"> </v>
      </c>
      <c r="NJ101" t="str">
        <f t="shared" si="152"/>
        <v xml:space="preserve"> </v>
      </c>
      <c r="NK101" t="str">
        <f t="shared" si="152"/>
        <v xml:space="preserve"> </v>
      </c>
      <c r="NL101" t="str">
        <f t="shared" si="152"/>
        <v xml:space="preserve"> </v>
      </c>
      <c r="NM101" t="str">
        <f t="shared" si="152"/>
        <v xml:space="preserve"> </v>
      </c>
      <c r="NN101" t="str">
        <f t="shared" si="152"/>
        <v xml:space="preserve"> </v>
      </c>
      <c r="NO101" t="str">
        <f t="shared" si="152"/>
        <v xml:space="preserve"> </v>
      </c>
      <c r="NP101" t="str">
        <f t="shared" si="152"/>
        <v xml:space="preserve"> </v>
      </c>
      <c r="NQ101" t="str">
        <f t="shared" si="152"/>
        <v xml:space="preserve"> </v>
      </c>
      <c r="NR101" t="str">
        <f t="shared" si="152"/>
        <v xml:space="preserve"> </v>
      </c>
      <c r="NS101" t="str">
        <f t="shared" si="152"/>
        <v xml:space="preserve"> </v>
      </c>
      <c r="NT101" t="str">
        <f t="shared" si="152"/>
        <v xml:space="preserve"> </v>
      </c>
      <c r="NU101" t="str">
        <f t="shared" si="152"/>
        <v xml:space="preserve"> </v>
      </c>
      <c r="NV101" t="str">
        <f t="shared" si="152"/>
        <v xml:space="preserve"> </v>
      </c>
      <c r="NW101" t="str">
        <f t="shared" ref="NW101:QH107" si="153">IF(NW70=0," ",NW70)</f>
        <v xml:space="preserve"> </v>
      </c>
      <c r="NX101" t="str">
        <f t="shared" si="153"/>
        <v xml:space="preserve"> </v>
      </c>
      <c r="NY101" t="str">
        <f t="shared" si="153"/>
        <v xml:space="preserve"> </v>
      </c>
      <c r="NZ101" t="str">
        <f t="shared" si="153"/>
        <v xml:space="preserve"> </v>
      </c>
      <c r="OA101" t="str">
        <f t="shared" si="153"/>
        <v xml:space="preserve"> </v>
      </c>
      <c r="OB101" t="str">
        <f t="shared" si="153"/>
        <v xml:space="preserve"> </v>
      </c>
      <c r="OC101" t="str">
        <f t="shared" si="153"/>
        <v xml:space="preserve"> </v>
      </c>
      <c r="OD101" t="str">
        <f t="shared" si="153"/>
        <v xml:space="preserve"> </v>
      </c>
      <c r="OE101" t="str">
        <f t="shared" si="153"/>
        <v xml:space="preserve"> </v>
      </c>
      <c r="OF101" t="str">
        <f t="shared" si="153"/>
        <v xml:space="preserve"> </v>
      </c>
      <c r="OG101" t="str">
        <f t="shared" si="153"/>
        <v xml:space="preserve"> </v>
      </c>
      <c r="OH101" t="str">
        <f t="shared" si="153"/>
        <v xml:space="preserve"> </v>
      </c>
      <c r="OI101" t="str">
        <f t="shared" si="153"/>
        <v xml:space="preserve"> </v>
      </c>
      <c r="OJ101" t="str">
        <f t="shared" si="153"/>
        <v xml:space="preserve"> </v>
      </c>
      <c r="OK101" t="str">
        <f t="shared" si="153"/>
        <v xml:space="preserve"> </v>
      </c>
      <c r="OL101" t="str">
        <f t="shared" si="153"/>
        <v xml:space="preserve"> </v>
      </c>
      <c r="OM101" t="str">
        <f t="shared" si="153"/>
        <v xml:space="preserve"> </v>
      </c>
      <c r="ON101" t="str">
        <f t="shared" si="153"/>
        <v xml:space="preserve"> </v>
      </c>
      <c r="OO101" t="str">
        <f t="shared" si="153"/>
        <v xml:space="preserve"> </v>
      </c>
      <c r="OP101" t="str">
        <f t="shared" si="153"/>
        <v xml:space="preserve"> </v>
      </c>
      <c r="OQ101" t="str">
        <f t="shared" si="153"/>
        <v xml:space="preserve"> </v>
      </c>
      <c r="OR101" t="str">
        <f t="shared" si="153"/>
        <v xml:space="preserve"> </v>
      </c>
      <c r="OS101" t="str">
        <f t="shared" si="153"/>
        <v xml:space="preserve"> </v>
      </c>
      <c r="OT101" t="str">
        <f t="shared" si="153"/>
        <v xml:space="preserve"> </v>
      </c>
      <c r="OU101" t="str">
        <f t="shared" si="153"/>
        <v xml:space="preserve"> </v>
      </c>
      <c r="OV101" t="str">
        <f t="shared" si="153"/>
        <v xml:space="preserve"> </v>
      </c>
      <c r="OW101" t="str">
        <f t="shared" si="153"/>
        <v xml:space="preserve"> </v>
      </c>
      <c r="OX101" t="str">
        <f t="shared" si="153"/>
        <v xml:space="preserve"> </v>
      </c>
      <c r="OY101" t="str">
        <f t="shared" si="153"/>
        <v xml:space="preserve"> </v>
      </c>
      <c r="OZ101" t="str">
        <f t="shared" si="153"/>
        <v xml:space="preserve"> </v>
      </c>
      <c r="PA101" t="str">
        <f t="shared" si="153"/>
        <v xml:space="preserve"> </v>
      </c>
      <c r="PB101" t="str">
        <f t="shared" si="153"/>
        <v xml:space="preserve"> </v>
      </c>
      <c r="PC101" t="str">
        <f t="shared" si="153"/>
        <v xml:space="preserve"> </v>
      </c>
      <c r="PD101" t="str">
        <f t="shared" si="153"/>
        <v xml:space="preserve"> </v>
      </c>
      <c r="PE101" t="str">
        <f t="shared" si="153"/>
        <v xml:space="preserve"> </v>
      </c>
      <c r="PF101" t="str">
        <f t="shared" si="153"/>
        <v xml:space="preserve"> </v>
      </c>
      <c r="PG101" t="str">
        <f t="shared" si="153"/>
        <v xml:space="preserve"> </v>
      </c>
      <c r="PH101" t="str">
        <f t="shared" si="153"/>
        <v xml:space="preserve"> </v>
      </c>
      <c r="PI101" t="str">
        <f t="shared" si="153"/>
        <v xml:space="preserve"> </v>
      </c>
      <c r="PJ101" t="str">
        <f t="shared" si="153"/>
        <v xml:space="preserve"> </v>
      </c>
      <c r="PK101" t="str">
        <f t="shared" si="153"/>
        <v xml:space="preserve"> </v>
      </c>
      <c r="PL101" t="str">
        <f t="shared" si="153"/>
        <v xml:space="preserve"> </v>
      </c>
      <c r="PM101" t="str">
        <f t="shared" si="153"/>
        <v xml:space="preserve"> </v>
      </c>
      <c r="PN101" t="str">
        <f t="shared" si="153"/>
        <v xml:space="preserve"> </v>
      </c>
      <c r="PO101" t="str">
        <f t="shared" si="153"/>
        <v xml:space="preserve"> </v>
      </c>
      <c r="PP101" t="str">
        <f t="shared" si="153"/>
        <v xml:space="preserve"> </v>
      </c>
      <c r="PQ101" t="str">
        <f t="shared" si="153"/>
        <v xml:space="preserve"> </v>
      </c>
      <c r="PR101" t="str">
        <f t="shared" si="153"/>
        <v xml:space="preserve"> </v>
      </c>
      <c r="PS101" t="str">
        <f t="shared" si="153"/>
        <v xml:space="preserve"> </v>
      </c>
      <c r="PT101" t="str">
        <f t="shared" si="153"/>
        <v xml:space="preserve"> </v>
      </c>
      <c r="PU101" t="str">
        <f t="shared" si="153"/>
        <v xml:space="preserve"> </v>
      </c>
      <c r="PV101" t="str">
        <f t="shared" si="153"/>
        <v xml:space="preserve"> </v>
      </c>
      <c r="PW101" t="str">
        <f t="shared" si="153"/>
        <v xml:space="preserve"> </v>
      </c>
      <c r="PX101" t="str">
        <f t="shared" si="153"/>
        <v xml:space="preserve"> </v>
      </c>
      <c r="PY101" t="str">
        <f t="shared" si="153"/>
        <v xml:space="preserve"> </v>
      </c>
      <c r="PZ101" t="str">
        <f t="shared" si="153"/>
        <v xml:space="preserve"> </v>
      </c>
      <c r="QA101" t="str">
        <f t="shared" si="153"/>
        <v xml:space="preserve"> </v>
      </c>
      <c r="QB101" t="str">
        <f t="shared" si="153"/>
        <v xml:space="preserve"> </v>
      </c>
      <c r="QC101" t="str">
        <f t="shared" si="153"/>
        <v xml:space="preserve"> </v>
      </c>
      <c r="QD101" t="str">
        <f t="shared" si="153"/>
        <v xml:space="preserve"> </v>
      </c>
      <c r="QE101" t="str">
        <f t="shared" si="153"/>
        <v xml:space="preserve"> </v>
      </c>
      <c r="QF101" t="str">
        <f t="shared" si="153"/>
        <v xml:space="preserve"> </v>
      </c>
      <c r="QG101" t="str">
        <f t="shared" si="153"/>
        <v xml:space="preserve"> </v>
      </c>
      <c r="QH101" t="str">
        <f t="shared" si="153"/>
        <v xml:space="preserve"> </v>
      </c>
      <c r="QI101" t="str">
        <f t="shared" ref="QI101:SA106" si="154">IF(QI70=0," ",QI70)</f>
        <v xml:space="preserve"> </v>
      </c>
      <c r="QJ101" t="str">
        <f t="shared" si="154"/>
        <v xml:space="preserve"> </v>
      </c>
      <c r="QK101" t="str">
        <f t="shared" si="154"/>
        <v xml:space="preserve"> </v>
      </c>
      <c r="QL101" t="str">
        <f t="shared" si="154"/>
        <v xml:space="preserve"> </v>
      </c>
      <c r="QM101" t="str">
        <f t="shared" si="154"/>
        <v xml:space="preserve"> </v>
      </c>
      <c r="QN101" t="str">
        <f t="shared" si="154"/>
        <v xml:space="preserve"> </v>
      </c>
      <c r="QO101" t="str">
        <f t="shared" si="154"/>
        <v xml:space="preserve"> </v>
      </c>
      <c r="QP101" t="str">
        <f t="shared" si="154"/>
        <v xml:space="preserve"> </v>
      </c>
      <c r="QQ101" t="str">
        <f t="shared" si="154"/>
        <v xml:space="preserve"> </v>
      </c>
      <c r="QR101" t="str">
        <f t="shared" si="154"/>
        <v xml:space="preserve"> </v>
      </c>
      <c r="QS101" t="str">
        <f t="shared" si="154"/>
        <v xml:space="preserve"> </v>
      </c>
      <c r="QT101" t="str">
        <f t="shared" si="154"/>
        <v xml:space="preserve"> </v>
      </c>
      <c r="QU101" t="str">
        <f t="shared" si="154"/>
        <v xml:space="preserve"> </v>
      </c>
      <c r="QV101" t="str">
        <f t="shared" si="154"/>
        <v xml:space="preserve"> </v>
      </c>
      <c r="QW101" t="str">
        <f t="shared" si="154"/>
        <v xml:space="preserve"> </v>
      </c>
      <c r="QX101" t="str">
        <f t="shared" si="154"/>
        <v xml:space="preserve"> </v>
      </c>
      <c r="QY101" t="str">
        <f t="shared" si="154"/>
        <v xml:space="preserve"> </v>
      </c>
      <c r="QZ101" t="str">
        <f t="shared" si="154"/>
        <v xml:space="preserve"> </v>
      </c>
      <c r="RA101" t="str">
        <f t="shared" si="154"/>
        <v xml:space="preserve"> </v>
      </c>
      <c r="RB101" t="str">
        <f t="shared" si="154"/>
        <v xml:space="preserve"> </v>
      </c>
      <c r="RC101" t="str">
        <f t="shared" si="154"/>
        <v xml:space="preserve"> </v>
      </c>
      <c r="RD101" t="str">
        <f t="shared" si="154"/>
        <v xml:space="preserve"> </v>
      </c>
      <c r="RE101" t="str">
        <f t="shared" si="154"/>
        <v xml:space="preserve"> </v>
      </c>
      <c r="RF101" t="str">
        <f t="shared" si="154"/>
        <v xml:space="preserve"> </v>
      </c>
      <c r="RG101" t="str">
        <f t="shared" si="154"/>
        <v xml:space="preserve"> </v>
      </c>
      <c r="RH101" t="str">
        <f t="shared" si="154"/>
        <v xml:space="preserve"> </v>
      </c>
      <c r="RI101" t="str">
        <f t="shared" si="154"/>
        <v xml:space="preserve"> </v>
      </c>
      <c r="RJ101" t="str">
        <f t="shared" si="154"/>
        <v xml:space="preserve"> </v>
      </c>
      <c r="RK101" t="str">
        <f t="shared" si="154"/>
        <v xml:space="preserve"> </v>
      </c>
      <c r="RL101" t="str">
        <f t="shared" si="154"/>
        <v xml:space="preserve"> </v>
      </c>
      <c r="RM101" t="str">
        <f t="shared" si="154"/>
        <v xml:space="preserve"> </v>
      </c>
      <c r="RN101" t="str">
        <f t="shared" si="154"/>
        <v xml:space="preserve"> </v>
      </c>
      <c r="RO101" t="str">
        <f t="shared" si="154"/>
        <v xml:space="preserve"> </v>
      </c>
      <c r="RP101" t="str">
        <f t="shared" si="154"/>
        <v xml:space="preserve"> </v>
      </c>
      <c r="RQ101" t="str">
        <f t="shared" si="154"/>
        <v xml:space="preserve"> </v>
      </c>
      <c r="RR101" t="str">
        <f t="shared" si="154"/>
        <v xml:space="preserve"> </v>
      </c>
      <c r="RS101" t="str">
        <f t="shared" si="154"/>
        <v xml:space="preserve"> </v>
      </c>
      <c r="RT101" t="str">
        <f t="shared" si="154"/>
        <v xml:space="preserve"> </v>
      </c>
      <c r="RU101" t="str">
        <f t="shared" si="154"/>
        <v xml:space="preserve"> </v>
      </c>
      <c r="RV101" t="str">
        <f t="shared" si="154"/>
        <v xml:space="preserve"> </v>
      </c>
      <c r="RW101" t="str">
        <f t="shared" si="154"/>
        <v xml:space="preserve"> </v>
      </c>
      <c r="RX101" t="str">
        <f t="shared" si="154"/>
        <v xml:space="preserve"> </v>
      </c>
      <c r="RY101" t="str">
        <f t="shared" si="154"/>
        <v xml:space="preserve"> </v>
      </c>
      <c r="RZ101" t="str">
        <f t="shared" si="154"/>
        <v xml:space="preserve"> </v>
      </c>
      <c r="SA101" t="str">
        <f t="shared" si="154"/>
        <v xml:space="preserve"> </v>
      </c>
    </row>
    <row r="102" spans="1:527">
      <c r="A102">
        <v>1988</v>
      </c>
      <c r="B102" t="str">
        <f t="shared" ref="B102:Q128" si="155">IF(B71=0," ",B71)</f>
        <v xml:space="preserve"> </v>
      </c>
      <c r="C102" t="str">
        <f t="shared" si="155"/>
        <v xml:space="preserve"> </v>
      </c>
      <c r="D102" t="str">
        <f t="shared" si="155"/>
        <v xml:space="preserve"> </v>
      </c>
      <c r="E102" t="str">
        <f t="shared" si="155"/>
        <v xml:space="preserve"> </v>
      </c>
      <c r="F102" t="str">
        <f t="shared" si="155"/>
        <v xml:space="preserve"> </v>
      </c>
      <c r="G102" t="str">
        <f t="shared" si="155"/>
        <v xml:space="preserve"> </v>
      </c>
      <c r="H102" t="str">
        <f t="shared" si="155"/>
        <v xml:space="preserve"> </v>
      </c>
      <c r="I102" t="str">
        <f t="shared" si="155"/>
        <v xml:space="preserve"> </v>
      </c>
      <c r="J102" t="str">
        <f t="shared" si="155"/>
        <v xml:space="preserve"> </v>
      </c>
      <c r="K102" t="str">
        <f t="shared" si="155"/>
        <v xml:space="preserve"> </v>
      </c>
      <c r="L102" t="str">
        <f t="shared" si="155"/>
        <v xml:space="preserve"> </v>
      </c>
      <c r="M102" t="str">
        <f t="shared" si="155"/>
        <v xml:space="preserve"> </v>
      </c>
      <c r="N102" t="str">
        <f t="shared" si="155"/>
        <v xml:space="preserve"> </v>
      </c>
      <c r="O102" t="str">
        <f t="shared" si="155"/>
        <v xml:space="preserve"> </v>
      </c>
      <c r="P102" t="str">
        <f t="shared" si="155"/>
        <v xml:space="preserve"> </v>
      </c>
      <c r="Q102" t="str">
        <f t="shared" si="155"/>
        <v xml:space="preserve"> </v>
      </c>
      <c r="R102" t="str">
        <f t="shared" si="147"/>
        <v xml:space="preserve"> </v>
      </c>
      <c r="S102" t="str">
        <f t="shared" si="147"/>
        <v xml:space="preserve"> </v>
      </c>
      <c r="T102" t="str">
        <f t="shared" si="147"/>
        <v xml:space="preserve"> </v>
      </c>
      <c r="U102" t="str">
        <f t="shared" si="147"/>
        <v xml:space="preserve"> </v>
      </c>
      <c r="V102" t="str">
        <f t="shared" si="147"/>
        <v xml:space="preserve"> </v>
      </c>
      <c r="W102" t="str">
        <f t="shared" si="147"/>
        <v xml:space="preserve"> </v>
      </c>
      <c r="X102" t="str">
        <f t="shared" si="147"/>
        <v xml:space="preserve"> </v>
      </c>
      <c r="Y102" t="str">
        <f t="shared" si="147"/>
        <v xml:space="preserve"> </v>
      </c>
      <c r="Z102" t="str">
        <f t="shared" si="147"/>
        <v xml:space="preserve"> </v>
      </c>
      <c r="AA102" t="str">
        <f t="shared" si="147"/>
        <v xml:space="preserve"> </v>
      </c>
      <c r="AB102" t="str">
        <f t="shared" si="147"/>
        <v xml:space="preserve"> </v>
      </c>
      <c r="AC102" t="str">
        <f t="shared" si="147"/>
        <v xml:space="preserve"> </v>
      </c>
      <c r="AD102" t="str">
        <f t="shared" si="147"/>
        <v xml:space="preserve"> </v>
      </c>
      <c r="AE102" t="str">
        <f t="shared" si="147"/>
        <v xml:space="preserve"> </v>
      </c>
      <c r="AF102" t="str">
        <f t="shared" si="147"/>
        <v xml:space="preserve"> </v>
      </c>
      <c r="AG102" t="str">
        <f t="shared" si="147"/>
        <v xml:space="preserve"> </v>
      </c>
      <c r="AH102" t="str">
        <f t="shared" si="147"/>
        <v xml:space="preserve"> </v>
      </c>
      <c r="AI102" t="str">
        <f t="shared" si="147"/>
        <v xml:space="preserve"> </v>
      </c>
      <c r="AJ102" t="str">
        <f t="shared" si="147"/>
        <v xml:space="preserve"> </v>
      </c>
      <c r="AK102" t="str">
        <f t="shared" si="147"/>
        <v xml:space="preserve"> </v>
      </c>
      <c r="AL102" t="str">
        <f t="shared" si="147"/>
        <v xml:space="preserve"> </v>
      </c>
      <c r="AM102" t="str">
        <f t="shared" si="147"/>
        <v xml:space="preserve"> </v>
      </c>
      <c r="AN102" t="str">
        <f t="shared" si="147"/>
        <v xml:space="preserve"> </v>
      </c>
      <c r="AO102" t="str">
        <f t="shared" si="147"/>
        <v xml:space="preserve"> </v>
      </c>
      <c r="AP102" t="str">
        <f t="shared" si="147"/>
        <v xml:space="preserve"> </v>
      </c>
      <c r="AQ102" t="str">
        <f t="shared" si="147"/>
        <v xml:space="preserve"> </v>
      </c>
      <c r="AR102" t="str">
        <f t="shared" si="147"/>
        <v xml:space="preserve"> </v>
      </c>
      <c r="AS102" t="str">
        <f t="shared" si="147"/>
        <v xml:space="preserve"> </v>
      </c>
      <c r="AT102" t="str">
        <f t="shared" si="147"/>
        <v xml:space="preserve"> </v>
      </c>
      <c r="AU102" t="str">
        <f t="shared" si="147"/>
        <v xml:space="preserve"> </v>
      </c>
      <c r="AV102" t="str">
        <f t="shared" si="147"/>
        <v xml:space="preserve"> </v>
      </c>
      <c r="AW102" t="str">
        <f t="shared" si="147"/>
        <v xml:space="preserve"> </v>
      </c>
      <c r="AX102" t="str">
        <f t="shared" si="147"/>
        <v xml:space="preserve"> </v>
      </c>
      <c r="AY102" t="str">
        <f t="shared" si="147"/>
        <v xml:space="preserve"> </v>
      </c>
      <c r="AZ102" t="str">
        <f t="shared" si="147"/>
        <v xml:space="preserve"> </v>
      </c>
      <c r="BA102" t="str">
        <f t="shared" si="147"/>
        <v xml:space="preserve"> </v>
      </c>
      <c r="BB102" t="str">
        <f t="shared" si="147"/>
        <v xml:space="preserve"> </v>
      </c>
      <c r="BC102" t="str">
        <f t="shared" si="147"/>
        <v xml:space="preserve"> </v>
      </c>
      <c r="BD102" t="str">
        <f t="shared" si="147"/>
        <v xml:space="preserve"> </v>
      </c>
      <c r="BE102" t="str">
        <f t="shared" si="147"/>
        <v xml:space="preserve"> </v>
      </c>
      <c r="BF102" t="str">
        <f t="shared" si="147"/>
        <v xml:space="preserve"> </v>
      </c>
      <c r="BG102" t="str">
        <f t="shared" si="147"/>
        <v xml:space="preserve"> </v>
      </c>
      <c r="BH102" t="str">
        <f t="shared" si="147"/>
        <v xml:space="preserve"> </v>
      </c>
      <c r="BI102" t="str">
        <f t="shared" si="147"/>
        <v xml:space="preserve"> </v>
      </c>
      <c r="BJ102" t="str">
        <f t="shared" si="147"/>
        <v xml:space="preserve"> </v>
      </c>
      <c r="BK102" t="str">
        <f t="shared" si="147"/>
        <v xml:space="preserve"> </v>
      </c>
      <c r="BL102" t="str">
        <f t="shared" si="147"/>
        <v xml:space="preserve"> </v>
      </c>
      <c r="BM102" t="str">
        <f t="shared" si="147"/>
        <v xml:space="preserve"> </v>
      </c>
      <c r="BN102" t="str">
        <f t="shared" si="147"/>
        <v xml:space="preserve"> </v>
      </c>
      <c r="BO102" t="str">
        <f t="shared" si="148"/>
        <v xml:space="preserve"> </v>
      </c>
      <c r="BP102" t="str">
        <f t="shared" si="148"/>
        <v xml:space="preserve"> </v>
      </c>
      <c r="BQ102" t="str">
        <f t="shared" si="148"/>
        <v xml:space="preserve"> </v>
      </c>
      <c r="BR102" t="str">
        <f t="shared" si="148"/>
        <v xml:space="preserve"> </v>
      </c>
      <c r="BS102" t="str">
        <f t="shared" si="148"/>
        <v xml:space="preserve"> </v>
      </c>
      <c r="BT102" t="str">
        <f t="shared" si="148"/>
        <v xml:space="preserve"> </v>
      </c>
      <c r="BU102" t="str">
        <f t="shared" si="148"/>
        <v xml:space="preserve"> </v>
      </c>
      <c r="BV102" t="str">
        <f t="shared" si="148"/>
        <v xml:space="preserve"> </v>
      </c>
      <c r="BW102" t="str">
        <f t="shared" si="148"/>
        <v xml:space="preserve"> </v>
      </c>
      <c r="BX102" t="str">
        <f t="shared" si="148"/>
        <v xml:space="preserve"> </v>
      </c>
      <c r="BY102" t="str">
        <f t="shared" si="148"/>
        <v xml:space="preserve"> </v>
      </c>
      <c r="BZ102" t="str">
        <f t="shared" si="148"/>
        <v xml:space="preserve"> </v>
      </c>
      <c r="CA102" t="str">
        <f t="shared" si="148"/>
        <v xml:space="preserve"> </v>
      </c>
      <c r="CB102" t="str">
        <f t="shared" si="148"/>
        <v xml:space="preserve"> </v>
      </c>
      <c r="CC102" t="str">
        <f t="shared" si="148"/>
        <v xml:space="preserve"> </v>
      </c>
      <c r="CD102" t="str">
        <f t="shared" si="148"/>
        <v xml:space="preserve"> </v>
      </c>
      <c r="CE102" t="str">
        <f t="shared" si="148"/>
        <v xml:space="preserve"> </v>
      </c>
      <c r="CF102" t="str">
        <f t="shared" si="148"/>
        <v xml:space="preserve"> </v>
      </c>
      <c r="CG102" t="str">
        <f t="shared" si="148"/>
        <v xml:space="preserve"> </v>
      </c>
      <c r="CH102" t="str">
        <f t="shared" si="148"/>
        <v xml:space="preserve"> </v>
      </c>
      <c r="CI102" t="str">
        <f t="shared" si="148"/>
        <v xml:space="preserve"> </v>
      </c>
      <c r="CJ102" t="str">
        <f t="shared" si="148"/>
        <v xml:space="preserve"> </v>
      </c>
      <c r="CK102" t="str">
        <f t="shared" si="148"/>
        <v xml:space="preserve"> </v>
      </c>
      <c r="CL102" t="str">
        <f t="shared" si="148"/>
        <v xml:space="preserve"> </v>
      </c>
      <c r="CM102" t="str">
        <f t="shared" si="148"/>
        <v xml:space="preserve"> </v>
      </c>
      <c r="CN102" t="str">
        <f t="shared" si="148"/>
        <v xml:space="preserve"> </v>
      </c>
      <c r="CO102" t="str">
        <f t="shared" si="148"/>
        <v xml:space="preserve"> </v>
      </c>
      <c r="CP102" t="str">
        <f t="shared" si="148"/>
        <v xml:space="preserve"> </v>
      </c>
      <c r="CQ102" t="str">
        <f t="shared" si="148"/>
        <v xml:space="preserve"> </v>
      </c>
      <c r="CR102" t="str">
        <f t="shared" si="148"/>
        <v xml:space="preserve"> </v>
      </c>
      <c r="CS102" t="str">
        <f t="shared" si="148"/>
        <v xml:space="preserve"> </v>
      </c>
      <c r="CT102" t="str">
        <f t="shared" si="148"/>
        <v xml:space="preserve"> </v>
      </c>
      <c r="CU102" t="str">
        <f t="shared" si="148"/>
        <v xml:space="preserve"> </v>
      </c>
      <c r="CV102" t="str">
        <f t="shared" si="148"/>
        <v xml:space="preserve"> </v>
      </c>
      <c r="CW102" t="str">
        <f t="shared" si="148"/>
        <v xml:space="preserve"> </v>
      </c>
      <c r="CX102" t="str">
        <f t="shared" si="148"/>
        <v xml:space="preserve"> </v>
      </c>
      <c r="CY102" t="str">
        <f t="shared" si="148"/>
        <v xml:space="preserve"> </v>
      </c>
      <c r="CZ102" t="str">
        <f t="shared" si="148"/>
        <v xml:space="preserve"> </v>
      </c>
      <c r="DA102" t="str">
        <f t="shared" si="148"/>
        <v xml:space="preserve"> </v>
      </c>
      <c r="DB102" t="str">
        <f t="shared" si="148"/>
        <v xml:space="preserve"> </v>
      </c>
      <c r="DC102" t="str">
        <f t="shared" si="148"/>
        <v xml:space="preserve"> </v>
      </c>
      <c r="DD102" t="str">
        <f t="shared" si="148"/>
        <v xml:space="preserve"> </v>
      </c>
      <c r="DE102" t="str">
        <f t="shared" si="148"/>
        <v xml:space="preserve"> </v>
      </c>
      <c r="DF102" t="str">
        <f t="shared" si="148"/>
        <v xml:space="preserve"> </v>
      </c>
      <c r="DG102" t="str">
        <f t="shared" si="148"/>
        <v xml:space="preserve"> </v>
      </c>
      <c r="DH102" t="str">
        <f t="shared" si="148"/>
        <v xml:space="preserve"> </v>
      </c>
      <c r="DI102" t="str">
        <f t="shared" si="148"/>
        <v xml:space="preserve"> </v>
      </c>
      <c r="DJ102" t="str">
        <f t="shared" si="148"/>
        <v xml:space="preserve"> </v>
      </c>
      <c r="DK102" t="str">
        <f t="shared" si="148"/>
        <v xml:space="preserve"> </v>
      </c>
      <c r="DL102" t="str">
        <f t="shared" si="148"/>
        <v xml:space="preserve"> </v>
      </c>
      <c r="DM102" t="str">
        <f t="shared" si="148"/>
        <v xml:space="preserve"> </v>
      </c>
      <c r="DN102" t="str">
        <f t="shared" si="148"/>
        <v xml:space="preserve"> </v>
      </c>
      <c r="DO102" t="str">
        <f t="shared" si="148"/>
        <v xml:space="preserve"> </v>
      </c>
      <c r="DP102" t="str">
        <f t="shared" si="148"/>
        <v xml:space="preserve"> </v>
      </c>
      <c r="DQ102" t="str">
        <f t="shared" si="148"/>
        <v xml:space="preserve"> </v>
      </c>
      <c r="DR102" t="str">
        <f t="shared" si="148"/>
        <v xml:space="preserve"> </v>
      </c>
      <c r="DS102" t="str">
        <f t="shared" si="148"/>
        <v xml:space="preserve"> </v>
      </c>
      <c r="DT102" t="str">
        <f t="shared" si="148"/>
        <v xml:space="preserve"> </v>
      </c>
      <c r="DU102" t="str">
        <f t="shared" si="148"/>
        <v xml:space="preserve"> </v>
      </c>
      <c r="DV102" t="str">
        <f t="shared" si="148"/>
        <v xml:space="preserve"> </v>
      </c>
      <c r="DW102" t="str">
        <f t="shared" si="148"/>
        <v xml:space="preserve"> </v>
      </c>
      <c r="DX102" t="str">
        <f t="shared" si="148"/>
        <v xml:space="preserve"> </v>
      </c>
      <c r="DY102" t="str">
        <f t="shared" si="148"/>
        <v xml:space="preserve"> </v>
      </c>
      <c r="DZ102" t="str">
        <f t="shared" si="148"/>
        <v xml:space="preserve"> </v>
      </c>
      <c r="EA102" t="str">
        <f t="shared" si="149"/>
        <v xml:space="preserve"> </v>
      </c>
      <c r="EB102" t="str">
        <f t="shared" si="149"/>
        <v xml:space="preserve"> </v>
      </c>
      <c r="EC102" t="str">
        <f t="shared" si="149"/>
        <v xml:space="preserve"> </v>
      </c>
      <c r="ED102" t="str">
        <f t="shared" si="149"/>
        <v xml:space="preserve"> </v>
      </c>
      <c r="EE102" t="str">
        <f t="shared" si="149"/>
        <v xml:space="preserve"> </v>
      </c>
      <c r="EF102" t="str">
        <f t="shared" si="149"/>
        <v xml:space="preserve"> </v>
      </c>
      <c r="EG102" t="str">
        <f t="shared" si="149"/>
        <v xml:space="preserve"> </v>
      </c>
      <c r="EH102" t="str">
        <f t="shared" si="149"/>
        <v xml:space="preserve"> </v>
      </c>
      <c r="EI102" t="str">
        <f t="shared" si="149"/>
        <v xml:space="preserve"> </v>
      </c>
      <c r="EJ102" t="str">
        <f t="shared" si="149"/>
        <v xml:space="preserve"> </v>
      </c>
      <c r="EK102" t="str">
        <f t="shared" si="149"/>
        <v xml:space="preserve"> </v>
      </c>
      <c r="EL102" t="str">
        <f t="shared" si="149"/>
        <v xml:space="preserve"> </v>
      </c>
      <c r="EM102" t="str">
        <f t="shared" si="149"/>
        <v xml:space="preserve"> </v>
      </c>
      <c r="EN102" t="str">
        <f t="shared" si="149"/>
        <v xml:space="preserve"> </v>
      </c>
      <c r="EO102" t="str">
        <f t="shared" si="149"/>
        <v xml:space="preserve"> </v>
      </c>
      <c r="EP102" t="str">
        <f t="shared" si="149"/>
        <v xml:space="preserve"> </v>
      </c>
      <c r="EQ102" t="str">
        <f t="shared" si="149"/>
        <v xml:space="preserve"> </v>
      </c>
      <c r="ER102" t="str">
        <f t="shared" si="149"/>
        <v xml:space="preserve"> </v>
      </c>
      <c r="ES102" t="str">
        <f t="shared" si="149"/>
        <v xml:space="preserve"> </v>
      </c>
      <c r="ET102" t="str">
        <f t="shared" si="149"/>
        <v xml:space="preserve"> </v>
      </c>
      <c r="EU102" t="str">
        <f t="shared" si="149"/>
        <v xml:space="preserve"> </v>
      </c>
      <c r="EV102" t="str">
        <f t="shared" si="149"/>
        <v xml:space="preserve"> </v>
      </c>
      <c r="EW102" t="str">
        <f t="shared" si="149"/>
        <v xml:space="preserve"> </v>
      </c>
      <c r="EX102" t="str">
        <f t="shared" si="149"/>
        <v xml:space="preserve"> </v>
      </c>
      <c r="EY102" t="str">
        <f t="shared" si="149"/>
        <v xml:space="preserve"> </v>
      </c>
      <c r="EZ102" t="str">
        <f t="shared" si="149"/>
        <v xml:space="preserve"> </v>
      </c>
      <c r="FA102" t="str">
        <f t="shared" si="149"/>
        <v xml:space="preserve"> </v>
      </c>
      <c r="FB102" t="str">
        <f t="shared" si="149"/>
        <v xml:space="preserve"> </v>
      </c>
      <c r="FC102" t="str">
        <f t="shared" si="149"/>
        <v xml:space="preserve"> </v>
      </c>
      <c r="FD102" t="str">
        <f t="shared" si="149"/>
        <v xml:space="preserve"> </v>
      </c>
      <c r="FE102" t="str">
        <f t="shared" si="149"/>
        <v xml:space="preserve"> </v>
      </c>
      <c r="FF102" t="str">
        <f t="shared" si="149"/>
        <v xml:space="preserve"> </v>
      </c>
      <c r="FG102" t="str">
        <f t="shared" si="149"/>
        <v xml:space="preserve"> </v>
      </c>
      <c r="FH102" t="str">
        <f t="shared" si="149"/>
        <v xml:space="preserve"> </v>
      </c>
      <c r="FI102" t="str">
        <f t="shared" si="149"/>
        <v xml:space="preserve"> </v>
      </c>
      <c r="FJ102" t="str">
        <f t="shared" si="149"/>
        <v xml:space="preserve"> </v>
      </c>
      <c r="FK102" t="str">
        <f t="shared" si="149"/>
        <v xml:space="preserve"> </v>
      </c>
      <c r="FL102" t="str">
        <f t="shared" si="149"/>
        <v xml:space="preserve"> </v>
      </c>
      <c r="FM102" t="str">
        <f t="shared" si="149"/>
        <v xml:space="preserve"> </v>
      </c>
      <c r="FN102" t="str">
        <f t="shared" si="149"/>
        <v xml:space="preserve"> </v>
      </c>
      <c r="FO102" t="str">
        <f t="shared" si="149"/>
        <v xml:space="preserve"> </v>
      </c>
      <c r="FP102" t="str">
        <f t="shared" si="149"/>
        <v xml:space="preserve"> </v>
      </c>
      <c r="FQ102" t="str">
        <f t="shared" si="149"/>
        <v xml:space="preserve"> </v>
      </c>
      <c r="FR102" t="str">
        <f t="shared" si="149"/>
        <v xml:space="preserve"> </v>
      </c>
      <c r="FS102" t="str">
        <f t="shared" si="149"/>
        <v xml:space="preserve"> </v>
      </c>
      <c r="FT102" t="str">
        <f t="shared" si="149"/>
        <v xml:space="preserve"> </v>
      </c>
      <c r="FU102" t="str">
        <f t="shared" si="149"/>
        <v xml:space="preserve"> </v>
      </c>
      <c r="FV102" t="str">
        <f t="shared" si="149"/>
        <v xml:space="preserve"> </v>
      </c>
      <c r="FW102" t="str">
        <f t="shared" si="149"/>
        <v xml:space="preserve"> </v>
      </c>
      <c r="FX102" t="str">
        <f t="shared" si="149"/>
        <v xml:space="preserve"> </v>
      </c>
      <c r="FY102" t="str">
        <f t="shared" si="149"/>
        <v xml:space="preserve"> </v>
      </c>
      <c r="FZ102" t="str">
        <f t="shared" si="149"/>
        <v xml:space="preserve"> </v>
      </c>
      <c r="GA102" t="str">
        <f t="shared" si="149"/>
        <v xml:space="preserve"> </v>
      </c>
      <c r="GB102" t="str">
        <f t="shared" si="149"/>
        <v xml:space="preserve"> </v>
      </c>
      <c r="GC102" t="str">
        <f t="shared" si="149"/>
        <v xml:space="preserve"> </v>
      </c>
      <c r="GD102" t="str">
        <f t="shared" si="149"/>
        <v xml:space="preserve"> </v>
      </c>
      <c r="GE102" t="str">
        <f t="shared" si="149"/>
        <v xml:space="preserve"> </v>
      </c>
      <c r="GF102" t="str">
        <f t="shared" si="149"/>
        <v xml:space="preserve"> </v>
      </c>
      <c r="GG102" t="str">
        <f t="shared" si="149"/>
        <v xml:space="preserve"> </v>
      </c>
      <c r="GH102" t="str">
        <f t="shared" si="149"/>
        <v xml:space="preserve"> </v>
      </c>
      <c r="GI102" t="str">
        <f t="shared" si="149"/>
        <v xml:space="preserve"> </v>
      </c>
      <c r="GJ102" t="str">
        <f t="shared" si="149"/>
        <v xml:space="preserve"> </v>
      </c>
      <c r="GK102" t="str">
        <f t="shared" si="149"/>
        <v xml:space="preserve"> </v>
      </c>
      <c r="GL102" t="str">
        <f t="shared" si="149"/>
        <v xml:space="preserve"> </v>
      </c>
      <c r="GM102" t="str">
        <f t="shared" si="150"/>
        <v xml:space="preserve"> </v>
      </c>
      <c r="GN102" t="str">
        <f t="shared" si="150"/>
        <v xml:space="preserve"> </v>
      </c>
      <c r="GO102" t="str">
        <f t="shared" si="150"/>
        <v xml:space="preserve"> </v>
      </c>
      <c r="GP102" t="str">
        <f t="shared" si="150"/>
        <v xml:space="preserve"> </v>
      </c>
      <c r="GQ102" t="str">
        <f t="shared" si="150"/>
        <v xml:space="preserve"> </v>
      </c>
      <c r="GR102" t="str">
        <f t="shared" si="150"/>
        <v xml:space="preserve"> </v>
      </c>
      <c r="GS102" t="str">
        <f t="shared" si="150"/>
        <v xml:space="preserve"> </v>
      </c>
      <c r="GT102" t="str">
        <f t="shared" si="150"/>
        <v xml:space="preserve"> </v>
      </c>
      <c r="GU102" t="str">
        <f t="shared" si="150"/>
        <v xml:space="preserve"> </v>
      </c>
      <c r="GV102" t="str">
        <f t="shared" si="150"/>
        <v xml:space="preserve"> </v>
      </c>
      <c r="GW102" t="str">
        <f t="shared" si="150"/>
        <v xml:space="preserve"> </v>
      </c>
      <c r="GX102" t="str">
        <f t="shared" si="150"/>
        <v xml:space="preserve"> </v>
      </c>
      <c r="GY102" t="str">
        <f t="shared" si="150"/>
        <v xml:space="preserve"> </v>
      </c>
      <c r="GZ102" t="str">
        <f t="shared" si="150"/>
        <v xml:space="preserve"> </v>
      </c>
      <c r="HA102" t="str">
        <f t="shared" si="150"/>
        <v xml:space="preserve"> </v>
      </c>
      <c r="HB102" t="str">
        <f t="shared" si="150"/>
        <v xml:space="preserve"> </v>
      </c>
      <c r="HC102" t="str">
        <f t="shared" si="150"/>
        <v xml:space="preserve"> </v>
      </c>
      <c r="HD102" t="str">
        <f t="shared" si="150"/>
        <v xml:space="preserve"> </v>
      </c>
      <c r="HE102" t="str">
        <f t="shared" si="150"/>
        <v xml:space="preserve"> </v>
      </c>
      <c r="HF102" t="str">
        <f t="shared" si="150"/>
        <v xml:space="preserve"> </v>
      </c>
      <c r="HG102" t="str">
        <f t="shared" si="150"/>
        <v xml:space="preserve"> </v>
      </c>
      <c r="HH102" t="str">
        <f t="shared" si="150"/>
        <v xml:space="preserve"> </v>
      </c>
      <c r="HI102" t="str">
        <f t="shared" si="150"/>
        <v xml:space="preserve"> </v>
      </c>
      <c r="HJ102" t="str">
        <f t="shared" si="150"/>
        <v xml:space="preserve"> </v>
      </c>
      <c r="HK102" t="str">
        <f t="shared" si="150"/>
        <v xml:space="preserve"> </v>
      </c>
      <c r="HL102" t="str">
        <f t="shared" si="150"/>
        <v xml:space="preserve"> </v>
      </c>
      <c r="HM102" t="str">
        <f t="shared" si="150"/>
        <v xml:space="preserve"> </v>
      </c>
      <c r="HN102" t="str">
        <f t="shared" si="150"/>
        <v xml:space="preserve"> </v>
      </c>
      <c r="HO102" t="str">
        <f t="shared" si="150"/>
        <v xml:space="preserve"> </v>
      </c>
      <c r="HP102" t="str">
        <f t="shared" si="150"/>
        <v xml:space="preserve"> </v>
      </c>
      <c r="HQ102" t="str">
        <f t="shared" si="150"/>
        <v xml:space="preserve"> </v>
      </c>
      <c r="HR102" t="str">
        <f t="shared" si="150"/>
        <v xml:space="preserve"> </v>
      </c>
      <c r="HS102" t="str">
        <f t="shared" si="150"/>
        <v xml:space="preserve"> </v>
      </c>
      <c r="HT102" t="str">
        <f t="shared" si="150"/>
        <v xml:space="preserve"> </v>
      </c>
      <c r="HU102" t="str">
        <f t="shared" si="150"/>
        <v xml:space="preserve"> </v>
      </c>
      <c r="HV102" t="str">
        <f t="shared" si="150"/>
        <v xml:space="preserve"> </v>
      </c>
      <c r="HW102" t="str">
        <f t="shared" si="150"/>
        <v xml:space="preserve"> </v>
      </c>
      <c r="HX102" t="str">
        <f t="shared" si="150"/>
        <v xml:space="preserve"> </v>
      </c>
      <c r="HY102" t="str">
        <f t="shared" si="150"/>
        <v xml:space="preserve"> </v>
      </c>
      <c r="HZ102" t="str">
        <f t="shared" si="150"/>
        <v xml:space="preserve"> </v>
      </c>
      <c r="IA102" t="str">
        <f t="shared" si="150"/>
        <v xml:space="preserve"> </v>
      </c>
      <c r="IB102" t="str">
        <f t="shared" si="150"/>
        <v xml:space="preserve"> </v>
      </c>
      <c r="IC102" t="str">
        <f t="shared" si="150"/>
        <v xml:space="preserve"> </v>
      </c>
      <c r="ID102" t="str">
        <f t="shared" si="150"/>
        <v xml:space="preserve"> </v>
      </c>
      <c r="IE102" t="str">
        <f t="shared" si="150"/>
        <v xml:space="preserve"> </v>
      </c>
      <c r="IF102" t="str">
        <f t="shared" si="150"/>
        <v xml:space="preserve"> </v>
      </c>
      <c r="IG102" t="str">
        <f t="shared" si="150"/>
        <v xml:space="preserve"> </v>
      </c>
      <c r="IH102" t="str">
        <f t="shared" si="150"/>
        <v xml:space="preserve"> </v>
      </c>
      <c r="II102" t="str">
        <f t="shared" si="150"/>
        <v xml:space="preserve"> </v>
      </c>
      <c r="IJ102" t="str">
        <f t="shared" si="150"/>
        <v xml:space="preserve"> </v>
      </c>
      <c r="IK102" t="str">
        <f t="shared" si="150"/>
        <v xml:space="preserve"> </v>
      </c>
      <c r="IL102" t="str">
        <f t="shared" si="150"/>
        <v xml:space="preserve"> </v>
      </c>
      <c r="IM102" t="str">
        <f t="shared" si="150"/>
        <v xml:space="preserve"> </v>
      </c>
      <c r="IN102" t="str">
        <f t="shared" si="150"/>
        <v xml:space="preserve"> </v>
      </c>
      <c r="IO102" t="str">
        <f t="shared" si="150"/>
        <v xml:space="preserve"> </v>
      </c>
      <c r="IP102" t="str">
        <f t="shared" si="150"/>
        <v xml:space="preserve"> </v>
      </c>
      <c r="IQ102" t="str">
        <f t="shared" si="150"/>
        <v xml:space="preserve"> </v>
      </c>
      <c r="IR102" t="str">
        <f t="shared" si="150"/>
        <v xml:space="preserve"> </v>
      </c>
      <c r="IS102" t="str">
        <f t="shared" si="150"/>
        <v xml:space="preserve"> </v>
      </c>
      <c r="IT102" t="str">
        <f t="shared" si="150"/>
        <v xml:space="preserve"> </v>
      </c>
      <c r="IU102" t="str">
        <f t="shared" si="150"/>
        <v xml:space="preserve"> </v>
      </c>
      <c r="IV102" t="str">
        <f t="shared" si="150"/>
        <v xml:space="preserve"> </v>
      </c>
      <c r="IW102" t="str">
        <f t="shared" si="150"/>
        <v xml:space="preserve"> </v>
      </c>
      <c r="IX102" t="str">
        <f t="shared" si="150"/>
        <v xml:space="preserve"> </v>
      </c>
      <c r="IY102" t="str">
        <f t="shared" si="151"/>
        <v xml:space="preserve"> </v>
      </c>
      <c r="IZ102" t="str">
        <f t="shared" si="151"/>
        <v xml:space="preserve"> </v>
      </c>
      <c r="JA102" t="str">
        <f t="shared" si="151"/>
        <v xml:space="preserve"> </v>
      </c>
      <c r="JB102" t="str">
        <f t="shared" si="151"/>
        <v xml:space="preserve"> </v>
      </c>
      <c r="JC102" t="str">
        <f t="shared" si="151"/>
        <v xml:space="preserve"> </v>
      </c>
      <c r="JD102" t="str">
        <f t="shared" si="151"/>
        <v xml:space="preserve"> </v>
      </c>
      <c r="JE102" t="str">
        <f t="shared" si="151"/>
        <v xml:space="preserve"> </v>
      </c>
      <c r="JF102" t="str">
        <f t="shared" si="151"/>
        <v xml:space="preserve"> </v>
      </c>
      <c r="JG102" t="str">
        <f t="shared" si="151"/>
        <v xml:space="preserve"> </v>
      </c>
      <c r="JH102" t="str">
        <f t="shared" si="151"/>
        <v xml:space="preserve"> </v>
      </c>
      <c r="JI102" t="str">
        <f t="shared" si="151"/>
        <v xml:space="preserve"> </v>
      </c>
      <c r="JJ102" t="str">
        <f t="shared" si="151"/>
        <v xml:space="preserve"> </v>
      </c>
      <c r="JK102" t="str">
        <f t="shared" si="151"/>
        <v xml:space="preserve"> </v>
      </c>
      <c r="JL102" t="str">
        <f t="shared" si="151"/>
        <v xml:space="preserve"> </v>
      </c>
      <c r="JM102" t="str">
        <f t="shared" si="151"/>
        <v xml:space="preserve"> </v>
      </c>
      <c r="JN102" t="str">
        <f t="shared" si="151"/>
        <v xml:space="preserve"> </v>
      </c>
      <c r="JO102" t="str">
        <f t="shared" si="151"/>
        <v xml:space="preserve"> </v>
      </c>
      <c r="JP102" t="str">
        <f t="shared" si="151"/>
        <v xml:space="preserve"> </v>
      </c>
      <c r="JQ102" t="str">
        <f t="shared" si="151"/>
        <v xml:space="preserve"> </v>
      </c>
      <c r="JR102" t="str">
        <f t="shared" si="151"/>
        <v xml:space="preserve"> </v>
      </c>
      <c r="JS102" t="str">
        <f t="shared" si="151"/>
        <v xml:space="preserve"> </v>
      </c>
      <c r="JT102" t="str">
        <f t="shared" si="151"/>
        <v xml:space="preserve"> </v>
      </c>
      <c r="JU102" t="str">
        <f t="shared" si="151"/>
        <v xml:space="preserve"> </v>
      </c>
      <c r="JV102" t="str">
        <f t="shared" si="151"/>
        <v xml:space="preserve"> </v>
      </c>
      <c r="JW102" t="str">
        <f t="shared" si="151"/>
        <v xml:space="preserve"> </v>
      </c>
      <c r="JX102" t="str">
        <f t="shared" si="151"/>
        <v xml:space="preserve"> </v>
      </c>
      <c r="JY102" t="str">
        <f t="shared" si="151"/>
        <v xml:space="preserve"> </v>
      </c>
      <c r="JZ102" t="str">
        <f t="shared" si="151"/>
        <v xml:space="preserve"> </v>
      </c>
      <c r="KA102" t="str">
        <f t="shared" si="151"/>
        <v xml:space="preserve"> </v>
      </c>
      <c r="KB102" t="str">
        <f t="shared" si="151"/>
        <v xml:space="preserve"> </v>
      </c>
      <c r="KC102" t="str">
        <f t="shared" si="151"/>
        <v xml:space="preserve"> </v>
      </c>
      <c r="KD102" t="str">
        <f t="shared" si="151"/>
        <v xml:space="preserve"> </v>
      </c>
      <c r="KE102" t="str">
        <f t="shared" si="151"/>
        <v xml:space="preserve"> </v>
      </c>
      <c r="KF102" t="str">
        <f t="shared" si="151"/>
        <v xml:space="preserve"> </v>
      </c>
      <c r="KG102" t="str">
        <f t="shared" si="151"/>
        <v xml:space="preserve"> </v>
      </c>
      <c r="KH102" t="str">
        <f t="shared" si="151"/>
        <v xml:space="preserve"> </v>
      </c>
      <c r="KI102" t="str">
        <f t="shared" si="151"/>
        <v xml:space="preserve"> </v>
      </c>
      <c r="KJ102" t="str">
        <f t="shared" si="151"/>
        <v xml:space="preserve"> </v>
      </c>
      <c r="KK102" t="str">
        <f t="shared" si="151"/>
        <v xml:space="preserve"> </v>
      </c>
      <c r="KL102" t="str">
        <f t="shared" si="151"/>
        <v xml:space="preserve"> </v>
      </c>
      <c r="KM102" t="str">
        <f t="shared" si="151"/>
        <v xml:space="preserve"> </v>
      </c>
      <c r="KN102" t="str">
        <f t="shared" si="151"/>
        <v xml:space="preserve"> </v>
      </c>
      <c r="KO102" t="str">
        <f t="shared" si="151"/>
        <v xml:space="preserve"> </v>
      </c>
      <c r="KP102" t="str">
        <f t="shared" si="151"/>
        <v xml:space="preserve"> </v>
      </c>
      <c r="KQ102" t="str">
        <f t="shared" si="151"/>
        <v xml:space="preserve"> </v>
      </c>
      <c r="KR102" t="str">
        <f t="shared" si="151"/>
        <v xml:space="preserve"> </v>
      </c>
      <c r="KS102" t="str">
        <f t="shared" si="151"/>
        <v xml:space="preserve"> </v>
      </c>
      <c r="KT102" t="str">
        <f t="shared" si="151"/>
        <v xml:space="preserve"> </v>
      </c>
      <c r="KU102" t="str">
        <f t="shared" si="151"/>
        <v xml:space="preserve"> </v>
      </c>
      <c r="KV102" t="str">
        <f t="shared" si="151"/>
        <v xml:space="preserve"> </v>
      </c>
      <c r="KW102" t="str">
        <f t="shared" si="151"/>
        <v xml:space="preserve"> </v>
      </c>
      <c r="KX102" t="str">
        <f t="shared" si="151"/>
        <v xml:space="preserve"> </v>
      </c>
      <c r="KY102" t="str">
        <f t="shared" si="151"/>
        <v xml:space="preserve"> </v>
      </c>
      <c r="KZ102" t="str">
        <f t="shared" si="151"/>
        <v xml:space="preserve"> </v>
      </c>
      <c r="LA102" t="str">
        <f t="shared" si="151"/>
        <v xml:space="preserve"> </v>
      </c>
      <c r="LB102" t="str">
        <f t="shared" si="151"/>
        <v xml:space="preserve"> </v>
      </c>
      <c r="LC102" t="str">
        <f t="shared" si="151"/>
        <v xml:space="preserve"> </v>
      </c>
      <c r="LD102" t="str">
        <f t="shared" si="151"/>
        <v xml:space="preserve"> </v>
      </c>
      <c r="LE102" t="str">
        <f t="shared" si="151"/>
        <v xml:space="preserve"> </v>
      </c>
      <c r="LF102" t="str">
        <f t="shared" si="151"/>
        <v xml:space="preserve"> </v>
      </c>
      <c r="LG102" t="str">
        <f t="shared" si="151"/>
        <v xml:space="preserve"> </v>
      </c>
      <c r="LH102" t="str">
        <f t="shared" si="151"/>
        <v xml:space="preserve"> </v>
      </c>
      <c r="LI102" t="str">
        <f t="shared" si="151"/>
        <v xml:space="preserve"> </v>
      </c>
      <c r="LJ102" t="str">
        <f t="shared" si="151"/>
        <v xml:space="preserve"> </v>
      </c>
      <c r="LK102" t="str">
        <f t="shared" si="152"/>
        <v xml:space="preserve"> </v>
      </c>
      <c r="LL102" t="str">
        <f t="shared" si="152"/>
        <v xml:space="preserve"> </v>
      </c>
      <c r="LM102" t="str">
        <f t="shared" si="152"/>
        <v xml:space="preserve"> </v>
      </c>
      <c r="LN102" t="str">
        <f t="shared" si="152"/>
        <v xml:space="preserve"> </v>
      </c>
      <c r="LO102" t="str">
        <f t="shared" si="152"/>
        <v xml:space="preserve"> </v>
      </c>
      <c r="LP102" t="str">
        <f t="shared" si="152"/>
        <v xml:space="preserve"> </v>
      </c>
      <c r="LQ102" t="str">
        <f t="shared" si="152"/>
        <v xml:space="preserve"> </v>
      </c>
      <c r="LR102" t="str">
        <f t="shared" si="152"/>
        <v xml:space="preserve"> </v>
      </c>
      <c r="LS102" t="str">
        <f t="shared" si="152"/>
        <v xml:space="preserve"> </v>
      </c>
      <c r="LT102" t="str">
        <f t="shared" si="152"/>
        <v xml:space="preserve"> </v>
      </c>
      <c r="LU102" t="str">
        <f t="shared" si="152"/>
        <v xml:space="preserve"> </v>
      </c>
      <c r="LV102" t="str">
        <f t="shared" si="152"/>
        <v xml:space="preserve"> </v>
      </c>
      <c r="LW102" t="str">
        <f t="shared" si="152"/>
        <v xml:space="preserve"> </v>
      </c>
      <c r="LX102" t="str">
        <f t="shared" si="152"/>
        <v xml:space="preserve"> </v>
      </c>
      <c r="LY102" t="str">
        <f t="shared" si="152"/>
        <v xml:space="preserve"> </v>
      </c>
      <c r="LZ102" t="str">
        <f t="shared" si="152"/>
        <v xml:space="preserve"> </v>
      </c>
      <c r="MA102" t="str">
        <f t="shared" si="152"/>
        <v xml:space="preserve"> </v>
      </c>
      <c r="MB102" t="str">
        <f t="shared" si="152"/>
        <v xml:space="preserve"> </v>
      </c>
      <c r="MC102" t="str">
        <f t="shared" si="152"/>
        <v xml:space="preserve"> </v>
      </c>
      <c r="MD102" t="str">
        <f t="shared" si="152"/>
        <v xml:space="preserve"> </v>
      </c>
      <c r="ME102" t="str">
        <f t="shared" si="152"/>
        <v xml:space="preserve"> </v>
      </c>
      <c r="MF102" t="str">
        <f t="shared" si="152"/>
        <v xml:space="preserve"> </v>
      </c>
      <c r="MG102" t="str">
        <f t="shared" si="152"/>
        <v xml:space="preserve"> </v>
      </c>
      <c r="MH102" t="str">
        <f t="shared" si="152"/>
        <v xml:space="preserve"> </v>
      </c>
      <c r="MI102" t="str">
        <f t="shared" si="152"/>
        <v xml:space="preserve"> </v>
      </c>
      <c r="MJ102" t="str">
        <f t="shared" si="152"/>
        <v xml:space="preserve"> </v>
      </c>
      <c r="MK102" t="str">
        <f t="shared" si="152"/>
        <v xml:space="preserve"> </v>
      </c>
      <c r="ML102" t="str">
        <f t="shared" si="152"/>
        <v xml:space="preserve"> </v>
      </c>
      <c r="MM102" t="str">
        <f t="shared" si="152"/>
        <v xml:space="preserve"> </v>
      </c>
      <c r="MN102" t="str">
        <f t="shared" si="152"/>
        <v xml:space="preserve"> </v>
      </c>
      <c r="MO102" t="str">
        <f t="shared" si="152"/>
        <v xml:space="preserve"> </v>
      </c>
      <c r="MP102" t="str">
        <f t="shared" si="152"/>
        <v xml:space="preserve"> </v>
      </c>
      <c r="MQ102" t="str">
        <f t="shared" si="152"/>
        <v xml:space="preserve"> </v>
      </c>
      <c r="MR102" t="str">
        <f t="shared" si="152"/>
        <v xml:space="preserve"> </v>
      </c>
      <c r="MS102" t="str">
        <f t="shared" si="152"/>
        <v xml:space="preserve"> </v>
      </c>
      <c r="MT102" t="str">
        <f t="shared" si="152"/>
        <v xml:space="preserve"> </v>
      </c>
      <c r="MU102" t="str">
        <f t="shared" si="152"/>
        <v xml:space="preserve"> </v>
      </c>
      <c r="MV102" t="str">
        <f t="shared" si="152"/>
        <v xml:space="preserve"> </v>
      </c>
      <c r="MW102" t="str">
        <f t="shared" si="152"/>
        <v xml:space="preserve"> </v>
      </c>
      <c r="MX102" t="str">
        <f t="shared" si="152"/>
        <v xml:space="preserve"> </v>
      </c>
      <c r="MY102" t="str">
        <f t="shared" si="152"/>
        <v xml:space="preserve"> </v>
      </c>
      <c r="MZ102" t="str">
        <f t="shared" si="152"/>
        <v xml:space="preserve"> </v>
      </c>
      <c r="NA102" t="str">
        <f t="shared" si="152"/>
        <v xml:space="preserve"> </v>
      </c>
      <c r="NB102" t="str">
        <f t="shared" si="152"/>
        <v xml:space="preserve"> </v>
      </c>
      <c r="NC102" t="str">
        <f t="shared" si="152"/>
        <v xml:space="preserve"> </v>
      </c>
      <c r="ND102" t="str">
        <f t="shared" si="152"/>
        <v xml:space="preserve"> </v>
      </c>
      <c r="NE102" t="str">
        <f t="shared" si="152"/>
        <v xml:space="preserve"> </v>
      </c>
      <c r="NF102" t="str">
        <f t="shared" si="152"/>
        <v xml:space="preserve"> </v>
      </c>
      <c r="NG102" t="str">
        <f t="shared" si="152"/>
        <v xml:space="preserve"> </v>
      </c>
      <c r="NH102" t="str">
        <f t="shared" si="152"/>
        <v xml:space="preserve"> </v>
      </c>
      <c r="NI102" t="str">
        <f t="shared" si="152"/>
        <v xml:space="preserve"> </v>
      </c>
      <c r="NJ102" t="str">
        <f t="shared" si="152"/>
        <v xml:space="preserve"> </v>
      </c>
      <c r="NK102" t="str">
        <f t="shared" si="152"/>
        <v xml:space="preserve"> </v>
      </c>
      <c r="NL102" t="str">
        <f t="shared" si="152"/>
        <v xml:space="preserve"> </v>
      </c>
      <c r="NM102" t="str">
        <f t="shared" si="152"/>
        <v xml:space="preserve"> </v>
      </c>
      <c r="NN102" t="str">
        <f t="shared" si="152"/>
        <v xml:space="preserve"> </v>
      </c>
      <c r="NO102" t="str">
        <f t="shared" si="152"/>
        <v xml:space="preserve"> </v>
      </c>
      <c r="NP102" t="str">
        <f t="shared" si="152"/>
        <v xml:space="preserve"> </v>
      </c>
      <c r="NQ102" t="str">
        <f t="shared" si="152"/>
        <v xml:space="preserve"> </v>
      </c>
      <c r="NR102" t="str">
        <f t="shared" si="152"/>
        <v xml:space="preserve"> </v>
      </c>
      <c r="NS102" t="str">
        <f t="shared" si="152"/>
        <v xml:space="preserve"> </v>
      </c>
      <c r="NT102" t="str">
        <f t="shared" si="152"/>
        <v xml:space="preserve"> </v>
      </c>
      <c r="NU102" t="str">
        <f t="shared" si="152"/>
        <v xml:space="preserve"> </v>
      </c>
      <c r="NV102" t="str">
        <f t="shared" si="152"/>
        <v xml:space="preserve"> </v>
      </c>
      <c r="NW102" t="str">
        <f t="shared" si="153"/>
        <v xml:space="preserve"> </v>
      </c>
      <c r="NX102" t="str">
        <f t="shared" si="153"/>
        <v xml:space="preserve"> </v>
      </c>
      <c r="NY102" t="str">
        <f t="shared" si="153"/>
        <v xml:space="preserve"> </v>
      </c>
      <c r="NZ102" t="str">
        <f t="shared" si="153"/>
        <v xml:space="preserve"> </v>
      </c>
      <c r="OA102" t="str">
        <f t="shared" si="153"/>
        <v xml:space="preserve"> </v>
      </c>
      <c r="OB102" t="str">
        <f t="shared" si="153"/>
        <v xml:space="preserve"> </v>
      </c>
      <c r="OC102" t="str">
        <f t="shared" si="153"/>
        <v xml:space="preserve"> </v>
      </c>
      <c r="OD102" t="str">
        <f t="shared" si="153"/>
        <v xml:space="preserve"> </v>
      </c>
      <c r="OE102" t="str">
        <f t="shared" si="153"/>
        <v xml:space="preserve"> </v>
      </c>
      <c r="OF102" t="str">
        <f t="shared" si="153"/>
        <v xml:space="preserve"> </v>
      </c>
      <c r="OG102" t="str">
        <f t="shared" si="153"/>
        <v xml:space="preserve"> </v>
      </c>
      <c r="OH102" t="str">
        <f t="shared" si="153"/>
        <v xml:space="preserve"> </v>
      </c>
      <c r="OI102" t="str">
        <f t="shared" si="153"/>
        <v xml:space="preserve"> </v>
      </c>
      <c r="OJ102" t="str">
        <f t="shared" si="153"/>
        <v xml:space="preserve"> </v>
      </c>
      <c r="OK102" t="str">
        <f t="shared" si="153"/>
        <v xml:space="preserve"> </v>
      </c>
      <c r="OL102" t="str">
        <f t="shared" si="153"/>
        <v xml:space="preserve"> </v>
      </c>
      <c r="OM102" t="str">
        <f t="shared" si="153"/>
        <v xml:space="preserve"> </v>
      </c>
      <c r="ON102" t="str">
        <f t="shared" si="153"/>
        <v xml:space="preserve"> </v>
      </c>
      <c r="OO102" t="str">
        <f t="shared" si="153"/>
        <v xml:space="preserve"> </v>
      </c>
      <c r="OP102" t="str">
        <f t="shared" si="153"/>
        <v xml:space="preserve"> </v>
      </c>
      <c r="OQ102" t="str">
        <f t="shared" si="153"/>
        <v xml:space="preserve"> </v>
      </c>
      <c r="OR102" t="str">
        <f t="shared" si="153"/>
        <v xml:space="preserve"> </v>
      </c>
      <c r="OS102" t="str">
        <f t="shared" si="153"/>
        <v xml:space="preserve"> </v>
      </c>
      <c r="OT102" t="str">
        <f t="shared" si="153"/>
        <v xml:space="preserve"> </v>
      </c>
      <c r="OU102" t="str">
        <f t="shared" si="153"/>
        <v xml:space="preserve"> </v>
      </c>
      <c r="OV102" t="str">
        <f t="shared" si="153"/>
        <v xml:space="preserve"> </v>
      </c>
      <c r="OW102" t="str">
        <f t="shared" si="153"/>
        <v xml:space="preserve"> </v>
      </c>
      <c r="OX102" t="str">
        <f t="shared" si="153"/>
        <v xml:space="preserve"> </v>
      </c>
      <c r="OY102" t="str">
        <f t="shared" si="153"/>
        <v xml:space="preserve"> </v>
      </c>
      <c r="OZ102" t="str">
        <f t="shared" si="153"/>
        <v xml:space="preserve"> </v>
      </c>
      <c r="PA102" t="str">
        <f t="shared" si="153"/>
        <v xml:space="preserve"> </v>
      </c>
      <c r="PB102" t="str">
        <f t="shared" si="153"/>
        <v xml:space="preserve"> </v>
      </c>
      <c r="PC102" t="str">
        <f t="shared" si="153"/>
        <v xml:space="preserve"> </v>
      </c>
      <c r="PD102" t="str">
        <f t="shared" si="153"/>
        <v xml:space="preserve"> </v>
      </c>
      <c r="PE102" t="str">
        <f t="shared" si="153"/>
        <v xml:space="preserve"> </v>
      </c>
      <c r="PF102" t="str">
        <f t="shared" si="153"/>
        <v xml:space="preserve"> </v>
      </c>
      <c r="PG102" t="str">
        <f t="shared" si="153"/>
        <v xml:space="preserve"> </v>
      </c>
      <c r="PH102" t="str">
        <f t="shared" si="153"/>
        <v xml:space="preserve"> </v>
      </c>
      <c r="PI102" t="str">
        <f t="shared" si="153"/>
        <v xml:space="preserve"> </v>
      </c>
      <c r="PJ102" t="str">
        <f t="shared" si="153"/>
        <v xml:space="preserve"> </v>
      </c>
      <c r="PK102" t="str">
        <f t="shared" si="153"/>
        <v xml:space="preserve"> </v>
      </c>
      <c r="PL102" t="str">
        <f t="shared" si="153"/>
        <v xml:space="preserve"> </v>
      </c>
      <c r="PM102" t="str">
        <f t="shared" si="153"/>
        <v xml:space="preserve"> </v>
      </c>
      <c r="PN102" t="str">
        <f t="shared" si="153"/>
        <v xml:space="preserve"> </v>
      </c>
      <c r="PO102" t="str">
        <f t="shared" si="153"/>
        <v xml:space="preserve"> </v>
      </c>
      <c r="PP102" t="str">
        <f t="shared" si="153"/>
        <v xml:space="preserve"> </v>
      </c>
      <c r="PQ102" t="str">
        <f t="shared" si="153"/>
        <v xml:space="preserve"> </v>
      </c>
      <c r="PR102" t="str">
        <f t="shared" si="153"/>
        <v xml:space="preserve"> </v>
      </c>
      <c r="PS102" t="str">
        <f t="shared" si="153"/>
        <v xml:space="preserve"> </v>
      </c>
      <c r="PT102" t="str">
        <f t="shared" si="153"/>
        <v xml:space="preserve"> </v>
      </c>
      <c r="PU102" t="str">
        <f t="shared" si="153"/>
        <v xml:space="preserve"> </v>
      </c>
      <c r="PV102" t="str">
        <f t="shared" si="153"/>
        <v xml:space="preserve"> </v>
      </c>
      <c r="PW102" t="str">
        <f t="shared" si="153"/>
        <v xml:space="preserve"> </v>
      </c>
      <c r="PX102" t="str">
        <f t="shared" si="153"/>
        <v xml:space="preserve"> </v>
      </c>
      <c r="PY102" t="str">
        <f t="shared" si="153"/>
        <v xml:space="preserve"> </v>
      </c>
      <c r="PZ102" t="str">
        <f t="shared" si="153"/>
        <v xml:space="preserve"> </v>
      </c>
      <c r="QA102" t="str">
        <f t="shared" si="153"/>
        <v xml:space="preserve"> </v>
      </c>
      <c r="QB102" t="str">
        <f t="shared" si="153"/>
        <v xml:space="preserve"> </v>
      </c>
      <c r="QC102" t="str">
        <f t="shared" si="153"/>
        <v xml:space="preserve"> </v>
      </c>
      <c r="QD102" t="str">
        <f t="shared" si="153"/>
        <v xml:space="preserve"> </v>
      </c>
      <c r="QE102" t="str">
        <f t="shared" si="153"/>
        <v xml:space="preserve"> </v>
      </c>
      <c r="QF102" t="str">
        <f t="shared" si="153"/>
        <v xml:space="preserve"> </v>
      </c>
      <c r="QG102" t="str">
        <f t="shared" si="153"/>
        <v xml:space="preserve"> </v>
      </c>
      <c r="QH102" t="str">
        <f t="shared" si="153"/>
        <v xml:space="preserve"> </v>
      </c>
      <c r="QI102" t="str">
        <f t="shared" si="154"/>
        <v xml:space="preserve"> </v>
      </c>
      <c r="QJ102" t="str">
        <f t="shared" si="154"/>
        <v xml:space="preserve"> </v>
      </c>
      <c r="QK102" t="str">
        <f t="shared" si="154"/>
        <v xml:space="preserve"> </v>
      </c>
      <c r="QL102" t="str">
        <f t="shared" si="154"/>
        <v xml:space="preserve"> </v>
      </c>
      <c r="QM102" t="str">
        <f t="shared" si="154"/>
        <v xml:space="preserve"> </v>
      </c>
      <c r="QN102" t="str">
        <f t="shared" si="154"/>
        <v xml:space="preserve"> </v>
      </c>
      <c r="QO102" t="str">
        <f t="shared" si="154"/>
        <v xml:space="preserve"> </v>
      </c>
      <c r="QP102" t="str">
        <f t="shared" si="154"/>
        <v xml:space="preserve"> </v>
      </c>
      <c r="QQ102" t="str">
        <f t="shared" si="154"/>
        <v xml:space="preserve"> </v>
      </c>
      <c r="QR102" t="str">
        <f t="shared" si="154"/>
        <v xml:space="preserve"> </v>
      </c>
      <c r="QS102" t="str">
        <f t="shared" si="154"/>
        <v xml:space="preserve"> </v>
      </c>
      <c r="QT102" t="str">
        <f t="shared" si="154"/>
        <v xml:space="preserve"> </v>
      </c>
      <c r="QU102" t="str">
        <f t="shared" si="154"/>
        <v xml:space="preserve"> </v>
      </c>
      <c r="QV102" t="str">
        <f t="shared" si="154"/>
        <v xml:space="preserve"> </v>
      </c>
      <c r="QW102" t="str">
        <f t="shared" si="154"/>
        <v xml:space="preserve"> </v>
      </c>
      <c r="QX102" t="str">
        <f t="shared" si="154"/>
        <v xml:space="preserve"> </v>
      </c>
      <c r="QY102" t="str">
        <f t="shared" si="154"/>
        <v xml:space="preserve"> </v>
      </c>
      <c r="QZ102" t="str">
        <f t="shared" si="154"/>
        <v xml:space="preserve"> </v>
      </c>
      <c r="RA102" t="str">
        <f t="shared" si="154"/>
        <v xml:space="preserve"> </v>
      </c>
      <c r="RB102" t="str">
        <f t="shared" si="154"/>
        <v xml:space="preserve"> </v>
      </c>
      <c r="RC102" t="str">
        <f t="shared" si="154"/>
        <v xml:space="preserve"> </v>
      </c>
      <c r="RD102" t="str">
        <f t="shared" si="154"/>
        <v xml:space="preserve"> </v>
      </c>
      <c r="RE102" t="str">
        <f t="shared" si="154"/>
        <v xml:space="preserve"> </v>
      </c>
      <c r="RF102" t="str">
        <f t="shared" si="154"/>
        <v xml:space="preserve"> </v>
      </c>
      <c r="RG102" t="str">
        <f t="shared" si="154"/>
        <v xml:space="preserve"> </v>
      </c>
      <c r="RH102" t="str">
        <f t="shared" si="154"/>
        <v xml:space="preserve"> </v>
      </c>
      <c r="RI102" t="str">
        <f t="shared" si="154"/>
        <v xml:space="preserve"> </v>
      </c>
      <c r="RJ102" t="str">
        <f t="shared" si="154"/>
        <v xml:space="preserve"> </v>
      </c>
      <c r="RK102" t="str">
        <f t="shared" si="154"/>
        <v xml:space="preserve"> </v>
      </c>
      <c r="RL102" t="str">
        <f t="shared" si="154"/>
        <v xml:space="preserve"> </v>
      </c>
      <c r="RM102" t="str">
        <f t="shared" si="154"/>
        <v xml:space="preserve"> </v>
      </c>
      <c r="RN102" t="str">
        <f t="shared" si="154"/>
        <v xml:space="preserve"> </v>
      </c>
      <c r="RO102" t="str">
        <f t="shared" si="154"/>
        <v xml:space="preserve"> </v>
      </c>
      <c r="RP102" t="str">
        <f t="shared" si="154"/>
        <v xml:space="preserve"> </v>
      </c>
      <c r="RQ102" t="str">
        <f t="shared" si="154"/>
        <v xml:space="preserve"> </v>
      </c>
      <c r="RR102" t="str">
        <f t="shared" si="154"/>
        <v xml:space="preserve"> </v>
      </c>
      <c r="RS102" t="str">
        <f t="shared" si="154"/>
        <v xml:space="preserve"> </v>
      </c>
      <c r="RT102" t="str">
        <f t="shared" si="154"/>
        <v xml:space="preserve"> </v>
      </c>
      <c r="RU102" t="str">
        <f t="shared" si="154"/>
        <v xml:space="preserve"> </v>
      </c>
      <c r="RV102" t="str">
        <f t="shared" si="154"/>
        <v xml:space="preserve"> </v>
      </c>
      <c r="RW102" t="str">
        <f t="shared" si="154"/>
        <v xml:space="preserve"> </v>
      </c>
      <c r="RX102" t="str">
        <f t="shared" si="154"/>
        <v xml:space="preserve"> </v>
      </c>
      <c r="RY102" t="str">
        <f t="shared" si="154"/>
        <v xml:space="preserve"> </v>
      </c>
      <c r="RZ102" t="str">
        <f t="shared" si="154"/>
        <v xml:space="preserve"> </v>
      </c>
      <c r="SA102" t="str">
        <f t="shared" si="154"/>
        <v xml:space="preserve"> </v>
      </c>
    </row>
    <row r="103" spans="1:527">
      <c r="A103">
        <v>1989</v>
      </c>
      <c r="B103" s="5" t="str">
        <f>IF(B72=0," ",B72)</f>
        <v xml:space="preserve"> </v>
      </c>
      <c r="C103" s="5" t="str">
        <f t="shared" ref="C103:BN106" si="156">IF(C72=0," ",C72)</f>
        <v xml:space="preserve"> </v>
      </c>
      <c r="D103" s="5" t="str">
        <f t="shared" si="156"/>
        <v xml:space="preserve"> </v>
      </c>
      <c r="E103" s="5" t="str">
        <f t="shared" si="156"/>
        <v xml:space="preserve"> </v>
      </c>
      <c r="F103" s="5" t="str">
        <f t="shared" si="156"/>
        <v xml:space="preserve"> </v>
      </c>
      <c r="G103" s="5" t="str">
        <f t="shared" si="156"/>
        <v xml:space="preserve"> </v>
      </c>
      <c r="H103" s="5" t="str">
        <f t="shared" si="156"/>
        <v xml:space="preserve"> </v>
      </c>
      <c r="I103" s="5" t="str">
        <f t="shared" si="156"/>
        <v xml:space="preserve"> </v>
      </c>
      <c r="J103" s="5" t="str">
        <f t="shared" si="156"/>
        <v xml:space="preserve"> </v>
      </c>
      <c r="K103" s="5" t="str">
        <f t="shared" si="156"/>
        <v xml:space="preserve"> </v>
      </c>
      <c r="L103" s="5" t="str">
        <f t="shared" si="156"/>
        <v xml:space="preserve"> </v>
      </c>
      <c r="M103" s="5" t="str">
        <f t="shared" si="156"/>
        <v xml:space="preserve"> </v>
      </c>
      <c r="N103" s="5" t="str">
        <f t="shared" si="156"/>
        <v xml:space="preserve"> </v>
      </c>
      <c r="O103" s="5">
        <f t="shared" si="156"/>
        <v>1.4445333333333332</v>
      </c>
      <c r="P103" s="5">
        <f t="shared" si="156"/>
        <v>7.4999999999999956E-2</v>
      </c>
      <c r="Q103" s="5" t="str">
        <f t="shared" si="156"/>
        <v xml:space="preserve"> </v>
      </c>
      <c r="R103" s="5" t="str">
        <f t="shared" si="156"/>
        <v xml:space="preserve"> </v>
      </c>
      <c r="S103" s="5" t="str">
        <f t="shared" si="156"/>
        <v xml:space="preserve"> </v>
      </c>
      <c r="T103" s="5">
        <f t="shared" si="156"/>
        <v>6.6695983582527152E-2</v>
      </c>
      <c r="U103" s="5" t="str">
        <f t="shared" si="156"/>
        <v xml:space="preserve"> </v>
      </c>
      <c r="V103" s="5" t="str">
        <f t="shared" si="156"/>
        <v xml:space="preserve"> </v>
      </c>
      <c r="W103" s="5" t="str">
        <f t="shared" si="156"/>
        <v xml:space="preserve"> </v>
      </c>
      <c r="X103" s="5" t="str">
        <f t="shared" si="156"/>
        <v xml:space="preserve"> </v>
      </c>
      <c r="Y103" s="5" t="str">
        <f t="shared" si="156"/>
        <v xml:space="preserve"> </v>
      </c>
      <c r="Z103" s="5" t="str">
        <f t="shared" si="156"/>
        <v xml:space="preserve"> </v>
      </c>
      <c r="AA103" s="5" t="str">
        <f t="shared" si="156"/>
        <v xml:space="preserve"> </v>
      </c>
      <c r="AB103" s="5" t="str">
        <f t="shared" si="156"/>
        <v xml:space="preserve"> </v>
      </c>
      <c r="AC103" s="5">
        <f t="shared" si="156"/>
        <v>-0.63051864552078873</v>
      </c>
      <c r="AD103" s="5" t="str">
        <f t="shared" si="156"/>
        <v xml:space="preserve"> </v>
      </c>
      <c r="AE103" s="5" t="str">
        <f t="shared" si="156"/>
        <v xml:space="preserve"> </v>
      </c>
      <c r="AF103" s="5" t="str">
        <f t="shared" si="156"/>
        <v xml:space="preserve"> </v>
      </c>
      <c r="AG103" s="5" t="str">
        <f t="shared" si="156"/>
        <v xml:space="preserve"> </v>
      </c>
      <c r="AH103" s="5" t="str">
        <f t="shared" si="156"/>
        <v xml:space="preserve"> </v>
      </c>
      <c r="AI103" s="5" t="str">
        <f t="shared" si="156"/>
        <v xml:space="preserve"> </v>
      </c>
      <c r="AJ103" s="5">
        <f t="shared" si="156"/>
        <v>0.26315789473684204</v>
      </c>
      <c r="AK103" s="5" t="str">
        <f t="shared" si="156"/>
        <v xml:space="preserve"> </v>
      </c>
      <c r="AL103" s="5" t="str">
        <f t="shared" si="156"/>
        <v xml:space="preserve"> </v>
      </c>
      <c r="AM103" s="5">
        <f t="shared" si="156"/>
        <v>2.5679012345679011</v>
      </c>
      <c r="AN103" s="5">
        <f t="shared" si="156"/>
        <v>0.17736369910282934</v>
      </c>
      <c r="AO103" s="5" t="str">
        <f t="shared" si="156"/>
        <v xml:space="preserve"> </v>
      </c>
      <c r="AP103" s="5" t="str">
        <f t="shared" si="156"/>
        <v xml:space="preserve"> </v>
      </c>
      <c r="AQ103" s="5" t="str">
        <f t="shared" si="156"/>
        <v xml:space="preserve"> </v>
      </c>
      <c r="AR103" s="5" t="str">
        <f t="shared" si="156"/>
        <v xml:space="preserve"> </v>
      </c>
      <c r="AS103" s="5" t="str">
        <f t="shared" si="156"/>
        <v xml:space="preserve"> </v>
      </c>
      <c r="AT103" s="5" t="str">
        <f t="shared" si="156"/>
        <v xml:space="preserve"> </v>
      </c>
      <c r="AU103" s="5" t="str">
        <f t="shared" si="156"/>
        <v xml:space="preserve"> </v>
      </c>
      <c r="AV103" s="5">
        <f t="shared" si="156"/>
        <v>5.5548172757475092</v>
      </c>
      <c r="AW103" s="5" t="str">
        <f t="shared" si="156"/>
        <v xml:space="preserve"> </v>
      </c>
      <c r="AX103" s="5" t="str">
        <f t="shared" si="156"/>
        <v xml:space="preserve"> </v>
      </c>
      <c r="AY103" s="5">
        <f t="shared" si="156"/>
        <v>-0.35766067196431062</v>
      </c>
      <c r="AZ103" s="5">
        <f t="shared" si="156"/>
        <v>3.5235803657362847</v>
      </c>
      <c r="BA103" s="5">
        <f t="shared" si="156"/>
        <v>-0.25</v>
      </c>
      <c r="BB103" s="5" t="str">
        <f t="shared" si="156"/>
        <v xml:space="preserve"> </v>
      </c>
      <c r="BC103" s="5" t="str">
        <f t="shared" si="156"/>
        <v xml:space="preserve"> </v>
      </c>
      <c r="BD103" s="5" t="str">
        <f t="shared" si="156"/>
        <v xml:space="preserve"> </v>
      </c>
      <c r="BE103" s="5">
        <f t="shared" si="156"/>
        <v>0.58095238095238089</v>
      </c>
      <c r="BF103" s="5" t="str">
        <f t="shared" si="156"/>
        <v xml:space="preserve"> </v>
      </c>
      <c r="BG103" s="5" t="str">
        <f t="shared" si="156"/>
        <v xml:space="preserve"> </v>
      </c>
      <c r="BH103" s="5" t="str">
        <f t="shared" si="156"/>
        <v xml:space="preserve"> </v>
      </c>
      <c r="BI103" s="5">
        <f t="shared" si="156"/>
        <v>5.4334916864608083</v>
      </c>
      <c r="BJ103" s="5">
        <f t="shared" si="156"/>
        <v>1.2358581016299137</v>
      </c>
      <c r="BK103" s="5" t="str">
        <f t="shared" si="156"/>
        <v xml:space="preserve"> </v>
      </c>
      <c r="BL103" s="5" t="str">
        <f t="shared" si="156"/>
        <v xml:space="preserve"> </v>
      </c>
      <c r="BM103" s="5" t="str">
        <f t="shared" si="156"/>
        <v xml:space="preserve"> </v>
      </c>
      <c r="BN103" s="5" t="str">
        <f t="shared" si="156"/>
        <v xml:space="preserve"> </v>
      </c>
      <c r="BO103" s="5">
        <f t="shared" si="148"/>
        <v>0.28048780487804881</v>
      </c>
      <c r="BP103" s="5" t="str">
        <f t="shared" si="148"/>
        <v xml:space="preserve"> </v>
      </c>
      <c r="BQ103" s="5" t="str">
        <f t="shared" si="148"/>
        <v xml:space="preserve"> </v>
      </c>
      <c r="BR103" s="5" t="str">
        <f t="shared" si="148"/>
        <v xml:space="preserve"> </v>
      </c>
      <c r="BS103" s="5" t="str">
        <f t="shared" si="148"/>
        <v xml:space="preserve"> </v>
      </c>
      <c r="BT103" s="5" t="str">
        <f t="shared" si="148"/>
        <v xml:space="preserve"> </v>
      </c>
      <c r="BU103" s="5" t="str">
        <f t="shared" si="148"/>
        <v xml:space="preserve"> </v>
      </c>
      <c r="BV103" s="5" t="str">
        <f t="shared" si="148"/>
        <v xml:space="preserve"> </v>
      </c>
      <c r="BW103" s="5" t="str">
        <f t="shared" si="148"/>
        <v xml:space="preserve"> </v>
      </c>
      <c r="BX103" s="5" t="str">
        <f t="shared" si="148"/>
        <v xml:space="preserve"> </v>
      </c>
      <c r="BY103" s="5" t="str">
        <f t="shared" si="148"/>
        <v xml:space="preserve"> </v>
      </c>
      <c r="BZ103" s="5" t="str">
        <f t="shared" si="148"/>
        <v xml:space="preserve"> </v>
      </c>
      <c r="CA103" s="5" t="str">
        <f t="shared" si="148"/>
        <v xml:space="preserve"> </v>
      </c>
      <c r="CB103" s="5" t="str">
        <f t="shared" si="148"/>
        <v xml:space="preserve"> </v>
      </c>
      <c r="CC103" s="5" t="str">
        <f t="shared" si="148"/>
        <v xml:space="preserve"> </v>
      </c>
      <c r="CD103" s="5" t="str">
        <f t="shared" si="148"/>
        <v xml:space="preserve"> </v>
      </c>
      <c r="CE103" s="5" t="str">
        <f t="shared" si="148"/>
        <v xml:space="preserve"> </v>
      </c>
      <c r="CF103" s="5" t="str">
        <f t="shared" si="148"/>
        <v xml:space="preserve"> </v>
      </c>
      <c r="CG103" s="5" t="str">
        <f t="shared" si="148"/>
        <v xml:space="preserve"> </v>
      </c>
      <c r="CH103" s="5" t="str">
        <f t="shared" si="148"/>
        <v xml:space="preserve"> </v>
      </c>
      <c r="CI103" s="5" t="str">
        <f t="shared" si="148"/>
        <v xml:space="preserve"> </v>
      </c>
      <c r="CJ103" s="5" t="str">
        <f t="shared" si="148"/>
        <v xml:space="preserve"> </v>
      </c>
      <c r="CK103" s="5" t="str">
        <f t="shared" si="148"/>
        <v xml:space="preserve"> </v>
      </c>
      <c r="CL103" s="5" t="str">
        <f t="shared" si="148"/>
        <v xml:space="preserve"> </v>
      </c>
      <c r="CM103" s="5" t="str">
        <f t="shared" si="148"/>
        <v xml:space="preserve"> </v>
      </c>
      <c r="CN103" s="5" t="str">
        <f t="shared" si="148"/>
        <v xml:space="preserve"> </v>
      </c>
      <c r="CO103" s="5" t="str">
        <f t="shared" si="148"/>
        <v xml:space="preserve"> </v>
      </c>
      <c r="CP103" s="5" t="str">
        <f t="shared" si="148"/>
        <v xml:space="preserve"> </v>
      </c>
      <c r="CQ103" s="5" t="str">
        <f t="shared" si="148"/>
        <v xml:space="preserve"> </v>
      </c>
      <c r="CR103" s="5" t="str">
        <f t="shared" si="148"/>
        <v xml:space="preserve"> </v>
      </c>
      <c r="CS103" s="5" t="str">
        <f t="shared" si="148"/>
        <v xml:space="preserve"> </v>
      </c>
      <c r="CT103" s="5" t="str">
        <f t="shared" si="148"/>
        <v xml:space="preserve"> </v>
      </c>
      <c r="CU103" s="5">
        <f t="shared" si="148"/>
        <v>1</v>
      </c>
      <c r="CV103" s="5" t="str">
        <f t="shared" si="148"/>
        <v xml:space="preserve"> </v>
      </c>
      <c r="CW103" s="5" t="str">
        <f t="shared" si="148"/>
        <v xml:space="preserve"> </v>
      </c>
      <c r="CX103" s="5">
        <f t="shared" si="148"/>
        <v>3.7935943060498225</v>
      </c>
      <c r="CY103" s="5" t="str">
        <f t="shared" si="148"/>
        <v xml:space="preserve"> </v>
      </c>
      <c r="CZ103" s="5">
        <f t="shared" si="148"/>
        <v>0.65474573713595907</v>
      </c>
      <c r="DA103" s="5" t="str">
        <f t="shared" si="148"/>
        <v xml:space="preserve"> </v>
      </c>
      <c r="DB103" s="5" t="str">
        <f t="shared" si="148"/>
        <v xml:space="preserve"> </v>
      </c>
      <c r="DC103" s="5" t="str">
        <f t="shared" si="148"/>
        <v xml:space="preserve"> </v>
      </c>
      <c r="DD103" s="5">
        <f t="shared" si="148"/>
        <v>2.5727759914255088</v>
      </c>
      <c r="DE103" s="5" t="str">
        <f t="shared" si="148"/>
        <v xml:space="preserve"> </v>
      </c>
      <c r="DF103" s="5" t="str">
        <f t="shared" si="148"/>
        <v xml:space="preserve"> </v>
      </c>
      <c r="DG103" s="5" t="str">
        <f t="shared" si="148"/>
        <v xml:space="preserve"> </v>
      </c>
      <c r="DH103" s="5" t="str">
        <f t="shared" si="148"/>
        <v xml:space="preserve"> </v>
      </c>
      <c r="DI103" s="5" t="str">
        <f t="shared" si="148"/>
        <v xml:space="preserve"> </v>
      </c>
      <c r="DJ103" s="5" t="str">
        <f t="shared" si="148"/>
        <v xml:space="preserve"> </v>
      </c>
      <c r="DK103" s="5" t="str">
        <f t="shared" si="148"/>
        <v xml:space="preserve"> </v>
      </c>
      <c r="DL103" s="5" t="str">
        <f t="shared" si="148"/>
        <v xml:space="preserve"> </v>
      </c>
      <c r="DM103" s="5" t="str">
        <f t="shared" si="148"/>
        <v xml:space="preserve"> </v>
      </c>
      <c r="DN103" s="5" t="str">
        <f t="shared" si="148"/>
        <v xml:space="preserve"> </v>
      </c>
      <c r="DO103" s="5" t="str">
        <f t="shared" si="148"/>
        <v xml:space="preserve"> </v>
      </c>
      <c r="DP103" s="5" t="str">
        <f t="shared" si="148"/>
        <v xml:space="preserve"> </v>
      </c>
      <c r="DQ103" s="5" t="str">
        <f t="shared" si="148"/>
        <v xml:space="preserve"> </v>
      </c>
      <c r="DR103" s="5" t="str">
        <f t="shared" si="148"/>
        <v xml:space="preserve"> </v>
      </c>
      <c r="DS103" s="5" t="str">
        <f t="shared" si="148"/>
        <v xml:space="preserve"> </v>
      </c>
      <c r="DT103" s="5" t="str">
        <f t="shared" si="148"/>
        <v xml:space="preserve"> </v>
      </c>
      <c r="DU103" s="5">
        <f t="shared" si="148"/>
        <v>1.94</v>
      </c>
      <c r="DV103" s="5" t="str">
        <f t="shared" si="148"/>
        <v xml:space="preserve"> </v>
      </c>
      <c r="DW103" s="5" t="str">
        <f t="shared" si="148"/>
        <v xml:space="preserve"> </v>
      </c>
      <c r="DX103" s="5" t="str">
        <f t="shared" si="148"/>
        <v xml:space="preserve"> </v>
      </c>
      <c r="DY103" s="5" t="str">
        <f t="shared" si="148"/>
        <v xml:space="preserve"> </v>
      </c>
      <c r="DZ103" s="5" t="str">
        <f t="shared" si="148"/>
        <v xml:space="preserve"> </v>
      </c>
      <c r="EA103" s="5" t="str">
        <f t="shared" si="149"/>
        <v xml:space="preserve"> </v>
      </c>
      <c r="EB103" s="5" t="str">
        <f t="shared" si="149"/>
        <v xml:space="preserve"> </v>
      </c>
      <c r="EC103" s="5">
        <f t="shared" si="149"/>
        <v>-0.25</v>
      </c>
      <c r="ED103" s="5" t="str">
        <f t="shared" si="149"/>
        <v xml:space="preserve"> </v>
      </c>
      <c r="EE103" s="5" t="str">
        <f t="shared" si="149"/>
        <v xml:space="preserve"> </v>
      </c>
      <c r="EF103" s="5">
        <f t="shared" si="149"/>
        <v>0.5625</v>
      </c>
      <c r="EG103" s="5" t="str">
        <f t="shared" si="149"/>
        <v xml:space="preserve"> </v>
      </c>
      <c r="EH103" s="5" t="str">
        <f t="shared" si="149"/>
        <v xml:space="preserve"> </v>
      </c>
      <c r="EI103" s="5" t="str">
        <f t="shared" si="149"/>
        <v xml:space="preserve"> </v>
      </c>
      <c r="EJ103" s="5">
        <f t="shared" si="149"/>
        <v>-0.55000000000000004</v>
      </c>
      <c r="EK103" s="5" t="str">
        <f t="shared" si="149"/>
        <v xml:space="preserve"> </v>
      </c>
      <c r="EL103" s="5" t="str">
        <f t="shared" si="149"/>
        <v xml:space="preserve"> </v>
      </c>
      <c r="EM103" s="5" t="str">
        <f t="shared" si="149"/>
        <v xml:space="preserve"> </v>
      </c>
      <c r="EN103" s="5" t="str">
        <f t="shared" si="149"/>
        <v xml:space="preserve"> </v>
      </c>
      <c r="EO103" s="5">
        <f t="shared" si="149"/>
        <v>5.3025210084033612</v>
      </c>
      <c r="EP103" s="5" t="str">
        <f t="shared" si="149"/>
        <v xml:space="preserve"> </v>
      </c>
      <c r="EQ103" s="5">
        <f t="shared" si="149"/>
        <v>-0.25000089053221763</v>
      </c>
      <c r="ER103" s="5">
        <f t="shared" si="149"/>
        <v>-0.22857142857142854</v>
      </c>
      <c r="ES103" s="5" t="str">
        <f t="shared" si="149"/>
        <v xml:space="preserve"> </v>
      </c>
      <c r="ET103" s="5" t="str">
        <f t="shared" si="149"/>
        <v xml:space="preserve"> </v>
      </c>
      <c r="EU103" s="5" t="str">
        <f t="shared" si="149"/>
        <v xml:space="preserve"> </v>
      </c>
      <c r="EV103" s="5" t="str">
        <f t="shared" si="149"/>
        <v xml:space="preserve"> </v>
      </c>
      <c r="EW103" s="5">
        <f t="shared" si="149"/>
        <v>8.3333333333333259E-2</v>
      </c>
      <c r="EX103" s="5" t="str">
        <f t="shared" si="149"/>
        <v xml:space="preserve"> </v>
      </c>
      <c r="EY103" s="5">
        <f t="shared" si="149"/>
        <v>0.80795525170913618</v>
      </c>
      <c r="EZ103" s="5" t="str">
        <f t="shared" si="149"/>
        <v xml:space="preserve"> </v>
      </c>
      <c r="FA103" s="5" t="str">
        <f t="shared" si="149"/>
        <v xml:space="preserve"> </v>
      </c>
      <c r="FB103" s="5" t="str">
        <f t="shared" si="149"/>
        <v xml:space="preserve"> </v>
      </c>
      <c r="FC103" s="5" t="str">
        <f t="shared" si="149"/>
        <v xml:space="preserve"> </v>
      </c>
      <c r="FD103" s="5" t="str">
        <f t="shared" si="149"/>
        <v xml:space="preserve"> </v>
      </c>
      <c r="FE103" s="5" t="str">
        <f t="shared" si="149"/>
        <v xml:space="preserve"> </v>
      </c>
      <c r="FF103" s="5" t="str">
        <f t="shared" si="149"/>
        <v xml:space="preserve"> </v>
      </c>
      <c r="FG103" s="5" t="str">
        <f t="shared" si="149"/>
        <v xml:space="preserve"> </v>
      </c>
      <c r="FH103" s="5" t="str">
        <f t="shared" si="149"/>
        <v xml:space="preserve"> </v>
      </c>
      <c r="FI103" s="5" t="str">
        <f t="shared" si="149"/>
        <v xml:space="preserve"> </v>
      </c>
      <c r="FJ103" s="5" t="str">
        <f t="shared" si="149"/>
        <v xml:space="preserve"> </v>
      </c>
      <c r="FK103" s="5" t="str">
        <f t="shared" si="149"/>
        <v xml:space="preserve"> </v>
      </c>
      <c r="FL103" s="5" t="str">
        <f t="shared" si="149"/>
        <v xml:space="preserve"> </v>
      </c>
      <c r="FM103" s="5" t="str">
        <f t="shared" si="149"/>
        <v xml:space="preserve"> </v>
      </c>
      <c r="FN103" s="5" t="str">
        <f t="shared" si="149"/>
        <v xml:space="preserve"> </v>
      </c>
      <c r="FO103" s="5" t="str">
        <f t="shared" si="149"/>
        <v xml:space="preserve"> </v>
      </c>
      <c r="FP103" s="5" t="str">
        <f t="shared" si="149"/>
        <v xml:space="preserve"> </v>
      </c>
      <c r="FQ103" s="5" t="str">
        <f t="shared" si="149"/>
        <v xml:space="preserve"> </v>
      </c>
      <c r="FR103" s="5" t="str">
        <f t="shared" si="149"/>
        <v xml:space="preserve"> </v>
      </c>
      <c r="FS103" s="5" t="str">
        <f t="shared" si="149"/>
        <v xml:space="preserve"> </v>
      </c>
      <c r="FT103" s="5" t="str">
        <f t="shared" si="149"/>
        <v xml:space="preserve"> </v>
      </c>
      <c r="FU103" s="5" t="str">
        <f t="shared" si="149"/>
        <v xml:space="preserve"> </v>
      </c>
      <c r="FV103" s="5" t="str">
        <f t="shared" si="149"/>
        <v xml:space="preserve"> </v>
      </c>
      <c r="FW103" s="5" t="str">
        <f t="shared" si="149"/>
        <v xml:space="preserve"> </v>
      </c>
      <c r="FX103" s="5" t="str">
        <f t="shared" si="149"/>
        <v xml:space="preserve"> </v>
      </c>
      <c r="FY103" s="5" t="str">
        <f t="shared" si="149"/>
        <v xml:space="preserve"> </v>
      </c>
      <c r="FZ103" s="5" t="str">
        <f t="shared" si="149"/>
        <v xml:space="preserve"> </v>
      </c>
      <c r="GA103" s="5" t="str">
        <f t="shared" si="149"/>
        <v xml:space="preserve"> </v>
      </c>
      <c r="GB103" s="5" t="str">
        <f t="shared" si="149"/>
        <v xml:space="preserve"> </v>
      </c>
      <c r="GC103" s="5" t="str">
        <f t="shared" si="149"/>
        <v xml:space="preserve"> </v>
      </c>
      <c r="GD103" s="5" t="str">
        <f t="shared" si="149"/>
        <v xml:space="preserve"> </v>
      </c>
      <c r="GE103" s="5">
        <f t="shared" si="149"/>
        <v>0.68421052631578938</v>
      </c>
      <c r="GF103" s="5" t="str">
        <f t="shared" si="149"/>
        <v xml:space="preserve"> </v>
      </c>
      <c r="GG103" s="5" t="str">
        <f t="shared" si="149"/>
        <v xml:space="preserve"> </v>
      </c>
      <c r="GH103" s="5" t="str">
        <f t="shared" si="149"/>
        <v xml:space="preserve"> </v>
      </c>
      <c r="GI103" s="5" t="str">
        <f t="shared" si="149"/>
        <v xml:space="preserve"> </v>
      </c>
      <c r="GJ103" s="5" t="str">
        <f t="shared" si="149"/>
        <v xml:space="preserve"> </v>
      </c>
      <c r="GK103" s="5" t="str">
        <f t="shared" si="149"/>
        <v xml:space="preserve"> </v>
      </c>
      <c r="GL103" s="5" t="str">
        <f t="shared" si="149"/>
        <v xml:space="preserve"> </v>
      </c>
      <c r="GM103" s="5" t="str">
        <f t="shared" si="150"/>
        <v xml:space="preserve"> </v>
      </c>
      <c r="GN103" s="5" t="str">
        <f t="shared" si="150"/>
        <v xml:space="preserve"> </v>
      </c>
      <c r="GO103" s="5" t="str">
        <f t="shared" si="150"/>
        <v xml:space="preserve"> </v>
      </c>
      <c r="GP103" s="5">
        <f t="shared" si="150"/>
        <v>-0.16277122723784276</v>
      </c>
      <c r="GQ103" s="5" t="str">
        <f t="shared" si="150"/>
        <v xml:space="preserve"> </v>
      </c>
      <c r="GR103" s="5" t="str">
        <f t="shared" si="150"/>
        <v xml:space="preserve"> </v>
      </c>
      <c r="GS103" s="5">
        <f t="shared" si="150"/>
        <v>4.8611898016997168E-2</v>
      </c>
      <c r="GT103" s="5" t="str">
        <f t="shared" si="150"/>
        <v xml:space="preserve"> </v>
      </c>
      <c r="GU103" s="5" t="str">
        <f t="shared" si="150"/>
        <v xml:space="preserve"> </v>
      </c>
      <c r="GV103" s="5" t="str">
        <f t="shared" si="150"/>
        <v xml:space="preserve"> </v>
      </c>
      <c r="GW103" s="5" t="str">
        <f t="shared" si="150"/>
        <v xml:space="preserve"> </v>
      </c>
      <c r="GX103" s="5" t="str">
        <f t="shared" si="150"/>
        <v xml:space="preserve"> </v>
      </c>
      <c r="GY103" s="5" t="str">
        <f t="shared" si="150"/>
        <v xml:space="preserve"> </v>
      </c>
      <c r="GZ103" s="5" t="str">
        <f t="shared" si="150"/>
        <v xml:space="preserve"> </v>
      </c>
      <c r="HA103" s="5" t="str">
        <f t="shared" si="150"/>
        <v xml:space="preserve"> </v>
      </c>
      <c r="HB103" s="5">
        <f t="shared" si="150"/>
        <v>1.1169034021574658</v>
      </c>
      <c r="HC103" s="5" t="str">
        <f t="shared" si="150"/>
        <v xml:space="preserve"> </v>
      </c>
      <c r="HD103" s="5" t="str">
        <f t="shared" si="150"/>
        <v xml:space="preserve"> </v>
      </c>
      <c r="HE103" s="5">
        <f t="shared" si="150"/>
        <v>-0.12735849056603776</v>
      </c>
      <c r="HF103" s="5" t="str">
        <f t="shared" si="150"/>
        <v xml:space="preserve"> </v>
      </c>
      <c r="HG103" s="5">
        <f t="shared" si="150"/>
        <v>2.5743589743589741</v>
      </c>
      <c r="HH103" s="5">
        <f t="shared" si="150"/>
        <v>2.1504424778761062</v>
      </c>
      <c r="HI103" s="5" t="str">
        <f t="shared" si="150"/>
        <v xml:space="preserve"> </v>
      </c>
      <c r="HJ103" s="5" t="str">
        <f t="shared" si="150"/>
        <v xml:space="preserve"> </v>
      </c>
      <c r="HK103" s="5" t="str">
        <f t="shared" si="150"/>
        <v xml:space="preserve"> </v>
      </c>
      <c r="HL103" s="5" t="str">
        <f t="shared" si="150"/>
        <v xml:space="preserve"> </v>
      </c>
      <c r="HM103" s="5" t="str">
        <f t="shared" si="150"/>
        <v xml:space="preserve"> </v>
      </c>
      <c r="HN103" s="5" t="str">
        <f t="shared" si="150"/>
        <v xml:space="preserve"> </v>
      </c>
      <c r="HO103" s="5">
        <f t="shared" si="150"/>
        <v>-0.12005581169619017</v>
      </c>
      <c r="HP103" s="5" t="str">
        <f t="shared" si="150"/>
        <v xml:space="preserve"> </v>
      </c>
      <c r="HQ103" s="5" t="str">
        <f t="shared" si="150"/>
        <v xml:space="preserve"> </v>
      </c>
      <c r="HR103" s="5" t="str">
        <f t="shared" si="150"/>
        <v xml:space="preserve"> </v>
      </c>
      <c r="HS103" s="5" t="str">
        <f t="shared" si="150"/>
        <v xml:space="preserve"> </v>
      </c>
      <c r="HT103" s="5" t="str">
        <f t="shared" si="150"/>
        <v xml:space="preserve"> </v>
      </c>
      <c r="HU103" s="5" t="str">
        <f t="shared" si="150"/>
        <v xml:space="preserve"> </v>
      </c>
      <c r="HV103" s="5">
        <f t="shared" si="150"/>
        <v>0.90476190476190466</v>
      </c>
      <c r="HW103" s="5" t="str">
        <f t="shared" si="150"/>
        <v xml:space="preserve"> </v>
      </c>
      <c r="HX103" s="5" t="str">
        <f t="shared" si="150"/>
        <v xml:space="preserve"> </v>
      </c>
      <c r="HY103" s="5">
        <f t="shared" si="150"/>
        <v>-0.30002538285810976</v>
      </c>
      <c r="HZ103" s="5" t="str">
        <f t="shared" si="150"/>
        <v xml:space="preserve"> </v>
      </c>
      <c r="IA103" s="5" t="str">
        <f t="shared" si="150"/>
        <v xml:space="preserve"> </v>
      </c>
      <c r="IB103" s="5" t="str">
        <f t="shared" si="150"/>
        <v xml:space="preserve"> </v>
      </c>
      <c r="IC103" s="5" t="str">
        <f t="shared" si="150"/>
        <v xml:space="preserve"> </v>
      </c>
      <c r="ID103" s="5" t="str">
        <f t="shared" si="150"/>
        <v xml:space="preserve"> </v>
      </c>
      <c r="IE103" s="5" t="str">
        <f t="shared" si="150"/>
        <v xml:space="preserve"> </v>
      </c>
      <c r="IF103" s="5" t="str">
        <f t="shared" si="150"/>
        <v xml:space="preserve"> </v>
      </c>
      <c r="IG103" s="5" t="str">
        <f t="shared" si="150"/>
        <v xml:space="preserve"> </v>
      </c>
      <c r="IH103" s="5" t="str">
        <f t="shared" si="150"/>
        <v xml:space="preserve"> </v>
      </c>
      <c r="II103" s="5" t="str">
        <f t="shared" si="150"/>
        <v xml:space="preserve"> </v>
      </c>
      <c r="IJ103" s="5" t="str">
        <f t="shared" si="150"/>
        <v xml:space="preserve"> </v>
      </c>
      <c r="IK103" s="5" t="str">
        <f t="shared" si="150"/>
        <v xml:space="preserve"> </v>
      </c>
      <c r="IL103" s="5">
        <f t="shared" si="150"/>
        <v>2.3597758773223245</v>
      </c>
      <c r="IM103" s="5" t="str">
        <f t="shared" si="150"/>
        <v xml:space="preserve"> </v>
      </c>
      <c r="IN103" s="5" t="str">
        <f t="shared" si="150"/>
        <v xml:space="preserve"> </v>
      </c>
      <c r="IO103" s="5" t="str">
        <f t="shared" si="150"/>
        <v xml:space="preserve"> </v>
      </c>
      <c r="IP103" s="5" t="str">
        <f t="shared" si="150"/>
        <v xml:space="preserve"> </v>
      </c>
      <c r="IQ103" s="5" t="str">
        <f t="shared" si="150"/>
        <v xml:space="preserve"> </v>
      </c>
      <c r="IR103" s="5" t="str">
        <f t="shared" si="150"/>
        <v xml:space="preserve"> </v>
      </c>
      <c r="IS103" s="5" t="str">
        <f t="shared" si="150"/>
        <v xml:space="preserve"> </v>
      </c>
      <c r="IT103" s="5" t="str">
        <f t="shared" si="150"/>
        <v xml:space="preserve"> </v>
      </c>
      <c r="IU103" s="5" t="str">
        <f t="shared" si="150"/>
        <v xml:space="preserve"> </v>
      </c>
      <c r="IV103" s="5">
        <f t="shared" si="150"/>
        <v>-0.72592592592592586</v>
      </c>
      <c r="IW103" s="5">
        <f t="shared" si="150"/>
        <v>0.5525664190590911</v>
      </c>
      <c r="IX103" s="5" t="str">
        <f t="shared" si="150"/>
        <v xml:space="preserve"> </v>
      </c>
      <c r="IY103" s="5" t="str">
        <f t="shared" si="151"/>
        <v xml:space="preserve"> </v>
      </c>
      <c r="IZ103" s="5" t="str">
        <f t="shared" si="151"/>
        <v xml:space="preserve"> </v>
      </c>
      <c r="JA103" s="5" t="str">
        <f t="shared" si="151"/>
        <v xml:space="preserve"> </v>
      </c>
      <c r="JB103" s="5" t="str">
        <f t="shared" si="151"/>
        <v xml:space="preserve"> </v>
      </c>
      <c r="JC103" s="5" t="str">
        <f t="shared" si="151"/>
        <v xml:space="preserve"> </v>
      </c>
      <c r="JD103" s="5" t="str">
        <f t="shared" si="151"/>
        <v xml:space="preserve"> </v>
      </c>
      <c r="JE103" s="5">
        <f t="shared" si="151"/>
        <v>0.39974210186976156</v>
      </c>
      <c r="JF103" s="5" t="str">
        <f t="shared" si="151"/>
        <v xml:space="preserve"> </v>
      </c>
      <c r="JG103" s="5">
        <f t="shared" si="151"/>
        <v>0.21434848605895973</v>
      </c>
      <c r="JH103" s="5" t="str">
        <f t="shared" si="151"/>
        <v xml:space="preserve"> </v>
      </c>
      <c r="JI103" s="5" t="str">
        <f t="shared" si="151"/>
        <v xml:space="preserve"> </v>
      </c>
      <c r="JJ103" s="5">
        <f t="shared" si="151"/>
        <v>-0.58536585365853666</v>
      </c>
      <c r="JK103" s="5">
        <f t="shared" si="151"/>
        <v>1.4818941504178276</v>
      </c>
      <c r="JL103" s="5" t="str">
        <f t="shared" si="151"/>
        <v xml:space="preserve"> </v>
      </c>
      <c r="JM103" s="5" t="str">
        <f t="shared" si="151"/>
        <v xml:space="preserve"> </v>
      </c>
      <c r="JN103" s="5" t="str">
        <f t="shared" si="151"/>
        <v xml:space="preserve"> </v>
      </c>
      <c r="JO103" s="5">
        <f t="shared" si="151"/>
        <v>-0.2767857142857143</v>
      </c>
      <c r="JP103" s="5" t="str">
        <f t="shared" si="151"/>
        <v xml:space="preserve"> </v>
      </c>
      <c r="JQ103" s="5" t="str">
        <f t="shared" si="151"/>
        <v xml:space="preserve"> </v>
      </c>
      <c r="JR103" s="5" t="str">
        <f t="shared" si="151"/>
        <v xml:space="preserve"> </v>
      </c>
      <c r="JS103" s="5" t="str">
        <f t="shared" si="151"/>
        <v xml:space="preserve"> </v>
      </c>
      <c r="JT103" s="5" t="str">
        <f t="shared" si="151"/>
        <v xml:space="preserve"> </v>
      </c>
      <c r="JU103" s="5" t="str">
        <f t="shared" si="151"/>
        <v xml:space="preserve"> </v>
      </c>
      <c r="JV103" s="5" t="str">
        <f t="shared" si="151"/>
        <v xml:space="preserve"> </v>
      </c>
      <c r="JW103" s="5" t="str">
        <f t="shared" si="151"/>
        <v xml:space="preserve"> </v>
      </c>
      <c r="JX103" s="5">
        <f t="shared" si="151"/>
        <v>0.46716101694915269</v>
      </c>
      <c r="JY103" s="5" t="str">
        <f t="shared" si="151"/>
        <v xml:space="preserve"> </v>
      </c>
      <c r="JZ103" s="5" t="str">
        <f t="shared" si="151"/>
        <v xml:space="preserve"> </v>
      </c>
      <c r="KA103" s="5" t="str">
        <f t="shared" si="151"/>
        <v xml:space="preserve"> </v>
      </c>
      <c r="KB103" s="5" t="str">
        <f t="shared" si="151"/>
        <v xml:space="preserve"> </v>
      </c>
      <c r="KC103" s="5" t="str">
        <f t="shared" si="151"/>
        <v xml:space="preserve"> </v>
      </c>
      <c r="KD103" s="5" t="str">
        <f t="shared" si="151"/>
        <v xml:space="preserve"> </v>
      </c>
      <c r="KE103" s="5" t="str">
        <f t="shared" si="151"/>
        <v xml:space="preserve"> </v>
      </c>
      <c r="KF103" s="5">
        <f t="shared" si="151"/>
        <v>4.5894495412844032</v>
      </c>
      <c r="KG103" s="5" t="str">
        <f t="shared" si="151"/>
        <v xml:space="preserve"> </v>
      </c>
      <c r="KH103" s="5" t="str">
        <f t="shared" si="151"/>
        <v xml:space="preserve"> </v>
      </c>
      <c r="KI103" s="5" t="str">
        <f t="shared" si="151"/>
        <v xml:space="preserve"> </v>
      </c>
      <c r="KJ103" s="5" t="str">
        <f t="shared" si="151"/>
        <v xml:space="preserve"> </v>
      </c>
      <c r="KK103" s="5" t="str">
        <f t="shared" si="151"/>
        <v xml:space="preserve"> </v>
      </c>
      <c r="KL103" s="5" t="str">
        <f t="shared" si="151"/>
        <v xml:space="preserve"> </v>
      </c>
      <c r="KM103" s="5" t="str">
        <f t="shared" si="151"/>
        <v xml:space="preserve"> </v>
      </c>
      <c r="KN103" s="5" t="str">
        <f t="shared" si="151"/>
        <v xml:space="preserve"> </v>
      </c>
      <c r="KO103" s="5">
        <f t="shared" si="151"/>
        <v>2.0673758865248231</v>
      </c>
      <c r="KP103" s="5" t="str">
        <f t="shared" si="151"/>
        <v xml:space="preserve"> </v>
      </c>
      <c r="KQ103" s="5">
        <f t="shared" si="151"/>
        <v>5.5682684973302754E-2</v>
      </c>
      <c r="KR103" s="5" t="str">
        <f t="shared" si="151"/>
        <v xml:space="preserve"> </v>
      </c>
      <c r="KS103" s="5" t="str">
        <f t="shared" si="151"/>
        <v xml:space="preserve"> </v>
      </c>
      <c r="KT103" s="5" t="str">
        <f t="shared" si="151"/>
        <v xml:space="preserve"> </v>
      </c>
      <c r="KU103" s="5" t="str">
        <f t="shared" si="151"/>
        <v xml:space="preserve"> </v>
      </c>
      <c r="KV103" s="5" t="str">
        <f t="shared" si="151"/>
        <v xml:space="preserve"> </v>
      </c>
      <c r="KW103" s="5" t="str">
        <f t="shared" si="151"/>
        <v xml:space="preserve"> </v>
      </c>
      <c r="KX103" s="5" t="str">
        <f t="shared" si="151"/>
        <v xml:space="preserve"> </v>
      </c>
      <c r="KY103" s="5" t="str">
        <f t="shared" si="151"/>
        <v xml:space="preserve"> </v>
      </c>
      <c r="KZ103" s="5" t="str">
        <f t="shared" si="151"/>
        <v xml:space="preserve"> </v>
      </c>
      <c r="LA103" s="5" t="str">
        <f t="shared" si="151"/>
        <v xml:space="preserve"> </v>
      </c>
      <c r="LB103" s="5" t="str">
        <f t="shared" si="151"/>
        <v xml:space="preserve"> </v>
      </c>
      <c r="LC103" s="5" t="str">
        <f t="shared" si="151"/>
        <v xml:space="preserve"> </v>
      </c>
      <c r="LD103" s="5" t="str">
        <f t="shared" si="151"/>
        <v xml:space="preserve"> </v>
      </c>
      <c r="LE103" s="5" t="str">
        <f t="shared" si="151"/>
        <v xml:space="preserve"> </v>
      </c>
      <c r="LF103" s="5" t="str">
        <f t="shared" si="151"/>
        <v xml:space="preserve"> </v>
      </c>
      <c r="LG103" s="5">
        <f t="shared" si="151"/>
        <v>0.8125</v>
      </c>
      <c r="LH103" s="5" t="str">
        <f t="shared" si="151"/>
        <v xml:space="preserve"> </v>
      </c>
      <c r="LI103" s="5">
        <f t="shared" si="151"/>
        <v>-0.1428571428571429</v>
      </c>
      <c r="LJ103" s="5" t="str">
        <f t="shared" si="151"/>
        <v xml:space="preserve"> </v>
      </c>
      <c r="LK103" s="5" t="str">
        <f t="shared" si="152"/>
        <v xml:space="preserve"> </v>
      </c>
      <c r="LL103" s="5" t="str">
        <f t="shared" si="152"/>
        <v xml:space="preserve"> </v>
      </c>
      <c r="LM103" s="5" t="str">
        <f t="shared" si="152"/>
        <v xml:space="preserve"> </v>
      </c>
      <c r="LN103" s="5" t="str">
        <f t="shared" si="152"/>
        <v xml:space="preserve"> </v>
      </c>
      <c r="LO103" s="5" t="str">
        <f t="shared" si="152"/>
        <v xml:space="preserve"> </v>
      </c>
      <c r="LP103" s="5" t="str">
        <f t="shared" si="152"/>
        <v xml:space="preserve"> </v>
      </c>
      <c r="LQ103" s="5" t="str">
        <f t="shared" si="152"/>
        <v xml:space="preserve"> </v>
      </c>
      <c r="LR103" s="5" t="str">
        <f t="shared" si="152"/>
        <v xml:space="preserve"> </v>
      </c>
      <c r="LS103" s="5" t="str">
        <f t="shared" si="152"/>
        <v xml:space="preserve"> </v>
      </c>
      <c r="LT103" s="5" t="str">
        <f t="shared" si="152"/>
        <v xml:space="preserve"> </v>
      </c>
      <c r="LU103" s="5" t="str">
        <f t="shared" si="152"/>
        <v xml:space="preserve"> </v>
      </c>
      <c r="LV103" s="5" t="str">
        <f t="shared" si="152"/>
        <v xml:space="preserve"> </v>
      </c>
      <c r="LW103" s="5">
        <f t="shared" si="152"/>
        <v>0.24154662623199386</v>
      </c>
      <c r="LX103" s="5" t="str">
        <f t="shared" si="152"/>
        <v xml:space="preserve"> </v>
      </c>
      <c r="LY103" s="5" t="str">
        <f t="shared" si="152"/>
        <v xml:space="preserve"> </v>
      </c>
      <c r="LZ103" s="5" t="str">
        <f t="shared" si="152"/>
        <v xml:space="preserve"> </v>
      </c>
      <c r="MA103" s="5" t="str">
        <f t="shared" si="152"/>
        <v xml:space="preserve"> </v>
      </c>
      <c r="MB103" s="5" t="str">
        <f t="shared" si="152"/>
        <v xml:space="preserve"> </v>
      </c>
      <c r="MC103" s="5" t="str">
        <f t="shared" si="152"/>
        <v xml:space="preserve"> </v>
      </c>
      <c r="MD103" s="5" t="str">
        <f t="shared" si="152"/>
        <v xml:space="preserve"> </v>
      </c>
      <c r="ME103" s="5" t="str">
        <f t="shared" si="152"/>
        <v xml:space="preserve"> </v>
      </c>
      <c r="MF103" s="5" t="str">
        <f t="shared" si="152"/>
        <v xml:space="preserve"> </v>
      </c>
      <c r="MG103" s="5">
        <f t="shared" si="152"/>
        <v>0.79179566563467474</v>
      </c>
      <c r="MH103" s="5" t="str">
        <f t="shared" si="152"/>
        <v xml:space="preserve"> </v>
      </c>
      <c r="MI103" s="5" t="str">
        <f t="shared" si="152"/>
        <v xml:space="preserve"> </v>
      </c>
      <c r="MJ103" s="5" t="str">
        <f t="shared" si="152"/>
        <v xml:space="preserve"> </v>
      </c>
      <c r="MK103" s="5">
        <f t="shared" si="152"/>
        <v>2.2701369863013698</v>
      </c>
      <c r="ML103" s="5" t="str">
        <f t="shared" si="152"/>
        <v xml:space="preserve"> </v>
      </c>
      <c r="MM103" s="5">
        <f t="shared" si="152"/>
        <v>1.0517676767676769</v>
      </c>
      <c r="MN103" s="5">
        <f t="shared" si="152"/>
        <v>0.72500000000000009</v>
      </c>
      <c r="MO103" s="5" t="str">
        <f t="shared" si="152"/>
        <v xml:space="preserve"> </v>
      </c>
      <c r="MP103" s="5" t="str">
        <f t="shared" si="152"/>
        <v xml:space="preserve"> </v>
      </c>
      <c r="MQ103" s="5" t="str">
        <f t="shared" si="152"/>
        <v xml:space="preserve"> </v>
      </c>
      <c r="MR103" s="5" t="str">
        <f t="shared" si="152"/>
        <v xml:space="preserve"> </v>
      </c>
      <c r="MS103" s="5">
        <f t="shared" si="152"/>
        <v>1.1164205039096435</v>
      </c>
      <c r="MT103" s="5" t="str">
        <f t="shared" si="152"/>
        <v xml:space="preserve"> </v>
      </c>
      <c r="MU103" s="5" t="str">
        <f t="shared" si="152"/>
        <v xml:space="preserve"> </v>
      </c>
      <c r="MV103" s="5" t="str">
        <f t="shared" si="152"/>
        <v xml:space="preserve"> </v>
      </c>
      <c r="MW103" s="5" t="str">
        <f t="shared" si="152"/>
        <v xml:space="preserve"> </v>
      </c>
      <c r="MX103" s="5" t="str">
        <f t="shared" si="152"/>
        <v xml:space="preserve"> </v>
      </c>
      <c r="MY103" s="5" t="str">
        <f t="shared" si="152"/>
        <v xml:space="preserve"> </v>
      </c>
      <c r="MZ103" s="5" t="str">
        <f t="shared" si="152"/>
        <v xml:space="preserve"> </v>
      </c>
      <c r="NA103" s="5" t="str">
        <f t="shared" si="152"/>
        <v xml:space="preserve"> </v>
      </c>
      <c r="NB103" s="5" t="str">
        <f t="shared" si="152"/>
        <v xml:space="preserve"> </v>
      </c>
      <c r="NC103" s="5" t="str">
        <f t="shared" si="152"/>
        <v xml:space="preserve"> </v>
      </c>
      <c r="ND103" s="5" t="str">
        <f t="shared" si="152"/>
        <v xml:space="preserve"> </v>
      </c>
      <c r="NE103" s="5" t="str">
        <f t="shared" si="152"/>
        <v xml:space="preserve"> </v>
      </c>
      <c r="NF103" s="5" t="str">
        <f t="shared" si="152"/>
        <v xml:space="preserve"> </v>
      </c>
      <c r="NG103" s="5" t="str">
        <f t="shared" si="152"/>
        <v xml:space="preserve"> </v>
      </c>
      <c r="NH103" s="5" t="str">
        <f t="shared" si="152"/>
        <v xml:space="preserve"> </v>
      </c>
      <c r="NI103" s="5" t="str">
        <f t="shared" si="152"/>
        <v xml:space="preserve"> </v>
      </c>
      <c r="NJ103" s="5" t="str">
        <f t="shared" si="152"/>
        <v xml:space="preserve"> </v>
      </c>
      <c r="NK103" s="5" t="str">
        <f t="shared" si="152"/>
        <v xml:space="preserve"> </v>
      </c>
      <c r="NL103" s="5" t="str">
        <f t="shared" si="152"/>
        <v xml:space="preserve"> </v>
      </c>
      <c r="NM103" s="5" t="str">
        <f t="shared" si="152"/>
        <v xml:space="preserve"> </v>
      </c>
      <c r="NN103" s="5" t="str">
        <f t="shared" si="152"/>
        <v xml:space="preserve"> </v>
      </c>
      <c r="NO103" s="5">
        <f t="shared" si="152"/>
        <v>1.6209808379343946</v>
      </c>
      <c r="NP103" s="5" t="str">
        <f t="shared" si="152"/>
        <v xml:space="preserve"> </v>
      </c>
      <c r="NQ103" s="5" t="str">
        <f t="shared" si="152"/>
        <v xml:space="preserve"> </v>
      </c>
      <c r="NR103" s="5" t="str">
        <f t="shared" si="152"/>
        <v xml:space="preserve"> </v>
      </c>
      <c r="NS103" s="5" t="str">
        <f t="shared" si="152"/>
        <v xml:space="preserve"> </v>
      </c>
      <c r="NT103" s="5">
        <f t="shared" si="152"/>
        <v>-0.47619047619047616</v>
      </c>
      <c r="NU103" s="5" t="str">
        <f t="shared" si="152"/>
        <v xml:space="preserve"> </v>
      </c>
      <c r="NV103" s="5" t="str">
        <f t="shared" si="152"/>
        <v xml:space="preserve"> </v>
      </c>
      <c r="NW103" s="5" t="str">
        <f t="shared" si="153"/>
        <v xml:space="preserve"> </v>
      </c>
      <c r="NX103" s="5" t="str">
        <f t="shared" si="153"/>
        <v xml:space="preserve"> </v>
      </c>
      <c r="NY103" s="5" t="str">
        <f t="shared" si="153"/>
        <v xml:space="preserve"> </v>
      </c>
      <c r="NZ103" s="5" t="str">
        <f t="shared" si="153"/>
        <v xml:space="preserve"> </v>
      </c>
      <c r="OA103" s="5" t="str">
        <f t="shared" si="153"/>
        <v xml:space="preserve"> </v>
      </c>
      <c r="OB103" s="5" t="str">
        <f t="shared" si="153"/>
        <v xml:space="preserve"> </v>
      </c>
      <c r="OC103" s="5" t="str">
        <f t="shared" si="153"/>
        <v xml:space="preserve"> </v>
      </c>
      <c r="OD103" s="5">
        <f t="shared" si="153"/>
        <v>0.28555738605161984</v>
      </c>
      <c r="OE103" s="5" t="str">
        <f t="shared" si="153"/>
        <v xml:space="preserve"> </v>
      </c>
      <c r="OF103" s="5" t="str">
        <f t="shared" si="153"/>
        <v xml:space="preserve"> </v>
      </c>
      <c r="OG103" s="5">
        <f t="shared" si="153"/>
        <v>0.69642857142857162</v>
      </c>
      <c r="OH103" s="5" t="str">
        <f t="shared" si="153"/>
        <v xml:space="preserve"> </v>
      </c>
      <c r="OI103" s="5" t="str">
        <f t="shared" si="153"/>
        <v xml:space="preserve"> </v>
      </c>
      <c r="OJ103" s="5" t="str">
        <f t="shared" si="153"/>
        <v xml:space="preserve"> </v>
      </c>
      <c r="OK103" s="5" t="str">
        <f t="shared" si="153"/>
        <v xml:space="preserve"> </v>
      </c>
      <c r="OL103" s="5" t="str">
        <f t="shared" si="153"/>
        <v xml:space="preserve"> </v>
      </c>
      <c r="OM103" s="5" t="str">
        <f t="shared" si="153"/>
        <v xml:space="preserve"> </v>
      </c>
      <c r="ON103" s="5" t="str">
        <f t="shared" si="153"/>
        <v xml:space="preserve"> </v>
      </c>
      <c r="OO103" s="5" t="str">
        <f t="shared" si="153"/>
        <v xml:space="preserve"> </v>
      </c>
      <c r="OP103" s="5" t="str">
        <f t="shared" si="153"/>
        <v xml:space="preserve"> </v>
      </c>
      <c r="OQ103" s="5" t="str">
        <f t="shared" si="153"/>
        <v xml:space="preserve"> </v>
      </c>
      <c r="OR103" s="5" t="str">
        <f t="shared" si="153"/>
        <v xml:space="preserve"> </v>
      </c>
      <c r="OS103" s="5" t="str">
        <f t="shared" si="153"/>
        <v xml:space="preserve"> </v>
      </c>
      <c r="OT103" s="5" t="str">
        <f t="shared" si="153"/>
        <v xml:space="preserve"> </v>
      </c>
      <c r="OU103" s="5" t="str">
        <f t="shared" si="153"/>
        <v xml:space="preserve"> </v>
      </c>
      <c r="OV103" s="5" t="str">
        <f t="shared" si="153"/>
        <v xml:space="preserve"> </v>
      </c>
      <c r="OW103" s="5" t="str">
        <f t="shared" si="153"/>
        <v xml:space="preserve"> </v>
      </c>
      <c r="OX103" s="5" t="str">
        <f t="shared" si="153"/>
        <v xml:space="preserve"> </v>
      </c>
      <c r="OY103" s="5" t="str">
        <f t="shared" si="153"/>
        <v xml:space="preserve"> </v>
      </c>
      <c r="OZ103" s="5" t="str">
        <f t="shared" si="153"/>
        <v xml:space="preserve"> </v>
      </c>
      <c r="PA103" s="5" t="str">
        <f t="shared" si="153"/>
        <v xml:space="preserve"> </v>
      </c>
      <c r="PB103" s="5" t="str">
        <f t="shared" si="153"/>
        <v xml:space="preserve"> </v>
      </c>
      <c r="PC103" s="5" t="str">
        <f t="shared" si="153"/>
        <v xml:space="preserve"> </v>
      </c>
      <c r="PD103" s="5">
        <f t="shared" si="153"/>
        <v>-0.5859872611464968</v>
      </c>
      <c r="PE103" s="5" t="str">
        <f t="shared" si="153"/>
        <v xml:space="preserve"> </v>
      </c>
      <c r="PF103" s="5" t="str">
        <f t="shared" si="153"/>
        <v xml:space="preserve"> </v>
      </c>
      <c r="PG103" s="5" t="str">
        <f t="shared" si="153"/>
        <v xml:space="preserve"> </v>
      </c>
      <c r="PH103" s="5">
        <f t="shared" si="153"/>
        <v>0.77463503649635013</v>
      </c>
      <c r="PI103" s="5" t="str">
        <f t="shared" si="153"/>
        <v xml:space="preserve"> </v>
      </c>
      <c r="PJ103" s="5" t="str">
        <f t="shared" si="153"/>
        <v xml:space="preserve"> </v>
      </c>
      <c r="PK103" s="5" t="str">
        <f t="shared" si="153"/>
        <v xml:space="preserve"> </v>
      </c>
      <c r="PL103" s="5" t="str">
        <f t="shared" si="153"/>
        <v xml:space="preserve"> </v>
      </c>
      <c r="PM103" s="5" t="str">
        <f t="shared" si="153"/>
        <v xml:space="preserve"> </v>
      </c>
      <c r="PN103" s="5">
        <f t="shared" si="153"/>
        <v>-0.30400000000000005</v>
      </c>
      <c r="PO103" s="5" t="str">
        <f t="shared" si="153"/>
        <v xml:space="preserve"> </v>
      </c>
      <c r="PP103" s="5">
        <f t="shared" si="153"/>
        <v>-0.26559714795008915</v>
      </c>
      <c r="PQ103" s="5" t="str">
        <f t="shared" si="153"/>
        <v xml:space="preserve"> </v>
      </c>
      <c r="PR103" s="5" t="str">
        <f t="shared" si="153"/>
        <v xml:space="preserve"> </v>
      </c>
      <c r="PS103" s="5" t="str">
        <f t="shared" si="153"/>
        <v xml:space="preserve"> </v>
      </c>
      <c r="PT103" s="5" t="str">
        <f t="shared" si="153"/>
        <v xml:space="preserve"> </v>
      </c>
      <c r="PU103" s="5" t="str">
        <f t="shared" si="153"/>
        <v xml:space="preserve"> </v>
      </c>
      <c r="PV103" s="5" t="str">
        <f t="shared" si="153"/>
        <v xml:space="preserve"> </v>
      </c>
      <c r="PW103" s="5" t="str">
        <f t="shared" si="153"/>
        <v xml:space="preserve"> </v>
      </c>
      <c r="PX103" s="5" t="str">
        <f t="shared" si="153"/>
        <v xml:space="preserve"> </v>
      </c>
      <c r="PY103" s="5" t="str">
        <f t="shared" si="153"/>
        <v xml:space="preserve"> </v>
      </c>
      <c r="PZ103" s="5" t="str">
        <f t="shared" si="153"/>
        <v xml:space="preserve"> </v>
      </c>
      <c r="QA103" s="5" t="str">
        <f t="shared" si="153"/>
        <v xml:space="preserve"> </v>
      </c>
      <c r="QB103" s="5" t="str">
        <f t="shared" si="153"/>
        <v xml:space="preserve"> </v>
      </c>
      <c r="QC103" s="5" t="str">
        <f t="shared" si="153"/>
        <v xml:space="preserve"> </v>
      </c>
      <c r="QD103" s="5" t="str">
        <f t="shared" si="153"/>
        <v xml:space="preserve"> </v>
      </c>
      <c r="QE103" s="5" t="str">
        <f t="shared" si="153"/>
        <v xml:space="preserve"> </v>
      </c>
      <c r="QF103" s="5">
        <f t="shared" si="153"/>
        <v>1.2773109243697478</v>
      </c>
      <c r="QG103" s="5" t="str">
        <f t="shared" si="153"/>
        <v xml:space="preserve"> </v>
      </c>
      <c r="QH103" s="5" t="str">
        <f t="shared" si="153"/>
        <v xml:space="preserve"> </v>
      </c>
      <c r="QI103" s="5" t="str">
        <f t="shared" si="154"/>
        <v xml:space="preserve"> </v>
      </c>
      <c r="QJ103" s="5" t="str">
        <f t="shared" si="154"/>
        <v xml:space="preserve"> </v>
      </c>
      <c r="QK103" s="5" t="str">
        <f t="shared" si="154"/>
        <v xml:space="preserve"> </v>
      </c>
      <c r="QL103" s="5" t="str">
        <f t="shared" si="154"/>
        <v xml:space="preserve"> </v>
      </c>
      <c r="QM103" s="5" t="str">
        <f t="shared" si="154"/>
        <v xml:space="preserve"> </v>
      </c>
      <c r="QN103" s="5" t="str">
        <f t="shared" si="154"/>
        <v xml:space="preserve"> </v>
      </c>
      <c r="QO103" s="5" t="str">
        <f t="shared" si="154"/>
        <v xml:space="preserve"> </v>
      </c>
      <c r="QP103" s="5" t="str">
        <f t="shared" si="154"/>
        <v xml:space="preserve"> </v>
      </c>
      <c r="QQ103" s="5" t="str">
        <f t="shared" si="154"/>
        <v xml:space="preserve"> </v>
      </c>
      <c r="QR103" s="5" t="str">
        <f t="shared" si="154"/>
        <v xml:space="preserve"> </v>
      </c>
      <c r="QS103" s="5">
        <f t="shared" si="154"/>
        <v>7.4180118946474085</v>
      </c>
      <c r="QT103" s="5" t="str">
        <f t="shared" si="154"/>
        <v xml:space="preserve"> </v>
      </c>
      <c r="QU103" s="5">
        <f t="shared" si="154"/>
        <v>0.44047619047619047</v>
      </c>
      <c r="QV103" s="5" t="str">
        <f t="shared" si="154"/>
        <v xml:space="preserve"> </v>
      </c>
      <c r="QW103" s="5">
        <f t="shared" si="154"/>
        <v>0.14161849710982666</v>
      </c>
      <c r="QX103" s="5" t="str">
        <f t="shared" si="154"/>
        <v xml:space="preserve"> </v>
      </c>
      <c r="QY103" s="5">
        <f t="shared" si="154"/>
        <v>0.4285714285714286</v>
      </c>
      <c r="QZ103" s="5" t="str">
        <f t="shared" si="154"/>
        <v xml:space="preserve"> </v>
      </c>
      <c r="RA103" s="5" t="str">
        <f t="shared" si="154"/>
        <v xml:space="preserve"> </v>
      </c>
      <c r="RB103" s="5" t="str">
        <f t="shared" si="154"/>
        <v xml:space="preserve"> </v>
      </c>
      <c r="RC103" s="5" t="str">
        <f t="shared" si="154"/>
        <v xml:space="preserve"> </v>
      </c>
      <c r="RD103" s="5" t="str">
        <f t="shared" si="154"/>
        <v xml:space="preserve"> </v>
      </c>
      <c r="RE103" s="5" t="str">
        <f t="shared" si="154"/>
        <v xml:space="preserve"> </v>
      </c>
      <c r="RF103" s="5" t="str">
        <f t="shared" si="154"/>
        <v xml:space="preserve"> </v>
      </c>
      <c r="RG103" s="5" t="str">
        <f t="shared" si="154"/>
        <v xml:space="preserve"> </v>
      </c>
      <c r="RH103" s="5" t="str">
        <f t="shared" si="154"/>
        <v xml:space="preserve"> </v>
      </c>
      <c r="RI103" s="5" t="str">
        <f t="shared" si="154"/>
        <v xml:space="preserve"> </v>
      </c>
      <c r="RJ103" s="5" t="str">
        <f t="shared" si="154"/>
        <v xml:space="preserve"> </v>
      </c>
      <c r="RK103" s="5" t="str">
        <f t="shared" si="154"/>
        <v xml:space="preserve"> </v>
      </c>
      <c r="RL103" s="5" t="str">
        <f t="shared" si="154"/>
        <v xml:space="preserve"> </v>
      </c>
      <c r="RM103" s="5">
        <f t="shared" si="154"/>
        <v>4</v>
      </c>
      <c r="RN103" s="5" t="str">
        <f t="shared" si="154"/>
        <v xml:space="preserve"> </v>
      </c>
      <c r="RO103" s="5">
        <f t="shared" si="154"/>
        <v>0.12850619699934751</v>
      </c>
      <c r="RP103" s="5" t="str">
        <f t="shared" si="154"/>
        <v xml:space="preserve"> </v>
      </c>
      <c r="RQ103" s="5" t="str">
        <f t="shared" si="154"/>
        <v xml:space="preserve"> </v>
      </c>
      <c r="RR103" s="5" t="str">
        <f t="shared" si="154"/>
        <v xml:space="preserve"> </v>
      </c>
      <c r="RS103" s="5" t="str">
        <f t="shared" si="154"/>
        <v xml:space="preserve"> </v>
      </c>
      <c r="RT103" s="5" t="str">
        <f t="shared" si="154"/>
        <v xml:space="preserve"> </v>
      </c>
      <c r="RU103" s="5" t="str">
        <f t="shared" si="154"/>
        <v xml:space="preserve"> </v>
      </c>
      <c r="RV103" s="5" t="str">
        <f t="shared" si="154"/>
        <v xml:space="preserve"> </v>
      </c>
      <c r="RW103" s="5" t="str">
        <f t="shared" si="154"/>
        <v xml:space="preserve"> </v>
      </c>
      <c r="RX103" s="5" t="str">
        <f t="shared" si="154"/>
        <v xml:space="preserve"> </v>
      </c>
      <c r="RY103" s="5" t="str">
        <f t="shared" si="154"/>
        <v xml:space="preserve"> </v>
      </c>
      <c r="RZ103" s="5" t="str">
        <f t="shared" si="154"/>
        <v xml:space="preserve"> </v>
      </c>
      <c r="SA103" s="5" t="str">
        <f t="shared" si="154"/>
        <v xml:space="preserve"> </v>
      </c>
    </row>
    <row r="104" spans="1:527">
      <c r="A104">
        <v>1990</v>
      </c>
      <c r="B104" s="5" t="str">
        <f t="shared" si="155"/>
        <v xml:space="preserve"> </v>
      </c>
      <c r="C104" s="5" t="str">
        <f t="shared" si="156"/>
        <v xml:space="preserve"> </v>
      </c>
      <c r="D104" s="5" t="str">
        <f t="shared" si="156"/>
        <v xml:space="preserve"> </v>
      </c>
      <c r="E104" s="5" t="str">
        <f t="shared" si="156"/>
        <v xml:space="preserve"> </v>
      </c>
      <c r="F104" s="5" t="str">
        <f t="shared" si="156"/>
        <v xml:space="preserve"> </v>
      </c>
      <c r="G104" s="5" t="str">
        <f t="shared" si="156"/>
        <v xml:space="preserve"> </v>
      </c>
      <c r="H104" s="5" t="str">
        <f t="shared" si="156"/>
        <v xml:space="preserve"> </v>
      </c>
      <c r="I104" s="5" t="str">
        <f t="shared" si="156"/>
        <v xml:space="preserve"> </v>
      </c>
      <c r="J104" s="5" t="str">
        <f t="shared" si="156"/>
        <v xml:space="preserve"> </v>
      </c>
      <c r="K104" s="5" t="str">
        <f t="shared" si="156"/>
        <v xml:space="preserve"> </v>
      </c>
      <c r="L104" s="5" t="str">
        <f t="shared" si="156"/>
        <v xml:space="preserve"> </v>
      </c>
      <c r="M104" s="5" t="str">
        <f t="shared" si="156"/>
        <v xml:space="preserve"> </v>
      </c>
      <c r="N104" s="5" t="str">
        <f t="shared" si="156"/>
        <v xml:space="preserve"> </v>
      </c>
      <c r="O104" s="5">
        <f t="shared" si="156"/>
        <v>0.50011539349180723</v>
      </c>
      <c r="P104" s="5">
        <f t="shared" si="156"/>
        <v>-0.52173913043478259</v>
      </c>
      <c r="Q104" s="5" t="str">
        <f t="shared" si="156"/>
        <v xml:space="preserve"> </v>
      </c>
      <c r="R104" s="5" t="str">
        <f t="shared" si="156"/>
        <v xml:space="preserve"> </v>
      </c>
      <c r="S104" s="5" t="str">
        <f t="shared" si="156"/>
        <v xml:space="preserve"> </v>
      </c>
      <c r="T104" s="5">
        <f t="shared" si="156"/>
        <v>-0.10574311214590604</v>
      </c>
      <c r="U104" s="5" t="str">
        <f t="shared" si="156"/>
        <v xml:space="preserve"> </v>
      </c>
      <c r="V104" s="5" t="str">
        <f t="shared" si="156"/>
        <v xml:space="preserve"> </v>
      </c>
      <c r="W104" s="5" t="str">
        <f t="shared" si="156"/>
        <v xml:space="preserve"> </v>
      </c>
      <c r="X104" s="5" t="str">
        <f t="shared" si="156"/>
        <v xml:space="preserve"> </v>
      </c>
      <c r="Y104" s="5" t="str">
        <f t="shared" si="156"/>
        <v xml:space="preserve"> </v>
      </c>
      <c r="Z104" s="5" t="str">
        <f t="shared" si="156"/>
        <v xml:space="preserve"> </v>
      </c>
      <c r="AA104" s="5" t="str">
        <f t="shared" si="156"/>
        <v xml:space="preserve"> </v>
      </c>
      <c r="AB104" s="5" t="str">
        <f t="shared" si="156"/>
        <v xml:space="preserve"> </v>
      </c>
      <c r="AC104" s="5">
        <f t="shared" si="156"/>
        <v>0.66502463054187211</v>
      </c>
      <c r="AD104" s="5" t="str">
        <f t="shared" si="156"/>
        <v xml:space="preserve"> </v>
      </c>
      <c r="AE104" s="5" t="str">
        <f t="shared" si="156"/>
        <v xml:space="preserve"> </v>
      </c>
      <c r="AF104" s="5" t="str">
        <f t="shared" si="156"/>
        <v xml:space="preserve"> </v>
      </c>
      <c r="AG104" s="5" t="str">
        <f t="shared" si="156"/>
        <v xml:space="preserve"> </v>
      </c>
      <c r="AH104" s="5" t="str">
        <f t="shared" si="156"/>
        <v xml:space="preserve"> </v>
      </c>
      <c r="AI104" s="5" t="str">
        <f t="shared" si="156"/>
        <v xml:space="preserve"> </v>
      </c>
      <c r="AJ104" s="5">
        <f t="shared" si="156"/>
        <v>1.0930232558139537</v>
      </c>
      <c r="AK104" s="5" t="str">
        <f t="shared" si="156"/>
        <v xml:space="preserve"> </v>
      </c>
      <c r="AL104" s="5" t="str">
        <f t="shared" si="156"/>
        <v xml:space="preserve"> </v>
      </c>
      <c r="AM104" s="5">
        <f t="shared" si="156"/>
        <v>-0.46917293233082713</v>
      </c>
      <c r="AN104" s="5">
        <f t="shared" si="156"/>
        <v>0.63036164844407061</v>
      </c>
      <c r="AO104" s="5" t="str">
        <f t="shared" si="156"/>
        <v xml:space="preserve"> </v>
      </c>
      <c r="AP104" s="5" t="str">
        <f t="shared" si="156"/>
        <v xml:space="preserve"> </v>
      </c>
      <c r="AQ104" s="5" t="str">
        <f t="shared" si="156"/>
        <v xml:space="preserve"> </v>
      </c>
      <c r="AR104" s="5" t="str">
        <f t="shared" si="156"/>
        <v xml:space="preserve"> </v>
      </c>
      <c r="AS104" s="5" t="str">
        <f t="shared" si="156"/>
        <v xml:space="preserve"> </v>
      </c>
      <c r="AT104" s="5" t="str">
        <f t="shared" si="156"/>
        <v xml:space="preserve"> </v>
      </c>
      <c r="AU104" s="5" t="str">
        <f t="shared" si="156"/>
        <v xml:space="preserve"> </v>
      </c>
      <c r="AV104" s="5">
        <f t="shared" si="156"/>
        <v>1.3433083956774734</v>
      </c>
      <c r="AW104" s="5" t="str">
        <f t="shared" si="156"/>
        <v xml:space="preserve"> </v>
      </c>
      <c r="AX104" s="5" t="str">
        <f t="shared" si="156"/>
        <v xml:space="preserve"> </v>
      </c>
      <c r="AY104" s="5">
        <f t="shared" si="156"/>
        <v>-0.13000789978557725</v>
      </c>
      <c r="AZ104" s="5">
        <f t="shared" si="156"/>
        <v>6.4439140811455742E-2</v>
      </c>
      <c r="BA104" s="5">
        <f t="shared" si="156"/>
        <v>-9.9999999999999978E-2</v>
      </c>
      <c r="BB104" s="5" t="str">
        <f t="shared" si="156"/>
        <v xml:space="preserve"> </v>
      </c>
      <c r="BC104" s="5" t="str">
        <f t="shared" si="156"/>
        <v xml:space="preserve"> </v>
      </c>
      <c r="BD104" s="5" t="str">
        <f t="shared" si="156"/>
        <v xml:space="preserve"> </v>
      </c>
      <c r="BE104" s="5">
        <f t="shared" si="156"/>
        <v>-0.33333333333333337</v>
      </c>
      <c r="BF104" s="5" t="str">
        <f t="shared" si="156"/>
        <v xml:space="preserve"> </v>
      </c>
      <c r="BG104" s="5" t="str">
        <f t="shared" si="156"/>
        <v xml:space="preserve"> </v>
      </c>
      <c r="BH104" s="5" t="str">
        <f t="shared" si="156"/>
        <v xml:space="preserve"> </v>
      </c>
      <c r="BI104" s="5">
        <f t="shared" si="156"/>
        <v>0.96707589285714257</v>
      </c>
      <c r="BJ104" s="5">
        <f t="shared" si="156"/>
        <v>0.15708478513356572</v>
      </c>
      <c r="BK104" s="5" t="str">
        <f t="shared" si="156"/>
        <v xml:space="preserve"> </v>
      </c>
      <c r="BL104" s="5" t="str">
        <f t="shared" si="156"/>
        <v xml:space="preserve"> </v>
      </c>
      <c r="BM104" s="5" t="str">
        <f t="shared" si="156"/>
        <v xml:space="preserve"> </v>
      </c>
      <c r="BN104" s="5" t="str">
        <f t="shared" si="156"/>
        <v xml:space="preserve"> </v>
      </c>
      <c r="BO104" s="5" t="str">
        <f t="shared" si="148"/>
        <v xml:space="preserve"> </v>
      </c>
      <c r="BP104" s="5" t="str">
        <f t="shared" si="148"/>
        <v xml:space="preserve"> </v>
      </c>
      <c r="BQ104" s="5" t="str">
        <f t="shared" si="148"/>
        <v xml:space="preserve"> </v>
      </c>
      <c r="BR104" s="5" t="str">
        <f t="shared" si="148"/>
        <v xml:space="preserve"> </v>
      </c>
      <c r="BS104" s="5" t="str">
        <f t="shared" si="148"/>
        <v xml:space="preserve"> </v>
      </c>
      <c r="BT104" s="5" t="str">
        <f t="shared" si="148"/>
        <v xml:space="preserve"> </v>
      </c>
      <c r="BU104" s="5" t="str">
        <f t="shared" si="148"/>
        <v xml:space="preserve"> </v>
      </c>
      <c r="BV104" s="5" t="str">
        <f t="shared" si="148"/>
        <v xml:space="preserve"> </v>
      </c>
      <c r="BW104" s="5" t="str">
        <f t="shared" si="148"/>
        <v xml:space="preserve"> </v>
      </c>
      <c r="BX104" s="5" t="str">
        <f t="shared" si="148"/>
        <v xml:space="preserve"> </v>
      </c>
      <c r="BY104" s="5" t="str">
        <f t="shared" si="148"/>
        <v xml:space="preserve"> </v>
      </c>
      <c r="BZ104" s="5" t="str">
        <f t="shared" si="148"/>
        <v xml:space="preserve"> </v>
      </c>
      <c r="CA104" s="5" t="str">
        <f t="shared" si="148"/>
        <v xml:space="preserve"> </v>
      </c>
      <c r="CB104" s="5" t="str">
        <f t="shared" si="148"/>
        <v xml:space="preserve"> </v>
      </c>
      <c r="CC104" s="5" t="str">
        <f t="shared" si="148"/>
        <v xml:space="preserve"> </v>
      </c>
      <c r="CD104" s="5" t="str">
        <f t="shared" si="148"/>
        <v xml:space="preserve"> </v>
      </c>
      <c r="CE104" s="5" t="str">
        <f t="shared" si="148"/>
        <v xml:space="preserve"> </v>
      </c>
      <c r="CF104" s="5" t="str">
        <f t="shared" si="148"/>
        <v xml:space="preserve"> </v>
      </c>
      <c r="CG104" s="5" t="str">
        <f t="shared" si="148"/>
        <v xml:space="preserve"> </v>
      </c>
      <c r="CH104" s="5" t="str">
        <f t="shared" si="148"/>
        <v xml:space="preserve"> </v>
      </c>
      <c r="CI104" s="5" t="str">
        <f t="shared" si="148"/>
        <v xml:space="preserve"> </v>
      </c>
      <c r="CJ104" s="5" t="str">
        <f t="shared" si="148"/>
        <v xml:space="preserve"> </v>
      </c>
      <c r="CK104" s="5" t="str">
        <f t="shared" si="148"/>
        <v xml:space="preserve"> </v>
      </c>
      <c r="CL104" s="5" t="str">
        <f t="shared" si="148"/>
        <v xml:space="preserve"> </v>
      </c>
      <c r="CM104" s="5" t="str">
        <f t="shared" si="148"/>
        <v xml:space="preserve"> </v>
      </c>
      <c r="CN104" s="5" t="str">
        <f t="shared" si="148"/>
        <v xml:space="preserve"> </v>
      </c>
      <c r="CO104" s="5">
        <f t="shared" si="148"/>
        <v>0.57692307692307665</v>
      </c>
      <c r="CP104" s="5" t="str">
        <f t="shared" si="148"/>
        <v xml:space="preserve"> </v>
      </c>
      <c r="CQ104" s="5" t="str">
        <f t="shared" si="148"/>
        <v xml:space="preserve"> </v>
      </c>
      <c r="CR104" s="5" t="str">
        <f t="shared" si="148"/>
        <v xml:space="preserve"> </v>
      </c>
      <c r="CS104" s="5" t="str">
        <f t="shared" si="148"/>
        <v xml:space="preserve"> </v>
      </c>
      <c r="CT104" s="5" t="str">
        <f t="shared" si="148"/>
        <v xml:space="preserve"> </v>
      </c>
      <c r="CU104" s="5">
        <f t="shared" si="148"/>
        <v>0.36406619385342776</v>
      </c>
      <c r="CV104" s="5" t="str">
        <f t="shared" si="148"/>
        <v xml:space="preserve"> </v>
      </c>
      <c r="CW104" s="5" t="str">
        <f t="shared" si="148"/>
        <v xml:space="preserve"> </v>
      </c>
      <c r="CX104" s="5">
        <f t="shared" si="148"/>
        <v>2.7411764705882358</v>
      </c>
      <c r="CY104" s="5" t="str">
        <f t="shared" si="148"/>
        <v xml:space="preserve"> </v>
      </c>
      <c r="CZ104" s="5">
        <f t="shared" si="148"/>
        <v>0.31670939175017487</v>
      </c>
      <c r="DA104" s="5" t="str">
        <f t="shared" si="148"/>
        <v xml:space="preserve"> </v>
      </c>
      <c r="DB104" s="5" t="str">
        <f t="shared" si="148"/>
        <v xml:space="preserve"> </v>
      </c>
      <c r="DC104" s="5" t="str">
        <f t="shared" si="148"/>
        <v xml:space="preserve"> </v>
      </c>
      <c r="DD104" s="5">
        <f t="shared" si="148"/>
        <v>-0.31580000000000008</v>
      </c>
      <c r="DE104" s="5" t="str">
        <f t="shared" si="148"/>
        <v xml:space="preserve"> </v>
      </c>
      <c r="DF104" s="5" t="str">
        <f t="shared" si="148"/>
        <v xml:space="preserve"> </v>
      </c>
      <c r="DG104" s="5" t="str">
        <f t="shared" si="148"/>
        <v xml:space="preserve"> </v>
      </c>
      <c r="DH104" s="5" t="str">
        <f t="shared" si="148"/>
        <v xml:space="preserve"> </v>
      </c>
      <c r="DI104" s="5" t="str">
        <f t="shared" si="148"/>
        <v xml:space="preserve"> </v>
      </c>
      <c r="DJ104" s="5" t="str">
        <f t="shared" si="148"/>
        <v xml:space="preserve"> </v>
      </c>
      <c r="DK104" s="5" t="str">
        <f t="shared" si="148"/>
        <v xml:space="preserve"> </v>
      </c>
      <c r="DL104" s="5" t="str">
        <f t="shared" si="148"/>
        <v xml:space="preserve"> </v>
      </c>
      <c r="DM104" s="5" t="str">
        <f t="shared" si="148"/>
        <v xml:space="preserve"> </v>
      </c>
      <c r="DN104" s="5" t="str">
        <f t="shared" si="148"/>
        <v xml:space="preserve"> </v>
      </c>
      <c r="DO104" s="5" t="str">
        <f t="shared" si="148"/>
        <v xml:space="preserve"> </v>
      </c>
      <c r="DP104" s="5" t="str">
        <f t="shared" si="148"/>
        <v xml:space="preserve"> </v>
      </c>
      <c r="DQ104" s="5" t="str">
        <f t="shared" si="148"/>
        <v xml:space="preserve"> </v>
      </c>
      <c r="DR104" s="5" t="str">
        <f t="shared" si="148"/>
        <v xml:space="preserve"> </v>
      </c>
      <c r="DS104" s="5" t="str">
        <f t="shared" si="148"/>
        <v xml:space="preserve"> </v>
      </c>
      <c r="DT104" s="5" t="str">
        <f t="shared" si="148"/>
        <v xml:space="preserve"> </v>
      </c>
      <c r="DU104" s="5">
        <f t="shared" si="148"/>
        <v>2.0476190476190474</v>
      </c>
      <c r="DV104" s="5" t="str">
        <f t="shared" si="148"/>
        <v xml:space="preserve"> </v>
      </c>
      <c r="DW104" s="5" t="str">
        <f t="shared" si="148"/>
        <v xml:space="preserve"> </v>
      </c>
      <c r="DX104" s="5" t="str">
        <f t="shared" si="148"/>
        <v xml:space="preserve"> </v>
      </c>
      <c r="DY104" s="5" t="str">
        <f t="shared" si="148"/>
        <v xml:space="preserve"> </v>
      </c>
      <c r="DZ104" s="5" t="str">
        <f t="shared" ref="DZ104:GK108" si="157">IF(DZ73=0," ",DZ73)</f>
        <v xml:space="preserve"> </v>
      </c>
      <c r="EA104" s="5" t="str">
        <f t="shared" si="157"/>
        <v xml:space="preserve"> </v>
      </c>
      <c r="EB104" s="5" t="str">
        <f t="shared" si="157"/>
        <v xml:space="preserve"> </v>
      </c>
      <c r="EC104" s="5">
        <f t="shared" si="157"/>
        <v>0.34545454545454546</v>
      </c>
      <c r="ED104" s="5" t="str">
        <f t="shared" si="157"/>
        <v xml:space="preserve"> </v>
      </c>
      <c r="EE104" s="5" t="str">
        <f t="shared" si="157"/>
        <v xml:space="preserve"> </v>
      </c>
      <c r="EF104" s="5">
        <f t="shared" si="157"/>
        <v>1.1818181818181817</v>
      </c>
      <c r="EG104" s="5" t="str">
        <f t="shared" si="157"/>
        <v xml:space="preserve"> </v>
      </c>
      <c r="EH104" s="5" t="str">
        <f t="shared" si="157"/>
        <v xml:space="preserve"> </v>
      </c>
      <c r="EI104" s="5" t="str">
        <f t="shared" si="157"/>
        <v xml:space="preserve"> </v>
      </c>
      <c r="EJ104" s="5">
        <f t="shared" si="157"/>
        <v>-0.76923076923076916</v>
      </c>
      <c r="EK104" s="5" t="str">
        <f t="shared" si="157"/>
        <v xml:space="preserve"> </v>
      </c>
      <c r="EL104" s="5" t="str">
        <f t="shared" si="157"/>
        <v xml:space="preserve"> </v>
      </c>
      <c r="EM104" s="5" t="str">
        <f t="shared" si="157"/>
        <v xml:space="preserve"> </v>
      </c>
      <c r="EN104" s="5" t="str">
        <f t="shared" si="157"/>
        <v xml:space="preserve"> </v>
      </c>
      <c r="EO104" s="5">
        <f t="shared" si="157"/>
        <v>1.0491803278688527</v>
      </c>
      <c r="EP104" s="5" t="str">
        <f t="shared" si="157"/>
        <v xml:space="preserve"> </v>
      </c>
      <c r="EQ104" s="5">
        <f t="shared" si="157"/>
        <v>9.9984959906276538E-2</v>
      </c>
      <c r="ER104" s="5">
        <f t="shared" si="157"/>
        <v>-0.26666666666666672</v>
      </c>
      <c r="ES104" s="5" t="str">
        <f t="shared" si="157"/>
        <v xml:space="preserve"> </v>
      </c>
      <c r="ET104" s="5" t="str">
        <f t="shared" si="157"/>
        <v xml:space="preserve"> </v>
      </c>
      <c r="EU104" s="5" t="str">
        <f t="shared" si="157"/>
        <v xml:space="preserve"> </v>
      </c>
      <c r="EV104" s="5" t="str">
        <f t="shared" si="157"/>
        <v xml:space="preserve"> </v>
      </c>
      <c r="EW104" s="5">
        <f t="shared" si="157"/>
        <v>2.1578947368421053</v>
      </c>
      <c r="EX104" s="5" t="str">
        <f t="shared" si="157"/>
        <v xml:space="preserve"> </v>
      </c>
      <c r="EY104" s="5">
        <f t="shared" si="157"/>
        <v>-6.2645011600927947E-2</v>
      </c>
      <c r="EZ104" s="5" t="str">
        <f t="shared" si="157"/>
        <v xml:space="preserve"> </v>
      </c>
      <c r="FA104" s="5" t="str">
        <f t="shared" si="157"/>
        <v xml:space="preserve"> </v>
      </c>
      <c r="FB104" s="5" t="str">
        <f t="shared" si="157"/>
        <v xml:space="preserve"> </v>
      </c>
      <c r="FC104" s="5" t="str">
        <f t="shared" si="157"/>
        <v xml:space="preserve"> </v>
      </c>
      <c r="FD104" s="5" t="str">
        <f t="shared" si="157"/>
        <v xml:space="preserve"> </v>
      </c>
      <c r="FE104" s="5" t="str">
        <f t="shared" si="157"/>
        <v xml:space="preserve"> </v>
      </c>
      <c r="FF104" s="5" t="str">
        <f t="shared" si="157"/>
        <v xml:space="preserve"> </v>
      </c>
      <c r="FG104" s="5" t="str">
        <f t="shared" si="157"/>
        <v xml:space="preserve"> </v>
      </c>
      <c r="FH104" s="5" t="str">
        <f t="shared" si="157"/>
        <v xml:space="preserve"> </v>
      </c>
      <c r="FI104" s="5" t="str">
        <f t="shared" si="157"/>
        <v xml:space="preserve"> </v>
      </c>
      <c r="FJ104" s="5" t="str">
        <f t="shared" si="157"/>
        <v xml:space="preserve"> </v>
      </c>
      <c r="FK104" s="5" t="str">
        <f t="shared" si="157"/>
        <v xml:space="preserve"> </v>
      </c>
      <c r="FL104" s="5" t="str">
        <f t="shared" si="157"/>
        <v xml:space="preserve"> </v>
      </c>
      <c r="FM104" s="5" t="str">
        <f t="shared" si="157"/>
        <v xml:space="preserve"> </v>
      </c>
      <c r="FN104" s="5" t="str">
        <f t="shared" si="157"/>
        <v xml:space="preserve"> </v>
      </c>
      <c r="FO104" s="5" t="str">
        <f t="shared" si="157"/>
        <v xml:space="preserve"> </v>
      </c>
      <c r="FP104" s="5" t="str">
        <f t="shared" si="157"/>
        <v xml:space="preserve"> </v>
      </c>
      <c r="FQ104" s="5" t="str">
        <f t="shared" si="157"/>
        <v xml:space="preserve"> </v>
      </c>
      <c r="FR104" s="5" t="str">
        <f t="shared" si="157"/>
        <v xml:space="preserve"> </v>
      </c>
      <c r="FS104" s="5" t="str">
        <f t="shared" si="157"/>
        <v xml:space="preserve"> </v>
      </c>
      <c r="FT104" s="5" t="str">
        <f t="shared" si="157"/>
        <v xml:space="preserve"> </v>
      </c>
      <c r="FU104" s="5" t="str">
        <f t="shared" si="157"/>
        <v xml:space="preserve"> </v>
      </c>
      <c r="FV104" s="5" t="str">
        <f t="shared" si="157"/>
        <v xml:space="preserve"> </v>
      </c>
      <c r="FW104" s="5" t="str">
        <f t="shared" si="157"/>
        <v xml:space="preserve"> </v>
      </c>
      <c r="FX104" s="5" t="str">
        <f t="shared" si="157"/>
        <v xml:space="preserve"> </v>
      </c>
      <c r="FY104" s="5" t="str">
        <f t="shared" si="157"/>
        <v xml:space="preserve"> </v>
      </c>
      <c r="FZ104" s="5" t="str">
        <f t="shared" si="157"/>
        <v xml:space="preserve"> </v>
      </c>
      <c r="GA104" s="5" t="str">
        <f t="shared" si="157"/>
        <v xml:space="preserve"> </v>
      </c>
      <c r="GB104" s="5" t="str">
        <f t="shared" si="157"/>
        <v xml:space="preserve"> </v>
      </c>
      <c r="GC104" s="5" t="str">
        <f t="shared" si="157"/>
        <v xml:space="preserve"> </v>
      </c>
      <c r="GD104" s="5" t="str">
        <f t="shared" si="157"/>
        <v xml:space="preserve"> </v>
      </c>
      <c r="GE104" s="5">
        <f t="shared" si="157"/>
        <v>0.54193548387096779</v>
      </c>
      <c r="GF104" s="5" t="str">
        <f t="shared" si="157"/>
        <v xml:space="preserve"> </v>
      </c>
      <c r="GG104" s="5" t="str">
        <f t="shared" si="157"/>
        <v xml:space="preserve"> </v>
      </c>
      <c r="GH104" s="5" t="str">
        <f t="shared" si="157"/>
        <v xml:space="preserve"> </v>
      </c>
      <c r="GI104" s="5" t="str">
        <f t="shared" si="157"/>
        <v xml:space="preserve"> </v>
      </c>
      <c r="GJ104" s="5" t="str">
        <f t="shared" si="157"/>
        <v xml:space="preserve"> </v>
      </c>
      <c r="GK104" s="5" t="str">
        <f t="shared" si="157"/>
        <v xml:space="preserve"> </v>
      </c>
      <c r="GL104" s="5" t="str">
        <f t="shared" si="149"/>
        <v xml:space="preserve"> </v>
      </c>
      <c r="GM104" s="5" t="str">
        <f t="shared" si="150"/>
        <v xml:space="preserve"> </v>
      </c>
      <c r="GN104" s="5" t="str">
        <f t="shared" si="150"/>
        <v xml:space="preserve"> </v>
      </c>
      <c r="GO104" s="5" t="str">
        <f t="shared" si="150"/>
        <v xml:space="preserve"> </v>
      </c>
      <c r="GP104" s="5">
        <f t="shared" si="150"/>
        <v>0.37614678899082565</v>
      </c>
      <c r="GQ104" s="5" t="str">
        <f t="shared" si="150"/>
        <v xml:space="preserve"> </v>
      </c>
      <c r="GR104" s="5" t="str">
        <f t="shared" si="150"/>
        <v xml:space="preserve"> </v>
      </c>
      <c r="GS104" s="5">
        <f t="shared" si="150"/>
        <v>0.55696007399414205</v>
      </c>
      <c r="GT104" s="5" t="str">
        <f t="shared" si="150"/>
        <v xml:space="preserve"> </v>
      </c>
      <c r="GU104" s="5" t="str">
        <f t="shared" si="150"/>
        <v xml:space="preserve"> </v>
      </c>
      <c r="GV104" s="5" t="str">
        <f t="shared" si="150"/>
        <v xml:space="preserve"> </v>
      </c>
      <c r="GW104" s="5" t="str">
        <f t="shared" si="150"/>
        <v xml:space="preserve"> </v>
      </c>
      <c r="GX104" s="5" t="str">
        <f t="shared" si="150"/>
        <v xml:space="preserve"> </v>
      </c>
      <c r="GY104" s="5" t="str">
        <f t="shared" si="150"/>
        <v xml:space="preserve"> </v>
      </c>
      <c r="GZ104" s="5" t="str">
        <f t="shared" si="150"/>
        <v xml:space="preserve"> </v>
      </c>
      <c r="HA104" s="5" t="str">
        <f t="shared" si="150"/>
        <v xml:space="preserve"> </v>
      </c>
      <c r="HB104" s="5">
        <f t="shared" si="150"/>
        <v>0.83556914020490192</v>
      </c>
      <c r="HC104" s="5" t="str">
        <f t="shared" si="150"/>
        <v xml:space="preserve"> </v>
      </c>
      <c r="HD104" s="5" t="str">
        <f t="shared" si="150"/>
        <v xml:space="preserve"> </v>
      </c>
      <c r="HE104" s="5">
        <f t="shared" si="150"/>
        <v>-0.59409594095940954</v>
      </c>
      <c r="HF104" s="5" t="str">
        <f t="shared" si="150"/>
        <v xml:space="preserve"> </v>
      </c>
      <c r="HG104" s="5">
        <f t="shared" si="150"/>
        <v>0.5446153846153845</v>
      </c>
      <c r="HH104" s="5">
        <f t="shared" si="150"/>
        <v>-0.39726027397260277</v>
      </c>
      <c r="HI104" s="5" t="str">
        <f t="shared" si="150"/>
        <v xml:space="preserve"> </v>
      </c>
      <c r="HJ104" s="5" t="str">
        <f t="shared" si="150"/>
        <v xml:space="preserve"> </v>
      </c>
      <c r="HK104" s="5" t="str">
        <f t="shared" si="150"/>
        <v xml:space="preserve"> </v>
      </c>
      <c r="HL104" s="5" t="str">
        <f t="shared" si="150"/>
        <v xml:space="preserve"> </v>
      </c>
      <c r="HM104" s="5" t="str">
        <f t="shared" si="150"/>
        <v xml:space="preserve"> </v>
      </c>
      <c r="HN104" s="5" t="str">
        <f t="shared" si="150"/>
        <v xml:space="preserve"> </v>
      </c>
      <c r="HO104" s="5">
        <f t="shared" si="150"/>
        <v>0.29996415128159182</v>
      </c>
      <c r="HP104" s="5" t="str">
        <f t="shared" si="150"/>
        <v xml:space="preserve"> </v>
      </c>
      <c r="HQ104" s="5" t="str">
        <f t="shared" si="150"/>
        <v xml:space="preserve"> </v>
      </c>
      <c r="HR104" s="5" t="str">
        <f t="shared" si="150"/>
        <v xml:space="preserve"> </v>
      </c>
      <c r="HS104" s="5" t="str">
        <f t="shared" si="150"/>
        <v xml:space="preserve"> </v>
      </c>
      <c r="HT104" s="5" t="str">
        <f t="shared" si="150"/>
        <v xml:space="preserve"> </v>
      </c>
      <c r="HU104" s="5" t="str">
        <f t="shared" si="150"/>
        <v xml:space="preserve"> </v>
      </c>
      <c r="HV104" s="5">
        <f t="shared" si="150"/>
        <v>1.6730769230769229</v>
      </c>
      <c r="HW104" s="5" t="str">
        <f t="shared" si="150"/>
        <v xml:space="preserve"> </v>
      </c>
      <c r="HX104" s="5" t="str">
        <f t="shared" si="150"/>
        <v xml:space="preserve"> </v>
      </c>
      <c r="HY104" s="5">
        <f t="shared" si="150"/>
        <v>0.14437885010266949</v>
      </c>
      <c r="HZ104" s="5" t="str">
        <f t="shared" si="150"/>
        <v xml:space="preserve"> </v>
      </c>
      <c r="IA104" s="5" t="str">
        <f t="shared" si="150"/>
        <v xml:space="preserve"> </v>
      </c>
      <c r="IB104" s="5" t="str">
        <f t="shared" si="150"/>
        <v xml:space="preserve"> </v>
      </c>
      <c r="IC104" s="5" t="str">
        <f t="shared" si="150"/>
        <v xml:space="preserve"> </v>
      </c>
      <c r="ID104" s="5" t="str">
        <f t="shared" si="150"/>
        <v xml:space="preserve"> </v>
      </c>
      <c r="IE104" s="5" t="str">
        <f t="shared" si="150"/>
        <v xml:space="preserve"> </v>
      </c>
      <c r="IF104" s="5" t="str">
        <f t="shared" si="150"/>
        <v xml:space="preserve"> </v>
      </c>
      <c r="IG104" s="5" t="str">
        <f t="shared" si="150"/>
        <v xml:space="preserve"> </v>
      </c>
      <c r="IH104" s="5" t="str">
        <f t="shared" si="150"/>
        <v xml:space="preserve"> </v>
      </c>
      <c r="II104" s="5" t="str">
        <f t="shared" si="150"/>
        <v xml:space="preserve"> </v>
      </c>
      <c r="IJ104" s="5" t="str">
        <f t="shared" si="150"/>
        <v xml:space="preserve"> </v>
      </c>
      <c r="IK104" s="5" t="str">
        <f t="shared" si="150"/>
        <v xml:space="preserve"> </v>
      </c>
      <c r="IL104" s="5">
        <f t="shared" si="150"/>
        <v>-0.23408160384018073</v>
      </c>
      <c r="IM104" s="5" t="str">
        <f t="shared" si="150"/>
        <v xml:space="preserve"> </v>
      </c>
      <c r="IN104" s="5" t="str">
        <f t="shared" si="150"/>
        <v xml:space="preserve"> </v>
      </c>
      <c r="IO104" s="5" t="str">
        <f t="shared" si="150"/>
        <v xml:space="preserve"> </v>
      </c>
      <c r="IP104" s="5" t="str">
        <f t="shared" si="150"/>
        <v xml:space="preserve"> </v>
      </c>
      <c r="IQ104" s="5" t="str">
        <f t="shared" si="150"/>
        <v xml:space="preserve"> </v>
      </c>
      <c r="IR104" s="5" t="str">
        <f t="shared" si="150"/>
        <v xml:space="preserve"> </v>
      </c>
      <c r="IS104" s="5" t="str">
        <f t="shared" si="150"/>
        <v xml:space="preserve"> </v>
      </c>
      <c r="IT104" s="5" t="str">
        <f t="shared" si="150"/>
        <v xml:space="preserve"> </v>
      </c>
      <c r="IU104" s="5" t="str">
        <f t="shared" si="150"/>
        <v xml:space="preserve"> </v>
      </c>
      <c r="IV104" s="5" t="str">
        <f t="shared" si="150"/>
        <v xml:space="preserve"> </v>
      </c>
      <c r="IW104" s="5">
        <f t="shared" si="150"/>
        <v>0.86259760727845824</v>
      </c>
      <c r="IX104" s="5" t="str">
        <f t="shared" ref="IX104:LI108" si="158">IF(IX73=0," ",IX73)</f>
        <v xml:space="preserve"> </v>
      </c>
      <c r="IY104" s="5" t="str">
        <f t="shared" si="158"/>
        <v xml:space="preserve"> </v>
      </c>
      <c r="IZ104" s="5" t="str">
        <f t="shared" si="158"/>
        <v xml:space="preserve"> </v>
      </c>
      <c r="JA104" s="5" t="str">
        <f t="shared" si="158"/>
        <v xml:space="preserve"> </v>
      </c>
      <c r="JB104" s="5" t="str">
        <f t="shared" si="158"/>
        <v xml:space="preserve"> </v>
      </c>
      <c r="JC104" s="5" t="str">
        <f t="shared" si="158"/>
        <v xml:space="preserve"> </v>
      </c>
      <c r="JD104" s="5" t="str">
        <f t="shared" si="158"/>
        <v xml:space="preserve"> </v>
      </c>
      <c r="JE104" s="5">
        <f t="shared" si="158"/>
        <v>0.19983883964544735</v>
      </c>
      <c r="JF104" s="5" t="str">
        <f t="shared" si="158"/>
        <v xml:space="preserve"> </v>
      </c>
      <c r="JG104" s="5">
        <f t="shared" si="158"/>
        <v>2.8241873470814305E-2</v>
      </c>
      <c r="JH104" s="5" t="str">
        <f t="shared" si="158"/>
        <v xml:space="preserve"> </v>
      </c>
      <c r="JI104" s="5" t="str">
        <f t="shared" si="158"/>
        <v xml:space="preserve"> </v>
      </c>
      <c r="JJ104" s="5">
        <f t="shared" si="158"/>
        <v>-0.21875</v>
      </c>
      <c r="JK104" s="5">
        <f t="shared" si="158"/>
        <v>0.51342812006319116</v>
      </c>
      <c r="JL104" s="5" t="str">
        <f t="shared" si="158"/>
        <v xml:space="preserve"> </v>
      </c>
      <c r="JM104" s="5" t="str">
        <f t="shared" si="158"/>
        <v xml:space="preserve"> </v>
      </c>
      <c r="JN104" s="5" t="str">
        <f t="shared" si="158"/>
        <v xml:space="preserve"> </v>
      </c>
      <c r="JO104" s="5">
        <f t="shared" si="158"/>
        <v>-8.1967213114754078E-2</v>
      </c>
      <c r="JP104" s="5" t="str">
        <f t="shared" si="158"/>
        <v xml:space="preserve"> </v>
      </c>
      <c r="JQ104" s="5" t="str">
        <f t="shared" si="158"/>
        <v xml:space="preserve"> </v>
      </c>
      <c r="JR104" s="5" t="str">
        <f t="shared" si="158"/>
        <v xml:space="preserve"> </v>
      </c>
      <c r="JS104" s="5" t="str">
        <f t="shared" si="158"/>
        <v xml:space="preserve"> </v>
      </c>
      <c r="JT104" s="5" t="str">
        <f t="shared" si="158"/>
        <v xml:space="preserve"> </v>
      </c>
      <c r="JU104" s="5" t="str">
        <f t="shared" si="158"/>
        <v xml:space="preserve"> </v>
      </c>
      <c r="JV104" s="5" t="str">
        <f t="shared" si="158"/>
        <v xml:space="preserve"> </v>
      </c>
      <c r="JW104" s="5" t="str">
        <f t="shared" si="158"/>
        <v xml:space="preserve"> </v>
      </c>
      <c r="JX104" s="5">
        <f t="shared" si="158"/>
        <v>1.2401524777636594</v>
      </c>
      <c r="JY104" s="5" t="str">
        <f t="shared" si="158"/>
        <v xml:space="preserve"> </v>
      </c>
      <c r="JZ104" s="5" t="str">
        <f t="shared" si="158"/>
        <v xml:space="preserve"> </v>
      </c>
      <c r="KA104" s="5" t="str">
        <f t="shared" si="158"/>
        <v xml:space="preserve"> </v>
      </c>
      <c r="KB104" s="5" t="str">
        <f t="shared" si="158"/>
        <v xml:space="preserve"> </v>
      </c>
      <c r="KC104" s="5" t="str">
        <f t="shared" si="158"/>
        <v xml:space="preserve"> </v>
      </c>
      <c r="KD104" s="5" t="str">
        <f t="shared" si="158"/>
        <v xml:space="preserve"> </v>
      </c>
      <c r="KE104" s="5" t="str">
        <f t="shared" si="158"/>
        <v xml:space="preserve"> </v>
      </c>
      <c r="KF104" s="5">
        <f t="shared" si="158"/>
        <v>0.26050420168067223</v>
      </c>
      <c r="KG104" s="5" t="str">
        <f t="shared" si="158"/>
        <v xml:space="preserve"> </v>
      </c>
      <c r="KH104" s="5" t="str">
        <f t="shared" si="158"/>
        <v xml:space="preserve"> </v>
      </c>
      <c r="KI104" s="5" t="str">
        <f t="shared" si="158"/>
        <v xml:space="preserve"> </v>
      </c>
      <c r="KJ104" s="5" t="str">
        <f t="shared" si="158"/>
        <v xml:space="preserve"> </v>
      </c>
      <c r="KK104" s="5" t="str">
        <f t="shared" si="158"/>
        <v xml:space="preserve"> </v>
      </c>
      <c r="KL104" s="5" t="str">
        <f t="shared" si="158"/>
        <v xml:space="preserve"> </v>
      </c>
      <c r="KM104" s="5" t="str">
        <f t="shared" si="158"/>
        <v xml:space="preserve"> </v>
      </c>
      <c r="KN104" s="5" t="str">
        <f t="shared" si="158"/>
        <v xml:space="preserve"> </v>
      </c>
      <c r="KO104" s="5">
        <f t="shared" si="158"/>
        <v>0.76519916142557665</v>
      </c>
      <c r="KP104" s="5" t="str">
        <f t="shared" si="158"/>
        <v xml:space="preserve"> </v>
      </c>
      <c r="KQ104" s="5">
        <f t="shared" si="158"/>
        <v>-5.7261410788381872E-2</v>
      </c>
      <c r="KR104" s="5" t="str">
        <f t="shared" si="158"/>
        <v xml:space="preserve"> </v>
      </c>
      <c r="KS104" s="5" t="str">
        <f t="shared" si="158"/>
        <v xml:space="preserve"> </v>
      </c>
      <c r="KT104" s="5" t="str">
        <f t="shared" si="158"/>
        <v xml:space="preserve"> </v>
      </c>
      <c r="KU104" s="5" t="str">
        <f t="shared" si="158"/>
        <v xml:space="preserve"> </v>
      </c>
      <c r="KV104" s="5" t="str">
        <f t="shared" si="158"/>
        <v xml:space="preserve"> </v>
      </c>
      <c r="KW104" s="5" t="str">
        <f t="shared" si="158"/>
        <v xml:space="preserve"> </v>
      </c>
      <c r="KX104" s="5" t="str">
        <f t="shared" si="158"/>
        <v xml:space="preserve"> </v>
      </c>
      <c r="KY104" s="5" t="str">
        <f t="shared" si="158"/>
        <v xml:space="preserve"> </v>
      </c>
      <c r="KZ104" s="5" t="str">
        <f t="shared" si="158"/>
        <v xml:space="preserve"> </v>
      </c>
      <c r="LA104" s="5" t="str">
        <f t="shared" si="158"/>
        <v xml:space="preserve"> </v>
      </c>
      <c r="LB104" s="5" t="str">
        <f t="shared" si="158"/>
        <v xml:space="preserve"> </v>
      </c>
      <c r="LC104" s="5" t="str">
        <f t="shared" si="158"/>
        <v xml:space="preserve"> </v>
      </c>
      <c r="LD104" s="5" t="str">
        <f t="shared" si="158"/>
        <v xml:space="preserve"> </v>
      </c>
      <c r="LE104" s="5" t="str">
        <f t="shared" si="158"/>
        <v xml:space="preserve"> </v>
      </c>
      <c r="LF104" s="5" t="str">
        <f t="shared" si="158"/>
        <v xml:space="preserve"> </v>
      </c>
      <c r="LG104" s="5">
        <f t="shared" si="158"/>
        <v>0.3052631578947369</v>
      </c>
      <c r="LH104" s="5" t="str">
        <f t="shared" si="158"/>
        <v xml:space="preserve"> </v>
      </c>
      <c r="LI104" s="5">
        <f t="shared" si="158"/>
        <v>-0.39473684210526316</v>
      </c>
      <c r="LJ104" s="5" t="str">
        <f t="shared" si="151"/>
        <v xml:space="preserve"> </v>
      </c>
      <c r="LK104" s="5" t="str">
        <f t="shared" si="152"/>
        <v xml:space="preserve"> </v>
      </c>
      <c r="LL104" s="5" t="str">
        <f t="shared" si="152"/>
        <v xml:space="preserve"> </v>
      </c>
      <c r="LM104" s="5" t="str">
        <f t="shared" si="152"/>
        <v xml:space="preserve"> </v>
      </c>
      <c r="LN104" s="5" t="str">
        <f t="shared" si="152"/>
        <v xml:space="preserve"> </v>
      </c>
      <c r="LO104" s="5" t="str">
        <f t="shared" si="152"/>
        <v xml:space="preserve"> </v>
      </c>
      <c r="LP104" s="5" t="str">
        <f t="shared" si="152"/>
        <v xml:space="preserve"> </v>
      </c>
      <c r="LQ104" s="5" t="str">
        <f t="shared" si="152"/>
        <v xml:space="preserve"> </v>
      </c>
      <c r="LR104" s="5" t="str">
        <f t="shared" si="152"/>
        <v xml:space="preserve"> </v>
      </c>
      <c r="LS104" s="5" t="str">
        <f t="shared" si="152"/>
        <v xml:space="preserve"> </v>
      </c>
      <c r="LT104" s="5" t="str">
        <f t="shared" si="152"/>
        <v xml:space="preserve"> </v>
      </c>
      <c r="LU104" s="5" t="str">
        <f t="shared" si="152"/>
        <v xml:space="preserve"> </v>
      </c>
      <c r="LV104" s="5" t="str">
        <f t="shared" si="152"/>
        <v xml:space="preserve"> </v>
      </c>
      <c r="LW104" s="5">
        <f t="shared" si="152"/>
        <v>-0.43749973079722781</v>
      </c>
      <c r="LX104" s="5" t="str">
        <f t="shared" si="152"/>
        <v xml:space="preserve"> </v>
      </c>
      <c r="LY104" s="5" t="str">
        <f t="shared" si="152"/>
        <v xml:space="preserve"> </v>
      </c>
      <c r="LZ104" s="5" t="str">
        <f t="shared" si="152"/>
        <v xml:space="preserve"> </v>
      </c>
      <c r="MA104" s="5" t="str">
        <f t="shared" si="152"/>
        <v xml:space="preserve"> </v>
      </c>
      <c r="MB104" s="5" t="str">
        <f t="shared" si="152"/>
        <v xml:space="preserve"> </v>
      </c>
      <c r="MC104" s="5" t="str">
        <f t="shared" si="152"/>
        <v xml:space="preserve"> </v>
      </c>
      <c r="MD104" s="5" t="str">
        <f t="shared" si="152"/>
        <v xml:space="preserve"> </v>
      </c>
      <c r="ME104" s="5" t="str">
        <f t="shared" si="152"/>
        <v xml:space="preserve"> </v>
      </c>
      <c r="MF104" s="5" t="str">
        <f t="shared" si="152"/>
        <v xml:space="preserve"> </v>
      </c>
      <c r="MG104" s="5">
        <f t="shared" si="152"/>
        <v>0.75265957446808507</v>
      </c>
      <c r="MH104" s="5" t="str">
        <f t="shared" si="152"/>
        <v xml:space="preserve"> </v>
      </c>
      <c r="MI104" s="5" t="str">
        <f t="shared" si="152"/>
        <v xml:space="preserve"> </v>
      </c>
      <c r="MJ104" s="5" t="str">
        <f t="shared" si="152"/>
        <v xml:space="preserve"> </v>
      </c>
      <c r="MK104" s="5">
        <f t="shared" si="152"/>
        <v>1.9314063848144953</v>
      </c>
      <c r="ML104" s="5" t="str">
        <f t="shared" si="152"/>
        <v xml:space="preserve"> </v>
      </c>
      <c r="MM104" s="5">
        <f t="shared" si="152"/>
        <v>0.75849941383352881</v>
      </c>
      <c r="MN104" s="5">
        <f t="shared" si="152"/>
        <v>0.92307692307692313</v>
      </c>
      <c r="MO104" s="5" t="str">
        <f t="shared" si="152"/>
        <v xml:space="preserve"> </v>
      </c>
      <c r="MP104" s="5" t="str">
        <f t="shared" si="152"/>
        <v xml:space="preserve"> </v>
      </c>
      <c r="MQ104" s="5" t="str">
        <f t="shared" si="152"/>
        <v xml:space="preserve"> </v>
      </c>
      <c r="MR104" s="5" t="str">
        <f t="shared" si="152"/>
        <v xml:space="preserve"> </v>
      </c>
      <c r="MS104" s="5">
        <f t="shared" si="152"/>
        <v>-0.46791187739463602</v>
      </c>
      <c r="MT104" s="5" t="str">
        <f t="shared" si="152"/>
        <v xml:space="preserve"> </v>
      </c>
      <c r="MU104" s="5" t="str">
        <f t="shared" si="152"/>
        <v xml:space="preserve"> </v>
      </c>
      <c r="MV104" s="5" t="str">
        <f t="shared" si="152"/>
        <v xml:space="preserve"> </v>
      </c>
      <c r="MW104" s="5" t="str">
        <f t="shared" si="152"/>
        <v xml:space="preserve"> </v>
      </c>
      <c r="MX104" s="5" t="str">
        <f t="shared" si="152"/>
        <v xml:space="preserve"> </v>
      </c>
      <c r="MY104" s="5" t="str">
        <f t="shared" si="152"/>
        <v xml:space="preserve"> </v>
      </c>
      <c r="MZ104" s="5" t="str">
        <f t="shared" si="152"/>
        <v xml:space="preserve"> </v>
      </c>
      <c r="NA104" s="5" t="str">
        <f t="shared" si="152"/>
        <v xml:space="preserve"> </v>
      </c>
      <c r="NB104" s="5" t="str">
        <f t="shared" si="152"/>
        <v xml:space="preserve"> </v>
      </c>
      <c r="NC104" s="5" t="str">
        <f t="shared" si="152"/>
        <v xml:space="preserve"> </v>
      </c>
      <c r="ND104" s="5" t="str">
        <f t="shared" si="152"/>
        <v xml:space="preserve"> </v>
      </c>
      <c r="NE104" s="5" t="str">
        <f t="shared" si="152"/>
        <v xml:space="preserve"> </v>
      </c>
      <c r="NF104" s="5" t="str">
        <f t="shared" si="152"/>
        <v xml:space="preserve"> </v>
      </c>
      <c r="NG104" s="5" t="str">
        <f t="shared" si="152"/>
        <v xml:space="preserve"> </v>
      </c>
      <c r="NH104" s="5" t="str">
        <f t="shared" si="152"/>
        <v xml:space="preserve"> </v>
      </c>
      <c r="NI104" s="5" t="str">
        <f t="shared" si="152"/>
        <v xml:space="preserve"> </v>
      </c>
      <c r="NJ104" s="5" t="str">
        <f t="shared" si="152"/>
        <v xml:space="preserve"> </v>
      </c>
      <c r="NK104" s="5" t="str">
        <f t="shared" si="152"/>
        <v xml:space="preserve"> </v>
      </c>
      <c r="NL104" s="5" t="str">
        <f t="shared" si="152"/>
        <v xml:space="preserve"> </v>
      </c>
      <c r="NM104" s="5" t="str">
        <f t="shared" si="152"/>
        <v xml:space="preserve"> </v>
      </c>
      <c r="NN104" s="5" t="str">
        <f t="shared" si="152"/>
        <v xml:space="preserve"> </v>
      </c>
      <c r="NO104" s="5">
        <f t="shared" si="152"/>
        <v>1.500128567755207</v>
      </c>
      <c r="NP104" s="5" t="str">
        <f t="shared" si="152"/>
        <v xml:space="preserve"> </v>
      </c>
      <c r="NQ104" s="5" t="str">
        <f t="shared" si="152"/>
        <v xml:space="preserve"> </v>
      </c>
      <c r="NR104" s="5" t="str">
        <f t="shared" si="152"/>
        <v xml:space="preserve"> </v>
      </c>
      <c r="NS104" s="5" t="str">
        <f t="shared" si="152"/>
        <v xml:space="preserve"> </v>
      </c>
      <c r="NT104" s="5">
        <f t="shared" si="152"/>
        <v>-0.45945945945945943</v>
      </c>
      <c r="NU104" s="5" t="str">
        <f t="shared" si="152"/>
        <v xml:space="preserve"> </v>
      </c>
      <c r="NV104" s="5" t="str">
        <f t="shared" ref="NV104:QG108" si="159">IF(NV73=0," ",NV73)</f>
        <v xml:space="preserve"> </v>
      </c>
      <c r="NW104" s="5" t="str">
        <f t="shared" si="159"/>
        <v xml:space="preserve"> </v>
      </c>
      <c r="NX104" s="5" t="str">
        <f t="shared" si="159"/>
        <v xml:space="preserve"> </v>
      </c>
      <c r="NY104" s="5" t="str">
        <f t="shared" si="159"/>
        <v xml:space="preserve"> </v>
      </c>
      <c r="NZ104" s="5" t="str">
        <f t="shared" si="159"/>
        <v xml:space="preserve"> </v>
      </c>
      <c r="OA104" s="5" t="str">
        <f t="shared" si="159"/>
        <v xml:space="preserve"> </v>
      </c>
      <c r="OB104" s="5" t="str">
        <f t="shared" si="159"/>
        <v xml:space="preserve"> </v>
      </c>
      <c r="OC104" s="5" t="str">
        <f t="shared" si="159"/>
        <v xml:space="preserve"> </v>
      </c>
      <c r="OD104" s="5">
        <f t="shared" si="159"/>
        <v>0.35227806481916391</v>
      </c>
      <c r="OE104" s="5" t="str">
        <f t="shared" si="159"/>
        <v xml:space="preserve"> </v>
      </c>
      <c r="OF104" s="5" t="str">
        <f t="shared" si="159"/>
        <v xml:space="preserve"> </v>
      </c>
      <c r="OG104" s="5">
        <f t="shared" si="159"/>
        <v>1.1111111111111112</v>
      </c>
      <c r="OH104" s="5" t="str">
        <f t="shared" si="159"/>
        <v xml:space="preserve"> </v>
      </c>
      <c r="OI104" s="5" t="str">
        <f t="shared" si="159"/>
        <v xml:space="preserve"> </v>
      </c>
      <c r="OJ104" s="5" t="str">
        <f t="shared" si="159"/>
        <v xml:space="preserve"> </v>
      </c>
      <c r="OK104" s="5" t="str">
        <f t="shared" si="159"/>
        <v xml:space="preserve"> </v>
      </c>
      <c r="OL104" s="5" t="str">
        <f t="shared" si="159"/>
        <v xml:space="preserve"> </v>
      </c>
      <c r="OM104" s="5" t="str">
        <f t="shared" si="159"/>
        <v xml:space="preserve"> </v>
      </c>
      <c r="ON104" s="5" t="str">
        <f t="shared" si="159"/>
        <v xml:space="preserve"> </v>
      </c>
      <c r="OO104" s="5" t="str">
        <f t="shared" si="159"/>
        <v xml:space="preserve"> </v>
      </c>
      <c r="OP104" s="5" t="str">
        <f t="shared" si="159"/>
        <v xml:space="preserve"> </v>
      </c>
      <c r="OQ104" s="5" t="str">
        <f t="shared" si="159"/>
        <v xml:space="preserve"> </v>
      </c>
      <c r="OR104" s="5" t="str">
        <f t="shared" si="159"/>
        <v xml:space="preserve"> </v>
      </c>
      <c r="OS104" s="5" t="str">
        <f t="shared" si="159"/>
        <v xml:space="preserve"> </v>
      </c>
      <c r="OT104" s="5" t="str">
        <f t="shared" si="159"/>
        <v xml:space="preserve"> </v>
      </c>
      <c r="OU104" s="5" t="str">
        <f t="shared" si="159"/>
        <v xml:space="preserve"> </v>
      </c>
      <c r="OV104" s="5" t="str">
        <f t="shared" si="159"/>
        <v xml:space="preserve"> </v>
      </c>
      <c r="OW104" s="5" t="str">
        <f t="shared" si="159"/>
        <v xml:space="preserve"> </v>
      </c>
      <c r="OX104" s="5" t="str">
        <f t="shared" si="159"/>
        <v xml:space="preserve"> </v>
      </c>
      <c r="OY104" s="5" t="str">
        <f t="shared" si="159"/>
        <v xml:space="preserve"> </v>
      </c>
      <c r="OZ104" s="5" t="str">
        <f t="shared" si="159"/>
        <v xml:space="preserve"> </v>
      </c>
      <c r="PA104" s="5" t="str">
        <f t="shared" si="159"/>
        <v xml:space="preserve"> </v>
      </c>
      <c r="PB104" s="5" t="str">
        <f t="shared" si="159"/>
        <v xml:space="preserve"> </v>
      </c>
      <c r="PC104" s="5" t="str">
        <f t="shared" si="159"/>
        <v xml:space="preserve"> </v>
      </c>
      <c r="PD104" s="5">
        <f t="shared" si="159"/>
        <v>7.4999999999999956E-2</v>
      </c>
      <c r="PE104" s="5" t="str">
        <f t="shared" si="159"/>
        <v xml:space="preserve"> </v>
      </c>
      <c r="PF104" s="5" t="str">
        <f t="shared" si="159"/>
        <v xml:space="preserve"> </v>
      </c>
      <c r="PG104" s="5" t="str">
        <f t="shared" si="159"/>
        <v xml:space="preserve"> </v>
      </c>
      <c r="PH104" s="5">
        <f t="shared" si="159"/>
        <v>0.91524951212712602</v>
      </c>
      <c r="PI104" s="5" t="str">
        <f t="shared" si="159"/>
        <v xml:space="preserve"> </v>
      </c>
      <c r="PJ104" s="5" t="str">
        <f t="shared" si="159"/>
        <v xml:space="preserve"> </v>
      </c>
      <c r="PK104" s="5" t="str">
        <f t="shared" si="159"/>
        <v xml:space="preserve"> </v>
      </c>
      <c r="PL104" s="5" t="str">
        <f t="shared" si="159"/>
        <v xml:space="preserve"> </v>
      </c>
      <c r="PM104" s="5" t="str">
        <f t="shared" si="159"/>
        <v xml:space="preserve"> </v>
      </c>
      <c r="PN104" s="5">
        <f t="shared" si="159"/>
        <v>7.6923076923076872E-2</v>
      </c>
      <c r="PO104" s="5">
        <f t="shared" si="159"/>
        <v>0.39999999999999991</v>
      </c>
      <c r="PP104" s="5">
        <f t="shared" si="159"/>
        <v>-0.38537271448663857</v>
      </c>
      <c r="PQ104" s="5" t="str">
        <f t="shared" si="159"/>
        <v xml:space="preserve"> </v>
      </c>
      <c r="PR104" s="5" t="str">
        <f t="shared" si="159"/>
        <v xml:space="preserve"> </v>
      </c>
      <c r="PS104" s="5" t="str">
        <f t="shared" si="159"/>
        <v xml:space="preserve"> </v>
      </c>
      <c r="PT104" s="5" t="str">
        <f t="shared" si="159"/>
        <v xml:space="preserve"> </v>
      </c>
      <c r="PU104" s="5" t="str">
        <f t="shared" si="159"/>
        <v xml:space="preserve"> </v>
      </c>
      <c r="PV104" s="5" t="str">
        <f t="shared" si="159"/>
        <v xml:space="preserve"> </v>
      </c>
      <c r="PW104" s="5" t="str">
        <f t="shared" si="159"/>
        <v xml:space="preserve"> </v>
      </c>
      <c r="PX104" s="5" t="str">
        <f t="shared" si="159"/>
        <v xml:space="preserve"> </v>
      </c>
      <c r="PY104" s="5" t="str">
        <f t="shared" si="159"/>
        <v xml:space="preserve"> </v>
      </c>
      <c r="PZ104" s="5" t="str">
        <f t="shared" si="159"/>
        <v xml:space="preserve"> </v>
      </c>
      <c r="QA104" s="5" t="str">
        <f t="shared" si="159"/>
        <v xml:space="preserve"> </v>
      </c>
      <c r="QB104" s="5" t="str">
        <f t="shared" si="159"/>
        <v xml:space="preserve"> </v>
      </c>
      <c r="QC104" s="5" t="str">
        <f t="shared" si="159"/>
        <v xml:space="preserve"> </v>
      </c>
      <c r="QD104" s="5" t="str">
        <f t="shared" si="159"/>
        <v xml:space="preserve"> </v>
      </c>
      <c r="QE104" s="5" t="str">
        <f t="shared" si="159"/>
        <v xml:space="preserve"> </v>
      </c>
      <c r="QF104" s="5">
        <f t="shared" si="159"/>
        <v>0.87777777777777777</v>
      </c>
      <c r="QG104" s="5" t="str">
        <f t="shared" si="159"/>
        <v xml:space="preserve"> </v>
      </c>
      <c r="QH104" s="5" t="str">
        <f t="shared" si="153"/>
        <v xml:space="preserve"> </v>
      </c>
      <c r="QI104" s="5" t="str">
        <f t="shared" si="154"/>
        <v xml:space="preserve"> </v>
      </c>
      <c r="QJ104" s="5" t="str">
        <f t="shared" si="154"/>
        <v xml:space="preserve"> </v>
      </c>
      <c r="QK104" s="5" t="str">
        <f t="shared" si="154"/>
        <v xml:space="preserve"> </v>
      </c>
      <c r="QL104" s="5" t="str">
        <f t="shared" si="154"/>
        <v xml:space="preserve"> </v>
      </c>
      <c r="QM104" s="5" t="str">
        <f t="shared" si="154"/>
        <v xml:space="preserve"> </v>
      </c>
      <c r="QN104" s="5" t="str">
        <f t="shared" si="154"/>
        <v xml:space="preserve"> </v>
      </c>
      <c r="QO104" s="5" t="str">
        <f t="shared" si="154"/>
        <v xml:space="preserve"> </v>
      </c>
      <c r="QP104" s="5" t="str">
        <f t="shared" si="154"/>
        <v xml:space="preserve"> </v>
      </c>
      <c r="QQ104" s="5" t="str">
        <f t="shared" si="154"/>
        <v xml:space="preserve"> </v>
      </c>
      <c r="QR104" s="5" t="str">
        <f t="shared" si="154"/>
        <v xml:space="preserve"> </v>
      </c>
      <c r="QS104" s="5">
        <f t="shared" si="154"/>
        <v>1.193548387096774</v>
      </c>
      <c r="QT104" s="5" t="str">
        <f t="shared" si="154"/>
        <v xml:space="preserve"> </v>
      </c>
      <c r="QU104" s="5">
        <f t="shared" si="154"/>
        <v>0.23908523908523915</v>
      </c>
      <c r="QV104" s="5" t="str">
        <f t="shared" si="154"/>
        <v xml:space="preserve"> </v>
      </c>
      <c r="QW104" s="5">
        <f t="shared" si="154"/>
        <v>0.11267605633802824</v>
      </c>
      <c r="QX104" s="5" t="str">
        <f t="shared" si="154"/>
        <v xml:space="preserve"> </v>
      </c>
      <c r="QY104" s="5">
        <f t="shared" si="154"/>
        <v>0.75</v>
      </c>
      <c r="QZ104" s="5" t="str">
        <f t="shared" si="154"/>
        <v xml:space="preserve"> </v>
      </c>
      <c r="RA104" s="5" t="str">
        <f t="shared" si="154"/>
        <v xml:space="preserve"> </v>
      </c>
      <c r="RB104" s="5" t="str">
        <f t="shared" si="154"/>
        <v xml:space="preserve"> </v>
      </c>
      <c r="RC104" s="5" t="str">
        <f t="shared" si="154"/>
        <v xml:space="preserve"> </v>
      </c>
      <c r="RD104" s="5" t="str">
        <f t="shared" si="154"/>
        <v xml:space="preserve"> </v>
      </c>
      <c r="RE104" s="5" t="str">
        <f t="shared" si="154"/>
        <v xml:space="preserve"> </v>
      </c>
      <c r="RF104" s="5" t="str">
        <f t="shared" si="154"/>
        <v xml:space="preserve"> </v>
      </c>
      <c r="RG104" s="5" t="str">
        <f t="shared" si="154"/>
        <v xml:space="preserve"> </v>
      </c>
      <c r="RH104" s="5" t="str">
        <f t="shared" si="154"/>
        <v xml:space="preserve"> </v>
      </c>
      <c r="RI104" s="5" t="str">
        <f t="shared" si="154"/>
        <v xml:space="preserve"> </v>
      </c>
      <c r="RJ104" s="5" t="str">
        <f t="shared" si="154"/>
        <v xml:space="preserve"> </v>
      </c>
      <c r="RK104" s="5" t="str">
        <f t="shared" si="154"/>
        <v xml:space="preserve"> </v>
      </c>
      <c r="RL104" s="5" t="str">
        <f t="shared" si="154"/>
        <v xml:space="preserve"> </v>
      </c>
      <c r="RM104" s="5">
        <f t="shared" si="154"/>
        <v>-7.7623382846190747E-2</v>
      </c>
      <c r="RN104" s="5" t="str">
        <f t="shared" si="154"/>
        <v xml:space="preserve"> </v>
      </c>
      <c r="RO104" s="5">
        <f t="shared" si="154"/>
        <v>0.5005662514156286</v>
      </c>
      <c r="RP104" s="5" t="str">
        <f t="shared" si="154"/>
        <v xml:space="preserve"> </v>
      </c>
      <c r="RQ104" s="5" t="str">
        <f t="shared" si="154"/>
        <v xml:space="preserve"> </v>
      </c>
      <c r="RR104" s="5" t="str">
        <f t="shared" si="154"/>
        <v xml:space="preserve"> </v>
      </c>
      <c r="RS104" s="5" t="str">
        <f t="shared" si="154"/>
        <v xml:space="preserve"> </v>
      </c>
      <c r="RT104" s="5" t="str">
        <f t="shared" si="154"/>
        <v xml:space="preserve"> </v>
      </c>
      <c r="RU104" s="5" t="str">
        <f t="shared" si="154"/>
        <v xml:space="preserve"> </v>
      </c>
      <c r="RV104" s="5" t="str">
        <f t="shared" si="154"/>
        <v xml:space="preserve"> </v>
      </c>
      <c r="RW104" s="5" t="str">
        <f t="shared" si="154"/>
        <v xml:space="preserve"> </v>
      </c>
      <c r="RX104" s="5" t="str">
        <f t="shared" si="154"/>
        <v xml:space="preserve"> </v>
      </c>
      <c r="RY104" s="5" t="str">
        <f t="shared" si="154"/>
        <v xml:space="preserve"> </v>
      </c>
      <c r="RZ104" s="5" t="str">
        <f t="shared" si="154"/>
        <v xml:space="preserve"> </v>
      </c>
      <c r="SA104" s="5" t="str">
        <f t="shared" si="154"/>
        <v xml:space="preserve"> </v>
      </c>
    </row>
    <row r="105" spans="1:527">
      <c r="A105">
        <v>1991</v>
      </c>
      <c r="B105" s="5" t="str">
        <f t="shared" si="155"/>
        <v xml:space="preserve"> </v>
      </c>
      <c r="C105" s="5" t="str">
        <f t="shared" si="156"/>
        <v xml:space="preserve"> </v>
      </c>
      <c r="D105" s="5" t="str">
        <f t="shared" si="156"/>
        <v xml:space="preserve"> </v>
      </c>
      <c r="E105" s="5" t="str">
        <f t="shared" si="156"/>
        <v xml:space="preserve"> </v>
      </c>
      <c r="F105" s="5" t="str">
        <f t="shared" si="156"/>
        <v xml:space="preserve"> </v>
      </c>
      <c r="G105" s="5" t="str">
        <f t="shared" si="156"/>
        <v xml:space="preserve"> </v>
      </c>
      <c r="H105" s="5" t="str">
        <f t="shared" si="156"/>
        <v xml:space="preserve"> </v>
      </c>
      <c r="I105" s="5" t="str">
        <f t="shared" si="156"/>
        <v xml:space="preserve"> </v>
      </c>
      <c r="J105" s="5" t="str">
        <f t="shared" si="156"/>
        <v xml:space="preserve"> </v>
      </c>
      <c r="K105" s="5" t="str">
        <f t="shared" si="156"/>
        <v xml:space="preserve"> </v>
      </c>
      <c r="L105" s="5" t="str">
        <f t="shared" si="156"/>
        <v xml:space="preserve"> </v>
      </c>
      <c r="M105" s="5" t="str">
        <f t="shared" si="156"/>
        <v xml:space="preserve"> </v>
      </c>
      <c r="N105" s="5" t="str">
        <f t="shared" si="156"/>
        <v xml:space="preserve"> </v>
      </c>
      <c r="O105" s="5">
        <f t="shared" si="156"/>
        <v>-0.48183702410821427</v>
      </c>
      <c r="P105" s="5">
        <f t="shared" si="156"/>
        <v>4.6511627906976827E-2</v>
      </c>
      <c r="Q105" s="5" t="str">
        <f t="shared" si="156"/>
        <v xml:space="preserve"> </v>
      </c>
      <c r="R105" s="5" t="str">
        <f t="shared" si="156"/>
        <v xml:space="preserve"> </v>
      </c>
      <c r="S105" s="5" t="str">
        <f t="shared" si="156"/>
        <v xml:space="preserve"> </v>
      </c>
      <c r="T105" s="5">
        <f t="shared" si="156"/>
        <v>-0.29174110210251469</v>
      </c>
      <c r="U105" s="5" t="str">
        <f t="shared" si="156"/>
        <v xml:space="preserve"> </v>
      </c>
      <c r="V105" s="5" t="str">
        <f t="shared" si="156"/>
        <v xml:space="preserve"> </v>
      </c>
      <c r="W105" s="5" t="str">
        <f t="shared" si="156"/>
        <v xml:space="preserve"> </v>
      </c>
      <c r="X105" s="5" t="str">
        <f t="shared" si="156"/>
        <v xml:space="preserve"> </v>
      </c>
      <c r="Y105" s="5" t="str">
        <f t="shared" si="156"/>
        <v xml:space="preserve"> </v>
      </c>
      <c r="Z105" s="5">
        <f t="shared" si="156"/>
        <v>-0.66024915062287648</v>
      </c>
      <c r="AA105" s="5" t="str">
        <f t="shared" si="156"/>
        <v xml:space="preserve"> </v>
      </c>
      <c r="AB105" s="5" t="str">
        <f t="shared" si="156"/>
        <v xml:space="preserve"> </v>
      </c>
      <c r="AC105" s="5">
        <f t="shared" si="156"/>
        <v>0.17633410672853844</v>
      </c>
      <c r="AD105" s="5" t="str">
        <f t="shared" si="156"/>
        <v xml:space="preserve"> </v>
      </c>
      <c r="AE105" s="5" t="str">
        <f t="shared" si="156"/>
        <v xml:space="preserve"> </v>
      </c>
      <c r="AF105" s="5" t="str">
        <f t="shared" si="156"/>
        <v xml:space="preserve"> </v>
      </c>
      <c r="AG105" s="5" t="str">
        <f t="shared" si="156"/>
        <v xml:space="preserve"> </v>
      </c>
      <c r="AH105" s="5" t="str">
        <f t="shared" si="156"/>
        <v xml:space="preserve"> </v>
      </c>
      <c r="AI105" s="5" t="str">
        <f t="shared" si="156"/>
        <v xml:space="preserve"> </v>
      </c>
      <c r="AJ105" s="5">
        <f t="shared" si="156"/>
        <v>0.95833333333333326</v>
      </c>
      <c r="AK105" s="5" t="str">
        <f t="shared" si="156"/>
        <v xml:space="preserve"> </v>
      </c>
      <c r="AL105" s="5" t="str">
        <f t="shared" si="156"/>
        <v xml:space="preserve"> </v>
      </c>
      <c r="AM105" s="5">
        <f t="shared" si="156"/>
        <v>-0.57670126874279126</v>
      </c>
      <c r="AN105" s="5">
        <f t="shared" si="156"/>
        <v>-0.19695193434935521</v>
      </c>
      <c r="AO105" s="5" t="str">
        <f t="shared" si="156"/>
        <v xml:space="preserve"> </v>
      </c>
      <c r="AP105" s="5" t="str">
        <f t="shared" si="156"/>
        <v xml:space="preserve"> </v>
      </c>
      <c r="AQ105" s="5" t="str">
        <f t="shared" si="156"/>
        <v xml:space="preserve"> </v>
      </c>
      <c r="AR105" s="5" t="str">
        <f t="shared" si="156"/>
        <v xml:space="preserve"> </v>
      </c>
      <c r="AS105" s="5" t="str">
        <f t="shared" si="156"/>
        <v xml:space="preserve"> </v>
      </c>
      <c r="AT105" s="5" t="str">
        <f t="shared" si="156"/>
        <v xml:space="preserve"> </v>
      </c>
      <c r="AU105" s="5" t="str">
        <f t="shared" si="156"/>
        <v xml:space="preserve"> </v>
      </c>
      <c r="AV105" s="5">
        <f t="shared" si="156"/>
        <v>0.23821591485048144</v>
      </c>
      <c r="AW105" s="5" t="str">
        <f t="shared" si="156"/>
        <v xml:space="preserve"> </v>
      </c>
      <c r="AX105" s="5" t="str">
        <f t="shared" si="156"/>
        <v xml:space="preserve"> </v>
      </c>
      <c r="AY105" s="5">
        <f t="shared" si="156"/>
        <v>-0.56733586543678793</v>
      </c>
      <c r="AZ105" s="5">
        <f t="shared" si="156"/>
        <v>-0.3271276595744681</v>
      </c>
      <c r="BA105" s="5" t="str">
        <f t="shared" si="156"/>
        <v xml:space="preserve"> </v>
      </c>
      <c r="BB105" s="5" t="str">
        <f t="shared" si="156"/>
        <v xml:space="preserve"> </v>
      </c>
      <c r="BC105" s="5" t="str">
        <f t="shared" si="156"/>
        <v xml:space="preserve"> </v>
      </c>
      <c r="BD105" s="5" t="str">
        <f t="shared" si="156"/>
        <v xml:space="preserve"> </v>
      </c>
      <c r="BE105" s="5">
        <f t="shared" si="156"/>
        <v>-0.27710843373493976</v>
      </c>
      <c r="BF105" s="5" t="str">
        <f t="shared" si="156"/>
        <v xml:space="preserve"> </v>
      </c>
      <c r="BG105" s="5" t="str">
        <f t="shared" si="156"/>
        <v xml:space="preserve"> </v>
      </c>
      <c r="BH105" s="5" t="str">
        <f t="shared" si="156"/>
        <v xml:space="preserve"> </v>
      </c>
      <c r="BI105" s="5">
        <f t="shared" si="156"/>
        <v>-0.20620269521875578</v>
      </c>
      <c r="BJ105" s="5">
        <f t="shared" si="156"/>
        <v>-0.43036020583190393</v>
      </c>
      <c r="BK105" s="5" t="str">
        <f t="shared" si="156"/>
        <v xml:space="preserve"> </v>
      </c>
      <c r="BL105" s="5" t="str">
        <f t="shared" si="156"/>
        <v xml:space="preserve"> </v>
      </c>
      <c r="BM105" s="5" t="str">
        <f t="shared" si="156"/>
        <v xml:space="preserve"> </v>
      </c>
      <c r="BN105" s="5" t="str">
        <f t="shared" si="156"/>
        <v xml:space="preserve"> </v>
      </c>
      <c r="BO105" s="5" t="str">
        <f t="shared" ref="BO105:DZ120" si="160">IF(BO74=0," ",BO74)</f>
        <v xml:space="preserve"> </v>
      </c>
      <c r="BP105" s="5" t="str">
        <f t="shared" si="160"/>
        <v xml:space="preserve"> </v>
      </c>
      <c r="BQ105" s="5" t="str">
        <f t="shared" si="160"/>
        <v xml:space="preserve"> </v>
      </c>
      <c r="BR105" s="5" t="str">
        <f t="shared" si="160"/>
        <v xml:space="preserve"> </v>
      </c>
      <c r="BS105" s="5" t="str">
        <f t="shared" si="160"/>
        <v xml:space="preserve"> </v>
      </c>
      <c r="BT105" s="5" t="str">
        <f t="shared" si="160"/>
        <v xml:space="preserve"> </v>
      </c>
      <c r="BU105" s="5" t="str">
        <f t="shared" si="160"/>
        <v xml:space="preserve"> </v>
      </c>
      <c r="BV105" s="5" t="str">
        <f t="shared" si="160"/>
        <v xml:space="preserve"> </v>
      </c>
      <c r="BW105" s="5" t="str">
        <f t="shared" si="160"/>
        <v xml:space="preserve"> </v>
      </c>
      <c r="BX105" s="5" t="str">
        <f t="shared" si="160"/>
        <v xml:space="preserve"> </v>
      </c>
      <c r="BY105" s="5" t="str">
        <f t="shared" si="160"/>
        <v xml:space="preserve"> </v>
      </c>
      <c r="BZ105" s="5" t="str">
        <f t="shared" si="160"/>
        <v xml:space="preserve"> </v>
      </c>
      <c r="CA105" s="5" t="str">
        <f t="shared" si="160"/>
        <v xml:space="preserve"> </v>
      </c>
      <c r="CB105" s="5" t="str">
        <f t="shared" si="160"/>
        <v xml:space="preserve"> </v>
      </c>
      <c r="CC105" s="5" t="str">
        <f t="shared" si="160"/>
        <v xml:space="preserve"> </v>
      </c>
      <c r="CD105" s="5" t="str">
        <f t="shared" si="160"/>
        <v xml:space="preserve"> </v>
      </c>
      <c r="CE105" s="5" t="str">
        <f t="shared" si="160"/>
        <v xml:space="preserve"> </v>
      </c>
      <c r="CF105" s="5" t="str">
        <f t="shared" si="160"/>
        <v xml:space="preserve"> </v>
      </c>
      <c r="CG105" s="5" t="str">
        <f t="shared" si="160"/>
        <v xml:space="preserve"> </v>
      </c>
      <c r="CH105" s="5" t="str">
        <f t="shared" si="160"/>
        <v xml:space="preserve"> </v>
      </c>
      <c r="CI105" s="5" t="str">
        <f t="shared" si="160"/>
        <v xml:space="preserve"> </v>
      </c>
      <c r="CJ105" s="5" t="str">
        <f t="shared" si="160"/>
        <v xml:space="preserve"> </v>
      </c>
      <c r="CK105" s="5" t="str">
        <f t="shared" si="160"/>
        <v xml:space="preserve"> </v>
      </c>
      <c r="CL105" s="5" t="str">
        <f t="shared" si="160"/>
        <v xml:space="preserve"> </v>
      </c>
      <c r="CM105" s="5" t="str">
        <f t="shared" si="160"/>
        <v xml:space="preserve"> </v>
      </c>
      <c r="CN105" s="5" t="str">
        <f t="shared" si="160"/>
        <v xml:space="preserve"> </v>
      </c>
      <c r="CO105" s="5">
        <f t="shared" si="160"/>
        <v>0.16778523489932873</v>
      </c>
      <c r="CP105" s="5" t="str">
        <f t="shared" si="160"/>
        <v xml:space="preserve"> </v>
      </c>
      <c r="CQ105" s="5" t="str">
        <f t="shared" si="160"/>
        <v xml:space="preserve"> </v>
      </c>
      <c r="CR105" s="5" t="str">
        <f t="shared" si="160"/>
        <v xml:space="preserve"> </v>
      </c>
      <c r="CS105" s="5" t="str">
        <f t="shared" si="160"/>
        <v xml:space="preserve"> </v>
      </c>
      <c r="CT105" s="5" t="str">
        <f t="shared" si="160"/>
        <v xml:space="preserve"> </v>
      </c>
      <c r="CU105" s="5">
        <f t="shared" si="160"/>
        <v>-0.34042553191489355</v>
      </c>
      <c r="CV105" s="5" t="str">
        <f t="shared" si="160"/>
        <v xml:space="preserve"> </v>
      </c>
      <c r="CW105" s="5" t="str">
        <f t="shared" si="160"/>
        <v xml:space="preserve"> </v>
      </c>
      <c r="CX105" s="5">
        <f t="shared" si="160"/>
        <v>-0.33333333333333337</v>
      </c>
      <c r="CY105" s="5" t="str">
        <f t="shared" si="160"/>
        <v xml:space="preserve"> </v>
      </c>
      <c r="CZ105" s="5">
        <f t="shared" si="160"/>
        <v>2.5898230895495145E-2</v>
      </c>
      <c r="DA105" s="5" t="str">
        <f t="shared" si="160"/>
        <v xml:space="preserve"> </v>
      </c>
      <c r="DB105" s="5" t="str">
        <f t="shared" si="160"/>
        <v xml:space="preserve"> </v>
      </c>
      <c r="DC105" s="5" t="str">
        <f t="shared" si="160"/>
        <v xml:space="preserve"> </v>
      </c>
      <c r="DD105" s="5">
        <f t="shared" si="160"/>
        <v>-0.71578568428631428</v>
      </c>
      <c r="DE105" s="5" t="str">
        <f t="shared" si="160"/>
        <v xml:space="preserve"> </v>
      </c>
      <c r="DF105" s="5" t="str">
        <f t="shared" si="160"/>
        <v xml:space="preserve"> </v>
      </c>
      <c r="DG105" s="5" t="str">
        <f t="shared" si="160"/>
        <v xml:space="preserve"> </v>
      </c>
      <c r="DH105" s="5" t="str">
        <f t="shared" si="160"/>
        <v xml:space="preserve"> </v>
      </c>
      <c r="DI105" s="5" t="str">
        <f t="shared" si="160"/>
        <v xml:space="preserve"> </v>
      </c>
      <c r="DJ105" s="5" t="str">
        <f t="shared" si="160"/>
        <v xml:space="preserve"> </v>
      </c>
      <c r="DK105" s="5" t="str">
        <f t="shared" si="160"/>
        <v xml:space="preserve"> </v>
      </c>
      <c r="DL105" s="5" t="str">
        <f t="shared" si="160"/>
        <v xml:space="preserve"> </v>
      </c>
      <c r="DM105" s="5" t="str">
        <f t="shared" si="160"/>
        <v xml:space="preserve"> </v>
      </c>
      <c r="DN105" s="5" t="str">
        <f t="shared" si="160"/>
        <v xml:space="preserve"> </v>
      </c>
      <c r="DO105" s="5" t="str">
        <f t="shared" si="160"/>
        <v xml:space="preserve"> </v>
      </c>
      <c r="DP105" s="5" t="str">
        <f t="shared" si="160"/>
        <v xml:space="preserve"> </v>
      </c>
      <c r="DQ105" s="5" t="str">
        <f t="shared" si="160"/>
        <v xml:space="preserve"> </v>
      </c>
      <c r="DR105" s="5" t="str">
        <f t="shared" si="160"/>
        <v xml:space="preserve"> </v>
      </c>
      <c r="DS105" s="5" t="str">
        <f t="shared" si="160"/>
        <v xml:space="preserve"> </v>
      </c>
      <c r="DT105" s="5" t="str">
        <f t="shared" si="160"/>
        <v xml:space="preserve"> </v>
      </c>
      <c r="DU105" s="5">
        <f t="shared" si="160"/>
        <v>-0.40816326530612246</v>
      </c>
      <c r="DV105" s="5" t="str">
        <f t="shared" si="160"/>
        <v xml:space="preserve"> </v>
      </c>
      <c r="DW105" s="5" t="str">
        <f t="shared" si="160"/>
        <v xml:space="preserve"> </v>
      </c>
      <c r="DX105" s="5" t="str">
        <f t="shared" si="160"/>
        <v xml:space="preserve"> </v>
      </c>
      <c r="DY105" s="5" t="str">
        <f t="shared" si="160"/>
        <v xml:space="preserve"> </v>
      </c>
      <c r="DZ105" s="5" t="str">
        <f t="shared" si="160"/>
        <v xml:space="preserve"> </v>
      </c>
      <c r="EA105" s="5" t="str">
        <f t="shared" si="157"/>
        <v xml:space="preserve"> </v>
      </c>
      <c r="EB105" s="5" t="str">
        <f t="shared" si="157"/>
        <v xml:space="preserve"> </v>
      </c>
      <c r="EC105" s="5">
        <f t="shared" si="157"/>
        <v>-0.19444444444444442</v>
      </c>
      <c r="ED105" s="5" t="str">
        <f t="shared" si="157"/>
        <v xml:space="preserve"> </v>
      </c>
      <c r="EE105" s="5" t="str">
        <f t="shared" si="157"/>
        <v xml:space="preserve"> </v>
      </c>
      <c r="EF105" s="5">
        <f t="shared" si="157"/>
        <v>0.96</v>
      </c>
      <c r="EG105" s="5" t="str">
        <f t="shared" si="157"/>
        <v xml:space="preserve"> </v>
      </c>
      <c r="EH105" s="5" t="str">
        <f t="shared" si="157"/>
        <v xml:space="preserve"> </v>
      </c>
      <c r="EI105" s="5" t="str">
        <f t="shared" si="157"/>
        <v xml:space="preserve"> </v>
      </c>
      <c r="EJ105" s="5">
        <f t="shared" si="157"/>
        <v>-0.16666666666666663</v>
      </c>
      <c r="EK105" s="5" t="str">
        <f t="shared" si="157"/>
        <v xml:space="preserve"> </v>
      </c>
      <c r="EL105" s="5" t="str">
        <f t="shared" si="157"/>
        <v xml:space="preserve"> </v>
      </c>
      <c r="EM105" s="5" t="str">
        <f t="shared" si="157"/>
        <v xml:space="preserve"> </v>
      </c>
      <c r="EN105" s="5" t="str">
        <f t="shared" si="157"/>
        <v xml:space="preserve"> </v>
      </c>
      <c r="EO105" s="5">
        <f t="shared" si="157"/>
        <v>-0.17866666666666675</v>
      </c>
      <c r="EP105" s="5" t="str">
        <f t="shared" si="157"/>
        <v xml:space="preserve"> </v>
      </c>
      <c r="EQ105" s="5">
        <f t="shared" si="157"/>
        <v>-0.19334308566217673</v>
      </c>
      <c r="ER105" s="5">
        <f t="shared" si="157"/>
        <v>-0.48148148148148151</v>
      </c>
      <c r="ES105" s="5" t="str">
        <f t="shared" si="157"/>
        <v xml:space="preserve"> </v>
      </c>
      <c r="ET105" s="5" t="str">
        <f t="shared" si="157"/>
        <v xml:space="preserve"> </v>
      </c>
      <c r="EU105" s="5" t="str">
        <f t="shared" si="157"/>
        <v xml:space="preserve"> </v>
      </c>
      <c r="EV105" s="5" t="str">
        <f t="shared" si="157"/>
        <v xml:space="preserve"> </v>
      </c>
      <c r="EW105" s="5">
        <f t="shared" si="157"/>
        <v>0.92307692307692313</v>
      </c>
      <c r="EX105" s="5" t="str">
        <f t="shared" si="157"/>
        <v xml:space="preserve"> </v>
      </c>
      <c r="EY105" s="5">
        <f t="shared" si="157"/>
        <v>0.74836713647301467</v>
      </c>
      <c r="EZ105" s="5" t="str">
        <f t="shared" si="157"/>
        <v xml:space="preserve"> </v>
      </c>
      <c r="FA105" s="5" t="str">
        <f t="shared" si="157"/>
        <v xml:space="preserve"> </v>
      </c>
      <c r="FB105" s="5" t="str">
        <f t="shared" si="157"/>
        <v xml:space="preserve"> </v>
      </c>
      <c r="FC105" s="5" t="str">
        <f t="shared" si="157"/>
        <v xml:space="preserve"> </v>
      </c>
      <c r="FD105" s="5" t="str">
        <f t="shared" si="157"/>
        <v xml:space="preserve"> </v>
      </c>
      <c r="FE105" s="5" t="str">
        <f t="shared" si="157"/>
        <v xml:space="preserve"> </v>
      </c>
      <c r="FF105" s="5" t="str">
        <f t="shared" si="157"/>
        <v xml:space="preserve"> </v>
      </c>
      <c r="FG105" s="5" t="str">
        <f t="shared" si="157"/>
        <v xml:space="preserve"> </v>
      </c>
      <c r="FH105" s="5" t="str">
        <f t="shared" si="157"/>
        <v xml:space="preserve"> </v>
      </c>
      <c r="FI105" s="5" t="str">
        <f t="shared" si="157"/>
        <v xml:space="preserve"> </v>
      </c>
      <c r="FJ105" s="5" t="str">
        <f t="shared" si="157"/>
        <v xml:space="preserve"> </v>
      </c>
      <c r="FK105" s="5" t="str">
        <f t="shared" si="157"/>
        <v xml:space="preserve"> </v>
      </c>
      <c r="FL105" s="5" t="str">
        <f t="shared" si="157"/>
        <v xml:space="preserve"> </v>
      </c>
      <c r="FM105" s="5" t="str">
        <f t="shared" si="157"/>
        <v xml:space="preserve"> </v>
      </c>
      <c r="FN105" s="5" t="str">
        <f t="shared" si="157"/>
        <v xml:space="preserve"> </v>
      </c>
      <c r="FO105" s="5" t="str">
        <f t="shared" si="157"/>
        <v xml:space="preserve"> </v>
      </c>
      <c r="FP105" s="5">
        <f t="shared" si="157"/>
        <v>-0.7842609216038301</v>
      </c>
      <c r="FQ105" s="5" t="str">
        <f t="shared" si="157"/>
        <v xml:space="preserve"> </v>
      </c>
      <c r="FR105" s="5" t="str">
        <f t="shared" si="157"/>
        <v xml:space="preserve"> </v>
      </c>
      <c r="FS105" s="5" t="str">
        <f t="shared" si="157"/>
        <v xml:space="preserve"> </v>
      </c>
      <c r="FT105" s="5" t="str">
        <f t="shared" si="157"/>
        <v xml:space="preserve"> </v>
      </c>
      <c r="FU105" s="5" t="str">
        <f t="shared" si="157"/>
        <v xml:space="preserve"> </v>
      </c>
      <c r="FV105" s="5" t="str">
        <f t="shared" si="157"/>
        <v xml:space="preserve"> </v>
      </c>
      <c r="FW105" s="5" t="str">
        <f t="shared" si="157"/>
        <v xml:space="preserve"> </v>
      </c>
      <c r="FX105" s="5" t="str">
        <f t="shared" si="157"/>
        <v xml:space="preserve"> </v>
      </c>
      <c r="FY105" s="5" t="str">
        <f t="shared" si="157"/>
        <v xml:space="preserve"> </v>
      </c>
      <c r="FZ105" s="5" t="str">
        <f t="shared" si="157"/>
        <v xml:space="preserve"> </v>
      </c>
      <c r="GA105" s="5" t="str">
        <f t="shared" si="157"/>
        <v xml:space="preserve"> </v>
      </c>
      <c r="GB105" s="5" t="str">
        <f t="shared" si="157"/>
        <v xml:space="preserve"> </v>
      </c>
      <c r="GC105" s="5" t="str">
        <f t="shared" si="157"/>
        <v xml:space="preserve"> </v>
      </c>
      <c r="GD105" s="5" t="str">
        <f t="shared" si="157"/>
        <v xml:space="preserve"> </v>
      </c>
      <c r="GE105" s="5">
        <f t="shared" si="157"/>
        <v>-4.1666666666666519E-3</v>
      </c>
      <c r="GF105" s="5" t="str">
        <f t="shared" si="157"/>
        <v xml:space="preserve"> </v>
      </c>
      <c r="GG105" s="5" t="str">
        <f t="shared" si="157"/>
        <v xml:space="preserve"> </v>
      </c>
      <c r="GH105" s="5" t="str">
        <f t="shared" si="157"/>
        <v xml:space="preserve"> </v>
      </c>
      <c r="GI105" s="5" t="str">
        <f t="shared" si="157"/>
        <v xml:space="preserve"> </v>
      </c>
      <c r="GJ105" s="5" t="str">
        <f t="shared" si="157"/>
        <v xml:space="preserve"> </v>
      </c>
      <c r="GK105" s="5" t="str">
        <f t="shared" si="157"/>
        <v xml:space="preserve"> </v>
      </c>
      <c r="GL105" s="5" t="str">
        <f t="shared" si="149"/>
        <v xml:space="preserve"> </v>
      </c>
      <c r="GM105" s="5" t="str">
        <f t="shared" ref="GM105:IX109" si="161">IF(GM74=0," ",GM74)</f>
        <v xml:space="preserve"> </v>
      </c>
      <c r="GN105" s="5" t="str">
        <f t="shared" si="161"/>
        <v xml:space="preserve"> </v>
      </c>
      <c r="GO105" s="5" t="str">
        <f t="shared" si="161"/>
        <v xml:space="preserve"> </v>
      </c>
      <c r="GP105" s="5">
        <f t="shared" si="161"/>
        <v>0.25</v>
      </c>
      <c r="GQ105" s="5" t="str">
        <f t="shared" si="161"/>
        <v xml:space="preserve"> </v>
      </c>
      <c r="GR105" s="5" t="str">
        <f t="shared" si="161"/>
        <v xml:space="preserve"> </v>
      </c>
      <c r="GS105" s="5">
        <f t="shared" si="161"/>
        <v>0.16706289172249833</v>
      </c>
      <c r="GT105" s="5" t="str">
        <f t="shared" si="161"/>
        <v xml:space="preserve"> </v>
      </c>
      <c r="GU105" s="5" t="str">
        <f t="shared" si="161"/>
        <v xml:space="preserve"> </v>
      </c>
      <c r="GV105" s="5" t="str">
        <f t="shared" si="161"/>
        <v xml:space="preserve"> </v>
      </c>
      <c r="GW105" s="5" t="str">
        <f t="shared" si="161"/>
        <v xml:space="preserve"> </v>
      </c>
      <c r="GX105" s="5" t="str">
        <f t="shared" si="161"/>
        <v xml:space="preserve"> </v>
      </c>
      <c r="GY105" s="5" t="str">
        <f t="shared" si="161"/>
        <v xml:space="preserve"> </v>
      </c>
      <c r="GZ105" s="5" t="str">
        <f t="shared" si="161"/>
        <v xml:space="preserve"> </v>
      </c>
      <c r="HA105" s="5" t="str">
        <f t="shared" si="161"/>
        <v xml:space="preserve"> </v>
      </c>
      <c r="HB105" s="5">
        <f t="shared" si="161"/>
        <v>0.16756208351587554</v>
      </c>
      <c r="HC105" s="5" t="str">
        <f t="shared" si="161"/>
        <v xml:space="preserve"> </v>
      </c>
      <c r="HD105" s="5" t="str">
        <f t="shared" si="161"/>
        <v xml:space="preserve"> </v>
      </c>
      <c r="HE105" s="5">
        <f t="shared" si="161"/>
        <v>-0.34594594594594597</v>
      </c>
      <c r="HF105" s="5" t="str">
        <f t="shared" si="161"/>
        <v xml:space="preserve"> </v>
      </c>
      <c r="HG105" s="5">
        <f t="shared" si="161"/>
        <v>-0.76040172166427544</v>
      </c>
      <c r="HH105" s="5">
        <f t="shared" si="161"/>
        <v>-0.4831460674157303</v>
      </c>
      <c r="HI105" s="5" t="str">
        <f t="shared" si="161"/>
        <v xml:space="preserve"> </v>
      </c>
      <c r="HJ105" s="5" t="str">
        <f t="shared" si="161"/>
        <v xml:space="preserve"> </v>
      </c>
      <c r="HK105" s="5" t="str">
        <f t="shared" si="161"/>
        <v xml:space="preserve"> </v>
      </c>
      <c r="HL105" s="5" t="str">
        <f t="shared" si="161"/>
        <v xml:space="preserve"> </v>
      </c>
      <c r="HM105" s="5" t="str">
        <f t="shared" si="161"/>
        <v xml:space="preserve"> </v>
      </c>
      <c r="HN105" s="5" t="str">
        <f t="shared" si="161"/>
        <v xml:space="preserve"> </v>
      </c>
      <c r="HO105" s="5">
        <f t="shared" si="161"/>
        <v>-0.21151327128576358</v>
      </c>
      <c r="HP105" s="5" t="str">
        <f t="shared" si="161"/>
        <v xml:space="preserve"> </v>
      </c>
      <c r="HQ105" s="5" t="str">
        <f t="shared" si="161"/>
        <v xml:space="preserve"> </v>
      </c>
      <c r="HR105" s="5" t="str">
        <f t="shared" si="161"/>
        <v xml:space="preserve"> </v>
      </c>
      <c r="HS105" s="5" t="str">
        <f t="shared" si="161"/>
        <v xml:space="preserve"> </v>
      </c>
      <c r="HT105" s="5" t="str">
        <f t="shared" si="161"/>
        <v xml:space="preserve"> </v>
      </c>
      <c r="HU105" s="5" t="str">
        <f t="shared" si="161"/>
        <v xml:space="preserve"> </v>
      </c>
      <c r="HV105" s="5">
        <f t="shared" si="161"/>
        <v>0.14999999999999991</v>
      </c>
      <c r="HW105" s="5" t="str">
        <f t="shared" si="161"/>
        <v xml:space="preserve"> </v>
      </c>
      <c r="HX105" s="5" t="str">
        <f t="shared" si="161"/>
        <v xml:space="preserve"> </v>
      </c>
      <c r="HY105" s="5">
        <f t="shared" si="161"/>
        <v>-0.87779523751964228</v>
      </c>
      <c r="HZ105" s="5" t="str">
        <f t="shared" si="161"/>
        <v xml:space="preserve"> </v>
      </c>
      <c r="IA105" s="5" t="str">
        <f t="shared" si="161"/>
        <v xml:space="preserve"> </v>
      </c>
      <c r="IB105" s="5" t="str">
        <f t="shared" si="161"/>
        <v xml:space="preserve"> </v>
      </c>
      <c r="IC105" s="5" t="str">
        <f t="shared" si="161"/>
        <v xml:space="preserve"> </v>
      </c>
      <c r="ID105" s="5" t="str">
        <f t="shared" si="161"/>
        <v xml:space="preserve"> </v>
      </c>
      <c r="IE105" s="5" t="str">
        <f t="shared" si="161"/>
        <v xml:space="preserve"> </v>
      </c>
      <c r="IF105" s="5" t="str">
        <f t="shared" si="161"/>
        <v xml:space="preserve"> </v>
      </c>
      <c r="IG105" s="5" t="str">
        <f t="shared" si="161"/>
        <v xml:space="preserve"> </v>
      </c>
      <c r="IH105" s="5" t="str">
        <f t="shared" si="161"/>
        <v xml:space="preserve"> </v>
      </c>
      <c r="II105" s="5" t="str">
        <f t="shared" si="161"/>
        <v xml:space="preserve"> </v>
      </c>
      <c r="IJ105" s="5" t="str">
        <f t="shared" si="161"/>
        <v xml:space="preserve"> </v>
      </c>
      <c r="IK105" s="5" t="str">
        <f t="shared" si="161"/>
        <v xml:space="preserve"> </v>
      </c>
      <c r="IL105" s="5">
        <f t="shared" si="161"/>
        <v>-0.6031773896252085</v>
      </c>
      <c r="IM105" s="5" t="str">
        <f t="shared" si="161"/>
        <v xml:space="preserve"> </v>
      </c>
      <c r="IN105" s="5" t="str">
        <f t="shared" si="161"/>
        <v xml:space="preserve"> </v>
      </c>
      <c r="IO105" s="5" t="str">
        <f t="shared" si="161"/>
        <v xml:space="preserve"> </v>
      </c>
      <c r="IP105" s="5" t="str">
        <f t="shared" si="161"/>
        <v xml:space="preserve"> </v>
      </c>
      <c r="IQ105" s="5" t="str">
        <f t="shared" si="161"/>
        <v xml:space="preserve"> </v>
      </c>
      <c r="IR105" s="5" t="str">
        <f t="shared" si="161"/>
        <v xml:space="preserve"> </v>
      </c>
      <c r="IS105" s="5" t="str">
        <f t="shared" si="161"/>
        <v xml:space="preserve"> </v>
      </c>
      <c r="IT105" s="5" t="str">
        <f t="shared" si="161"/>
        <v xml:space="preserve"> </v>
      </c>
      <c r="IU105" s="5">
        <f t="shared" si="161"/>
        <v>-0.28125</v>
      </c>
      <c r="IV105" s="5">
        <f t="shared" si="161"/>
        <v>8.1081081081081141E-2</v>
      </c>
      <c r="IW105" s="5">
        <f t="shared" si="161"/>
        <v>-0.23275862068965514</v>
      </c>
      <c r="IX105" s="5" t="str">
        <f t="shared" si="161"/>
        <v xml:space="preserve"> </v>
      </c>
      <c r="IY105" s="5" t="str">
        <f t="shared" si="158"/>
        <v xml:space="preserve"> </v>
      </c>
      <c r="IZ105" s="5" t="str">
        <f t="shared" si="158"/>
        <v xml:space="preserve"> </v>
      </c>
      <c r="JA105" s="5" t="str">
        <f t="shared" si="158"/>
        <v xml:space="preserve"> </v>
      </c>
      <c r="JB105" s="5" t="str">
        <f t="shared" si="158"/>
        <v xml:space="preserve"> </v>
      </c>
      <c r="JC105" s="5" t="str">
        <f t="shared" si="158"/>
        <v xml:space="preserve"> </v>
      </c>
      <c r="JD105" s="5" t="str">
        <f t="shared" si="158"/>
        <v xml:space="preserve"> </v>
      </c>
      <c r="JE105" s="5">
        <f t="shared" si="158"/>
        <v>-0.82865039152464304</v>
      </c>
      <c r="JF105" s="5" t="str">
        <f t="shared" si="158"/>
        <v xml:space="preserve"> </v>
      </c>
      <c r="JG105" s="5">
        <f t="shared" si="158"/>
        <v>-0.57236842105263164</v>
      </c>
      <c r="JH105" s="5" t="str">
        <f t="shared" si="158"/>
        <v xml:space="preserve"> </v>
      </c>
      <c r="JI105" s="5" t="str">
        <f t="shared" si="158"/>
        <v xml:space="preserve"> </v>
      </c>
      <c r="JJ105" s="5">
        <f t="shared" si="158"/>
        <v>-0.86764705882352944</v>
      </c>
      <c r="JK105" s="5">
        <f t="shared" si="158"/>
        <v>-0.18181818181818188</v>
      </c>
      <c r="JL105" s="5" t="str">
        <f t="shared" si="158"/>
        <v xml:space="preserve"> </v>
      </c>
      <c r="JM105" s="5" t="str">
        <f t="shared" si="158"/>
        <v xml:space="preserve"> </v>
      </c>
      <c r="JN105" s="5" t="str">
        <f t="shared" si="158"/>
        <v xml:space="preserve"> </v>
      </c>
      <c r="JO105" s="5">
        <f t="shared" si="158"/>
        <v>3.7037037037036979E-2</v>
      </c>
      <c r="JP105" s="5" t="str">
        <f t="shared" si="158"/>
        <v xml:space="preserve"> </v>
      </c>
      <c r="JQ105" s="5" t="str">
        <f t="shared" si="158"/>
        <v xml:space="preserve"> </v>
      </c>
      <c r="JR105" s="5" t="str">
        <f t="shared" si="158"/>
        <v xml:space="preserve"> </v>
      </c>
      <c r="JS105" s="5" t="str">
        <f t="shared" si="158"/>
        <v xml:space="preserve"> </v>
      </c>
      <c r="JT105" s="5" t="str">
        <f t="shared" si="158"/>
        <v xml:space="preserve"> </v>
      </c>
      <c r="JU105" s="5" t="str">
        <f t="shared" si="158"/>
        <v xml:space="preserve"> </v>
      </c>
      <c r="JV105" s="5" t="str">
        <f t="shared" si="158"/>
        <v xml:space="preserve"> </v>
      </c>
      <c r="JW105" s="5" t="str">
        <f t="shared" si="158"/>
        <v xml:space="preserve"> </v>
      </c>
      <c r="JX105" s="5">
        <f t="shared" si="158"/>
        <v>0.13646209386281583</v>
      </c>
      <c r="JY105" s="5" t="str">
        <f t="shared" si="158"/>
        <v xml:space="preserve"> </v>
      </c>
      <c r="JZ105" s="5" t="str">
        <f t="shared" si="158"/>
        <v xml:space="preserve"> </v>
      </c>
      <c r="KA105" s="5">
        <f t="shared" si="158"/>
        <v>0.2380957990338497</v>
      </c>
      <c r="KB105" s="5" t="str">
        <f t="shared" si="158"/>
        <v xml:space="preserve"> </v>
      </c>
      <c r="KC105" s="5" t="str">
        <f t="shared" si="158"/>
        <v xml:space="preserve"> </v>
      </c>
      <c r="KD105" s="5" t="str">
        <f t="shared" si="158"/>
        <v xml:space="preserve"> </v>
      </c>
      <c r="KE105" s="5" t="str">
        <f t="shared" si="158"/>
        <v xml:space="preserve"> </v>
      </c>
      <c r="KF105" s="5">
        <f t="shared" si="158"/>
        <v>-0.4205990972507182</v>
      </c>
      <c r="KG105" s="5" t="str">
        <f t="shared" si="158"/>
        <v xml:space="preserve"> </v>
      </c>
      <c r="KH105" s="5" t="str">
        <f t="shared" si="158"/>
        <v xml:space="preserve"> </v>
      </c>
      <c r="KI105" s="5" t="str">
        <f t="shared" si="158"/>
        <v xml:space="preserve"> </v>
      </c>
      <c r="KJ105" s="5" t="str">
        <f t="shared" si="158"/>
        <v xml:space="preserve"> </v>
      </c>
      <c r="KK105" s="5" t="str">
        <f t="shared" si="158"/>
        <v xml:space="preserve"> </v>
      </c>
      <c r="KL105" s="5" t="str">
        <f t="shared" si="158"/>
        <v xml:space="preserve"> </v>
      </c>
      <c r="KM105" s="5" t="str">
        <f t="shared" si="158"/>
        <v xml:space="preserve"> </v>
      </c>
      <c r="KN105" s="5" t="str">
        <f t="shared" si="158"/>
        <v xml:space="preserve"> </v>
      </c>
      <c r="KO105" s="5">
        <f t="shared" si="158"/>
        <v>-0.21271676300578046</v>
      </c>
      <c r="KP105" s="5" t="str">
        <f t="shared" si="158"/>
        <v xml:space="preserve"> </v>
      </c>
      <c r="KQ105" s="5">
        <f t="shared" si="158"/>
        <v>-0.58453757225433534</v>
      </c>
      <c r="KR105" s="5" t="str">
        <f t="shared" si="158"/>
        <v xml:space="preserve"> </v>
      </c>
      <c r="KS105" s="5" t="str">
        <f t="shared" si="158"/>
        <v xml:space="preserve"> </v>
      </c>
      <c r="KT105" s="5" t="str">
        <f t="shared" si="158"/>
        <v xml:space="preserve"> </v>
      </c>
      <c r="KU105" s="5" t="str">
        <f t="shared" si="158"/>
        <v xml:space="preserve"> </v>
      </c>
      <c r="KV105" s="5" t="str">
        <f t="shared" si="158"/>
        <v xml:space="preserve"> </v>
      </c>
      <c r="KW105" s="5" t="str">
        <f t="shared" si="158"/>
        <v xml:space="preserve"> </v>
      </c>
      <c r="KX105" s="5" t="str">
        <f t="shared" si="158"/>
        <v xml:space="preserve"> </v>
      </c>
      <c r="KY105" s="5" t="str">
        <f t="shared" si="158"/>
        <v xml:space="preserve"> </v>
      </c>
      <c r="KZ105" s="5" t="str">
        <f t="shared" si="158"/>
        <v xml:space="preserve"> </v>
      </c>
      <c r="LA105" s="5" t="str">
        <f t="shared" si="158"/>
        <v xml:space="preserve"> </v>
      </c>
      <c r="LB105" s="5" t="str">
        <f t="shared" si="158"/>
        <v xml:space="preserve"> </v>
      </c>
      <c r="LC105" s="5" t="str">
        <f t="shared" si="158"/>
        <v xml:space="preserve"> </v>
      </c>
      <c r="LD105" s="5" t="str">
        <f t="shared" si="158"/>
        <v xml:space="preserve"> </v>
      </c>
      <c r="LE105" s="5" t="str">
        <f t="shared" si="158"/>
        <v xml:space="preserve"> </v>
      </c>
      <c r="LF105" s="5" t="str">
        <f t="shared" si="158"/>
        <v xml:space="preserve"> </v>
      </c>
      <c r="LG105" s="5">
        <f t="shared" si="158"/>
        <v>-8.6206896551724088E-2</v>
      </c>
      <c r="LH105" s="5" t="str">
        <f t="shared" si="158"/>
        <v xml:space="preserve"> </v>
      </c>
      <c r="LI105" s="5">
        <f t="shared" si="158"/>
        <v>-0.16666666666666663</v>
      </c>
      <c r="LJ105" s="5" t="str">
        <f t="shared" si="151"/>
        <v xml:space="preserve"> </v>
      </c>
      <c r="LK105" s="5" t="str">
        <f t="shared" ref="LK105:NV109" si="162">IF(LK74=0," ",LK74)</f>
        <v xml:space="preserve"> </v>
      </c>
      <c r="LL105" s="5" t="str">
        <f t="shared" si="162"/>
        <v xml:space="preserve"> </v>
      </c>
      <c r="LM105" s="5" t="str">
        <f t="shared" si="162"/>
        <v xml:space="preserve"> </v>
      </c>
      <c r="LN105" s="5" t="str">
        <f t="shared" si="162"/>
        <v xml:space="preserve"> </v>
      </c>
      <c r="LO105" s="5" t="str">
        <f t="shared" si="162"/>
        <v xml:space="preserve"> </v>
      </c>
      <c r="LP105" s="5" t="str">
        <f t="shared" si="162"/>
        <v xml:space="preserve"> </v>
      </c>
      <c r="LQ105" s="5" t="str">
        <f t="shared" si="162"/>
        <v xml:space="preserve"> </v>
      </c>
      <c r="LR105" s="5" t="str">
        <f t="shared" si="162"/>
        <v xml:space="preserve"> </v>
      </c>
      <c r="LS105" s="5" t="str">
        <f t="shared" si="162"/>
        <v xml:space="preserve"> </v>
      </c>
      <c r="LT105" s="5" t="str">
        <f t="shared" si="162"/>
        <v xml:space="preserve"> </v>
      </c>
      <c r="LU105" s="5" t="str">
        <f t="shared" si="162"/>
        <v xml:space="preserve"> </v>
      </c>
      <c r="LV105" s="5" t="str">
        <f t="shared" si="162"/>
        <v xml:space="preserve"> </v>
      </c>
      <c r="LW105" s="5">
        <f t="shared" si="162"/>
        <v>-0.46835525856654336</v>
      </c>
      <c r="LX105" s="5" t="str">
        <f t="shared" si="162"/>
        <v xml:space="preserve"> </v>
      </c>
      <c r="LY105" s="5" t="str">
        <f t="shared" si="162"/>
        <v xml:space="preserve"> </v>
      </c>
      <c r="LZ105" s="5" t="str">
        <f t="shared" si="162"/>
        <v xml:space="preserve"> </v>
      </c>
      <c r="MA105" s="5" t="str">
        <f t="shared" si="162"/>
        <v xml:space="preserve"> </v>
      </c>
      <c r="MB105" s="5" t="str">
        <f t="shared" si="162"/>
        <v xml:space="preserve"> </v>
      </c>
      <c r="MC105" s="5" t="str">
        <f t="shared" si="162"/>
        <v xml:space="preserve"> </v>
      </c>
      <c r="MD105" s="5" t="str">
        <f t="shared" si="162"/>
        <v xml:space="preserve"> </v>
      </c>
      <c r="ME105" s="5" t="str">
        <f t="shared" si="162"/>
        <v xml:space="preserve"> </v>
      </c>
      <c r="MF105" s="5" t="str">
        <f t="shared" si="162"/>
        <v xml:space="preserve"> </v>
      </c>
      <c r="MG105" s="5">
        <f t="shared" si="162"/>
        <v>-0.12224622030237575</v>
      </c>
      <c r="MH105" s="5" t="str">
        <f t="shared" si="162"/>
        <v xml:space="preserve"> </v>
      </c>
      <c r="MI105" s="5" t="str">
        <f t="shared" si="162"/>
        <v xml:space="preserve"> </v>
      </c>
      <c r="MJ105" s="5" t="str">
        <f t="shared" si="162"/>
        <v xml:space="preserve"> </v>
      </c>
      <c r="MK105" s="5">
        <f t="shared" si="162"/>
        <v>0.19235924932975856</v>
      </c>
      <c r="ML105" s="5" t="str">
        <f t="shared" si="162"/>
        <v xml:space="preserve"> </v>
      </c>
      <c r="MM105" s="5">
        <f t="shared" si="162"/>
        <v>-0.43384615384615388</v>
      </c>
      <c r="MN105" s="5">
        <f t="shared" si="162"/>
        <v>-0.27536231884057971</v>
      </c>
      <c r="MO105" s="5" t="str">
        <f t="shared" si="162"/>
        <v xml:space="preserve"> </v>
      </c>
      <c r="MP105" s="5" t="str">
        <f t="shared" si="162"/>
        <v xml:space="preserve"> </v>
      </c>
      <c r="MQ105" s="5" t="str">
        <f t="shared" si="162"/>
        <v xml:space="preserve"> </v>
      </c>
      <c r="MR105" s="5" t="str">
        <f t="shared" si="162"/>
        <v xml:space="preserve"> </v>
      </c>
      <c r="MS105" s="5">
        <f t="shared" si="162"/>
        <v>-0.69417077175697861</v>
      </c>
      <c r="MT105" s="5" t="str">
        <f t="shared" si="162"/>
        <v xml:space="preserve"> </v>
      </c>
      <c r="MU105" s="5" t="str">
        <f t="shared" si="162"/>
        <v xml:space="preserve"> </v>
      </c>
      <c r="MV105" s="5" t="str">
        <f t="shared" si="162"/>
        <v xml:space="preserve"> </v>
      </c>
      <c r="MW105" s="5" t="str">
        <f t="shared" si="162"/>
        <v xml:space="preserve"> </v>
      </c>
      <c r="MX105" s="5" t="str">
        <f t="shared" si="162"/>
        <v xml:space="preserve"> </v>
      </c>
      <c r="MY105" s="5" t="str">
        <f t="shared" si="162"/>
        <v xml:space="preserve"> </v>
      </c>
      <c r="MZ105" s="5" t="str">
        <f t="shared" si="162"/>
        <v xml:space="preserve"> </v>
      </c>
      <c r="NA105" s="5" t="str">
        <f t="shared" si="162"/>
        <v xml:space="preserve"> </v>
      </c>
      <c r="NB105" s="5" t="str">
        <f t="shared" si="162"/>
        <v xml:space="preserve"> </v>
      </c>
      <c r="NC105" s="5" t="str">
        <f t="shared" si="162"/>
        <v xml:space="preserve"> </v>
      </c>
      <c r="ND105" s="5" t="str">
        <f t="shared" si="162"/>
        <v xml:space="preserve"> </v>
      </c>
      <c r="NE105" s="5" t="str">
        <f t="shared" si="162"/>
        <v xml:space="preserve"> </v>
      </c>
      <c r="NF105" s="5" t="str">
        <f t="shared" si="162"/>
        <v xml:space="preserve"> </v>
      </c>
      <c r="NG105" s="5" t="str">
        <f t="shared" si="162"/>
        <v xml:space="preserve"> </v>
      </c>
      <c r="NH105" s="5" t="str">
        <f t="shared" si="162"/>
        <v xml:space="preserve"> </v>
      </c>
      <c r="NI105" s="5" t="str">
        <f t="shared" si="162"/>
        <v xml:space="preserve"> </v>
      </c>
      <c r="NJ105" s="5" t="str">
        <f t="shared" si="162"/>
        <v xml:space="preserve"> </v>
      </c>
      <c r="NK105" s="5" t="str">
        <f t="shared" si="162"/>
        <v xml:space="preserve"> </v>
      </c>
      <c r="NL105" s="5" t="str">
        <f t="shared" si="162"/>
        <v xml:space="preserve"> </v>
      </c>
      <c r="NM105" s="5" t="str">
        <f t="shared" si="162"/>
        <v xml:space="preserve"> </v>
      </c>
      <c r="NN105" s="5" t="str">
        <f t="shared" si="162"/>
        <v xml:space="preserve"> </v>
      </c>
      <c r="NO105" s="5">
        <f t="shared" si="162"/>
        <v>0.32527881040892193</v>
      </c>
      <c r="NP105" s="5" t="str">
        <f t="shared" si="162"/>
        <v xml:space="preserve"> </v>
      </c>
      <c r="NQ105" s="5" t="str">
        <f t="shared" si="162"/>
        <v xml:space="preserve"> </v>
      </c>
      <c r="NR105" s="5" t="str">
        <f t="shared" si="162"/>
        <v xml:space="preserve"> </v>
      </c>
      <c r="NS105" s="5" t="str">
        <f t="shared" si="162"/>
        <v xml:space="preserve"> </v>
      </c>
      <c r="NT105" s="5">
        <f t="shared" si="162"/>
        <v>-0.54545454545454541</v>
      </c>
      <c r="NU105" s="5" t="str">
        <f t="shared" si="162"/>
        <v xml:space="preserve"> </v>
      </c>
      <c r="NV105" s="5" t="str">
        <f t="shared" si="162"/>
        <v xml:space="preserve"> </v>
      </c>
      <c r="NW105" s="5" t="str">
        <f t="shared" si="159"/>
        <v xml:space="preserve"> </v>
      </c>
      <c r="NX105" s="5" t="str">
        <f t="shared" si="159"/>
        <v xml:space="preserve"> </v>
      </c>
      <c r="NY105" s="5" t="str">
        <f t="shared" si="159"/>
        <v xml:space="preserve"> </v>
      </c>
      <c r="NZ105" s="5" t="str">
        <f t="shared" si="159"/>
        <v xml:space="preserve"> </v>
      </c>
      <c r="OA105" s="5" t="str">
        <f t="shared" si="159"/>
        <v xml:space="preserve"> </v>
      </c>
      <c r="OB105" s="5" t="str">
        <f t="shared" si="159"/>
        <v xml:space="preserve"> </v>
      </c>
      <c r="OC105" s="5" t="str">
        <f t="shared" si="159"/>
        <v xml:space="preserve"> </v>
      </c>
      <c r="OD105" s="5">
        <f t="shared" si="159"/>
        <v>0.58735583084152054</v>
      </c>
      <c r="OE105" s="5" t="str">
        <f t="shared" si="159"/>
        <v xml:space="preserve"> </v>
      </c>
      <c r="OF105" s="5" t="str">
        <f t="shared" si="159"/>
        <v xml:space="preserve"> </v>
      </c>
      <c r="OG105" s="5">
        <f t="shared" si="159"/>
        <v>-0.15789473684210531</v>
      </c>
      <c r="OH105" s="5" t="str">
        <f t="shared" si="159"/>
        <v xml:space="preserve"> </v>
      </c>
      <c r="OI105" s="5" t="str">
        <f t="shared" si="159"/>
        <v xml:space="preserve"> </v>
      </c>
      <c r="OJ105" s="5" t="str">
        <f t="shared" si="159"/>
        <v xml:space="preserve"> </v>
      </c>
      <c r="OK105" s="5" t="str">
        <f t="shared" si="159"/>
        <v xml:space="preserve"> </v>
      </c>
      <c r="OL105" s="5" t="str">
        <f t="shared" si="159"/>
        <v xml:space="preserve"> </v>
      </c>
      <c r="OM105" s="5" t="str">
        <f t="shared" si="159"/>
        <v xml:space="preserve"> </v>
      </c>
      <c r="ON105" s="5" t="str">
        <f t="shared" si="159"/>
        <v xml:space="preserve"> </v>
      </c>
      <c r="OO105" s="5" t="str">
        <f t="shared" si="159"/>
        <v xml:space="preserve"> </v>
      </c>
      <c r="OP105" s="5" t="str">
        <f t="shared" si="159"/>
        <v xml:space="preserve"> </v>
      </c>
      <c r="OQ105" s="5" t="str">
        <f t="shared" si="159"/>
        <v xml:space="preserve"> </v>
      </c>
      <c r="OR105" s="5" t="str">
        <f t="shared" si="159"/>
        <v xml:space="preserve"> </v>
      </c>
      <c r="OS105" s="5" t="str">
        <f t="shared" si="159"/>
        <v xml:space="preserve"> </v>
      </c>
      <c r="OT105" s="5" t="str">
        <f t="shared" si="159"/>
        <v xml:space="preserve"> </v>
      </c>
      <c r="OU105" s="5" t="str">
        <f t="shared" si="159"/>
        <v xml:space="preserve"> </v>
      </c>
      <c r="OV105" s="5" t="str">
        <f t="shared" si="159"/>
        <v xml:space="preserve"> </v>
      </c>
      <c r="OW105" s="5" t="str">
        <f t="shared" si="159"/>
        <v xml:space="preserve"> </v>
      </c>
      <c r="OX105" s="5" t="str">
        <f t="shared" si="159"/>
        <v xml:space="preserve"> </v>
      </c>
      <c r="OY105" s="5" t="str">
        <f t="shared" si="159"/>
        <v xml:space="preserve"> </v>
      </c>
      <c r="OZ105" s="5" t="str">
        <f t="shared" si="159"/>
        <v xml:space="preserve"> </v>
      </c>
      <c r="PA105" s="5" t="str">
        <f t="shared" si="159"/>
        <v xml:space="preserve"> </v>
      </c>
      <c r="PB105" s="5" t="str">
        <f t="shared" si="159"/>
        <v xml:space="preserve"> </v>
      </c>
      <c r="PC105" s="5" t="str">
        <f t="shared" si="159"/>
        <v xml:space="preserve"> </v>
      </c>
      <c r="PD105" s="5">
        <f t="shared" si="159"/>
        <v>-0.12307692307692319</v>
      </c>
      <c r="PE105" s="5" t="str">
        <f t="shared" si="159"/>
        <v xml:space="preserve"> </v>
      </c>
      <c r="PF105" s="5" t="str">
        <f t="shared" si="159"/>
        <v xml:space="preserve"> </v>
      </c>
      <c r="PG105" s="5" t="str">
        <f t="shared" si="159"/>
        <v xml:space="preserve"> </v>
      </c>
      <c r="PH105" s="5">
        <f t="shared" si="159"/>
        <v>-0.47339331619537273</v>
      </c>
      <c r="PI105" s="5" t="str">
        <f t="shared" si="159"/>
        <v xml:space="preserve"> </v>
      </c>
      <c r="PJ105" s="5" t="str">
        <f t="shared" si="159"/>
        <v xml:space="preserve"> </v>
      </c>
      <c r="PK105" s="5" t="str">
        <f t="shared" si="159"/>
        <v xml:space="preserve"> </v>
      </c>
      <c r="PL105" s="5" t="str">
        <f t="shared" si="159"/>
        <v xml:space="preserve"> </v>
      </c>
      <c r="PM105" s="5" t="str">
        <f t="shared" si="159"/>
        <v xml:space="preserve"> </v>
      </c>
      <c r="PN105" s="5">
        <f t="shared" si="159"/>
        <v>-0.57471264367816088</v>
      </c>
      <c r="PO105" s="5">
        <f t="shared" si="159"/>
        <v>-9.0909090909090939E-2</v>
      </c>
      <c r="PP105" s="5">
        <f t="shared" si="159"/>
        <v>0.17961165048543704</v>
      </c>
      <c r="PQ105" s="5" t="str">
        <f t="shared" si="159"/>
        <v xml:space="preserve"> </v>
      </c>
      <c r="PR105" s="5" t="str">
        <f t="shared" si="159"/>
        <v xml:space="preserve"> </v>
      </c>
      <c r="PS105" s="5" t="str">
        <f t="shared" si="159"/>
        <v xml:space="preserve"> </v>
      </c>
      <c r="PT105" s="5" t="str">
        <f t="shared" si="159"/>
        <v xml:space="preserve"> </v>
      </c>
      <c r="PU105" s="5" t="str">
        <f t="shared" si="159"/>
        <v xml:space="preserve"> </v>
      </c>
      <c r="PV105" s="5" t="str">
        <f t="shared" si="159"/>
        <v xml:space="preserve"> </v>
      </c>
      <c r="PW105" s="5" t="str">
        <f t="shared" si="159"/>
        <v xml:space="preserve"> </v>
      </c>
      <c r="PX105" s="5">
        <f t="shared" si="159"/>
        <v>-0.82856640487633337</v>
      </c>
      <c r="PY105" s="5" t="str">
        <f t="shared" si="159"/>
        <v xml:space="preserve"> </v>
      </c>
      <c r="PZ105" s="5" t="str">
        <f t="shared" si="159"/>
        <v xml:space="preserve"> </v>
      </c>
      <c r="QA105" s="5" t="str">
        <f t="shared" si="159"/>
        <v xml:space="preserve"> </v>
      </c>
      <c r="QB105" s="5" t="str">
        <f t="shared" si="159"/>
        <v xml:space="preserve"> </v>
      </c>
      <c r="QC105" s="5" t="str">
        <f t="shared" si="159"/>
        <v xml:space="preserve"> </v>
      </c>
      <c r="QD105" s="5" t="str">
        <f t="shared" si="159"/>
        <v xml:space="preserve"> </v>
      </c>
      <c r="QE105" s="5" t="str">
        <f t="shared" si="159"/>
        <v xml:space="preserve"> </v>
      </c>
      <c r="QF105" s="5">
        <f t="shared" si="159"/>
        <v>0.62730627306273079</v>
      </c>
      <c r="QG105" s="5" t="str">
        <f t="shared" si="159"/>
        <v xml:space="preserve"> </v>
      </c>
      <c r="QH105" s="5" t="str">
        <f t="shared" si="153"/>
        <v xml:space="preserve"> </v>
      </c>
      <c r="QI105" s="5" t="str">
        <f t="shared" si="154"/>
        <v xml:space="preserve"> </v>
      </c>
      <c r="QJ105" s="5" t="str">
        <f t="shared" si="154"/>
        <v xml:space="preserve"> </v>
      </c>
      <c r="QK105" s="5" t="str">
        <f t="shared" si="154"/>
        <v xml:space="preserve"> </v>
      </c>
      <c r="QL105" s="5" t="str">
        <f t="shared" si="154"/>
        <v xml:space="preserve"> </v>
      </c>
      <c r="QM105" s="5" t="str">
        <f t="shared" si="154"/>
        <v xml:space="preserve"> </v>
      </c>
      <c r="QN105" s="5" t="str">
        <f t="shared" si="154"/>
        <v xml:space="preserve"> </v>
      </c>
      <c r="QO105" s="5" t="str">
        <f t="shared" si="154"/>
        <v xml:space="preserve"> </v>
      </c>
      <c r="QP105" s="5" t="str">
        <f t="shared" si="154"/>
        <v xml:space="preserve"> </v>
      </c>
      <c r="QQ105" s="5" t="str">
        <f t="shared" si="154"/>
        <v xml:space="preserve"> </v>
      </c>
      <c r="QR105" s="5" t="str">
        <f t="shared" si="154"/>
        <v xml:space="preserve"> </v>
      </c>
      <c r="QS105" s="5">
        <f t="shared" si="154"/>
        <v>-0.12192167945094867</v>
      </c>
      <c r="QT105" s="5" t="str">
        <f t="shared" si="154"/>
        <v xml:space="preserve"> </v>
      </c>
      <c r="QU105" s="5">
        <f t="shared" si="154"/>
        <v>-0.20495867768595044</v>
      </c>
      <c r="QV105" s="5" t="str">
        <f t="shared" si="154"/>
        <v xml:space="preserve"> </v>
      </c>
      <c r="QW105" s="5" t="str">
        <f t="shared" si="154"/>
        <v xml:space="preserve"> </v>
      </c>
      <c r="QX105" s="5" t="str">
        <f t="shared" si="154"/>
        <v xml:space="preserve"> </v>
      </c>
      <c r="QY105" s="5" t="str">
        <f t="shared" si="154"/>
        <v xml:space="preserve"> </v>
      </c>
      <c r="QZ105" s="5" t="str">
        <f t="shared" si="154"/>
        <v xml:space="preserve"> </v>
      </c>
      <c r="RA105" s="5" t="str">
        <f t="shared" si="154"/>
        <v xml:space="preserve"> </v>
      </c>
      <c r="RB105" s="5" t="str">
        <f t="shared" si="154"/>
        <v xml:space="preserve"> </v>
      </c>
      <c r="RC105" s="5" t="str">
        <f t="shared" si="154"/>
        <v xml:space="preserve"> </v>
      </c>
      <c r="RD105" s="5" t="str">
        <f t="shared" si="154"/>
        <v xml:space="preserve"> </v>
      </c>
      <c r="RE105" s="5" t="str">
        <f t="shared" si="154"/>
        <v xml:space="preserve"> </v>
      </c>
      <c r="RF105" s="5" t="str">
        <f t="shared" si="154"/>
        <v xml:space="preserve"> </v>
      </c>
      <c r="RG105" s="5" t="str">
        <f t="shared" si="154"/>
        <v xml:space="preserve"> </v>
      </c>
      <c r="RH105" s="5" t="str">
        <f t="shared" si="154"/>
        <v xml:space="preserve"> </v>
      </c>
      <c r="RI105" s="5" t="str">
        <f t="shared" si="154"/>
        <v xml:space="preserve"> </v>
      </c>
      <c r="RJ105" s="5">
        <f t="shared" si="154"/>
        <v>-0.79697426157574169</v>
      </c>
      <c r="RK105" s="5" t="str">
        <f t="shared" si="154"/>
        <v xml:space="preserve"> </v>
      </c>
      <c r="RL105" s="5" t="str">
        <f t="shared" si="154"/>
        <v xml:space="preserve"> </v>
      </c>
      <c r="RM105" s="5">
        <f t="shared" si="154"/>
        <v>-0.5</v>
      </c>
      <c r="RN105" s="5" t="str">
        <f t="shared" si="154"/>
        <v xml:space="preserve"> </v>
      </c>
      <c r="RO105" s="5">
        <f t="shared" si="154"/>
        <v>-0.23410404624277459</v>
      </c>
      <c r="RP105" s="5" t="str">
        <f t="shared" si="154"/>
        <v xml:space="preserve"> </v>
      </c>
      <c r="RQ105" s="5" t="str">
        <f t="shared" si="154"/>
        <v xml:space="preserve"> </v>
      </c>
      <c r="RR105" s="5" t="str">
        <f t="shared" si="154"/>
        <v xml:space="preserve"> </v>
      </c>
      <c r="RS105" s="5" t="str">
        <f t="shared" si="154"/>
        <v xml:space="preserve"> </v>
      </c>
      <c r="RT105" s="5" t="str">
        <f t="shared" si="154"/>
        <v xml:space="preserve"> </v>
      </c>
      <c r="RU105" s="5" t="str">
        <f t="shared" si="154"/>
        <v xml:space="preserve"> </v>
      </c>
      <c r="RV105" s="5" t="str">
        <f t="shared" si="154"/>
        <v xml:space="preserve"> </v>
      </c>
      <c r="RW105" s="5" t="str">
        <f t="shared" si="154"/>
        <v xml:space="preserve"> </v>
      </c>
      <c r="RX105" s="5" t="str">
        <f t="shared" si="154"/>
        <v xml:space="preserve"> </v>
      </c>
      <c r="RY105" s="5" t="str">
        <f t="shared" si="154"/>
        <v xml:space="preserve"> </v>
      </c>
      <c r="RZ105" s="5" t="str">
        <f t="shared" si="154"/>
        <v xml:space="preserve"> </v>
      </c>
      <c r="SA105" s="5" t="str">
        <f t="shared" si="154"/>
        <v xml:space="preserve"> </v>
      </c>
      <c r="SR105" s="11"/>
      <c r="TE105" s="12"/>
      <c r="TF105" s="12"/>
      <c r="TG105" s="12"/>
    </row>
    <row r="106" spans="1:527">
      <c r="A106">
        <v>1992</v>
      </c>
      <c r="B106" s="5" t="str">
        <f t="shared" si="155"/>
        <v xml:space="preserve"> </v>
      </c>
      <c r="C106" s="5" t="str">
        <f t="shared" si="156"/>
        <v xml:space="preserve"> </v>
      </c>
      <c r="D106" s="5" t="str">
        <f t="shared" si="156"/>
        <v xml:space="preserve"> </v>
      </c>
      <c r="E106" s="5" t="str">
        <f t="shared" si="156"/>
        <v xml:space="preserve"> </v>
      </c>
      <c r="F106" s="5" t="str">
        <f t="shared" si="156"/>
        <v xml:space="preserve"> </v>
      </c>
      <c r="G106" s="5" t="str">
        <f t="shared" si="156"/>
        <v xml:space="preserve"> </v>
      </c>
      <c r="H106" s="5" t="str">
        <f t="shared" si="156"/>
        <v xml:space="preserve"> </v>
      </c>
      <c r="I106" s="5" t="str">
        <f t="shared" si="156"/>
        <v xml:space="preserve"> </v>
      </c>
      <c r="J106" s="5" t="str">
        <f t="shared" si="156"/>
        <v xml:space="preserve"> </v>
      </c>
      <c r="K106" s="5" t="str">
        <f t="shared" si="156"/>
        <v xml:space="preserve"> </v>
      </c>
      <c r="L106" s="5" t="str">
        <f t="shared" si="156"/>
        <v xml:space="preserve"> </v>
      </c>
      <c r="M106" s="5" t="str">
        <f t="shared" si="156"/>
        <v xml:space="preserve"> </v>
      </c>
      <c r="N106" s="5" t="str">
        <f t="shared" si="156"/>
        <v xml:space="preserve"> </v>
      </c>
      <c r="O106" s="5">
        <f t="shared" si="156"/>
        <v>-0.51276923076923075</v>
      </c>
      <c r="P106" s="5">
        <f t="shared" si="156"/>
        <v>2.9393939393939394</v>
      </c>
      <c r="Q106" s="5" t="str">
        <f t="shared" si="156"/>
        <v xml:space="preserve"> </v>
      </c>
      <c r="R106" s="5" t="str">
        <f t="shared" si="156"/>
        <v xml:space="preserve"> </v>
      </c>
      <c r="S106" s="5" t="str">
        <f t="shared" si="156"/>
        <v xml:space="preserve"> </v>
      </c>
      <c r="T106" s="5">
        <f t="shared" si="156"/>
        <v>-0.27641570839661533</v>
      </c>
      <c r="U106" s="5" t="str">
        <f t="shared" si="156"/>
        <v xml:space="preserve"> </v>
      </c>
      <c r="V106" s="5" t="str">
        <f t="shared" si="156"/>
        <v xml:space="preserve"> </v>
      </c>
      <c r="W106" s="5" t="str">
        <f t="shared" si="156"/>
        <v xml:space="preserve"> </v>
      </c>
      <c r="X106" s="5" t="str">
        <f t="shared" si="156"/>
        <v xml:space="preserve"> </v>
      </c>
      <c r="Y106" s="5" t="str">
        <f t="shared" si="156"/>
        <v xml:space="preserve"> </v>
      </c>
      <c r="Z106" s="5">
        <f t="shared" si="156"/>
        <v>-0.77777777777777779</v>
      </c>
      <c r="AA106" s="5" t="str">
        <f t="shared" si="156"/>
        <v xml:space="preserve"> </v>
      </c>
      <c r="AB106" s="5" t="str">
        <f t="shared" si="156"/>
        <v xml:space="preserve"> </v>
      </c>
      <c r="AC106" s="5">
        <f t="shared" si="156"/>
        <v>0.5009861932938855</v>
      </c>
      <c r="AD106" s="5" t="str">
        <f t="shared" si="156"/>
        <v xml:space="preserve"> </v>
      </c>
      <c r="AE106" s="5" t="str">
        <f t="shared" si="156"/>
        <v xml:space="preserve"> </v>
      </c>
      <c r="AF106" s="5" t="str">
        <f t="shared" si="156"/>
        <v xml:space="preserve"> </v>
      </c>
      <c r="AG106" s="5" t="str">
        <f t="shared" si="156"/>
        <v xml:space="preserve"> </v>
      </c>
      <c r="AH106" s="5" t="str">
        <f t="shared" si="156"/>
        <v xml:space="preserve"> </v>
      </c>
      <c r="AI106" s="5" t="str">
        <f t="shared" si="156"/>
        <v xml:space="preserve"> </v>
      </c>
      <c r="AJ106" s="5">
        <f t="shared" si="156"/>
        <v>-0.56111111111111112</v>
      </c>
      <c r="AK106" s="5" t="str">
        <f t="shared" si="156"/>
        <v xml:space="preserve"> </v>
      </c>
      <c r="AL106" s="5" t="str">
        <f t="shared" si="156"/>
        <v xml:space="preserve"> </v>
      </c>
      <c r="AM106" s="5">
        <f t="shared" si="156"/>
        <v>-0.50141643059490082</v>
      </c>
      <c r="AN106" s="5">
        <f t="shared" si="156"/>
        <v>-0.96002063451121999</v>
      </c>
      <c r="AO106" s="5" t="str">
        <f t="shared" si="156"/>
        <v xml:space="preserve"> </v>
      </c>
      <c r="AP106" s="5" t="str">
        <f t="shared" si="156"/>
        <v xml:space="preserve"> </v>
      </c>
      <c r="AQ106" s="5" t="str">
        <f t="shared" si="156"/>
        <v xml:space="preserve"> </v>
      </c>
      <c r="AR106" s="5" t="str">
        <f t="shared" si="156"/>
        <v xml:space="preserve"> </v>
      </c>
      <c r="AS106" s="5" t="str">
        <f t="shared" si="156"/>
        <v xml:space="preserve"> </v>
      </c>
      <c r="AT106" s="5" t="str">
        <f t="shared" si="156"/>
        <v xml:space="preserve"> </v>
      </c>
      <c r="AU106" s="5" t="str">
        <f t="shared" si="156"/>
        <v xml:space="preserve"> </v>
      </c>
      <c r="AV106" s="5">
        <f t="shared" si="156"/>
        <v>-0.46683221000354735</v>
      </c>
      <c r="AW106" s="5" t="str">
        <f t="shared" si="156"/>
        <v xml:space="preserve"> </v>
      </c>
      <c r="AX106" s="5" t="str">
        <f t="shared" si="156"/>
        <v xml:space="preserve"> </v>
      </c>
      <c r="AY106" s="5">
        <f t="shared" si="156"/>
        <v>-0.83901932805811397</v>
      </c>
      <c r="AZ106" s="5">
        <f t="shared" si="156"/>
        <v>-0.17488789237668156</v>
      </c>
      <c r="BA106" s="5" t="str">
        <f t="shared" si="156"/>
        <v xml:space="preserve"> </v>
      </c>
      <c r="BB106" s="5">
        <f t="shared" si="156"/>
        <v>-0.31818181818181823</v>
      </c>
      <c r="BC106" s="5" t="str">
        <f t="shared" si="156"/>
        <v xml:space="preserve"> </v>
      </c>
      <c r="BD106" s="5" t="str">
        <f t="shared" si="156"/>
        <v xml:space="preserve"> </v>
      </c>
      <c r="BE106" s="5">
        <f t="shared" si="156"/>
        <v>-0.6</v>
      </c>
      <c r="BF106" s="5" t="str">
        <f t="shared" si="156"/>
        <v xml:space="preserve"> </v>
      </c>
      <c r="BG106" s="5" t="str">
        <f t="shared" si="156"/>
        <v xml:space="preserve"> </v>
      </c>
      <c r="BH106" s="5" t="str">
        <f t="shared" si="156"/>
        <v xml:space="preserve"> </v>
      </c>
      <c r="BI106" s="5">
        <f t="shared" si="156"/>
        <v>-0.46439716312056745</v>
      </c>
      <c r="BJ106" s="5">
        <f t="shared" si="156"/>
        <v>-0.69447929736511926</v>
      </c>
      <c r="BK106" s="5" t="str">
        <f t="shared" si="156"/>
        <v xml:space="preserve"> </v>
      </c>
      <c r="BL106" s="5" t="str">
        <f t="shared" si="156"/>
        <v xml:space="preserve"> </v>
      </c>
      <c r="BM106" s="5" t="str">
        <f t="shared" si="156"/>
        <v xml:space="preserve"> </v>
      </c>
      <c r="BN106" s="5" t="str">
        <f t="shared" ref="BN106:DY109" si="163">IF(BN75=0," ",BN75)</f>
        <v xml:space="preserve"> </v>
      </c>
      <c r="BO106" s="5" t="str">
        <f t="shared" si="163"/>
        <v xml:space="preserve"> </v>
      </c>
      <c r="BP106" s="5" t="str">
        <f t="shared" si="163"/>
        <v xml:space="preserve"> </v>
      </c>
      <c r="BQ106" s="5" t="str">
        <f t="shared" si="163"/>
        <v xml:space="preserve"> </v>
      </c>
      <c r="BR106" s="5" t="str">
        <f t="shared" si="163"/>
        <v xml:space="preserve"> </v>
      </c>
      <c r="BS106" s="5" t="str">
        <f t="shared" si="163"/>
        <v xml:space="preserve"> </v>
      </c>
      <c r="BT106" s="5" t="str">
        <f t="shared" si="163"/>
        <v xml:space="preserve"> </v>
      </c>
      <c r="BU106" s="5" t="str">
        <f t="shared" si="163"/>
        <v xml:space="preserve"> </v>
      </c>
      <c r="BV106" s="5" t="str">
        <f t="shared" si="163"/>
        <v xml:space="preserve"> </v>
      </c>
      <c r="BW106" s="5" t="str">
        <f t="shared" si="163"/>
        <v xml:space="preserve"> </v>
      </c>
      <c r="BX106" s="5" t="str">
        <f t="shared" si="163"/>
        <v xml:space="preserve"> </v>
      </c>
      <c r="BY106" s="5" t="str">
        <f t="shared" si="163"/>
        <v xml:space="preserve"> </v>
      </c>
      <c r="BZ106" s="5" t="str">
        <f t="shared" si="163"/>
        <v xml:space="preserve"> </v>
      </c>
      <c r="CA106" s="5" t="str">
        <f t="shared" si="163"/>
        <v xml:space="preserve"> </v>
      </c>
      <c r="CB106" s="5" t="str">
        <f t="shared" si="163"/>
        <v xml:space="preserve"> </v>
      </c>
      <c r="CC106" s="5" t="str">
        <f t="shared" si="163"/>
        <v xml:space="preserve"> </v>
      </c>
      <c r="CD106" s="5" t="str">
        <f t="shared" si="163"/>
        <v xml:space="preserve"> </v>
      </c>
      <c r="CE106" s="5" t="str">
        <f t="shared" si="163"/>
        <v xml:space="preserve"> </v>
      </c>
      <c r="CF106" s="5">
        <f t="shared" si="163"/>
        <v>-7.3059360730593714E-2</v>
      </c>
      <c r="CG106" s="5" t="str">
        <f t="shared" si="163"/>
        <v xml:space="preserve"> </v>
      </c>
      <c r="CH106" s="5" t="str">
        <f t="shared" si="163"/>
        <v xml:space="preserve"> </v>
      </c>
      <c r="CI106" s="5" t="str">
        <f t="shared" si="163"/>
        <v xml:space="preserve"> </v>
      </c>
      <c r="CJ106" s="5" t="str">
        <f t="shared" si="163"/>
        <v xml:space="preserve"> </v>
      </c>
      <c r="CK106" s="5" t="str">
        <f t="shared" si="163"/>
        <v xml:space="preserve"> </v>
      </c>
      <c r="CL106" s="5" t="str">
        <f t="shared" si="163"/>
        <v xml:space="preserve"> </v>
      </c>
      <c r="CM106" s="5" t="str">
        <f t="shared" si="163"/>
        <v xml:space="preserve"> </v>
      </c>
      <c r="CN106" s="5" t="str">
        <f t="shared" si="163"/>
        <v xml:space="preserve"> </v>
      </c>
      <c r="CO106" s="5">
        <f t="shared" si="163"/>
        <v>4.8780487804878092E-2</v>
      </c>
      <c r="CP106" s="5" t="str">
        <f t="shared" si="163"/>
        <v xml:space="preserve"> </v>
      </c>
      <c r="CQ106" s="5" t="str">
        <f t="shared" si="163"/>
        <v xml:space="preserve"> </v>
      </c>
      <c r="CR106" s="5" t="str">
        <f t="shared" si="163"/>
        <v xml:space="preserve"> </v>
      </c>
      <c r="CS106" s="5" t="str">
        <f t="shared" si="163"/>
        <v xml:space="preserve"> </v>
      </c>
      <c r="CT106" s="5" t="str">
        <f t="shared" si="163"/>
        <v xml:space="preserve"> </v>
      </c>
      <c r="CU106" s="5">
        <f t="shared" si="163"/>
        <v>-0.93760831889081453</v>
      </c>
      <c r="CV106" s="5" t="str">
        <f t="shared" si="163"/>
        <v xml:space="preserve"> </v>
      </c>
      <c r="CW106" s="5" t="str">
        <f t="shared" si="163"/>
        <v xml:space="preserve"> </v>
      </c>
      <c r="CX106" s="5">
        <f t="shared" si="163"/>
        <v>-0.43474842767295596</v>
      </c>
      <c r="CY106" s="5">
        <f t="shared" si="163"/>
        <v>-0.84</v>
      </c>
      <c r="CZ106" s="5">
        <f t="shared" si="163"/>
        <v>-0.24778761061946908</v>
      </c>
      <c r="DA106" s="5" t="str">
        <f t="shared" si="163"/>
        <v xml:space="preserve"> </v>
      </c>
      <c r="DB106" s="5" t="str">
        <f t="shared" si="163"/>
        <v xml:space="preserve"> </v>
      </c>
      <c r="DC106" s="5" t="str">
        <f t="shared" si="163"/>
        <v xml:space="preserve"> </v>
      </c>
      <c r="DD106" s="5">
        <f t="shared" si="163"/>
        <v>-0.78076585793627595</v>
      </c>
      <c r="DE106" s="5" t="str">
        <f t="shared" si="163"/>
        <v xml:space="preserve"> </v>
      </c>
      <c r="DF106" s="5" t="str">
        <f t="shared" si="163"/>
        <v xml:space="preserve"> </v>
      </c>
      <c r="DG106" s="5" t="str">
        <f t="shared" si="163"/>
        <v xml:space="preserve"> </v>
      </c>
      <c r="DH106" s="5" t="str">
        <f t="shared" si="163"/>
        <v xml:space="preserve"> </v>
      </c>
      <c r="DI106" s="5" t="str">
        <f t="shared" si="163"/>
        <v xml:space="preserve"> </v>
      </c>
      <c r="DJ106" s="5" t="str">
        <f t="shared" si="163"/>
        <v xml:space="preserve"> </v>
      </c>
      <c r="DK106" s="5" t="str">
        <f t="shared" si="163"/>
        <v xml:space="preserve"> </v>
      </c>
      <c r="DL106" s="5" t="str">
        <f t="shared" si="163"/>
        <v xml:space="preserve"> </v>
      </c>
      <c r="DM106" s="5" t="str">
        <f t="shared" si="163"/>
        <v xml:space="preserve"> </v>
      </c>
      <c r="DN106" s="5" t="str">
        <f t="shared" si="163"/>
        <v xml:space="preserve"> </v>
      </c>
      <c r="DO106" s="5" t="str">
        <f t="shared" si="163"/>
        <v xml:space="preserve"> </v>
      </c>
      <c r="DP106" s="5" t="str">
        <f t="shared" si="163"/>
        <v xml:space="preserve"> </v>
      </c>
      <c r="DQ106" s="5" t="str">
        <f t="shared" si="163"/>
        <v xml:space="preserve"> </v>
      </c>
      <c r="DR106" s="5" t="str">
        <f t="shared" si="163"/>
        <v xml:space="preserve"> </v>
      </c>
      <c r="DS106" s="5" t="str">
        <f t="shared" si="163"/>
        <v xml:space="preserve"> </v>
      </c>
      <c r="DT106" s="5" t="str">
        <f t="shared" si="163"/>
        <v xml:space="preserve"> </v>
      </c>
      <c r="DU106" s="5">
        <f t="shared" si="163"/>
        <v>-0.703125</v>
      </c>
      <c r="DV106" s="5" t="str">
        <f t="shared" si="163"/>
        <v xml:space="preserve"> </v>
      </c>
      <c r="DW106" s="5" t="str">
        <f t="shared" si="163"/>
        <v xml:space="preserve"> </v>
      </c>
      <c r="DX106" s="5" t="str">
        <f t="shared" si="163"/>
        <v xml:space="preserve"> </v>
      </c>
      <c r="DY106" s="5">
        <f t="shared" si="163"/>
        <v>-0.42857142857142849</v>
      </c>
      <c r="DZ106" s="5" t="str">
        <f t="shared" si="160"/>
        <v xml:space="preserve"> </v>
      </c>
      <c r="EA106" s="5" t="str">
        <f t="shared" si="157"/>
        <v xml:space="preserve"> </v>
      </c>
      <c r="EB106" s="5" t="str">
        <f t="shared" si="157"/>
        <v xml:space="preserve"> </v>
      </c>
      <c r="EC106" s="5">
        <f t="shared" si="157"/>
        <v>-0.20540540540540542</v>
      </c>
      <c r="ED106" s="5" t="str">
        <f t="shared" si="157"/>
        <v xml:space="preserve"> </v>
      </c>
      <c r="EE106" s="5" t="str">
        <f t="shared" si="157"/>
        <v xml:space="preserve"> </v>
      </c>
      <c r="EF106" s="5">
        <f t="shared" si="157"/>
        <v>1.4277777777777776</v>
      </c>
      <c r="EG106" s="5" t="str">
        <f t="shared" si="157"/>
        <v xml:space="preserve"> </v>
      </c>
      <c r="EH106" s="5" t="str">
        <f t="shared" si="157"/>
        <v xml:space="preserve"> </v>
      </c>
      <c r="EI106" s="5" t="str">
        <f t="shared" si="157"/>
        <v xml:space="preserve"> </v>
      </c>
      <c r="EJ106" s="5" t="str">
        <f t="shared" si="157"/>
        <v xml:space="preserve"> </v>
      </c>
      <c r="EK106" s="5" t="str">
        <f t="shared" si="157"/>
        <v xml:space="preserve"> </v>
      </c>
      <c r="EL106" s="5" t="str">
        <f t="shared" si="157"/>
        <v xml:space="preserve"> </v>
      </c>
      <c r="EM106" s="5" t="str">
        <f t="shared" si="157"/>
        <v xml:space="preserve"> </v>
      </c>
      <c r="EN106" s="5" t="str">
        <f t="shared" si="157"/>
        <v xml:space="preserve"> </v>
      </c>
      <c r="EO106" s="5">
        <f t="shared" si="157"/>
        <v>-0.44285714285714284</v>
      </c>
      <c r="EP106" s="5" t="str">
        <f t="shared" si="157"/>
        <v xml:space="preserve"> </v>
      </c>
      <c r="EQ106" s="5">
        <f t="shared" si="157"/>
        <v>-0.75555555555555554</v>
      </c>
      <c r="ER106" s="5">
        <f t="shared" si="157"/>
        <v>-0.68181818181818188</v>
      </c>
      <c r="ES106" s="5" t="str">
        <f t="shared" si="157"/>
        <v xml:space="preserve"> </v>
      </c>
      <c r="ET106" s="5" t="str">
        <f t="shared" si="157"/>
        <v xml:space="preserve"> </v>
      </c>
      <c r="EU106" s="5" t="str">
        <f t="shared" si="157"/>
        <v xml:space="preserve"> </v>
      </c>
      <c r="EV106" s="5" t="str">
        <f t="shared" si="157"/>
        <v xml:space="preserve"> </v>
      </c>
      <c r="EW106" s="5">
        <f t="shared" si="157"/>
        <v>0.1166666666666667</v>
      </c>
      <c r="EX106" s="5" t="str">
        <f t="shared" si="157"/>
        <v xml:space="preserve"> </v>
      </c>
      <c r="EY106" s="5">
        <f t="shared" si="157"/>
        <v>0.38521039603960405</v>
      </c>
      <c r="EZ106" s="5" t="str">
        <f t="shared" si="157"/>
        <v xml:space="preserve"> </v>
      </c>
      <c r="FA106" s="5" t="str">
        <f t="shared" si="157"/>
        <v xml:space="preserve"> </v>
      </c>
      <c r="FB106" s="5" t="str">
        <f t="shared" si="157"/>
        <v xml:space="preserve"> </v>
      </c>
      <c r="FC106" s="5" t="str">
        <f t="shared" si="157"/>
        <v xml:space="preserve"> </v>
      </c>
      <c r="FD106" s="5" t="str">
        <f t="shared" si="157"/>
        <v xml:space="preserve"> </v>
      </c>
      <c r="FE106" s="5" t="str">
        <f t="shared" si="157"/>
        <v xml:space="preserve"> </v>
      </c>
      <c r="FF106" s="5" t="str">
        <f t="shared" si="157"/>
        <v xml:space="preserve"> </v>
      </c>
      <c r="FG106" s="5" t="str">
        <f t="shared" si="157"/>
        <v xml:space="preserve"> </v>
      </c>
      <c r="FH106" s="5" t="str">
        <f t="shared" si="157"/>
        <v xml:space="preserve"> </v>
      </c>
      <c r="FI106" s="5" t="str">
        <f t="shared" si="157"/>
        <v xml:space="preserve"> </v>
      </c>
      <c r="FJ106" s="5" t="str">
        <f t="shared" si="157"/>
        <v xml:space="preserve"> </v>
      </c>
      <c r="FK106" s="5" t="str">
        <f t="shared" si="157"/>
        <v xml:space="preserve"> </v>
      </c>
      <c r="FL106" s="5" t="str">
        <f t="shared" si="157"/>
        <v xml:space="preserve"> </v>
      </c>
      <c r="FM106" s="5" t="str">
        <f t="shared" si="157"/>
        <v xml:space="preserve"> </v>
      </c>
      <c r="FN106" s="5" t="str">
        <f t="shared" si="157"/>
        <v xml:space="preserve"> </v>
      </c>
      <c r="FO106" s="5" t="str">
        <f t="shared" si="157"/>
        <v xml:space="preserve"> </v>
      </c>
      <c r="FP106" s="5">
        <f t="shared" si="157"/>
        <v>-0.50015257857796769</v>
      </c>
      <c r="FQ106" s="5" t="str">
        <f t="shared" si="157"/>
        <v xml:space="preserve"> </v>
      </c>
      <c r="FR106" s="5" t="str">
        <f t="shared" si="157"/>
        <v xml:space="preserve"> </v>
      </c>
      <c r="FS106" s="5" t="str">
        <f t="shared" si="157"/>
        <v xml:space="preserve"> </v>
      </c>
      <c r="FT106" s="5" t="str">
        <f t="shared" si="157"/>
        <v xml:space="preserve"> </v>
      </c>
      <c r="FU106" s="5" t="str">
        <f t="shared" si="157"/>
        <v xml:space="preserve"> </v>
      </c>
      <c r="FV106" s="5" t="str">
        <f t="shared" si="157"/>
        <v xml:space="preserve"> </v>
      </c>
      <c r="FW106" s="5" t="str">
        <f t="shared" si="157"/>
        <v xml:space="preserve"> </v>
      </c>
      <c r="FX106" s="5" t="str">
        <f t="shared" si="157"/>
        <v xml:space="preserve"> </v>
      </c>
      <c r="FY106" s="5" t="str">
        <f t="shared" si="157"/>
        <v xml:space="preserve"> </v>
      </c>
      <c r="FZ106" s="5" t="str">
        <f t="shared" si="157"/>
        <v xml:space="preserve"> </v>
      </c>
      <c r="GA106" s="5" t="str">
        <f t="shared" si="157"/>
        <v xml:space="preserve"> </v>
      </c>
      <c r="GB106" s="5" t="str">
        <f t="shared" si="157"/>
        <v xml:space="preserve"> </v>
      </c>
      <c r="GC106" s="5" t="str">
        <f t="shared" si="157"/>
        <v xml:space="preserve"> </v>
      </c>
      <c r="GD106" s="5" t="str">
        <f t="shared" si="157"/>
        <v xml:space="preserve"> </v>
      </c>
      <c r="GE106" s="5" t="str">
        <f t="shared" si="157"/>
        <v xml:space="preserve"> </v>
      </c>
      <c r="GF106" s="5" t="str">
        <f t="shared" si="157"/>
        <v xml:space="preserve"> </v>
      </c>
      <c r="GG106" s="5" t="str">
        <f t="shared" si="157"/>
        <v xml:space="preserve"> </v>
      </c>
      <c r="GH106" s="5" t="str">
        <f t="shared" si="157"/>
        <v xml:space="preserve"> </v>
      </c>
      <c r="GI106" s="5" t="str">
        <f t="shared" si="157"/>
        <v xml:space="preserve"> </v>
      </c>
      <c r="GJ106" s="5" t="str">
        <f t="shared" si="157"/>
        <v xml:space="preserve"> </v>
      </c>
      <c r="GK106" s="5" t="str">
        <f t="shared" si="157"/>
        <v xml:space="preserve"> </v>
      </c>
      <c r="GL106" s="5" t="str">
        <f t="shared" si="149"/>
        <v xml:space="preserve"> </v>
      </c>
      <c r="GM106" s="5" t="str">
        <f t="shared" si="161"/>
        <v xml:space="preserve"> </v>
      </c>
      <c r="GN106" s="5" t="str">
        <f t="shared" si="161"/>
        <v xml:space="preserve"> </v>
      </c>
      <c r="GO106" s="5" t="str">
        <f t="shared" si="161"/>
        <v xml:space="preserve"> </v>
      </c>
      <c r="GP106" s="5" t="str">
        <f t="shared" si="161"/>
        <v xml:space="preserve"> </v>
      </c>
      <c r="GQ106" s="5" t="str">
        <f t="shared" si="161"/>
        <v xml:space="preserve"> </v>
      </c>
      <c r="GR106" s="5" t="str">
        <f t="shared" si="161"/>
        <v xml:space="preserve"> </v>
      </c>
      <c r="GS106" s="5">
        <f t="shared" si="161"/>
        <v>-0.70297029702970293</v>
      </c>
      <c r="GT106" s="5" t="str">
        <f t="shared" si="161"/>
        <v xml:space="preserve"> </v>
      </c>
      <c r="GU106" s="5" t="str">
        <f t="shared" si="161"/>
        <v xml:space="preserve"> </v>
      </c>
      <c r="GV106" s="5" t="str">
        <f t="shared" si="161"/>
        <v xml:space="preserve"> </v>
      </c>
      <c r="GW106" s="5" t="str">
        <f t="shared" si="161"/>
        <v xml:space="preserve"> </v>
      </c>
      <c r="GX106" s="5" t="str">
        <f t="shared" si="161"/>
        <v xml:space="preserve"> </v>
      </c>
      <c r="GY106" s="5" t="str">
        <f t="shared" si="161"/>
        <v xml:space="preserve"> </v>
      </c>
      <c r="GZ106" s="5" t="str">
        <f t="shared" si="161"/>
        <v xml:space="preserve"> </v>
      </c>
      <c r="HA106" s="5" t="str">
        <f t="shared" si="161"/>
        <v xml:space="preserve"> </v>
      </c>
      <c r="HB106" s="5">
        <f t="shared" si="161"/>
        <v>-0.27135177361826346</v>
      </c>
      <c r="HC106" s="5" t="str">
        <f t="shared" si="161"/>
        <v xml:space="preserve"> </v>
      </c>
      <c r="HD106" s="5" t="str">
        <f t="shared" si="161"/>
        <v xml:space="preserve"> </v>
      </c>
      <c r="HE106" s="5">
        <f t="shared" si="161"/>
        <v>0.10000000000000009</v>
      </c>
      <c r="HF106" s="5" t="str">
        <f t="shared" si="161"/>
        <v xml:space="preserve"> </v>
      </c>
      <c r="HG106" s="5">
        <f t="shared" si="161"/>
        <v>-0.51792828685258963</v>
      </c>
      <c r="HH106" s="5">
        <f t="shared" si="161"/>
        <v>0.39393939393939403</v>
      </c>
      <c r="HI106" s="5" t="str">
        <f t="shared" si="161"/>
        <v xml:space="preserve"> </v>
      </c>
      <c r="HJ106" s="5">
        <f t="shared" si="161"/>
        <v>1.4264036418816461E-2</v>
      </c>
      <c r="HK106" s="5" t="str">
        <f t="shared" si="161"/>
        <v xml:space="preserve"> </v>
      </c>
      <c r="HL106" s="5" t="str">
        <f t="shared" si="161"/>
        <v xml:space="preserve"> </v>
      </c>
      <c r="HM106" s="5" t="str">
        <f t="shared" si="161"/>
        <v xml:space="preserve"> </v>
      </c>
      <c r="HN106" s="5" t="str">
        <f t="shared" si="161"/>
        <v xml:space="preserve"> </v>
      </c>
      <c r="HO106" s="5">
        <f t="shared" si="161"/>
        <v>-0.65384350224060672</v>
      </c>
      <c r="HP106" s="5" t="str">
        <f t="shared" si="161"/>
        <v xml:space="preserve"> </v>
      </c>
      <c r="HQ106" s="5" t="str">
        <f t="shared" si="161"/>
        <v xml:space="preserve"> </v>
      </c>
      <c r="HR106" s="5">
        <f t="shared" si="161"/>
        <v>-0.52</v>
      </c>
      <c r="HS106" s="5" t="str">
        <f t="shared" si="161"/>
        <v xml:space="preserve"> </v>
      </c>
      <c r="HT106" s="5" t="str">
        <f t="shared" si="161"/>
        <v xml:space="preserve"> </v>
      </c>
      <c r="HU106" s="5" t="str">
        <f t="shared" si="161"/>
        <v xml:space="preserve"> </v>
      </c>
      <c r="HV106" s="5">
        <f t="shared" si="161"/>
        <v>-0.32374100719424459</v>
      </c>
      <c r="HW106" s="5" t="str">
        <f t="shared" si="161"/>
        <v xml:space="preserve"> </v>
      </c>
      <c r="HX106" s="5" t="str">
        <f t="shared" si="161"/>
        <v xml:space="preserve"> </v>
      </c>
      <c r="HY106" s="5">
        <f t="shared" si="161"/>
        <v>-0.96130985757541776</v>
      </c>
      <c r="HZ106" s="5" t="str">
        <f t="shared" si="161"/>
        <v xml:space="preserve"> </v>
      </c>
      <c r="IA106" s="5" t="str">
        <f t="shared" si="161"/>
        <v xml:space="preserve"> </v>
      </c>
      <c r="IB106" s="5" t="str">
        <f t="shared" si="161"/>
        <v xml:space="preserve"> </v>
      </c>
      <c r="IC106" s="5" t="str">
        <f t="shared" si="161"/>
        <v xml:space="preserve"> </v>
      </c>
      <c r="ID106" s="5" t="str">
        <f t="shared" si="161"/>
        <v xml:space="preserve"> </v>
      </c>
      <c r="IE106" s="5" t="str">
        <f t="shared" si="161"/>
        <v xml:space="preserve"> </v>
      </c>
      <c r="IF106" s="5" t="str">
        <f t="shared" si="161"/>
        <v xml:space="preserve"> </v>
      </c>
      <c r="IG106" s="5" t="str">
        <f t="shared" si="161"/>
        <v xml:space="preserve"> </v>
      </c>
      <c r="IH106" s="5" t="str">
        <f t="shared" si="161"/>
        <v xml:space="preserve"> </v>
      </c>
      <c r="II106" s="5" t="str">
        <f t="shared" si="161"/>
        <v xml:space="preserve"> </v>
      </c>
      <c r="IJ106" s="5" t="str">
        <f t="shared" si="161"/>
        <v xml:space="preserve"> </v>
      </c>
      <c r="IK106" s="5" t="str">
        <f t="shared" si="161"/>
        <v xml:space="preserve"> </v>
      </c>
      <c r="IL106" s="5">
        <f t="shared" si="161"/>
        <v>-0.4582488479262673</v>
      </c>
      <c r="IM106" s="5" t="str">
        <f t="shared" si="161"/>
        <v xml:space="preserve"> </v>
      </c>
      <c r="IN106" s="5" t="str">
        <f t="shared" si="161"/>
        <v xml:space="preserve"> </v>
      </c>
      <c r="IO106" s="5" t="str">
        <f t="shared" si="161"/>
        <v xml:space="preserve"> </v>
      </c>
      <c r="IP106" s="5" t="str">
        <f t="shared" si="161"/>
        <v xml:space="preserve"> </v>
      </c>
      <c r="IQ106" s="5" t="str">
        <f t="shared" si="161"/>
        <v xml:space="preserve"> </v>
      </c>
      <c r="IR106" s="5" t="str">
        <f t="shared" si="161"/>
        <v xml:space="preserve"> </v>
      </c>
      <c r="IS106" s="5" t="str">
        <f t="shared" si="161"/>
        <v xml:space="preserve"> </v>
      </c>
      <c r="IT106" s="5" t="str">
        <f t="shared" si="161"/>
        <v xml:space="preserve"> </v>
      </c>
      <c r="IU106" s="5">
        <f t="shared" si="161"/>
        <v>-0.61111111111111116</v>
      </c>
      <c r="IV106" s="5">
        <f t="shared" si="161"/>
        <v>-0.64285714285714279</v>
      </c>
      <c r="IW106" s="5">
        <f t="shared" si="161"/>
        <v>-0.31538461538461537</v>
      </c>
      <c r="IX106" s="5" t="str">
        <f t="shared" si="161"/>
        <v xml:space="preserve"> </v>
      </c>
      <c r="IY106" s="5" t="str">
        <f t="shared" si="158"/>
        <v xml:space="preserve"> </v>
      </c>
      <c r="IZ106" s="5" t="str">
        <f t="shared" si="158"/>
        <v xml:space="preserve"> </v>
      </c>
      <c r="JA106" s="5" t="str">
        <f t="shared" si="158"/>
        <v xml:space="preserve"> </v>
      </c>
      <c r="JB106" s="5" t="str">
        <f t="shared" si="158"/>
        <v xml:space="preserve"> </v>
      </c>
      <c r="JC106" s="5" t="str">
        <f t="shared" si="158"/>
        <v xml:space="preserve"> </v>
      </c>
      <c r="JD106" s="5" t="str">
        <f t="shared" si="158"/>
        <v xml:space="preserve"> </v>
      </c>
      <c r="JE106" s="5">
        <f t="shared" si="158"/>
        <v>-0.75419744795164534</v>
      </c>
      <c r="JF106" s="5" t="str">
        <f t="shared" si="158"/>
        <v xml:space="preserve"> </v>
      </c>
      <c r="JG106" s="5">
        <f t="shared" si="158"/>
        <v>-0.80964035624447617</v>
      </c>
      <c r="JH106" s="5" t="str">
        <f t="shared" si="158"/>
        <v xml:space="preserve"> </v>
      </c>
      <c r="JI106" s="5" t="str">
        <f t="shared" si="158"/>
        <v xml:space="preserve"> </v>
      </c>
      <c r="JJ106" s="5">
        <f t="shared" si="158"/>
        <v>-0.98133333333333339</v>
      </c>
      <c r="JK106" s="5">
        <f t="shared" si="158"/>
        <v>-0.15866388308977031</v>
      </c>
      <c r="JL106" s="5" t="str">
        <f t="shared" si="158"/>
        <v xml:space="preserve"> </v>
      </c>
      <c r="JM106" s="5" t="str">
        <f t="shared" si="158"/>
        <v xml:space="preserve"> </v>
      </c>
      <c r="JN106" s="5" t="str">
        <f t="shared" si="158"/>
        <v xml:space="preserve"> </v>
      </c>
      <c r="JO106" s="5" t="str">
        <f t="shared" si="158"/>
        <v xml:space="preserve"> </v>
      </c>
      <c r="JP106" s="5">
        <f t="shared" si="158"/>
        <v>-0.43706720977596747</v>
      </c>
      <c r="JQ106" s="5" t="str">
        <f t="shared" si="158"/>
        <v xml:space="preserve"> </v>
      </c>
      <c r="JR106" s="5" t="str">
        <f t="shared" si="158"/>
        <v xml:space="preserve"> </v>
      </c>
      <c r="JS106" s="5" t="str">
        <f t="shared" si="158"/>
        <v xml:space="preserve"> </v>
      </c>
      <c r="JT106" s="5" t="str">
        <f t="shared" si="158"/>
        <v xml:space="preserve"> </v>
      </c>
      <c r="JU106" s="5" t="str">
        <f t="shared" si="158"/>
        <v xml:space="preserve"> </v>
      </c>
      <c r="JV106" s="5" t="str">
        <f t="shared" si="158"/>
        <v xml:space="preserve"> </v>
      </c>
      <c r="JW106" s="5" t="str">
        <f t="shared" si="158"/>
        <v xml:space="preserve"> </v>
      </c>
      <c r="JX106" s="5">
        <f t="shared" si="158"/>
        <v>-0.35734543391945539</v>
      </c>
      <c r="JY106" s="5" t="str">
        <f t="shared" si="158"/>
        <v xml:space="preserve"> </v>
      </c>
      <c r="JZ106" s="5" t="str">
        <f t="shared" si="158"/>
        <v xml:space="preserve"> </v>
      </c>
      <c r="KA106" s="5">
        <f t="shared" si="158"/>
        <v>5.9999851575692542E-2</v>
      </c>
      <c r="KB106" s="5" t="str">
        <f t="shared" si="158"/>
        <v xml:space="preserve"> </v>
      </c>
      <c r="KC106" s="5" t="str">
        <f t="shared" si="158"/>
        <v xml:space="preserve"> </v>
      </c>
      <c r="KD106" s="5" t="str">
        <f t="shared" si="158"/>
        <v xml:space="preserve"> </v>
      </c>
      <c r="KE106" s="5" t="str">
        <f t="shared" si="158"/>
        <v xml:space="preserve"> </v>
      </c>
      <c r="KF106" s="5">
        <f t="shared" si="158"/>
        <v>-0.29200000000000004</v>
      </c>
      <c r="KG106" s="5" t="str">
        <f t="shared" si="158"/>
        <v xml:space="preserve"> </v>
      </c>
      <c r="KH106" s="5" t="str">
        <f t="shared" si="158"/>
        <v xml:space="preserve"> </v>
      </c>
      <c r="KI106" s="5" t="str">
        <f t="shared" si="158"/>
        <v xml:space="preserve"> </v>
      </c>
      <c r="KJ106" s="5" t="str">
        <f t="shared" si="158"/>
        <v xml:space="preserve"> </v>
      </c>
      <c r="KK106" s="5" t="str">
        <f t="shared" si="158"/>
        <v xml:space="preserve"> </v>
      </c>
      <c r="KL106" s="5" t="str">
        <f t="shared" si="158"/>
        <v xml:space="preserve"> </v>
      </c>
      <c r="KM106" s="5" t="str">
        <f t="shared" si="158"/>
        <v xml:space="preserve"> </v>
      </c>
      <c r="KN106" s="5" t="str">
        <f t="shared" si="158"/>
        <v xml:space="preserve"> </v>
      </c>
      <c r="KO106" s="5">
        <f t="shared" si="158"/>
        <v>-0.12589073634204273</v>
      </c>
      <c r="KP106" s="5" t="str">
        <f t="shared" si="158"/>
        <v xml:space="preserve"> </v>
      </c>
      <c r="KQ106" s="5">
        <f t="shared" si="158"/>
        <v>-0.60387323943661975</v>
      </c>
      <c r="KR106" s="5" t="str">
        <f t="shared" si="158"/>
        <v xml:space="preserve"> </v>
      </c>
      <c r="KS106" s="5" t="str">
        <f t="shared" si="158"/>
        <v xml:space="preserve"> </v>
      </c>
      <c r="KT106" s="5" t="str">
        <f t="shared" si="158"/>
        <v xml:space="preserve"> </v>
      </c>
      <c r="KU106" s="5" t="str">
        <f t="shared" si="158"/>
        <v xml:space="preserve"> </v>
      </c>
      <c r="KV106" s="5" t="str">
        <f t="shared" si="158"/>
        <v xml:space="preserve"> </v>
      </c>
      <c r="KW106" s="5" t="str">
        <f t="shared" si="158"/>
        <v xml:space="preserve"> </v>
      </c>
      <c r="KX106" s="5" t="str">
        <f t="shared" si="158"/>
        <v xml:space="preserve"> </v>
      </c>
      <c r="KY106" s="5" t="str">
        <f t="shared" si="158"/>
        <v xml:space="preserve"> </v>
      </c>
      <c r="KZ106" s="5" t="str">
        <f t="shared" si="158"/>
        <v xml:space="preserve"> </v>
      </c>
      <c r="LA106" s="5" t="str">
        <f t="shared" si="158"/>
        <v xml:space="preserve"> </v>
      </c>
      <c r="LB106" s="5" t="str">
        <f t="shared" si="158"/>
        <v xml:space="preserve"> </v>
      </c>
      <c r="LC106" s="5" t="str">
        <f t="shared" si="158"/>
        <v xml:space="preserve"> </v>
      </c>
      <c r="LD106" s="5" t="str">
        <f t="shared" si="158"/>
        <v xml:space="preserve"> </v>
      </c>
      <c r="LE106" s="5" t="str">
        <f t="shared" si="158"/>
        <v xml:space="preserve"> </v>
      </c>
      <c r="LF106" s="5" t="str">
        <f t="shared" si="158"/>
        <v xml:space="preserve"> </v>
      </c>
      <c r="LG106" s="5">
        <f t="shared" si="158"/>
        <v>0.532258064516129</v>
      </c>
      <c r="LH106" s="5" t="str">
        <f t="shared" si="158"/>
        <v xml:space="preserve"> </v>
      </c>
      <c r="LI106" s="5">
        <f t="shared" si="158"/>
        <v>-0.13043478260869568</v>
      </c>
      <c r="LJ106" s="5" t="str">
        <f t="shared" si="151"/>
        <v xml:space="preserve"> </v>
      </c>
      <c r="LK106" s="5" t="str">
        <f t="shared" si="162"/>
        <v xml:space="preserve"> </v>
      </c>
      <c r="LL106" s="5" t="str">
        <f t="shared" si="162"/>
        <v xml:space="preserve"> </v>
      </c>
      <c r="LM106" s="5" t="str">
        <f t="shared" si="162"/>
        <v xml:space="preserve"> </v>
      </c>
      <c r="LN106" s="5" t="str">
        <f t="shared" si="162"/>
        <v xml:space="preserve"> </v>
      </c>
      <c r="LO106" s="5" t="str">
        <f t="shared" si="162"/>
        <v xml:space="preserve"> </v>
      </c>
      <c r="LP106" s="5" t="str">
        <f t="shared" si="162"/>
        <v xml:space="preserve"> </v>
      </c>
      <c r="LQ106" s="5" t="str">
        <f t="shared" si="162"/>
        <v xml:space="preserve"> </v>
      </c>
      <c r="LR106" s="5" t="str">
        <f t="shared" si="162"/>
        <v xml:space="preserve"> </v>
      </c>
      <c r="LS106" s="5" t="str">
        <f t="shared" si="162"/>
        <v xml:space="preserve"> </v>
      </c>
      <c r="LT106" s="5" t="str">
        <f t="shared" si="162"/>
        <v xml:space="preserve"> </v>
      </c>
      <c r="LU106" s="5">
        <f t="shared" si="162"/>
        <v>-0.52100840336134446</v>
      </c>
      <c r="LV106" s="5" t="str">
        <f t="shared" si="162"/>
        <v xml:space="preserve"> </v>
      </c>
      <c r="LW106" s="5">
        <f t="shared" si="162"/>
        <v>-0.68889076067813226</v>
      </c>
      <c r="LX106" s="5" t="str">
        <f t="shared" si="162"/>
        <v xml:space="preserve"> </v>
      </c>
      <c r="LY106" s="5" t="str">
        <f t="shared" si="162"/>
        <v xml:space="preserve"> </v>
      </c>
      <c r="LZ106" s="5" t="str">
        <f t="shared" si="162"/>
        <v xml:space="preserve"> </v>
      </c>
      <c r="MA106" s="5" t="str">
        <f t="shared" si="162"/>
        <v xml:space="preserve"> </v>
      </c>
      <c r="MB106" s="5" t="str">
        <f t="shared" si="162"/>
        <v xml:space="preserve"> </v>
      </c>
      <c r="MC106" s="5" t="str">
        <f t="shared" si="162"/>
        <v xml:space="preserve"> </v>
      </c>
      <c r="MD106" s="5" t="str">
        <f t="shared" si="162"/>
        <v xml:space="preserve"> </v>
      </c>
      <c r="ME106" s="5" t="str">
        <f t="shared" si="162"/>
        <v xml:space="preserve"> </v>
      </c>
      <c r="MF106" s="5" t="str">
        <f t="shared" si="162"/>
        <v xml:space="preserve"> </v>
      </c>
      <c r="MG106" s="5">
        <f t="shared" si="162"/>
        <v>0.25594334850784017</v>
      </c>
      <c r="MH106" s="5" t="str">
        <f t="shared" si="162"/>
        <v xml:space="preserve"> </v>
      </c>
      <c r="MI106" s="5" t="str">
        <f t="shared" si="162"/>
        <v xml:space="preserve"> </v>
      </c>
      <c r="MJ106" s="5" t="str">
        <f t="shared" si="162"/>
        <v xml:space="preserve"> </v>
      </c>
      <c r="MK106" s="5">
        <f t="shared" si="162"/>
        <v>-8.7858719646799255E-2</v>
      </c>
      <c r="ML106" s="5" t="str">
        <f t="shared" si="162"/>
        <v xml:space="preserve"> </v>
      </c>
      <c r="MM106" s="5">
        <f t="shared" si="162"/>
        <v>-0.90666666666666662</v>
      </c>
      <c r="MN106" s="5">
        <f t="shared" si="162"/>
        <v>-0.67999999999999994</v>
      </c>
      <c r="MO106" s="5" t="str">
        <f t="shared" si="162"/>
        <v xml:space="preserve"> </v>
      </c>
      <c r="MP106" s="5" t="str">
        <f t="shared" si="162"/>
        <v xml:space="preserve"> </v>
      </c>
      <c r="MQ106" s="5" t="str">
        <f t="shared" si="162"/>
        <v xml:space="preserve"> </v>
      </c>
      <c r="MR106" s="5" t="str">
        <f t="shared" si="162"/>
        <v xml:space="preserve"> </v>
      </c>
      <c r="MS106" s="5">
        <f t="shared" si="162"/>
        <v>-0.33753375337533742</v>
      </c>
      <c r="MT106" s="5" t="str">
        <f t="shared" si="162"/>
        <v xml:space="preserve"> </v>
      </c>
      <c r="MU106" s="5" t="str">
        <f t="shared" si="162"/>
        <v xml:space="preserve"> </v>
      </c>
      <c r="MV106" s="5" t="str">
        <f t="shared" si="162"/>
        <v xml:space="preserve"> </v>
      </c>
      <c r="MW106" s="5" t="str">
        <f t="shared" si="162"/>
        <v xml:space="preserve"> </v>
      </c>
      <c r="MX106" s="5" t="str">
        <f t="shared" si="162"/>
        <v xml:space="preserve"> </v>
      </c>
      <c r="MY106" s="5" t="str">
        <f t="shared" si="162"/>
        <v xml:space="preserve"> </v>
      </c>
      <c r="MZ106" s="5" t="str">
        <f t="shared" si="162"/>
        <v xml:space="preserve"> </v>
      </c>
      <c r="NA106" s="5" t="str">
        <f t="shared" si="162"/>
        <v xml:space="preserve"> </v>
      </c>
      <c r="NB106" s="5" t="str">
        <f t="shared" si="162"/>
        <v xml:space="preserve"> </v>
      </c>
      <c r="NC106" s="5" t="str">
        <f t="shared" si="162"/>
        <v xml:space="preserve"> </v>
      </c>
      <c r="ND106" s="5" t="str">
        <f t="shared" si="162"/>
        <v xml:space="preserve"> </v>
      </c>
      <c r="NE106" s="5" t="str">
        <f t="shared" si="162"/>
        <v xml:space="preserve"> </v>
      </c>
      <c r="NF106" s="5" t="str">
        <f t="shared" si="162"/>
        <v xml:space="preserve"> </v>
      </c>
      <c r="NG106" s="5" t="str">
        <f t="shared" si="162"/>
        <v xml:space="preserve"> </v>
      </c>
      <c r="NH106" s="5" t="str">
        <f t="shared" si="162"/>
        <v xml:space="preserve"> </v>
      </c>
      <c r="NI106" s="5" t="str">
        <f t="shared" si="162"/>
        <v xml:space="preserve"> </v>
      </c>
      <c r="NJ106" s="5" t="str">
        <f t="shared" si="162"/>
        <v xml:space="preserve"> </v>
      </c>
      <c r="NK106" s="5" t="str">
        <f t="shared" si="162"/>
        <v xml:space="preserve"> </v>
      </c>
      <c r="NL106" s="5" t="str">
        <f t="shared" si="162"/>
        <v xml:space="preserve"> </v>
      </c>
      <c r="NM106" s="5" t="str">
        <f t="shared" si="162"/>
        <v xml:space="preserve"> </v>
      </c>
      <c r="NN106" s="5" t="str">
        <f t="shared" si="162"/>
        <v xml:space="preserve"> </v>
      </c>
      <c r="NO106" s="5">
        <f t="shared" si="162"/>
        <v>-0.30001028489149439</v>
      </c>
      <c r="NP106" s="5" t="str">
        <f t="shared" si="162"/>
        <v xml:space="preserve"> </v>
      </c>
      <c r="NQ106" s="5" t="str">
        <f t="shared" si="162"/>
        <v xml:space="preserve"> </v>
      </c>
      <c r="NR106" s="5" t="str">
        <f t="shared" si="162"/>
        <v xml:space="preserve"> </v>
      </c>
      <c r="NS106" s="5" t="str">
        <f t="shared" si="162"/>
        <v xml:space="preserve"> </v>
      </c>
      <c r="NT106" s="5">
        <f t="shared" si="162"/>
        <v>-0.7</v>
      </c>
      <c r="NU106" s="5" t="str">
        <f t="shared" si="162"/>
        <v xml:space="preserve"> </v>
      </c>
      <c r="NV106" s="5" t="str">
        <f t="shared" si="162"/>
        <v xml:space="preserve"> </v>
      </c>
      <c r="NW106" s="5" t="str">
        <f t="shared" si="159"/>
        <v xml:space="preserve"> </v>
      </c>
      <c r="NX106" s="5" t="str">
        <f t="shared" si="159"/>
        <v xml:space="preserve"> </v>
      </c>
      <c r="NY106" s="5" t="str">
        <f t="shared" si="159"/>
        <v xml:space="preserve"> </v>
      </c>
      <c r="NZ106" s="5" t="str">
        <f t="shared" si="159"/>
        <v xml:space="preserve"> </v>
      </c>
      <c r="OA106" s="5" t="str">
        <f t="shared" si="159"/>
        <v xml:space="preserve"> </v>
      </c>
      <c r="OB106" s="5">
        <f t="shared" si="159"/>
        <v>-0.70991401112797159</v>
      </c>
      <c r="OC106" s="5" t="str">
        <f t="shared" si="159"/>
        <v xml:space="preserve"> </v>
      </c>
      <c r="OD106" s="5">
        <f t="shared" si="159"/>
        <v>-0.10281347690170206</v>
      </c>
      <c r="OE106" s="5" t="str">
        <f t="shared" si="159"/>
        <v xml:space="preserve"> </v>
      </c>
      <c r="OF106" s="5" t="str">
        <f t="shared" si="159"/>
        <v xml:space="preserve"> </v>
      </c>
      <c r="OG106" s="5">
        <f t="shared" si="159"/>
        <v>-0.63157894736842102</v>
      </c>
      <c r="OH106" s="5" t="str">
        <f t="shared" si="159"/>
        <v xml:space="preserve"> </v>
      </c>
      <c r="OI106" s="5" t="str">
        <f t="shared" si="159"/>
        <v xml:space="preserve"> </v>
      </c>
      <c r="OJ106" s="5" t="str">
        <f t="shared" si="159"/>
        <v xml:space="preserve"> </v>
      </c>
      <c r="OK106" s="5" t="str">
        <f t="shared" si="159"/>
        <v xml:space="preserve"> </v>
      </c>
      <c r="OL106" s="5" t="str">
        <f t="shared" si="159"/>
        <v xml:space="preserve"> </v>
      </c>
      <c r="OM106" s="5" t="str">
        <f t="shared" si="159"/>
        <v xml:space="preserve"> </v>
      </c>
      <c r="ON106" s="5" t="str">
        <f t="shared" si="159"/>
        <v xml:space="preserve"> </v>
      </c>
      <c r="OO106" s="5" t="str">
        <f t="shared" si="159"/>
        <v xml:space="preserve"> </v>
      </c>
      <c r="OP106" s="5" t="str">
        <f t="shared" si="159"/>
        <v xml:space="preserve"> </v>
      </c>
      <c r="OQ106" s="5" t="str">
        <f t="shared" si="159"/>
        <v xml:space="preserve"> </v>
      </c>
      <c r="OR106" s="5" t="str">
        <f t="shared" si="159"/>
        <v xml:space="preserve"> </v>
      </c>
      <c r="OS106" s="5" t="str">
        <f t="shared" si="159"/>
        <v xml:space="preserve"> </v>
      </c>
      <c r="OT106" s="5" t="str">
        <f t="shared" si="159"/>
        <v xml:space="preserve"> </v>
      </c>
      <c r="OU106" s="5" t="str">
        <f t="shared" si="159"/>
        <v xml:space="preserve"> </v>
      </c>
      <c r="OV106" s="5" t="str">
        <f t="shared" si="159"/>
        <v xml:space="preserve"> </v>
      </c>
      <c r="OW106" s="5" t="str">
        <f t="shared" si="159"/>
        <v xml:space="preserve"> </v>
      </c>
      <c r="OX106" s="5" t="str">
        <f t="shared" si="159"/>
        <v xml:space="preserve"> </v>
      </c>
      <c r="OY106" s="5" t="str">
        <f t="shared" si="159"/>
        <v xml:space="preserve"> </v>
      </c>
      <c r="OZ106" s="5" t="str">
        <f t="shared" si="159"/>
        <v xml:space="preserve"> </v>
      </c>
      <c r="PA106" s="5" t="str">
        <f t="shared" si="159"/>
        <v xml:space="preserve"> </v>
      </c>
      <c r="PB106" s="5" t="str">
        <f t="shared" si="159"/>
        <v xml:space="preserve"> </v>
      </c>
      <c r="PC106" s="5" t="str">
        <f t="shared" si="159"/>
        <v xml:space="preserve"> </v>
      </c>
      <c r="PD106" s="5">
        <f t="shared" si="159"/>
        <v>-0.60465116279069764</v>
      </c>
      <c r="PE106" s="5" t="str">
        <f t="shared" si="159"/>
        <v xml:space="preserve"> </v>
      </c>
      <c r="PF106" s="5" t="str">
        <f t="shared" si="159"/>
        <v xml:space="preserve"> </v>
      </c>
      <c r="PG106" s="5" t="str">
        <f t="shared" si="159"/>
        <v xml:space="preserve"> </v>
      </c>
      <c r="PH106" s="5">
        <f t="shared" si="159"/>
        <v>-0.83973799126637561</v>
      </c>
      <c r="PI106" s="5" t="str">
        <f t="shared" si="159"/>
        <v xml:space="preserve"> </v>
      </c>
      <c r="PJ106" s="5" t="str">
        <f t="shared" si="159"/>
        <v xml:space="preserve"> </v>
      </c>
      <c r="PK106" s="5" t="str">
        <f t="shared" si="159"/>
        <v xml:space="preserve"> </v>
      </c>
      <c r="PL106" s="5" t="str">
        <f t="shared" si="159"/>
        <v xml:space="preserve"> </v>
      </c>
      <c r="PM106" s="5" t="str">
        <f t="shared" si="159"/>
        <v xml:space="preserve"> </v>
      </c>
      <c r="PN106" s="5">
        <f t="shared" si="159"/>
        <v>0.60714285714285721</v>
      </c>
      <c r="PO106" s="5">
        <f t="shared" si="159"/>
        <v>-0.7142857142857143</v>
      </c>
      <c r="PP106" s="5">
        <f t="shared" si="159"/>
        <v>-8.6956521739130377E-2</v>
      </c>
      <c r="PQ106" s="5" t="str">
        <f t="shared" si="159"/>
        <v xml:space="preserve"> </v>
      </c>
      <c r="PR106" s="5" t="str">
        <f t="shared" si="159"/>
        <v xml:space="preserve"> </v>
      </c>
      <c r="PS106" s="5" t="str">
        <f t="shared" si="159"/>
        <v xml:space="preserve"> </v>
      </c>
      <c r="PT106" s="5" t="str">
        <f t="shared" si="159"/>
        <v xml:space="preserve"> </v>
      </c>
      <c r="PU106" s="5" t="str">
        <f t="shared" si="159"/>
        <v xml:space="preserve"> </v>
      </c>
      <c r="PV106" s="5" t="str">
        <f t="shared" si="159"/>
        <v xml:space="preserve"> </v>
      </c>
      <c r="PW106" s="5" t="str">
        <f t="shared" si="159"/>
        <v xml:space="preserve"> </v>
      </c>
      <c r="PX106" s="5">
        <f t="shared" si="159"/>
        <v>-0.80951450620298915</v>
      </c>
      <c r="PY106" s="5" t="str">
        <f t="shared" si="159"/>
        <v xml:space="preserve"> </v>
      </c>
      <c r="PZ106" s="5" t="str">
        <f t="shared" si="159"/>
        <v xml:space="preserve"> </v>
      </c>
      <c r="QA106" s="5" t="str">
        <f t="shared" si="159"/>
        <v xml:space="preserve"> </v>
      </c>
      <c r="QB106" s="5" t="str">
        <f t="shared" si="159"/>
        <v xml:space="preserve"> </v>
      </c>
      <c r="QC106" s="5" t="str">
        <f t="shared" si="159"/>
        <v xml:space="preserve"> </v>
      </c>
      <c r="QD106" s="5" t="str">
        <f t="shared" si="159"/>
        <v xml:space="preserve"> </v>
      </c>
      <c r="QE106" s="5" t="str">
        <f t="shared" si="159"/>
        <v xml:space="preserve"> </v>
      </c>
      <c r="QF106" s="5">
        <f t="shared" si="159"/>
        <v>-0.17159763313609466</v>
      </c>
      <c r="QG106" s="5" t="str">
        <f t="shared" si="159"/>
        <v xml:space="preserve"> </v>
      </c>
      <c r="QH106" s="5" t="str">
        <f t="shared" si="153"/>
        <v xml:space="preserve"> </v>
      </c>
      <c r="QI106" s="5" t="str">
        <f t="shared" si="154"/>
        <v xml:space="preserve"> </v>
      </c>
      <c r="QJ106" s="5" t="str">
        <f t="shared" si="154"/>
        <v xml:space="preserve"> </v>
      </c>
      <c r="QK106" s="5">
        <f t="shared" si="154"/>
        <v>-0.60869565217391308</v>
      </c>
      <c r="QL106" s="5" t="str">
        <f t="shared" si="154"/>
        <v xml:space="preserve"> </v>
      </c>
      <c r="QM106" s="5" t="str">
        <f t="shared" si="154"/>
        <v xml:space="preserve"> </v>
      </c>
      <c r="QN106" s="5" t="str">
        <f t="shared" si="154"/>
        <v xml:space="preserve"> </v>
      </c>
      <c r="QO106" s="5" t="str">
        <f t="shared" si="154"/>
        <v xml:space="preserve"> </v>
      </c>
      <c r="QP106" s="5" t="str">
        <f t="shared" si="154"/>
        <v xml:space="preserve"> </v>
      </c>
      <c r="QQ106" s="5" t="str">
        <f t="shared" si="154"/>
        <v xml:space="preserve"> </v>
      </c>
      <c r="QR106" s="5" t="str">
        <f t="shared" si="154"/>
        <v xml:space="preserve"> </v>
      </c>
      <c r="QS106" s="5">
        <f t="shared" si="154"/>
        <v>-0.30000000000000004</v>
      </c>
      <c r="QT106" s="5" t="str">
        <f t="shared" si="154"/>
        <v xml:space="preserve"> </v>
      </c>
      <c r="QU106" s="5">
        <f t="shared" si="154"/>
        <v>-0.47651006711409394</v>
      </c>
      <c r="QV106" s="5" t="str">
        <f t="shared" si="154"/>
        <v xml:space="preserve"> </v>
      </c>
      <c r="QW106" s="5" t="str">
        <f t="shared" si="154"/>
        <v xml:space="preserve"> </v>
      </c>
      <c r="QX106" s="5" t="str">
        <f t="shared" si="154"/>
        <v xml:space="preserve"> </v>
      </c>
      <c r="QY106" s="5" t="str">
        <f t="shared" si="154"/>
        <v xml:space="preserve"> </v>
      </c>
      <c r="QZ106" s="5" t="str">
        <f t="shared" si="154"/>
        <v xml:space="preserve"> </v>
      </c>
      <c r="RA106" s="5" t="str">
        <f t="shared" si="154"/>
        <v xml:space="preserve"> </v>
      </c>
      <c r="RB106" s="5" t="str">
        <f t="shared" si="154"/>
        <v xml:space="preserve"> </v>
      </c>
      <c r="RC106" s="5" t="str">
        <f t="shared" si="154"/>
        <v xml:space="preserve"> </v>
      </c>
      <c r="RD106" s="5" t="str">
        <f t="shared" si="154"/>
        <v xml:space="preserve"> </v>
      </c>
      <c r="RE106" s="5" t="str">
        <f t="shared" si="154"/>
        <v xml:space="preserve"> </v>
      </c>
      <c r="RF106" s="5" t="str">
        <f t="shared" si="154"/>
        <v xml:space="preserve"> </v>
      </c>
      <c r="RG106" s="5" t="str">
        <f t="shared" si="154"/>
        <v xml:space="preserve"> </v>
      </c>
      <c r="RH106" s="5" t="str">
        <f t="shared" si="154"/>
        <v xml:space="preserve"> </v>
      </c>
      <c r="RI106" s="5" t="str">
        <f t="shared" si="154"/>
        <v xml:space="preserve"> </v>
      </c>
      <c r="RJ106" s="5">
        <f t="shared" si="154"/>
        <v>-0.9051094890510949</v>
      </c>
      <c r="RK106" s="5" t="str">
        <f t="shared" si="154"/>
        <v xml:space="preserve"> </v>
      </c>
      <c r="RL106" s="5" t="str">
        <f t="shared" si="154"/>
        <v xml:space="preserve"> </v>
      </c>
      <c r="RM106" s="5">
        <f t="shared" ref="RM106:SA106" si="164">IF(RM75=0," ",RM75)</f>
        <v>-3.8961038961038974E-2</v>
      </c>
      <c r="RN106" s="5" t="str">
        <f t="shared" si="164"/>
        <v xml:space="preserve"> </v>
      </c>
      <c r="RO106" s="5">
        <f t="shared" si="164"/>
        <v>-0.53328301886792451</v>
      </c>
      <c r="RP106" s="5" t="str">
        <f t="shared" si="164"/>
        <v xml:space="preserve"> </v>
      </c>
      <c r="RQ106" s="5" t="str">
        <f t="shared" si="164"/>
        <v xml:space="preserve"> </v>
      </c>
      <c r="RR106" s="5" t="str">
        <f t="shared" si="164"/>
        <v xml:space="preserve"> </v>
      </c>
      <c r="RS106" s="5" t="str">
        <f t="shared" si="164"/>
        <v xml:space="preserve"> </v>
      </c>
      <c r="RT106" s="5" t="str">
        <f t="shared" si="164"/>
        <v xml:space="preserve"> </v>
      </c>
      <c r="RU106" s="5" t="str">
        <f t="shared" si="164"/>
        <v xml:space="preserve"> </v>
      </c>
      <c r="RV106" s="5" t="str">
        <f t="shared" si="164"/>
        <v xml:space="preserve"> </v>
      </c>
      <c r="RW106" s="5" t="str">
        <f t="shared" si="164"/>
        <v xml:space="preserve"> </v>
      </c>
      <c r="RX106" s="5" t="str">
        <f t="shared" si="164"/>
        <v xml:space="preserve"> </v>
      </c>
      <c r="RY106" s="5" t="str">
        <f t="shared" si="164"/>
        <v xml:space="preserve"> </v>
      </c>
      <c r="RZ106" s="5" t="str">
        <f t="shared" si="164"/>
        <v xml:space="preserve"> </v>
      </c>
      <c r="SA106" s="5" t="str">
        <f t="shared" si="164"/>
        <v xml:space="preserve"> </v>
      </c>
      <c r="SS106" s="11"/>
      <c r="TE106" s="12"/>
      <c r="TF106" s="12"/>
      <c r="TG106" s="12"/>
    </row>
    <row r="107" spans="1:527">
      <c r="A107">
        <v>1993</v>
      </c>
      <c r="B107" s="6" t="str">
        <f t="shared" si="155"/>
        <v xml:space="preserve"> </v>
      </c>
      <c r="C107" s="6">
        <f t="shared" ref="C107:BN110" si="165">IF(C76=0," ",C76)</f>
        <v>-0.11442006269592464</v>
      </c>
      <c r="D107" s="6" t="str">
        <f t="shared" si="165"/>
        <v xml:space="preserve"> </v>
      </c>
      <c r="E107" s="6" t="str">
        <f t="shared" si="165"/>
        <v xml:space="preserve"> </v>
      </c>
      <c r="F107" s="6" t="str">
        <f t="shared" si="165"/>
        <v xml:space="preserve"> </v>
      </c>
      <c r="G107" s="6" t="str">
        <f t="shared" si="165"/>
        <v xml:space="preserve"> </v>
      </c>
      <c r="H107" s="6" t="str">
        <f t="shared" si="165"/>
        <v xml:space="preserve"> </v>
      </c>
      <c r="I107" s="6" t="str">
        <f t="shared" si="165"/>
        <v xml:space="preserve"> </v>
      </c>
      <c r="J107" s="6" t="str">
        <f t="shared" si="165"/>
        <v xml:space="preserve"> </v>
      </c>
      <c r="K107" s="6" t="str">
        <f t="shared" si="165"/>
        <v xml:space="preserve"> </v>
      </c>
      <c r="L107" s="6" t="str">
        <f t="shared" si="165"/>
        <v xml:space="preserve"> </v>
      </c>
      <c r="M107" s="6" t="str">
        <f t="shared" si="165"/>
        <v xml:space="preserve"> </v>
      </c>
      <c r="N107" s="6" t="str">
        <f t="shared" si="165"/>
        <v xml:space="preserve"> </v>
      </c>
      <c r="O107" s="6">
        <f t="shared" si="165"/>
        <v>0.56147368421052635</v>
      </c>
      <c r="P107" s="6">
        <f t="shared" si="165"/>
        <v>1.6666666666666665</v>
      </c>
      <c r="Q107" s="6" t="str">
        <f t="shared" si="165"/>
        <v xml:space="preserve"> </v>
      </c>
      <c r="R107" s="6" t="str">
        <f t="shared" si="165"/>
        <v xml:space="preserve"> </v>
      </c>
      <c r="S107" s="6" t="str">
        <f t="shared" si="165"/>
        <v xml:space="preserve"> </v>
      </c>
      <c r="T107" s="6">
        <f t="shared" si="165"/>
        <v>1.0001940240589833</v>
      </c>
      <c r="U107" s="6" t="str">
        <f t="shared" si="165"/>
        <v xml:space="preserve"> </v>
      </c>
      <c r="V107" s="6" t="str">
        <f t="shared" si="165"/>
        <v xml:space="preserve"> </v>
      </c>
      <c r="W107" s="6" t="str">
        <f t="shared" si="165"/>
        <v xml:space="preserve"> </v>
      </c>
      <c r="X107" s="6" t="str">
        <f t="shared" si="165"/>
        <v xml:space="preserve"> </v>
      </c>
      <c r="Y107" s="6" t="str">
        <f t="shared" si="165"/>
        <v xml:space="preserve"> </v>
      </c>
      <c r="Z107" s="6">
        <f t="shared" si="165"/>
        <v>-0.46666666666666667</v>
      </c>
      <c r="AA107" s="6" t="str">
        <f t="shared" si="165"/>
        <v xml:space="preserve"> </v>
      </c>
      <c r="AB107" s="6" t="str">
        <f t="shared" si="165"/>
        <v xml:space="preserve"> </v>
      </c>
      <c r="AC107" s="6">
        <f t="shared" si="165"/>
        <v>3.8017751479289936</v>
      </c>
      <c r="AD107" s="6" t="str">
        <f t="shared" si="165"/>
        <v xml:space="preserve"> </v>
      </c>
      <c r="AE107" s="6" t="str">
        <f t="shared" si="165"/>
        <v xml:space="preserve"> </v>
      </c>
      <c r="AF107" s="6" t="str">
        <f t="shared" si="165"/>
        <v xml:space="preserve"> </v>
      </c>
      <c r="AG107" s="6" t="str">
        <f t="shared" si="165"/>
        <v xml:space="preserve"> </v>
      </c>
      <c r="AH107" s="6" t="str">
        <f t="shared" si="165"/>
        <v xml:space="preserve"> </v>
      </c>
      <c r="AI107" s="6" t="str">
        <f t="shared" si="165"/>
        <v xml:space="preserve"> </v>
      </c>
      <c r="AJ107" s="6">
        <f t="shared" si="165"/>
        <v>-5.3191489361702149E-2</v>
      </c>
      <c r="AK107" s="6" t="str">
        <f t="shared" si="165"/>
        <v xml:space="preserve"> </v>
      </c>
      <c r="AL107" s="6" t="str">
        <f t="shared" si="165"/>
        <v xml:space="preserve"> </v>
      </c>
      <c r="AM107" s="6">
        <f t="shared" si="165"/>
        <v>1.4059945504087192</v>
      </c>
      <c r="AN107" s="6">
        <f t="shared" si="165"/>
        <v>-0.30200729927007297</v>
      </c>
      <c r="AO107" s="6" t="str">
        <f t="shared" si="165"/>
        <v xml:space="preserve"> </v>
      </c>
      <c r="AP107" s="6" t="str">
        <f t="shared" si="165"/>
        <v xml:space="preserve"> </v>
      </c>
      <c r="AQ107" s="6" t="str">
        <f t="shared" si="165"/>
        <v xml:space="preserve"> </v>
      </c>
      <c r="AR107" s="6" t="str">
        <f t="shared" si="165"/>
        <v xml:space="preserve"> </v>
      </c>
      <c r="AS107" s="6" t="str">
        <f t="shared" si="165"/>
        <v xml:space="preserve"> </v>
      </c>
      <c r="AT107" s="6">
        <f t="shared" si="165"/>
        <v>0.25</v>
      </c>
      <c r="AU107" s="6" t="str">
        <f t="shared" si="165"/>
        <v xml:space="preserve"> </v>
      </c>
      <c r="AV107" s="6">
        <f t="shared" si="165"/>
        <v>-7.695456406058121E-2</v>
      </c>
      <c r="AW107" s="6" t="str">
        <f t="shared" si="165"/>
        <v xml:space="preserve"> </v>
      </c>
      <c r="AX107" s="6" t="str">
        <f t="shared" si="165"/>
        <v xml:space="preserve"> </v>
      </c>
      <c r="AY107" s="6">
        <f t="shared" si="165"/>
        <v>-2.3827439177326215E-2</v>
      </c>
      <c r="AZ107" s="6">
        <f t="shared" si="165"/>
        <v>0.13833992094861669</v>
      </c>
      <c r="BA107" s="6" t="str">
        <f t="shared" si="165"/>
        <v xml:space="preserve"> </v>
      </c>
      <c r="BB107" s="6">
        <f t="shared" si="165"/>
        <v>2.08</v>
      </c>
      <c r="BC107" s="6" t="str">
        <f t="shared" si="165"/>
        <v xml:space="preserve"> </v>
      </c>
      <c r="BD107" s="6" t="str">
        <f t="shared" si="165"/>
        <v xml:space="preserve"> </v>
      </c>
      <c r="BE107" s="6">
        <f t="shared" si="165"/>
        <v>0.66666666666666674</v>
      </c>
      <c r="BF107" s="6" t="str">
        <f t="shared" si="165"/>
        <v xml:space="preserve"> </v>
      </c>
      <c r="BG107" s="6" t="str">
        <f t="shared" si="165"/>
        <v xml:space="preserve"> </v>
      </c>
      <c r="BH107" s="6" t="str">
        <f t="shared" si="165"/>
        <v xml:space="preserve"> </v>
      </c>
      <c r="BI107" s="6">
        <f t="shared" si="165"/>
        <v>-0.27906976744186052</v>
      </c>
      <c r="BJ107" s="6">
        <f t="shared" si="165"/>
        <v>-0.3200843119542307</v>
      </c>
      <c r="BK107" s="6" t="str">
        <f t="shared" si="165"/>
        <v xml:space="preserve"> </v>
      </c>
      <c r="BL107" s="6" t="str">
        <f t="shared" si="165"/>
        <v xml:space="preserve"> </v>
      </c>
      <c r="BM107" s="6" t="str">
        <f t="shared" si="165"/>
        <v xml:space="preserve"> </v>
      </c>
      <c r="BN107" s="6" t="str">
        <f t="shared" si="165"/>
        <v xml:space="preserve"> </v>
      </c>
      <c r="BO107" s="6" t="str">
        <f t="shared" si="163"/>
        <v xml:space="preserve"> </v>
      </c>
      <c r="BP107" s="6" t="str">
        <f t="shared" si="163"/>
        <v xml:space="preserve"> </v>
      </c>
      <c r="BQ107" s="6" t="str">
        <f t="shared" si="163"/>
        <v xml:space="preserve"> </v>
      </c>
      <c r="BR107" s="6" t="str">
        <f t="shared" si="163"/>
        <v xml:space="preserve"> </v>
      </c>
      <c r="BS107" s="6" t="str">
        <f t="shared" si="163"/>
        <v xml:space="preserve"> </v>
      </c>
      <c r="BT107" s="6" t="str">
        <f t="shared" si="163"/>
        <v xml:space="preserve"> </v>
      </c>
      <c r="BU107" s="6" t="str">
        <f t="shared" si="163"/>
        <v xml:space="preserve"> </v>
      </c>
      <c r="BV107" s="6" t="str">
        <f t="shared" si="163"/>
        <v xml:space="preserve"> </v>
      </c>
      <c r="BW107" s="6" t="str">
        <f t="shared" si="163"/>
        <v xml:space="preserve"> </v>
      </c>
      <c r="BX107" s="6" t="str">
        <f t="shared" si="163"/>
        <v xml:space="preserve"> </v>
      </c>
      <c r="BY107" s="6" t="str">
        <f t="shared" si="163"/>
        <v xml:space="preserve"> </v>
      </c>
      <c r="BZ107" s="6" t="str">
        <f t="shared" si="163"/>
        <v xml:space="preserve"> </v>
      </c>
      <c r="CA107" s="6" t="str">
        <f t="shared" si="163"/>
        <v xml:space="preserve"> </v>
      </c>
      <c r="CB107" s="6" t="str">
        <f t="shared" si="163"/>
        <v xml:space="preserve"> </v>
      </c>
      <c r="CC107" s="6" t="str">
        <f t="shared" si="163"/>
        <v xml:space="preserve"> </v>
      </c>
      <c r="CD107" s="6" t="str">
        <f t="shared" si="163"/>
        <v xml:space="preserve"> </v>
      </c>
      <c r="CE107" s="6" t="str">
        <f t="shared" si="163"/>
        <v xml:space="preserve"> </v>
      </c>
      <c r="CF107" s="6">
        <f t="shared" si="163"/>
        <v>0.4253135689851768</v>
      </c>
      <c r="CG107" s="6" t="str">
        <f t="shared" si="163"/>
        <v xml:space="preserve"> </v>
      </c>
      <c r="CH107" s="6" t="str">
        <f t="shared" si="163"/>
        <v xml:space="preserve"> </v>
      </c>
      <c r="CI107" s="6" t="str">
        <f t="shared" si="163"/>
        <v xml:space="preserve"> </v>
      </c>
      <c r="CJ107" s="6" t="str">
        <f t="shared" si="163"/>
        <v xml:space="preserve"> </v>
      </c>
      <c r="CK107" s="6" t="str">
        <f t="shared" si="163"/>
        <v xml:space="preserve"> </v>
      </c>
      <c r="CL107" s="6" t="str">
        <f t="shared" si="163"/>
        <v xml:space="preserve"> </v>
      </c>
      <c r="CM107" s="6" t="str">
        <f t="shared" si="163"/>
        <v xml:space="preserve"> </v>
      </c>
      <c r="CN107" s="6" t="str">
        <f t="shared" si="163"/>
        <v xml:space="preserve"> </v>
      </c>
      <c r="CO107" s="6">
        <f t="shared" si="163"/>
        <v>0.14942528735632199</v>
      </c>
      <c r="CP107" s="6" t="str">
        <f t="shared" si="163"/>
        <v xml:space="preserve"> </v>
      </c>
      <c r="CQ107" s="6" t="str">
        <f t="shared" si="163"/>
        <v xml:space="preserve"> </v>
      </c>
      <c r="CR107" s="6" t="str">
        <f t="shared" si="163"/>
        <v xml:space="preserve"> </v>
      </c>
      <c r="CS107" s="6" t="str">
        <f t="shared" si="163"/>
        <v xml:space="preserve"> </v>
      </c>
      <c r="CT107" s="6" t="str">
        <f t="shared" si="163"/>
        <v xml:space="preserve"> </v>
      </c>
      <c r="CU107" s="6">
        <f t="shared" si="163"/>
        <v>-0.89247311827956988</v>
      </c>
      <c r="CV107" s="6" t="str">
        <f t="shared" si="163"/>
        <v xml:space="preserve"> </v>
      </c>
      <c r="CW107" s="6" t="str">
        <f t="shared" si="163"/>
        <v xml:space="preserve"> </v>
      </c>
      <c r="CX107" s="6">
        <f t="shared" si="163"/>
        <v>-3.4521158129175999E-2</v>
      </c>
      <c r="CY107" s="6">
        <f t="shared" si="163"/>
        <v>0.8</v>
      </c>
      <c r="CZ107" s="6">
        <f t="shared" si="163"/>
        <v>0.11111111111111116</v>
      </c>
      <c r="DA107" s="6" t="str">
        <f t="shared" si="163"/>
        <v xml:space="preserve"> </v>
      </c>
      <c r="DB107" s="6" t="str">
        <f t="shared" si="163"/>
        <v xml:space="preserve"> </v>
      </c>
      <c r="DC107" s="6" t="str">
        <f t="shared" si="163"/>
        <v xml:space="preserve"> </v>
      </c>
      <c r="DD107" s="6">
        <f t="shared" si="163"/>
        <v>0.83660544648511737</v>
      </c>
      <c r="DE107" s="6" t="str">
        <f t="shared" si="163"/>
        <v xml:space="preserve"> </v>
      </c>
      <c r="DF107" s="6" t="str">
        <f t="shared" si="163"/>
        <v xml:space="preserve"> </v>
      </c>
      <c r="DG107" s="6" t="str">
        <f t="shared" si="163"/>
        <v xml:space="preserve"> </v>
      </c>
      <c r="DH107" s="6" t="str">
        <f t="shared" si="163"/>
        <v xml:space="preserve"> </v>
      </c>
      <c r="DI107" s="6" t="str">
        <f t="shared" si="163"/>
        <v xml:space="preserve"> </v>
      </c>
      <c r="DJ107" s="6" t="str">
        <f t="shared" si="163"/>
        <v xml:space="preserve"> </v>
      </c>
      <c r="DK107" s="6" t="str">
        <f t="shared" si="163"/>
        <v xml:space="preserve"> </v>
      </c>
      <c r="DL107" s="6" t="str">
        <f t="shared" si="163"/>
        <v xml:space="preserve"> </v>
      </c>
      <c r="DM107" s="6" t="str">
        <f t="shared" si="163"/>
        <v xml:space="preserve"> </v>
      </c>
      <c r="DN107" s="6" t="str">
        <f t="shared" si="163"/>
        <v xml:space="preserve"> </v>
      </c>
      <c r="DO107" s="6" t="str">
        <f t="shared" si="163"/>
        <v xml:space="preserve"> </v>
      </c>
      <c r="DP107" s="6" t="str">
        <f t="shared" si="163"/>
        <v xml:space="preserve"> </v>
      </c>
      <c r="DQ107" s="6" t="str">
        <f t="shared" si="163"/>
        <v xml:space="preserve"> </v>
      </c>
      <c r="DR107" s="6" t="str">
        <f t="shared" si="163"/>
        <v xml:space="preserve"> </v>
      </c>
      <c r="DS107" s="6" t="str">
        <f t="shared" si="163"/>
        <v xml:space="preserve"> </v>
      </c>
      <c r="DT107" s="6" t="str">
        <f t="shared" si="163"/>
        <v xml:space="preserve"> </v>
      </c>
      <c r="DU107" s="6">
        <f t="shared" si="163"/>
        <v>0.2931034482758621</v>
      </c>
      <c r="DV107" s="6" t="str">
        <f t="shared" si="163"/>
        <v xml:space="preserve"> </v>
      </c>
      <c r="DW107" s="6" t="str">
        <f t="shared" si="163"/>
        <v xml:space="preserve"> </v>
      </c>
      <c r="DX107" s="6" t="str">
        <f t="shared" si="163"/>
        <v xml:space="preserve"> </v>
      </c>
      <c r="DY107" s="6">
        <f t="shared" si="163"/>
        <v>0.24956871765382393</v>
      </c>
      <c r="DZ107" s="6" t="str">
        <f t="shared" si="160"/>
        <v xml:space="preserve"> </v>
      </c>
      <c r="EA107" s="6" t="str">
        <f t="shared" si="157"/>
        <v xml:space="preserve"> </v>
      </c>
      <c r="EB107" s="6" t="str">
        <f t="shared" si="157"/>
        <v xml:space="preserve"> </v>
      </c>
      <c r="EC107" s="6">
        <f t="shared" si="157"/>
        <v>1.379310344827589E-2</v>
      </c>
      <c r="ED107" s="6" t="str">
        <f t="shared" si="157"/>
        <v xml:space="preserve"> </v>
      </c>
      <c r="EE107" s="6" t="str">
        <f t="shared" si="157"/>
        <v xml:space="preserve"> </v>
      </c>
      <c r="EF107" s="6">
        <f t="shared" si="157"/>
        <v>0.78367346938775517</v>
      </c>
      <c r="EG107" s="6" t="str">
        <f t="shared" si="157"/>
        <v xml:space="preserve"> </v>
      </c>
      <c r="EH107" s="6" t="str">
        <f t="shared" si="157"/>
        <v xml:space="preserve"> </v>
      </c>
      <c r="EI107" s="6" t="str">
        <f t="shared" si="157"/>
        <v xml:space="preserve"> </v>
      </c>
      <c r="EJ107" s="6" t="str">
        <f t="shared" si="157"/>
        <v xml:space="preserve"> </v>
      </c>
      <c r="EK107" s="6" t="str">
        <f t="shared" si="157"/>
        <v xml:space="preserve"> </v>
      </c>
      <c r="EL107" s="6">
        <f t="shared" si="157"/>
        <v>6.602469135802469</v>
      </c>
      <c r="EM107" s="6" t="str">
        <f t="shared" si="157"/>
        <v xml:space="preserve"> </v>
      </c>
      <c r="EN107" s="6" t="str">
        <f t="shared" si="157"/>
        <v xml:space="preserve"> </v>
      </c>
      <c r="EO107" s="6">
        <f t="shared" si="157"/>
        <v>-0.28988868274582558</v>
      </c>
      <c r="EP107" s="6" t="str">
        <f t="shared" si="157"/>
        <v xml:space="preserve"> </v>
      </c>
      <c r="EQ107" s="6">
        <f t="shared" si="157"/>
        <v>-0.7</v>
      </c>
      <c r="ER107" s="6">
        <f t="shared" si="157"/>
        <v>0.55714285714285716</v>
      </c>
      <c r="ES107" s="6" t="str">
        <f t="shared" si="157"/>
        <v xml:space="preserve"> </v>
      </c>
      <c r="ET107" s="6" t="str">
        <f t="shared" si="157"/>
        <v xml:space="preserve"> </v>
      </c>
      <c r="EU107" s="6" t="str">
        <f t="shared" si="157"/>
        <v xml:space="preserve"> </v>
      </c>
      <c r="EV107" s="6" t="str">
        <f t="shared" si="157"/>
        <v xml:space="preserve"> </v>
      </c>
      <c r="EW107" s="6">
        <f t="shared" si="157"/>
        <v>1.5</v>
      </c>
      <c r="EX107" s="6" t="str">
        <f t="shared" si="157"/>
        <v xml:space="preserve"> </v>
      </c>
      <c r="EY107" s="6">
        <f t="shared" si="157"/>
        <v>-0.21510027526543452</v>
      </c>
      <c r="EZ107" s="6" t="str">
        <f t="shared" si="157"/>
        <v xml:space="preserve"> </v>
      </c>
      <c r="FA107" s="6" t="str">
        <f t="shared" si="157"/>
        <v xml:space="preserve"> </v>
      </c>
      <c r="FB107" s="6" t="str">
        <f t="shared" si="157"/>
        <v xml:space="preserve"> </v>
      </c>
      <c r="FC107" s="6" t="str">
        <f t="shared" si="157"/>
        <v xml:space="preserve"> </v>
      </c>
      <c r="FD107" s="6" t="str">
        <f t="shared" si="157"/>
        <v xml:space="preserve"> </v>
      </c>
      <c r="FE107" s="6" t="str">
        <f t="shared" si="157"/>
        <v xml:space="preserve"> </v>
      </c>
      <c r="FF107" s="6" t="str">
        <f t="shared" si="157"/>
        <v xml:space="preserve"> </v>
      </c>
      <c r="FG107" s="6">
        <f t="shared" si="157"/>
        <v>0.96153846153846145</v>
      </c>
      <c r="FH107" s="6" t="str">
        <f t="shared" si="157"/>
        <v xml:space="preserve"> </v>
      </c>
      <c r="FI107" s="6" t="str">
        <f t="shared" si="157"/>
        <v xml:space="preserve"> </v>
      </c>
      <c r="FJ107" s="6" t="str">
        <f t="shared" si="157"/>
        <v xml:space="preserve"> </v>
      </c>
      <c r="FK107" s="6" t="str">
        <f t="shared" si="157"/>
        <v xml:space="preserve"> </v>
      </c>
      <c r="FL107" s="6" t="str">
        <f t="shared" si="157"/>
        <v xml:space="preserve"> </v>
      </c>
      <c r="FM107" s="6" t="str">
        <f t="shared" si="157"/>
        <v xml:space="preserve"> </v>
      </c>
      <c r="FN107" s="6" t="str">
        <f t="shared" si="157"/>
        <v xml:space="preserve"> </v>
      </c>
      <c r="FO107" s="6" t="str">
        <f t="shared" si="157"/>
        <v xml:space="preserve"> </v>
      </c>
      <c r="FP107" s="6">
        <f t="shared" si="157"/>
        <v>2.2364771151178919</v>
      </c>
      <c r="FQ107" s="6" t="str">
        <f t="shared" si="157"/>
        <v xml:space="preserve"> </v>
      </c>
      <c r="FR107" s="6" t="str">
        <f t="shared" si="157"/>
        <v xml:space="preserve"> </v>
      </c>
      <c r="FS107" s="6" t="str">
        <f t="shared" si="157"/>
        <v xml:space="preserve"> </v>
      </c>
      <c r="FT107" s="6" t="str">
        <f t="shared" si="157"/>
        <v xml:space="preserve"> </v>
      </c>
      <c r="FU107" s="6" t="str">
        <f t="shared" si="157"/>
        <v xml:space="preserve"> </v>
      </c>
      <c r="FV107" s="6" t="str">
        <f t="shared" si="157"/>
        <v xml:space="preserve"> </v>
      </c>
      <c r="FW107" s="6" t="str">
        <f t="shared" si="157"/>
        <v xml:space="preserve"> </v>
      </c>
      <c r="FX107" s="6" t="str">
        <f t="shared" si="157"/>
        <v xml:space="preserve"> </v>
      </c>
      <c r="FY107" s="6" t="str">
        <f t="shared" si="157"/>
        <v xml:space="preserve"> </v>
      </c>
      <c r="FZ107" s="6" t="str">
        <f t="shared" si="157"/>
        <v xml:space="preserve"> </v>
      </c>
      <c r="GA107" s="6" t="str">
        <f t="shared" si="157"/>
        <v xml:space="preserve"> </v>
      </c>
      <c r="GB107" s="6" t="str">
        <f t="shared" si="157"/>
        <v xml:space="preserve"> </v>
      </c>
      <c r="GC107" s="6" t="str">
        <f t="shared" si="157"/>
        <v xml:space="preserve"> </v>
      </c>
      <c r="GD107" s="6" t="str">
        <f t="shared" si="157"/>
        <v xml:space="preserve"> </v>
      </c>
      <c r="GE107" s="6" t="str">
        <f t="shared" si="157"/>
        <v xml:space="preserve"> </v>
      </c>
      <c r="GF107" s="6" t="str">
        <f t="shared" si="157"/>
        <v xml:space="preserve"> </v>
      </c>
      <c r="GG107" s="6" t="str">
        <f t="shared" si="157"/>
        <v xml:space="preserve"> </v>
      </c>
      <c r="GH107" s="6" t="str">
        <f t="shared" si="157"/>
        <v xml:space="preserve"> </v>
      </c>
      <c r="GI107" s="6" t="str">
        <f t="shared" si="157"/>
        <v xml:space="preserve"> </v>
      </c>
      <c r="GJ107" s="6" t="str">
        <f t="shared" si="157"/>
        <v xml:space="preserve"> </v>
      </c>
      <c r="GK107" s="6" t="str">
        <f t="shared" si="157"/>
        <v xml:space="preserve"> </v>
      </c>
      <c r="GL107" s="6" t="str">
        <f t="shared" si="149"/>
        <v xml:space="preserve"> </v>
      </c>
      <c r="GM107" s="6" t="str">
        <f t="shared" si="161"/>
        <v xml:space="preserve"> </v>
      </c>
      <c r="GN107" s="6" t="str">
        <f t="shared" si="161"/>
        <v xml:space="preserve"> </v>
      </c>
      <c r="GO107" s="6" t="str">
        <f t="shared" si="161"/>
        <v xml:space="preserve"> </v>
      </c>
      <c r="GP107" s="6" t="str">
        <f t="shared" si="161"/>
        <v xml:space="preserve"> </v>
      </c>
      <c r="GQ107" s="6" t="str">
        <f t="shared" si="161"/>
        <v xml:space="preserve"> </v>
      </c>
      <c r="GR107" s="6" t="str">
        <f t="shared" si="161"/>
        <v xml:space="preserve"> </v>
      </c>
      <c r="GS107" s="6">
        <f t="shared" si="161"/>
        <v>-0.78703703703703698</v>
      </c>
      <c r="GT107" s="6" t="str">
        <f t="shared" si="161"/>
        <v xml:space="preserve"> </v>
      </c>
      <c r="GU107" s="6" t="str">
        <f t="shared" si="161"/>
        <v xml:space="preserve"> </v>
      </c>
      <c r="GV107" s="6" t="str">
        <f t="shared" si="161"/>
        <v xml:space="preserve"> </v>
      </c>
      <c r="GW107" s="6" t="str">
        <f t="shared" si="161"/>
        <v xml:space="preserve"> </v>
      </c>
      <c r="GX107" s="6" t="str">
        <f t="shared" si="161"/>
        <v xml:space="preserve"> </v>
      </c>
      <c r="GY107" s="6" t="str">
        <f t="shared" si="161"/>
        <v xml:space="preserve"> </v>
      </c>
      <c r="GZ107" s="6" t="str">
        <f t="shared" si="161"/>
        <v xml:space="preserve"> </v>
      </c>
      <c r="HA107" s="6" t="str">
        <f t="shared" si="161"/>
        <v xml:space="preserve"> </v>
      </c>
      <c r="HB107" s="6">
        <f t="shared" si="161"/>
        <v>0.5925626036811753</v>
      </c>
      <c r="HC107" s="6" t="str">
        <f t="shared" si="161"/>
        <v xml:space="preserve"> </v>
      </c>
      <c r="HD107" s="6" t="str">
        <f t="shared" si="161"/>
        <v xml:space="preserve"> </v>
      </c>
      <c r="HE107" s="6" t="str">
        <f t="shared" si="161"/>
        <v xml:space="preserve"> </v>
      </c>
      <c r="HF107" s="6" t="str">
        <f t="shared" si="161"/>
        <v xml:space="preserve"> </v>
      </c>
      <c r="HG107" s="6">
        <f t="shared" si="161"/>
        <v>2.0299401197604787</v>
      </c>
      <c r="HH107" s="6" t="str">
        <f t="shared" si="161"/>
        <v xml:space="preserve"> </v>
      </c>
      <c r="HI107" s="6" t="str">
        <f t="shared" si="161"/>
        <v xml:space="preserve"> </v>
      </c>
      <c r="HJ107" s="6">
        <f t="shared" si="161"/>
        <v>0.20695970695970689</v>
      </c>
      <c r="HK107" s="6" t="str">
        <f t="shared" si="161"/>
        <v xml:space="preserve"> </v>
      </c>
      <c r="HL107" s="6" t="str">
        <f t="shared" si="161"/>
        <v xml:space="preserve"> </v>
      </c>
      <c r="HM107" s="6" t="str">
        <f t="shared" si="161"/>
        <v xml:space="preserve"> </v>
      </c>
      <c r="HN107" s="6" t="str">
        <f t="shared" si="161"/>
        <v xml:space="preserve"> </v>
      </c>
      <c r="HO107" s="6">
        <f t="shared" si="161"/>
        <v>-0.70271924455713908</v>
      </c>
      <c r="HP107" s="6" t="str">
        <f t="shared" si="161"/>
        <v xml:space="preserve"> </v>
      </c>
      <c r="HQ107" s="6" t="str">
        <f t="shared" si="161"/>
        <v xml:space="preserve"> </v>
      </c>
      <c r="HR107" s="6">
        <f t="shared" si="161"/>
        <v>-0.13636363636363635</v>
      </c>
      <c r="HS107" s="6" t="str">
        <f t="shared" si="161"/>
        <v xml:space="preserve"> </v>
      </c>
      <c r="HT107" s="6" t="str">
        <f t="shared" si="161"/>
        <v xml:space="preserve"> </v>
      </c>
      <c r="HU107" s="6" t="str">
        <f t="shared" si="161"/>
        <v xml:space="preserve"> </v>
      </c>
      <c r="HV107" s="6">
        <f t="shared" si="161"/>
        <v>-0.26086956521739135</v>
      </c>
      <c r="HW107" s="6" t="str">
        <f t="shared" si="161"/>
        <v xml:space="preserve"> </v>
      </c>
      <c r="HX107" s="6" t="str">
        <f t="shared" si="161"/>
        <v xml:space="preserve"> </v>
      </c>
      <c r="HY107" s="6">
        <f t="shared" si="161"/>
        <v>-9.8911968348170176E-2</v>
      </c>
      <c r="HZ107" s="6" t="str">
        <f t="shared" si="161"/>
        <v xml:space="preserve"> </v>
      </c>
      <c r="IA107" s="6" t="str">
        <f t="shared" si="161"/>
        <v xml:space="preserve"> </v>
      </c>
      <c r="IB107" s="6" t="str">
        <f t="shared" si="161"/>
        <v xml:space="preserve"> </v>
      </c>
      <c r="IC107" s="6" t="str">
        <f t="shared" si="161"/>
        <v xml:space="preserve"> </v>
      </c>
      <c r="ID107" s="6" t="str">
        <f t="shared" si="161"/>
        <v xml:space="preserve"> </v>
      </c>
      <c r="IE107" s="6" t="str">
        <f t="shared" si="161"/>
        <v xml:space="preserve"> </v>
      </c>
      <c r="IF107" s="6" t="str">
        <f t="shared" si="161"/>
        <v xml:space="preserve"> </v>
      </c>
      <c r="IG107" s="6" t="str">
        <f t="shared" si="161"/>
        <v xml:space="preserve"> </v>
      </c>
      <c r="IH107" s="6" t="str">
        <f t="shared" si="161"/>
        <v xml:space="preserve"> </v>
      </c>
      <c r="II107" s="6" t="str">
        <f t="shared" si="161"/>
        <v xml:space="preserve"> </v>
      </c>
      <c r="IJ107" s="6" t="str">
        <f t="shared" si="161"/>
        <v xml:space="preserve"> </v>
      </c>
      <c r="IK107" s="6" t="str">
        <f t="shared" si="161"/>
        <v xml:space="preserve"> </v>
      </c>
      <c r="IL107" s="6">
        <f t="shared" si="161"/>
        <v>0.18004866180048662</v>
      </c>
      <c r="IM107" s="6" t="str">
        <f t="shared" si="161"/>
        <v xml:space="preserve"> </v>
      </c>
      <c r="IN107" s="6" t="str">
        <f t="shared" si="161"/>
        <v xml:space="preserve"> </v>
      </c>
      <c r="IO107" s="6" t="str">
        <f t="shared" si="161"/>
        <v xml:space="preserve"> </v>
      </c>
      <c r="IP107" s="6" t="str">
        <f t="shared" si="161"/>
        <v xml:space="preserve"> </v>
      </c>
      <c r="IQ107" s="6" t="str">
        <f t="shared" si="161"/>
        <v xml:space="preserve"> </v>
      </c>
      <c r="IR107" s="6" t="str">
        <f t="shared" si="161"/>
        <v xml:space="preserve"> </v>
      </c>
      <c r="IS107" s="6" t="str">
        <f t="shared" si="161"/>
        <v xml:space="preserve"> </v>
      </c>
      <c r="IT107" s="6" t="str">
        <f t="shared" si="161"/>
        <v xml:space="preserve"> </v>
      </c>
      <c r="IU107" s="6">
        <f t="shared" si="161"/>
        <v>0.47826086956521729</v>
      </c>
      <c r="IV107" s="6">
        <f t="shared" si="161"/>
        <v>-0.375</v>
      </c>
      <c r="IW107" s="6" t="str">
        <f t="shared" si="161"/>
        <v xml:space="preserve"> </v>
      </c>
      <c r="IX107" s="6" t="str">
        <f t="shared" si="161"/>
        <v xml:space="preserve"> </v>
      </c>
      <c r="IY107" s="6" t="str">
        <f t="shared" si="158"/>
        <v xml:space="preserve"> </v>
      </c>
      <c r="IZ107" s="6" t="str">
        <f t="shared" si="158"/>
        <v xml:space="preserve"> </v>
      </c>
      <c r="JA107" s="6" t="str">
        <f t="shared" si="158"/>
        <v xml:space="preserve"> </v>
      </c>
      <c r="JB107" s="6" t="str">
        <f t="shared" si="158"/>
        <v xml:space="preserve"> </v>
      </c>
      <c r="JC107" s="6" t="str">
        <f t="shared" si="158"/>
        <v xml:space="preserve"> </v>
      </c>
      <c r="JD107" s="6" t="str">
        <f t="shared" si="158"/>
        <v xml:space="preserve"> </v>
      </c>
      <c r="JE107" s="6">
        <f t="shared" si="158"/>
        <v>4.0026881720430101</v>
      </c>
      <c r="JF107" s="6" t="str">
        <f t="shared" si="158"/>
        <v xml:space="preserve"> </v>
      </c>
      <c r="JG107" s="6">
        <f t="shared" si="158"/>
        <v>-0.72307692307692306</v>
      </c>
      <c r="JH107" s="6" t="str">
        <f t="shared" si="158"/>
        <v xml:space="preserve"> </v>
      </c>
      <c r="JI107" s="6" t="str">
        <f t="shared" si="158"/>
        <v xml:space="preserve"> </v>
      </c>
      <c r="JJ107" s="6">
        <f t="shared" si="158"/>
        <v>-0.75555555555555554</v>
      </c>
      <c r="JK107" s="6">
        <f t="shared" si="158"/>
        <v>0.57750342935528121</v>
      </c>
      <c r="JL107" s="6" t="str">
        <f t="shared" si="158"/>
        <v xml:space="preserve"> </v>
      </c>
      <c r="JM107" s="6" t="str">
        <f t="shared" si="158"/>
        <v xml:space="preserve"> </v>
      </c>
      <c r="JN107" s="6" t="str">
        <f t="shared" si="158"/>
        <v xml:space="preserve"> </v>
      </c>
      <c r="JO107" s="6" t="str">
        <f t="shared" si="158"/>
        <v xml:space="preserve"> </v>
      </c>
      <c r="JP107" s="6">
        <f t="shared" si="158"/>
        <v>0.81528482797518342</v>
      </c>
      <c r="JQ107" s="6" t="str">
        <f t="shared" si="158"/>
        <v xml:space="preserve"> </v>
      </c>
      <c r="JR107" s="6" t="str">
        <f t="shared" si="158"/>
        <v xml:space="preserve"> </v>
      </c>
      <c r="JS107" s="6" t="str">
        <f t="shared" si="158"/>
        <v xml:space="preserve"> </v>
      </c>
      <c r="JT107" s="6" t="str">
        <f t="shared" si="158"/>
        <v xml:space="preserve"> </v>
      </c>
      <c r="JU107" s="6" t="str">
        <f t="shared" si="158"/>
        <v xml:space="preserve"> </v>
      </c>
      <c r="JV107" s="6" t="str">
        <f t="shared" si="158"/>
        <v xml:space="preserve"> </v>
      </c>
      <c r="JW107" s="6" t="str">
        <f t="shared" si="158"/>
        <v xml:space="preserve"> </v>
      </c>
      <c r="JX107" s="6">
        <f t="shared" si="158"/>
        <v>-0.28017789072426935</v>
      </c>
      <c r="JY107" s="6" t="str">
        <f t="shared" si="158"/>
        <v xml:space="preserve"> </v>
      </c>
      <c r="JZ107" s="6" t="str">
        <f t="shared" si="158"/>
        <v xml:space="preserve"> </v>
      </c>
      <c r="KA107" s="6">
        <f t="shared" si="158"/>
        <v>3.3589748690691907</v>
      </c>
      <c r="KB107" s="6" t="str">
        <f t="shared" si="158"/>
        <v xml:space="preserve"> </v>
      </c>
      <c r="KC107" s="6" t="str">
        <f t="shared" si="158"/>
        <v xml:space="preserve"> </v>
      </c>
      <c r="KD107" s="6" t="str">
        <f t="shared" si="158"/>
        <v xml:space="preserve"> </v>
      </c>
      <c r="KE107" s="6" t="str">
        <f t="shared" si="158"/>
        <v xml:space="preserve"> </v>
      </c>
      <c r="KF107" s="6">
        <f t="shared" si="158"/>
        <v>0.55807365439093504</v>
      </c>
      <c r="KG107" s="6" t="str">
        <f t="shared" si="158"/>
        <v xml:space="preserve"> </v>
      </c>
      <c r="KH107" s="6" t="str">
        <f t="shared" si="158"/>
        <v xml:space="preserve"> </v>
      </c>
      <c r="KI107" s="6" t="str">
        <f t="shared" si="158"/>
        <v xml:space="preserve"> </v>
      </c>
      <c r="KJ107" s="6" t="str">
        <f t="shared" si="158"/>
        <v xml:space="preserve"> </v>
      </c>
      <c r="KK107" s="6" t="str">
        <f t="shared" si="158"/>
        <v xml:space="preserve"> </v>
      </c>
      <c r="KL107" s="6" t="str">
        <f t="shared" si="158"/>
        <v xml:space="preserve"> </v>
      </c>
      <c r="KM107" s="6" t="str">
        <f t="shared" si="158"/>
        <v xml:space="preserve"> </v>
      </c>
      <c r="KN107" s="6" t="str">
        <f t="shared" si="158"/>
        <v xml:space="preserve"> </v>
      </c>
      <c r="KO107" s="6">
        <f t="shared" si="158"/>
        <v>0.82525697503671069</v>
      </c>
      <c r="KP107" s="6" t="str">
        <f t="shared" si="158"/>
        <v xml:space="preserve"> </v>
      </c>
      <c r="KQ107" s="6">
        <f t="shared" si="158"/>
        <v>1.017391304347826</v>
      </c>
      <c r="KR107" s="6" t="str">
        <f t="shared" si="158"/>
        <v xml:space="preserve"> </v>
      </c>
      <c r="KS107" s="6" t="str">
        <f t="shared" si="158"/>
        <v xml:space="preserve"> </v>
      </c>
      <c r="KT107" s="6" t="str">
        <f t="shared" si="158"/>
        <v xml:space="preserve"> </v>
      </c>
      <c r="KU107" s="6" t="str">
        <f t="shared" si="158"/>
        <v xml:space="preserve"> </v>
      </c>
      <c r="KV107" s="6" t="str">
        <f t="shared" si="158"/>
        <v xml:space="preserve"> </v>
      </c>
      <c r="KW107" s="6" t="str">
        <f t="shared" si="158"/>
        <v xml:space="preserve"> </v>
      </c>
      <c r="KX107" s="6" t="str">
        <f t="shared" si="158"/>
        <v xml:space="preserve"> </v>
      </c>
      <c r="KY107" s="6" t="str">
        <f t="shared" si="158"/>
        <v xml:space="preserve"> </v>
      </c>
      <c r="KZ107" s="6" t="str">
        <f t="shared" si="158"/>
        <v xml:space="preserve"> </v>
      </c>
      <c r="LA107" s="6" t="str">
        <f t="shared" si="158"/>
        <v xml:space="preserve"> </v>
      </c>
      <c r="LB107" s="6" t="str">
        <f t="shared" si="158"/>
        <v xml:space="preserve"> </v>
      </c>
      <c r="LC107" s="6" t="str">
        <f t="shared" si="158"/>
        <v xml:space="preserve"> </v>
      </c>
      <c r="LD107" s="6" t="str">
        <f t="shared" si="158"/>
        <v xml:space="preserve"> </v>
      </c>
      <c r="LE107" s="6" t="str">
        <f t="shared" si="158"/>
        <v xml:space="preserve"> </v>
      </c>
      <c r="LF107" s="6" t="str">
        <f t="shared" si="158"/>
        <v xml:space="preserve"> </v>
      </c>
      <c r="LG107" s="6">
        <f t="shared" si="158"/>
        <v>0.19999999999999996</v>
      </c>
      <c r="LH107" s="6" t="str">
        <f t="shared" si="158"/>
        <v xml:space="preserve"> </v>
      </c>
      <c r="LI107" s="6">
        <f t="shared" si="158"/>
        <v>0.87999999999999989</v>
      </c>
      <c r="LJ107" s="6" t="str">
        <f t="shared" si="151"/>
        <v xml:space="preserve"> </v>
      </c>
      <c r="LK107" s="6" t="str">
        <f t="shared" si="162"/>
        <v xml:space="preserve"> </v>
      </c>
      <c r="LL107" s="6" t="str">
        <f t="shared" si="162"/>
        <v xml:space="preserve"> </v>
      </c>
      <c r="LM107" s="6" t="str">
        <f t="shared" si="162"/>
        <v xml:space="preserve"> </v>
      </c>
      <c r="LN107" s="6" t="str">
        <f t="shared" si="162"/>
        <v xml:space="preserve"> </v>
      </c>
      <c r="LO107" s="6" t="str">
        <f t="shared" si="162"/>
        <v xml:space="preserve"> </v>
      </c>
      <c r="LP107" s="6" t="str">
        <f t="shared" si="162"/>
        <v xml:space="preserve"> </v>
      </c>
      <c r="LQ107" s="6" t="str">
        <f t="shared" si="162"/>
        <v xml:space="preserve"> </v>
      </c>
      <c r="LR107" s="6" t="str">
        <f t="shared" si="162"/>
        <v xml:space="preserve"> </v>
      </c>
      <c r="LS107" s="6" t="str">
        <f t="shared" si="162"/>
        <v xml:space="preserve"> </v>
      </c>
      <c r="LT107" s="6" t="str">
        <f t="shared" si="162"/>
        <v xml:space="preserve"> </v>
      </c>
      <c r="LU107" s="6">
        <f t="shared" si="162"/>
        <v>0.5535714285714286</v>
      </c>
      <c r="LV107" s="6" t="str">
        <f t="shared" si="162"/>
        <v xml:space="preserve"> </v>
      </c>
      <c r="LW107" s="6">
        <f t="shared" si="162"/>
        <v>-9.5235751146553693E-2</v>
      </c>
      <c r="LX107" s="6" t="str">
        <f t="shared" si="162"/>
        <v xml:space="preserve"> </v>
      </c>
      <c r="LY107" s="6" t="str">
        <f t="shared" si="162"/>
        <v xml:space="preserve"> </v>
      </c>
      <c r="LZ107" s="6" t="str">
        <f t="shared" si="162"/>
        <v xml:space="preserve"> </v>
      </c>
      <c r="MA107" s="6" t="str">
        <f t="shared" si="162"/>
        <v xml:space="preserve"> </v>
      </c>
      <c r="MB107" s="6" t="str">
        <f t="shared" si="162"/>
        <v xml:space="preserve"> </v>
      </c>
      <c r="MC107" s="6" t="str">
        <f t="shared" si="162"/>
        <v xml:space="preserve"> </v>
      </c>
      <c r="MD107" s="6" t="str">
        <f t="shared" si="162"/>
        <v xml:space="preserve"> </v>
      </c>
      <c r="ME107" s="6" t="str">
        <f t="shared" si="162"/>
        <v xml:space="preserve"> </v>
      </c>
      <c r="MF107" s="6" t="str">
        <f t="shared" si="162"/>
        <v xml:space="preserve"> </v>
      </c>
      <c r="MG107" s="6">
        <f t="shared" si="162"/>
        <v>1.3523622047244093</v>
      </c>
      <c r="MH107" s="6" t="str">
        <f t="shared" si="162"/>
        <v xml:space="preserve"> </v>
      </c>
      <c r="MI107" s="6" t="str">
        <f t="shared" si="162"/>
        <v xml:space="preserve"> </v>
      </c>
      <c r="MJ107" s="6" t="str">
        <f t="shared" si="162"/>
        <v xml:space="preserve"> </v>
      </c>
      <c r="MK107" s="6">
        <f t="shared" si="162"/>
        <v>-7.74311410905002E-2</v>
      </c>
      <c r="ML107" s="6" t="str">
        <f t="shared" si="162"/>
        <v xml:space="preserve"> </v>
      </c>
      <c r="MM107" s="6">
        <f t="shared" si="162"/>
        <v>-0.40217391304347827</v>
      </c>
      <c r="MN107" s="6">
        <f t="shared" si="162"/>
        <v>-0.6</v>
      </c>
      <c r="MO107" s="6" t="str">
        <f t="shared" si="162"/>
        <v xml:space="preserve"> </v>
      </c>
      <c r="MP107" s="6" t="str">
        <f t="shared" si="162"/>
        <v xml:space="preserve"> </v>
      </c>
      <c r="MQ107" s="6" t="str">
        <f t="shared" si="162"/>
        <v xml:space="preserve"> </v>
      </c>
      <c r="MR107" s="6">
        <f t="shared" si="162"/>
        <v>7.5920058493785136E-2</v>
      </c>
      <c r="MS107" s="6">
        <f t="shared" si="162"/>
        <v>0.17986577181208041</v>
      </c>
      <c r="MT107" s="6" t="str">
        <f t="shared" si="162"/>
        <v xml:space="preserve"> </v>
      </c>
      <c r="MU107" s="6" t="str">
        <f t="shared" si="162"/>
        <v xml:space="preserve"> </v>
      </c>
      <c r="MV107" s="6" t="str">
        <f t="shared" si="162"/>
        <v xml:space="preserve"> </v>
      </c>
      <c r="MW107" s="6" t="str">
        <f t="shared" si="162"/>
        <v xml:space="preserve"> </v>
      </c>
      <c r="MX107" s="6" t="str">
        <f t="shared" si="162"/>
        <v xml:space="preserve"> </v>
      </c>
      <c r="MY107" s="6" t="str">
        <f t="shared" si="162"/>
        <v xml:space="preserve"> </v>
      </c>
      <c r="MZ107" s="6" t="str">
        <f t="shared" si="162"/>
        <v xml:space="preserve"> </v>
      </c>
      <c r="NA107" s="6" t="str">
        <f t="shared" si="162"/>
        <v xml:space="preserve"> </v>
      </c>
      <c r="NB107" s="6" t="str">
        <f t="shared" si="162"/>
        <v xml:space="preserve"> </v>
      </c>
      <c r="NC107" s="6" t="str">
        <f t="shared" si="162"/>
        <v xml:space="preserve"> </v>
      </c>
      <c r="ND107" s="6" t="str">
        <f t="shared" si="162"/>
        <v xml:space="preserve"> </v>
      </c>
      <c r="NE107" s="6" t="str">
        <f t="shared" si="162"/>
        <v xml:space="preserve"> </v>
      </c>
      <c r="NF107" s="6" t="str">
        <f t="shared" si="162"/>
        <v xml:space="preserve"> </v>
      </c>
      <c r="NG107" s="6" t="str">
        <f t="shared" si="162"/>
        <v xml:space="preserve"> </v>
      </c>
      <c r="NH107" s="6" t="str">
        <f t="shared" si="162"/>
        <v xml:space="preserve"> </v>
      </c>
      <c r="NI107" s="6" t="str">
        <f t="shared" si="162"/>
        <v xml:space="preserve"> </v>
      </c>
      <c r="NJ107" s="6" t="str">
        <f t="shared" si="162"/>
        <v xml:space="preserve"> </v>
      </c>
      <c r="NK107" s="6" t="str">
        <f t="shared" si="162"/>
        <v xml:space="preserve"> </v>
      </c>
      <c r="NL107" s="6" t="str">
        <f t="shared" si="162"/>
        <v xml:space="preserve"> </v>
      </c>
      <c r="NM107" s="6" t="str">
        <f t="shared" si="162"/>
        <v xml:space="preserve"> </v>
      </c>
      <c r="NN107" s="6" t="str">
        <f t="shared" si="162"/>
        <v xml:space="preserve"> </v>
      </c>
      <c r="NO107" s="6">
        <f t="shared" si="162"/>
        <v>0.12201963534361848</v>
      </c>
      <c r="NP107" s="6" t="str">
        <f t="shared" si="162"/>
        <v xml:space="preserve"> </v>
      </c>
      <c r="NQ107" s="6" t="str">
        <f t="shared" si="162"/>
        <v xml:space="preserve"> </v>
      </c>
      <c r="NR107" s="6" t="str">
        <f t="shared" si="162"/>
        <v xml:space="preserve"> </v>
      </c>
      <c r="NS107" s="6" t="str">
        <f t="shared" si="162"/>
        <v xml:space="preserve"> </v>
      </c>
      <c r="NT107" s="6">
        <f t="shared" si="162"/>
        <v>3.25</v>
      </c>
      <c r="NU107" s="6" t="str">
        <f t="shared" si="162"/>
        <v xml:space="preserve"> </v>
      </c>
      <c r="NV107" s="6" t="str">
        <f t="shared" si="162"/>
        <v xml:space="preserve"> </v>
      </c>
      <c r="NW107" s="6" t="str">
        <f t="shared" si="159"/>
        <v xml:space="preserve"> </v>
      </c>
      <c r="NX107" s="6" t="str">
        <f t="shared" si="159"/>
        <v xml:space="preserve"> </v>
      </c>
      <c r="NY107" s="6" t="str">
        <f t="shared" si="159"/>
        <v xml:space="preserve"> </v>
      </c>
      <c r="NZ107" s="6">
        <f t="shared" si="159"/>
        <v>0.140625</v>
      </c>
      <c r="OA107" s="6" t="str">
        <f t="shared" si="159"/>
        <v xml:space="preserve"> </v>
      </c>
      <c r="OB107" s="6">
        <f t="shared" si="159"/>
        <v>0.36321839080459761</v>
      </c>
      <c r="OC107" s="6" t="str">
        <f t="shared" si="159"/>
        <v xml:space="preserve"> </v>
      </c>
      <c r="OD107" s="6">
        <f t="shared" si="159"/>
        <v>-0.17034445640473628</v>
      </c>
      <c r="OE107" s="6" t="str">
        <f t="shared" si="159"/>
        <v xml:space="preserve"> </v>
      </c>
      <c r="OF107" s="6" t="str">
        <f t="shared" si="159"/>
        <v xml:space="preserve"> </v>
      </c>
      <c r="OG107" s="6">
        <f t="shared" si="159"/>
        <v>-0.15625</v>
      </c>
      <c r="OH107" s="6" t="str">
        <f t="shared" si="159"/>
        <v xml:space="preserve"> </v>
      </c>
      <c r="OI107" s="6" t="str">
        <f t="shared" si="159"/>
        <v xml:space="preserve"> </v>
      </c>
      <c r="OJ107" s="6" t="str">
        <f t="shared" si="159"/>
        <v xml:space="preserve"> </v>
      </c>
      <c r="OK107" s="6" t="str">
        <f t="shared" si="159"/>
        <v xml:space="preserve"> </v>
      </c>
      <c r="OL107" s="6" t="str">
        <f t="shared" si="159"/>
        <v xml:space="preserve"> </v>
      </c>
      <c r="OM107" s="6" t="str">
        <f t="shared" si="159"/>
        <v xml:space="preserve"> </v>
      </c>
      <c r="ON107" s="6" t="str">
        <f t="shared" si="159"/>
        <v xml:space="preserve"> </v>
      </c>
      <c r="OO107" s="6" t="str">
        <f t="shared" si="159"/>
        <v xml:space="preserve"> </v>
      </c>
      <c r="OP107" s="6" t="str">
        <f t="shared" si="159"/>
        <v xml:space="preserve"> </v>
      </c>
      <c r="OQ107" s="6" t="str">
        <f t="shared" si="159"/>
        <v xml:space="preserve"> </v>
      </c>
      <c r="OR107" s="6" t="str">
        <f t="shared" si="159"/>
        <v xml:space="preserve"> </v>
      </c>
      <c r="OS107" s="6" t="str">
        <f t="shared" si="159"/>
        <v xml:space="preserve"> </v>
      </c>
      <c r="OT107" s="6" t="str">
        <f t="shared" si="159"/>
        <v xml:space="preserve"> </v>
      </c>
      <c r="OU107" s="6" t="str">
        <f t="shared" si="159"/>
        <v xml:space="preserve"> </v>
      </c>
      <c r="OV107" s="6">
        <f t="shared" si="159"/>
        <v>0.14761524114042102</v>
      </c>
      <c r="OW107" s="6" t="str">
        <f t="shared" si="159"/>
        <v xml:space="preserve"> </v>
      </c>
      <c r="OX107" s="6" t="str">
        <f t="shared" si="159"/>
        <v xml:space="preserve"> </v>
      </c>
      <c r="OY107" s="6" t="str">
        <f t="shared" si="159"/>
        <v xml:space="preserve"> </v>
      </c>
      <c r="OZ107" s="6" t="str">
        <f t="shared" si="159"/>
        <v xml:space="preserve"> </v>
      </c>
      <c r="PA107" s="6" t="str">
        <f t="shared" si="159"/>
        <v xml:space="preserve"> </v>
      </c>
      <c r="PB107" s="6" t="str">
        <f t="shared" si="159"/>
        <v xml:space="preserve"> </v>
      </c>
      <c r="PC107" s="6" t="str">
        <f t="shared" si="159"/>
        <v xml:space="preserve"> </v>
      </c>
      <c r="PD107" s="6">
        <f t="shared" si="159"/>
        <v>0.21052631578947367</v>
      </c>
      <c r="PE107" s="6" t="str">
        <f t="shared" si="159"/>
        <v xml:space="preserve"> </v>
      </c>
      <c r="PF107" s="6" t="str">
        <f t="shared" si="159"/>
        <v xml:space="preserve"> </v>
      </c>
      <c r="PG107" s="6" t="str">
        <f t="shared" si="159"/>
        <v xml:space="preserve"> </v>
      </c>
      <c r="PH107" s="6">
        <f t="shared" si="159"/>
        <v>-0.61313155967781308</v>
      </c>
      <c r="PI107" s="6" t="str">
        <f t="shared" si="159"/>
        <v xml:space="preserve"> </v>
      </c>
      <c r="PJ107" s="6" t="str">
        <f t="shared" si="159"/>
        <v xml:space="preserve"> </v>
      </c>
      <c r="PK107" s="6" t="str">
        <f t="shared" si="159"/>
        <v xml:space="preserve"> </v>
      </c>
      <c r="PL107" s="6" t="str">
        <f t="shared" si="159"/>
        <v xml:space="preserve"> </v>
      </c>
      <c r="PM107" s="6" t="str">
        <f t="shared" si="159"/>
        <v xml:space="preserve"> </v>
      </c>
      <c r="PN107" s="6">
        <f t="shared" si="159"/>
        <v>4.2702702702702702</v>
      </c>
      <c r="PO107" s="6">
        <f t="shared" si="159"/>
        <v>-0.5</v>
      </c>
      <c r="PP107" s="6">
        <f t="shared" si="159"/>
        <v>2.0288065843621399</v>
      </c>
      <c r="PQ107" s="6" t="str">
        <f t="shared" si="159"/>
        <v xml:space="preserve"> </v>
      </c>
      <c r="PR107" s="6" t="str">
        <f t="shared" si="159"/>
        <v xml:space="preserve"> </v>
      </c>
      <c r="PS107" s="6" t="str">
        <f t="shared" si="159"/>
        <v xml:space="preserve"> </v>
      </c>
      <c r="PT107" s="6" t="str">
        <f t="shared" si="159"/>
        <v xml:space="preserve"> </v>
      </c>
      <c r="PU107" s="6" t="str">
        <f t="shared" si="159"/>
        <v xml:space="preserve"> </v>
      </c>
      <c r="PV107" s="6" t="str">
        <f t="shared" si="159"/>
        <v xml:space="preserve"> </v>
      </c>
      <c r="PW107" s="6" t="str">
        <f t="shared" si="159"/>
        <v xml:space="preserve"> </v>
      </c>
      <c r="PX107" s="6">
        <f t="shared" si="159"/>
        <v>-0.64581196581196587</v>
      </c>
      <c r="PY107" s="6" t="str">
        <f t="shared" si="159"/>
        <v xml:space="preserve"> </v>
      </c>
      <c r="PZ107" s="6" t="str">
        <f t="shared" si="159"/>
        <v xml:space="preserve"> </v>
      </c>
      <c r="QA107" s="6" t="str">
        <f t="shared" si="159"/>
        <v xml:space="preserve"> </v>
      </c>
      <c r="QB107" s="6" t="str">
        <f t="shared" si="159"/>
        <v xml:space="preserve"> </v>
      </c>
      <c r="QC107" s="6" t="str">
        <f t="shared" si="159"/>
        <v xml:space="preserve"> </v>
      </c>
      <c r="QD107" s="6" t="str">
        <f t="shared" si="159"/>
        <v xml:space="preserve"> </v>
      </c>
      <c r="QE107" s="6" t="str">
        <f t="shared" si="159"/>
        <v xml:space="preserve"> </v>
      </c>
      <c r="QF107" s="6">
        <f t="shared" si="159"/>
        <v>-9.297052154195018E-2</v>
      </c>
      <c r="QG107" s="6" t="str">
        <f t="shared" si="159"/>
        <v xml:space="preserve"> </v>
      </c>
      <c r="QH107" s="6" t="str">
        <f t="shared" si="153"/>
        <v xml:space="preserve"> </v>
      </c>
      <c r="QI107" s="6" t="str">
        <f t="shared" ref="QI107:SA112" si="166">IF(QI76=0," ",QI76)</f>
        <v xml:space="preserve"> </v>
      </c>
      <c r="QJ107" s="6" t="str">
        <f t="shared" si="166"/>
        <v xml:space="preserve"> </v>
      </c>
      <c r="QK107" s="6">
        <f t="shared" si="166"/>
        <v>0.14999999999999991</v>
      </c>
      <c r="QL107" s="6" t="str">
        <f t="shared" si="166"/>
        <v xml:space="preserve"> </v>
      </c>
      <c r="QM107" s="6" t="str">
        <f t="shared" si="166"/>
        <v xml:space="preserve"> </v>
      </c>
      <c r="QN107" s="6" t="str">
        <f t="shared" si="166"/>
        <v xml:space="preserve"> </v>
      </c>
      <c r="QO107" s="6" t="str">
        <f t="shared" si="166"/>
        <v xml:space="preserve"> </v>
      </c>
      <c r="QP107" s="6" t="str">
        <f t="shared" si="166"/>
        <v xml:space="preserve"> </v>
      </c>
      <c r="QQ107" s="6" t="str">
        <f t="shared" si="166"/>
        <v xml:space="preserve"> </v>
      </c>
      <c r="QR107" s="6" t="str">
        <f t="shared" si="166"/>
        <v xml:space="preserve"> </v>
      </c>
      <c r="QS107" s="6">
        <f t="shared" si="166"/>
        <v>0.45977011494252884</v>
      </c>
      <c r="QT107" s="6" t="str">
        <f t="shared" si="166"/>
        <v xml:space="preserve"> </v>
      </c>
      <c r="QU107" s="6">
        <f t="shared" si="166"/>
        <v>0.62993762993763003</v>
      </c>
      <c r="QV107" s="6" t="str">
        <f t="shared" si="166"/>
        <v xml:space="preserve"> </v>
      </c>
      <c r="QW107" s="6" t="str">
        <f t="shared" si="166"/>
        <v xml:space="preserve"> </v>
      </c>
      <c r="QX107" s="6">
        <f t="shared" si="166"/>
        <v>1.7287993282955498</v>
      </c>
      <c r="QY107" s="6" t="str">
        <f t="shared" si="166"/>
        <v xml:space="preserve"> </v>
      </c>
      <c r="QZ107" s="6" t="str">
        <f t="shared" si="166"/>
        <v xml:space="preserve"> </v>
      </c>
      <c r="RA107" s="6" t="str">
        <f t="shared" si="166"/>
        <v xml:space="preserve"> </v>
      </c>
      <c r="RB107" s="6" t="str">
        <f t="shared" si="166"/>
        <v xml:space="preserve"> </v>
      </c>
      <c r="RC107" s="6" t="str">
        <f t="shared" si="166"/>
        <v xml:space="preserve"> </v>
      </c>
      <c r="RD107" s="6" t="str">
        <f t="shared" si="166"/>
        <v xml:space="preserve"> </v>
      </c>
      <c r="RE107" s="6" t="str">
        <f t="shared" si="166"/>
        <v xml:space="preserve"> </v>
      </c>
      <c r="RF107" s="6" t="str">
        <f t="shared" si="166"/>
        <v xml:space="preserve"> </v>
      </c>
      <c r="RG107" s="6" t="str">
        <f t="shared" si="166"/>
        <v xml:space="preserve"> </v>
      </c>
      <c r="RH107" s="6" t="str">
        <f t="shared" si="166"/>
        <v xml:space="preserve"> </v>
      </c>
      <c r="RI107" s="6" t="str">
        <f t="shared" si="166"/>
        <v xml:space="preserve"> </v>
      </c>
      <c r="RJ107" s="6">
        <f t="shared" si="166"/>
        <v>0.19354838709677424</v>
      </c>
      <c r="RK107" s="6" t="str">
        <f t="shared" si="166"/>
        <v xml:space="preserve"> </v>
      </c>
      <c r="RL107" s="6" t="str">
        <f t="shared" si="166"/>
        <v xml:space="preserve"> </v>
      </c>
      <c r="RM107" s="6">
        <f t="shared" si="166"/>
        <v>0.76249999999999996</v>
      </c>
      <c r="RN107" s="6" t="str">
        <f t="shared" si="166"/>
        <v xml:space="preserve"> </v>
      </c>
      <c r="RO107" s="6">
        <f t="shared" si="166"/>
        <v>0.34440251572327041</v>
      </c>
      <c r="RP107" s="6" t="str">
        <f t="shared" si="166"/>
        <v xml:space="preserve"> </v>
      </c>
      <c r="RQ107" s="6" t="str">
        <f t="shared" si="166"/>
        <v xml:space="preserve"> </v>
      </c>
      <c r="RR107" s="6" t="str">
        <f t="shared" si="166"/>
        <v xml:space="preserve"> </v>
      </c>
      <c r="RS107" s="6" t="str">
        <f t="shared" si="166"/>
        <v xml:space="preserve"> </v>
      </c>
      <c r="RT107" s="6" t="str">
        <f t="shared" si="166"/>
        <v xml:space="preserve"> </v>
      </c>
      <c r="RU107" s="6" t="str">
        <f t="shared" si="166"/>
        <v xml:space="preserve"> </v>
      </c>
      <c r="RV107" s="6" t="str">
        <f t="shared" si="166"/>
        <v xml:space="preserve"> </v>
      </c>
      <c r="RW107" s="6" t="str">
        <f t="shared" si="166"/>
        <v xml:space="preserve"> </v>
      </c>
      <c r="RX107" s="6" t="str">
        <f t="shared" si="166"/>
        <v xml:space="preserve"> </v>
      </c>
      <c r="RY107" s="6" t="str">
        <f t="shared" si="166"/>
        <v xml:space="preserve"> </v>
      </c>
      <c r="RZ107" s="6" t="str">
        <f t="shared" si="166"/>
        <v xml:space="preserve"> </v>
      </c>
      <c r="SA107" s="6" t="str">
        <f t="shared" si="166"/>
        <v xml:space="preserve"> </v>
      </c>
      <c r="SR107" s="11"/>
      <c r="TE107" s="12"/>
      <c r="TF107" s="12"/>
      <c r="TG107" s="12"/>
    </row>
    <row r="108" spans="1:527">
      <c r="A108">
        <v>1994</v>
      </c>
      <c r="B108" s="6" t="str">
        <f t="shared" si="155"/>
        <v xml:space="preserve"> </v>
      </c>
      <c r="C108" s="6">
        <f t="shared" si="165"/>
        <v>3.9726027397260273</v>
      </c>
      <c r="D108" s="6" t="str">
        <f t="shared" si="165"/>
        <v xml:space="preserve"> </v>
      </c>
      <c r="E108" s="6">
        <f t="shared" si="165"/>
        <v>1.0168067226890756</v>
      </c>
      <c r="F108" s="6">
        <f t="shared" si="165"/>
        <v>1.0952380952380953</v>
      </c>
      <c r="G108" s="6" t="str">
        <f t="shared" si="165"/>
        <v xml:space="preserve"> </v>
      </c>
      <c r="H108" s="6" t="str">
        <f t="shared" si="165"/>
        <v xml:space="preserve"> </v>
      </c>
      <c r="I108" s="6" t="str">
        <f t="shared" si="165"/>
        <v xml:space="preserve"> </v>
      </c>
      <c r="J108" s="6" t="str">
        <f t="shared" si="165"/>
        <v xml:space="preserve"> </v>
      </c>
      <c r="K108" s="6" t="str">
        <f t="shared" si="165"/>
        <v xml:space="preserve"> </v>
      </c>
      <c r="L108" s="6" t="str">
        <f t="shared" si="165"/>
        <v xml:space="preserve"> </v>
      </c>
      <c r="M108" s="6" t="str">
        <f t="shared" si="165"/>
        <v xml:space="preserve"> </v>
      </c>
      <c r="N108" s="6" t="str">
        <f t="shared" si="165"/>
        <v xml:space="preserve"> </v>
      </c>
      <c r="O108" s="6">
        <f t="shared" si="165"/>
        <v>1.1446163561730343</v>
      </c>
      <c r="P108" s="6">
        <f t="shared" si="165"/>
        <v>0.42307692307692313</v>
      </c>
      <c r="Q108" s="6" t="str">
        <f t="shared" si="165"/>
        <v xml:space="preserve"> </v>
      </c>
      <c r="R108" s="6" t="str">
        <f t="shared" si="165"/>
        <v xml:space="preserve"> </v>
      </c>
      <c r="S108" s="6" t="str">
        <f t="shared" si="165"/>
        <v xml:space="preserve"> </v>
      </c>
      <c r="T108" s="6">
        <f t="shared" si="165"/>
        <v>2.3640179910044976</v>
      </c>
      <c r="U108" s="6" t="str">
        <f t="shared" si="165"/>
        <v xml:space="preserve"> </v>
      </c>
      <c r="V108" s="6" t="str">
        <f t="shared" si="165"/>
        <v xml:space="preserve"> </v>
      </c>
      <c r="W108" s="6" t="str">
        <f t="shared" si="165"/>
        <v xml:space="preserve"> </v>
      </c>
      <c r="X108" s="6" t="str">
        <f t="shared" si="165"/>
        <v xml:space="preserve"> </v>
      </c>
      <c r="Y108" s="6" t="str">
        <f t="shared" si="165"/>
        <v xml:space="preserve"> </v>
      </c>
      <c r="Z108" s="6">
        <f t="shared" si="165"/>
        <v>1.25</v>
      </c>
      <c r="AA108" s="6">
        <f t="shared" si="165"/>
        <v>0.79166666666666674</v>
      </c>
      <c r="AB108" s="6" t="str">
        <f t="shared" si="165"/>
        <v xml:space="preserve"> </v>
      </c>
      <c r="AC108" s="6">
        <f t="shared" si="165"/>
        <v>2.7989487516425755</v>
      </c>
      <c r="AD108" s="6" t="str">
        <f t="shared" si="165"/>
        <v xml:space="preserve"> </v>
      </c>
      <c r="AE108" s="6" t="str">
        <f t="shared" si="165"/>
        <v xml:space="preserve"> </v>
      </c>
      <c r="AF108" s="6" t="str">
        <f t="shared" si="165"/>
        <v xml:space="preserve"> </v>
      </c>
      <c r="AG108" s="6" t="str">
        <f t="shared" si="165"/>
        <v xml:space="preserve"> </v>
      </c>
      <c r="AH108" s="6" t="str">
        <f t="shared" si="165"/>
        <v xml:space="preserve"> </v>
      </c>
      <c r="AI108" s="6" t="str">
        <f t="shared" si="165"/>
        <v xml:space="preserve"> </v>
      </c>
      <c r="AJ108" s="6">
        <f t="shared" si="165"/>
        <v>1.2531645569620253</v>
      </c>
      <c r="AK108" s="6" t="str">
        <f t="shared" si="165"/>
        <v xml:space="preserve"> </v>
      </c>
      <c r="AL108" s="6" t="str">
        <f t="shared" si="165"/>
        <v xml:space="preserve"> </v>
      </c>
      <c r="AM108" s="6">
        <f t="shared" si="165"/>
        <v>6.1136363636363633</v>
      </c>
      <c r="AN108" s="6">
        <f t="shared" si="165"/>
        <v>8.6709677419354829</v>
      </c>
      <c r="AO108" s="6" t="str">
        <f t="shared" si="165"/>
        <v xml:space="preserve"> </v>
      </c>
      <c r="AP108" s="6" t="str">
        <f t="shared" si="165"/>
        <v xml:space="preserve"> </v>
      </c>
      <c r="AQ108" s="6" t="str">
        <f t="shared" si="165"/>
        <v xml:space="preserve"> </v>
      </c>
      <c r="AR108" s="6" t="str">
        <f t="shared" si="165"/>
        <v xml:space="preserve"> </v>
      </c>
      <c r="AS108" s="6" t="str">
        <f t="shared" si="165"/>
        <v xml:space="preserve"> </v>
      </c>
      <c r="AT108" s="6">
        <f t="shared" si="165"/>
        <v>1.6153846153846154</v>
      </c>
      <c r="AU108" s="6">
        <f t="shared" si="165"/>
        <v>0.17021276595744683</v>
      </c>
      <c r="AV108" s="6">
        <f t="shared" si="165"/>
        <v>0.30006653359946767</v>
      </c>
      <c r="AW108" s="6" t="str">
        <f t="shared" si="165"/>
        <v xml:space="preserve"> </v>
      </c>
      <c r="AX108" s="6" t="str">
        <f t="shared" si="165"/>
        <v xml:space="preserve"> </v>
      </c>
      <c r="AY108" s="6">
        <f t="shared" si="165"/>
        <v>2.485092667203868</v>
      </c>
      <c r="AZ108" s="6">
        <f t="shared" si="165"/>
        <v>0.76630434782608692</v>
      </c>
      <c r="BA108" s="6" t="str">
        <f t="shared" si="165"/>
        <v xml:space="preserve"> </v>
      </c>
      <c r="BB108" s="6">
        <f t="shared" si="165"/>
        <v>0.50555555555555554</v>
      </c>
      <c r="BC108" s="6" t="str">
        <f t="shared" si="165"/>
        <v xml:space="preserve"> </v>
      </c>
      <c r="BD108" s="6" t="str">
        <f t="shared" si="165"/>
        <v xml:space="preserve"> </v>
      </c>
      <c r="BE108" s="6">
        <f t="shared" si="165"/>
        <v>0.875</v>
      </c>
      <c r="BF108" s="6" t="str">
        <f t="shared" si="165"/>
        <v xml:space="preserve"> </v>
      </c>
      <c r="BG108" s="6" t="str">
        <f t="shared" si="165"/>
        <v xml:space="preserve"> </v>
      </c>
      <c r="BH108" s="6" t="str">
        <f t="shared" si="165"/>
        <v xml:space="preserve"> </v>
      </c>
      <c r="BI108" s="6">
        <f t="shared" si="165"/>
        <v>0.3373940677966103</v>
      </c>
      <c r="BJ108" s="6">
        <f t="shared" si="165"/>
        <v>0.88008213552361392</v>
      </c>
      <c r="BK108" s="6" t="str">
        <f t="shared" si="165"/>
        <v xml:space="preserve"> </v>
      </c>
      <c r="BL108" s="6" t="str">
        <f t="shared" si="165"/>
        <v xml:space="preserve"> </v>
      </c>
      <c r="BM108" s="6" t="str">
        <f t="shared" si="165"/>
        <v xml:space="preserve"> </v>
      </c>
      <c r="BN108" s="6" t="str">
        <f t="shared" si="165"/>
        <v xml:space="preserve"> </v>
      </c>
      <c r="BO108" s="6" t="str">
        <f t="shared" si="163"/>
        <v xml:space="preserve"> </v>
      </c>
      <c r="BP108" s="6" t="str">
        <f t="shared" si="163"/>
        <v xml:space="preserve"> </v>
      </c>
      <c r="BQ108" s="6" t="str">
        <f t="shared" si="163"/>
        <v xml:space="preserve"> </v>
      </c>
      <c r="BR108" s="6" t="str">
        <f t="shared" si="163"/>
        <v xml:space="preserve"> </v>
      </c>
      <c r="BS108" s="6" t="str">
        <f t="shared" si="163"/>
        <v xml:space="preserve"> </v>
      </c>
      <c r="BT108" s="6" t="str">
        <f t="shared" si="163"/>
        <v xml:space="preserve"> </v>
      </c>
      <c r="BU108" s="6" t="str">
        <f t="shared" si="163"/>
        <v xml:space="preserve"> </v>
      </c>
      <c r="BV108" s="6" t="str">
        <f t="shared" si="163"/>
        <v xml:space="preserve"> </v>
      </c>
      <c r="BW108" s="6" t="str">
        <f t="shared" si="163"/>
        <v xml:space="preserve"> </v>
      </c>
      <c r="BX108" s="6" t="str">
        <f t="shared" si="163"/>
        <v xml:space="preserve"> </v>
      </c>
      <c r="BY108" s="6" t="str">
        <f t="shared" si="163"/>
        <v xml:space="preserve"> </v>
      </c>
      <c r="BZ108" s="6" t="str">
        <f t="shared" si="163"/>
        <v xml:space="preserve"> </v>
      </c>
      <c r="CA108" s="6" t="str">
        <f t="shared" si="163"/>
        <v xml:space="preserve"> </v>
      </c>
      <c r="CB108" s="6" t="str">
        <f t="shared" si="163"/>
        <v xml:space="preserve"> </v>
      </c>
      <c r="CC108" s="6" t="str">
        <f t="shared" si="163"/>
        <v xml:space="preserve"> </v>
      </c>
      <c r="CD108" s="6" t="str">
        <f t="shared" si="163"/>
        <v xml:space="preserve"> </v>
      </c>
      <c r="CE108" s="6" t="str">
        <f t="shared" si="163"/>
        <v xml:space="preserve"> </v>
      </c>
      <c r="CF108" s="6">
        <f t="shared" si="163"/>
        <v>1.3957307060755264E-2</v>
      </c>
      <c r="CG108" s="6" t="str">
        <f t="shared" si="163"/>
        <v xml:space="preserve"> </v>
      </c>
      <c r="CH108" s="6" t="str">
        <f t="shared" si="163"/>
        <v xml:space="preserve"> </v>
      </c>
      <c r="CI108" s="6" t="str">
        <f t="shared" si="163"/>
        <v xml:space="preserve"> </v>
      </c>
      <c r="CJ108" s="6" t="str">
        <f t="shared" si="163"/>
        <v xml:space="preserve"> </v>
      </c>
      <c r="CK108" s="6" t="str">
        <f t="shared" si="163"/>
        <v xml:space="preserve"> </v>
      </c>
      <c r="CL108" s="6" t="str">
        <f t="shared" si="163"/>
        <v xml:space="preserve"> </v>
      </c>
      <c r="CM108" s="6" t="str">
        <f t="shared" si="163"/>
        <v xml:space="preserve"> </v>
      </c>
      <c r="CN108" s="6" t="str">
        <f t="shared" si="163"/>
        <v xml:space="preserve"> </v>
      </c>
      <c r="CO108" s="6">
        <f t="shared" si="163"/>
        <v>0.13953488372093026</v>
      </c>
      <c r="CP108" s="6" t="str">
        <f t="shared" si="163"/>
        <v xml:space="preserve"> </v>
      </c>
      <c r="CQ108" s="6" t="str">
        <f t="shared" si="163"/>
        <v xml:space="preserve"> </v>
      </c>
      <c r="CR108" s="6">
        <f t="shared" si="163"/>
        <v>3.7236842105263159</v>
      </c>
      <c r="CS108" s="6" t="str">
        <f t="shared" si="163"/>
        <v xml:space="preserve"> </v>
      </c>
      <c r="CT108" s="6" t="str">
        <f t="shared" si="163"/>
        <v xml:space="preserve"> </v>
      </c>
      <c r="CU108" s="6">
        <f t="shared" si="163"/>
        <v>-0.13888888888888884</v>
      </c>
      <c r="CV108" s="6" t="str">
        <f t="shared" si="163"/>
        <v xml:space="preserve"> </v>
      </c>
      <c r="CW108" s="6" t="str">
        <f t="shared" si="163"/>
        <v xml:space="preserve"> </v>
      </c>
      <c r="CX108" s="6">
        <f t="shared" si="163"/>
        <v>0.22392211404728801</v>
      </c>
      <c r="CY108" s="6">
        <f t="shared" si="163"/>
        <v>2.75</v>
      </c>
      <c r="CZ108" s="6">
        <f t="shared" si="163"/>
        <v>1.3117647058823527</v>
      </c>
      <c r="DA108" s="6" t="str">
        <f t="shared" si="163"/>
        <v xml:space="preserve"> </v>
      </c>
      <c r="DB108" s="6" t="str">
        <f t="shared" si="163"/>
        <v xml:space="preserve"> </v>
      </c>
      <c r="DC108" s="6" t="str">
        <f t="shared" si="163"/>
        <v xml:space="preserve"> </v>
      </c>
      <c r="DD108" s="6">
        <f t="shared" si="163"/>
        <v>2.8666666666666667</v>
      </c>
      <c r="DE108" s="6" t="str">
        <f t="shared" si="163"/>
        <v xml:space="preserve"> </v>
      </c>
      <c r="DF108" s="6" t="str">
        <f t="shared" si="163"/>
        <v xml:space="preserve"> </v>
      </c>
      <c r="DG108" s="6" t="str">
        <f t="shared" si="163"/>
        <v xml:space="preserve"> </v>
      </c>
      <c r="DH108" s="6" t="str">
        <f t="shared" si="163"/>
        <v xml:space="preserve"> </v>
      </c>
      <c r="DI108" s="6" t="str">
        <f t="shared" si="163"/>
        <v xml:space="preserve"> </v>
      </c>
      <c r="DJ108" s="6" t="str">
        <f t="shared" si="163"/>
        <v xml:space="preserve"> </v>
      </c>
      <c r="DK108" s="6" t="str">
        <f t="shared" si="163"/>
        <v xml:space="preserve"> </v>
      </c>
      <c r="DL108" s="6" t="str">
        <f t="shared" si="163"/>
        <v xml:space="preserve"> </v>
      </c>
      <c r="DM108" s="6" t="str">
        <f t="shared" si="163"/>
        <v xml:space="preserve"> </v>
      </c>
      <c r="DN108" s="6" t="str">
        <f t="shared" si="163"/>
        <v xml:space="preserve"> </v>
      </c>
      <c r="DO108" s="6" t="str">
        <f t="shared" si="163"/>
        <v xml:space="preserve"> </v>
      </c>
      <c r="DP108" s="6" t="str">
        <f t="shared" si="163"/>
        <v xml:space="preserve"> </v>
      </c>
      <c r="DQ108" s="6" t="str">
        <f t="shared" si="163"/>
        <v xml:space="preserve"> </v>
      </c>
      <c r="DR108" s="6" t="str">
        <f t="shared" si="163"/>
        <v xml:space="preserve"> </v>
      </c>
      <c r="DS108" s="6" t="str">
        <f t="shared" si="163"/>
        <v xml:space="preserve"> </v>
      </c>
      <c r="DT108" s="6" t="str">
        <f t="shared" si="163"/>
        <v xml:space="preserve"> </v>
      </c>
      <c r="DU108" s="6">
        <f t="shared" si="163"/>
        <v>2.4210526315789473</v>
      </c>
      <c r="DV108" s="6" t="str">
        <f t="shared" si="163"/>
        <v xml:space="preserve"> </v>
      </c>
      <c r="DW108" s="6" t="str">
        <f t="shared" si="163"/>
        <v xml:space="preserve"> </v>
      </c>
      <c r="DX108" s="6" t="str">
        <f t="shared" si="163"/>
        <v xml:space="preserve"> </v>
      </c>
      <c r="DY108" s="6">
        <f t="shared" si="163"/>
        <v>0.69939271255060698</v>
      </c>
      <c r="DZ108" s="6" t="str">
        <f t="shared" si="160"/>
        <v xml:space="preserve"> </v>
      </c>
      <c r="EA108" s="6" t="str">
        <f t="shared" si="157"/>
        <v xml:space="preserve"> </v>
      </c>
      <c r="EB108" s="6" t="str">
        <f t="shared" si="157"/>
        <v xml:space="preserve"> </v>
      </c>
      <c r="EC108" s="6" t="str">
        <f t="shared" ref="EC108:GN111" si="167">IF(EC77=0," ",EC77)</f>
        <v xml:space="preserve"> </v>
      </c>
      <c r="ED108" s="6" t="str">
        <f t="shared" si="167"/>
        <v xml:space="preserve"> </v>
      </c>
      <c r="EE108" s="6">
        <f t="shared" si="167"/>
        <v>1.000275709953129</v>
      </c>
      <c r="EF108" s="6" t="str">
        <f t="shared" si="167"/>
        <v xml:space="preserve"> </v>
      </c>
      <c r="EG108" s="6" t="str">
        <f t="shared" si="167"/>
        <v xml:space="preserve"> </v>
      </c>
      <c r="EH108" s="6" t="str">
        <f t="shared" si="167"/>
        <v xml:space="preserve"> </v>
      </c>
      <c r="EI108" s="6" t="str">
        <f t="shared" si="167"/>
        <v xml:space="preserve"> </v>
      </c>
      <c r="EJ108" s="6" t="str">
        <f t="shared" si="167"/>
        <v xml:space="preserve"> </v>
      </c>
      <c r="EK108" s="6" t="str">
        <f t="shared" si="167"/>
        <v xml:space="preserve"> </v>
      </c>
      <c r="EL108" s="6">
        <f t="shared" si="167"/>
        <v>2.6214142761841224</v>
      </c>
      <c r="EM108" s="6" t="str">
        <f t="shared" si="167"/>
        <v xml:space="preserve"> </v>
      </c>
      <c r="EN108" s="6" t="str">
        <f t="shared" si="167"/>
        <v xml:space="preserve"> </v>
      </c>
      <c r="EO108" s="6">
        <f t="shared" si="167"/>
        <v>0.28205128205128216</v>
      </c>
      <c r="EP108" s="6" t="str">
        <f t="shared" si="167"/>
        <v xml:space="preserve"> </v>
      </c>
      <c r="EQ108" s="6">
        <f t="shared" si="167"/>
        <v>0.95454545454545436</v>
      </c>
      <c r="ER108" s="6">
        <f t="shared" si="167"/>
        <v>2.2857142857142856</v>
      </c>
      <c r="ES108" s="6" t="str">
        <f t="shared" si="167"/>
        <v xml:space="preserve"> </v>
      </c>
      <c r="ET108" s="6" t="str">
        <f t="shared" si="167"/>
        <v xml:space="preserve"> </v>
      </c>
      <c r="EU108" s="6" t="str">
        <f t="shared" si="167"/>
        <v xml:space="preserve"> </v>
      </c>
      <c r="EV108" s="6" t="str">
        <f t="shared" si="167"/>
        <v xml:space="preserve"> </v>
      </c>
      <c r="EW108" s="6">
        <f t="shared" si="167"/>
        <v>2.0845771144278609</v>
      </c>
      <c r="EX108" s="6" t="str">
        <f t="shared" si="167"/>
        <v xml:space="preserve"> </v>
      </c>
      <c r="EY108" s="6">
        <f t="shared" si="167"/>
        <v>3.9758767031494058E-2</v>
      </c>
      <c r="EZ108" s="6">
        <f t="shared" si="167"/>
        <v>1.3856041131105394</v>
      </c>
      <c r="FA108" s="6" t="str">
        <f t="shared" si="167"/>
        <v xml:space="preserve"> </v>
      </c>
      <c r="FB108" s="6" t="str">
        <f t="shared" si="167"/>
        <v xml:space="preserve"> </v>
      </c>
      <c r="FC108" s="6" t="str">
        <f t="shared" si="167"/>
        <v xml:space="preserve"> </v>
      </c>
      <c r="FD108" s="6" t="str">
        <f t="shared" si="167"/>
        <v xml:space="preserve"> </v>
      </c>
      <c r="FE108" s="6" t="str">
        <f t="shared" si="167"/>
        <v xml:space="preserve"> </v>
      </c>
      <c r="FF108" s="6" t="str">
        <f t="shared" si="167"/>
        <v xml:space="preserve"> </v>
      </c>
      <c r="FG108" s="6">
        <f t="shared" si="167"/>
        <v>0.25</v>
      </c>
      <c r="FH108" s="6" t="str">
        <f t="shared" si="167"/>
        <v xml:space="preserve"> </v>
      </c>
      <c r="FI108" s="6" t="str">
        <f t="shared" si="167"/>
        <v xml:space="preserve"> </v>
      </c>
      <c r="FJ108" s="6" t="str">
        <f t="shared" si="167"/>
        <v xml:space="preserve"> </v>
      </c>
      <c r="FK108" s="6" t="str">
        <f t="shared" si="167"/>
        <v xml:space="preserve"> </v>
      </c>
      <c r="FL108" s="6" t="str">
        <f t="shared" si="167"/>
        <v xml:space="preserve"> </v>
      </c>
      <c r="FM108" s="6" t="str">
        <f t="shared" si="167"/>
        <v xml:space="preserve"> </v>
      </c>
      <c r="FN108" s="6" t="str">
        <f t="shared" si="167"/>
        <v xml:space="preserve"> </v>
      </c>
      <c r="FO108" s="6" t="str">
        <f t="shared" si="167"/>
        <v xml:space="preserve"> </v>
      </c>
      <c r="FP108" s="6">
        <f t="shared" si="167"/>
        <v>2.1947496947496949</v>
      </c>
      <c r="FQ108" s="6" t="str">
        <f t="shared" si="167"/>
        <v xml:space="preserve"> </v>
      </c>
      <c r="FR108" s="6" t="str">
        <f t="shared" si="167"/>
        <v xml:space="preserve"> </v>
      </c>
      <c r="FS108" s="6" t="str">
        <f t="shared" si="167"/>
        <v xml:space="preserve"> </v>
      </c>
      <c r="FT108" s="6" t="str">
        <f t="shared" si="167"/>
        <v xml:space="preserve"> </v>
      </c>
      <c r="FU108" s="6" t="str">
        <f t="shared" si="167"/>
        <v xml:space="preserve"> </v>
      </c>
      <c r="FV108" s="6" t="str">
        <f t="shared" si="167"/>
        <v xml:space="preserve"> </v>
      </c>
      <c r="FW108" s="6" t="str">
        <f t="shared" si="167"/>
        <v xml:space="preserve"> </v>
      </c>
      <c r="FX108" s="6" t="str">
        <f t="shared" si="167"/>
        <v xml:space="preserve"> </v>
      </c>
      <c r="FY108" s="6" t="str">
        <f t="shared" si="167"/>
        <v xml:space="preserve"> </v>
      </c>
      <c r="FZ108" s="6" t="str">
        <f t="shared" si="167"/>
        <v xml:space="preserve"> </v>
      </c>
      <c r="GA108" s="6" t="str">
        <f t="shared" si="167"/>
        <v xml:space="preserve"> </v>
      </c>
      <c r="GB108" s="6" t="str">
        <f t="shared" si="167"/>
        <v xml:space="preserve"> </v>
      </c>
      <c r="GC108" s="6" t="str">
        <f t="shared" si="167"/>
        <v xml:space="preserve"> </v>
      </c>
      <c r="GD108" s="6" t="str">
        <f t="shared" si="167"/>
        <v xml:space="preserve"> </v>
      </c>
      <c r="GE108" s="6" t="str">
        <f t="shared" si="167"/>
        <v xml:space="preserve"> </v>
      </c>
      <c r="GF108" s="6" t="str">
        <f t="shared" si="167"/>
        <v xml:space="preserve"> </v>
      </c>
      <c r="GG108" s="6" t="str">
        <f t="shared" si="167"/>
        <v xml:space="preserve"> </v>
      </c>
      <c r="GH108" s="6" t="str">
        <f t="shared" si="167"/>
        <v xml:space="preserve"> </v>
      </c>
      <c r="GI108" s="6" t="str">
        <f t="shared" si="167"/>
        <v xml:space="preserve"> </v>
      </c>
      <c r="GJ108" s="6" t="str">
        <f t="shared" si="167"/>
        <v xml:space="preserve"> </v>
      </c>
      <c r="GK108" s="6" t="str">
        <f t="shared" si="167"/>
        <v xml:space="preserve"> </v>
      </c>
      <c r="GL108" s="6" t="str">
        <f t="shared" si="167"/>
        <v xml:space="preserve"> </v>
      </c>
      <c r="GM108" s="6" t="str">
        <f t="shared" si="167"/>
        <v xml:space="preserve"> </v>
      </c>
      <c r="GN108" s="6" t="str">
        <f t="shared" si="167"/>
        <v xml:space="preserve"> </v>
      </c>
      <c r="GO108" s="6" t="str">
        <f t="shared" si="161"/>
        <v xml:space="preserve"> </v>
      </c>
      <c r="GP108" s="6" t="str">
        <f t="shared" si="161"/>
        <v xml:space="preserve"> </v>
      </c>
      <c r="GQ108" s="6" t="str">
        <f t="shared" si="161"/>
        <v xml:space="preserve"> </v>
      </c>
      <c r="GR108" s="6" t="str">
        <f t="shared" si="161"/>
        <v xml:space="preserve"> </v>
      </c>
      <c r="GS108" s="6">
        <f t="shared" si="161"/>
        <v>-0.23333333333333328</v>
      </c>
      <c r="GT108" s="6" t="str">
        <f t="shared" si="161"/>
        <v xml:space="preserve"> </v>
      </c>
      <c r="GU108" s="6" t="str">
        <f t="shared" si="161"/>
        <v xml:space="preserve"> </v>
      </c>
      <c r="GV108" s="6" t="str">
        <f t="shared" si="161"/>
        <v xml:space="preserve"> </v>
      </c>
      <c r="GW108" s="6" t="str">
        <f t="shared" si="161"/>
        <v xml:space="preserve"> </v>
      </c>
      <c r="GX108" s="6" t="str">
        <f t="shared" si="161"/>
        <v xml:space="preserve"> </v>
      </c>
      <c r="GY108" s="6" t="str">
        <f t="shared" si="161"/>
        <v xml:space="preserve"> </v>
      </c>
      <c r="GZ108" s="6" t="str">
        <f t="shared" si="161"/>
        <v xml:space="preserve"> </v>
      </c>
      <c r="HA108" s="6" t="str">
        <f t="shared" si="161"/>
        <v xml:space="preserve"> </v>
      </c>
      <c r="HB108" s="6">
        <f t="shared" si="161"/>
        <v>1.1778580295677687</v>
      </c>
      <c r="HC108" s="6" t="str">
        <f t="shared" si="161"/>
        <v xml:space="preserve"> </v>
      </c>
      <c r="HD108" s="6" t="str">
        <f t="shared" si="161"/>
        <v xml:space="preserve"> </v>
      </c>
      <c r="HE108" s="6" t="str">
        <f t="shared" si="161"/>
        <v xml:space="preserve"> </v>
      </c>
      <c r="HF108" s="6" t="str">
        <f t="shared" si="161"/>
        <v xml:space="preserve"> </v>
      </c>
      <c r="HG108" s="6">
        <f t="shared" si="161"/>
        <v>2.669421487603306</v>
      </c>
      <c r="HH108" s="6" t="str">
        <f t="shared" si="161"/>
        <v xml:space="preserve"> </v>
      </c>
      <c r="HI108" s="6" t="str">
        <f t="shared" si="161"/>
        <v xml:space="preserve"> </v>
      </c>
      <c r="HJ108" s="6">
        <f t="shared" si="161"/>
        <v>0.26765409934171158</v>
      </c>
      <c r="HK108" s="6" t="str">
        <f t="shared" si="161"/>
        <v xml:space="preserve"> </v>
      </c>
      <c r="HL108" s="6" t="str">
        <f t="shared" si="161"/>
        <v xml:space="preserve"> </v>
      </c>
      <c r="HM108" s="6" t="str">
        <f t="shared" si="161"/>
        <v xml:space="preserve"> </v>
      </c>
      <c r="HN108" s="6" t="str">
        <f t="shared" si="161"/>
        <v xml:space="preserve"> </v>
      </c>
      <c r="HO108" s="6">
        <f t="shared" si="161"/>
        <v>-0.53196574387572193</v>
      </c>
      <c r="HP108" s="6" t="str">
        <f t="shared" si="161"/>
        <v xml:space="preserve"> </v>
      </c>
      <c r="HQ108" s="6" t="str">
        <f t="shared" si="161"/>
        <v xml:space="preserve"> </v>
      </c>
      <c r="HR108" s="6">
        <f t="shared" si="161"/>
        <v>0.91666666666666674</v>
      </c>
      <c r="HS108" s="6" t="str">
        <f t="shared" si="161"/>
        <v xml:space="preserve"> </v>
      </c>
      <c r="HT108" s="6" t="str">
        <f t="shared" si="161"/>
        <v xml:space="preserve"> </v>
      </c>
      <c r="HU108" s="6" t="str">
        <f t="shared" si="161"/>
        <v xml:space="preserve"> </v>
      </c>
      <c r="HV108" s="6">
        <f t="shared" si="161"/>
        <v>0.54255319148936176</v>
      </c>
      <c r="HW108" s="6" t="str">
        <f t="shared" si="161"/>
        <v xml:space="preserve"> </v>
      </c>
      <c r="HX108" s="6" t="str">
        <f t="shared" si="161"/>
        <v xml:space="preserve"> </v>
      </c>
      <c r="HY108" s="6">
        <f t="shared" si="161"/>
        <v>1.7681159420289854</v>
      </c>
      <c r="HZ108" s="6" t="str">
        <f t="shared" si="161"/>
        <v xml:space="preserve"> </v>
      </c>
      <c r="IA108" s="6" t="str">
        <f t="shared" si="161"/>
        <v xml:space="preserve"> </v>
      </c>
      <c r="IB108" s="6" t="str">
        <f t="shared" si="161"/>
        <v xml:space="preserve"> </v>
      </c>
      <c r="IC108" s="6" t="str">
        <f t="shared" si="161"/>
        <v xml:space="preserve"> </v>
      </c>
      <c r="ID108" s="6" t="str">
        <f t="shared" si="161"/>
        <v xml:space="preserve"> </v>
      </c>
      <c r="IE108" s="6" t="str">
        <f t="shared" si="161"/>
        <v xml:space="preserve"> </v>
      </c>
      <c r="IF108" s="6" t="str">
        <f t="shared" si="161"/>
        <v xml:space="preserve"> </v>
      </c>
      <c r="IG108" s="6" t="str">
        <f t="shared" si="161"/>
        <v xml:space="preserve"> </v>
      </c>
      <c r="IH108" s="6" t="str">
        <f t="shared" si="161"/>
        <v xml:space="preserve"> </v>
      </c>
      <c r="II108" s="6" t="str">
        <f t="shared" si="161"/>
        <v xml:space="preserve"> </v>
      </c>
      <c r="IJ108" s="6" t="str">
        <f t="shared" si="161"/>
        <v xml:space="preserve"> </v>
      </c>
      <c r="IK108" s="6" t="str">
        <f t="shared" si="161"/>
        <v xml:space="preserve"> </v>
      </c>
      <c r="IL108" s="6">
        <f t="shared" si="161"/>
        <v>-0.50765566519224226</v>
      </c>
      <c r="IM108" s="6" t="str">
        <f t="shared" si="161"/>
        <v xml:space="preserve"> </v>
      </c>
      <c r="IN108" s="6" t="str">
        <f t="shared" si="161"/>
        <v xml:space="preserve"> </v>
      </c>
      <c r="IO108" s="6" t="str">
        <f t="shared" si="161"/>
        <v xml:space="preserve"> </v>
      </c>
      <c r="IP108" s="6" t="str">
        <f t="shared" si="161"/>
        <v xml:space="preserve"> </v>
      </c>
      <c r="IQ108" s="6" t="str">
        <f t="shared" si="161"/>
        <v xml:space="preserve"> </v>
      </c>
      <c r="IR108" s="6" t="str">
        <f t="shared" si="161"/>
        <v xml:space="preserve"> </v>
      </c>
      <c r="IS108" s="6" t="str">
        <f t="shared" si="161"/>
        <v xml:space="preserve"> </v>
      </c>
      <c r="IT108" s="6" t="str">
        <f t="shared" si="161"/>
        <v xml:space="preserve"> </v>
      </c>
      <c r="IU108" s="6">
        <f t="shared" si="161"/>
        <v>1</v>
      </c>
      <c r="IV108" s="6" t="str">
        <f t="shared" si="161"/>
        <v xml:space="preserve"> </v>
      </c>
      <c r="IW108" s="6" t="str">
        <f t="shared" si="161"/>
        <v xml:space="preserve"> </v>
      </c>
      <c r="IX108" s="6" t="str">
        <f t="shared" si="161"/>
        <v xml:space="preserve"> </v>
      </c>
      <c r="IY108" s="6" t="str">
        <f t="shared" si="158"/>
        <v xml:space="preserve"> </v>
      </c>
      <c r="IZ108" s="6" t="str">
        <f t="shared" si="158"/>
        <v xml:space="preserve"> </v>
      </c>
      <c r="JA108" s="6" t="str">
        <f t="shared" ref="JA108:LL112" si="168">IF(JA77=0," ",JA77)</f>
        <v xml:space="preserve"> </v>
      </c>
      <c r="JB108" s="6" t="str">
        <f t="shared" si="168"/>
        <v xml:space="preserve"> </v>
      </c>
      <c r="JC108" s="6" t="str">
        <f t="shared" si="168"/>
        <v xml:space="preserve"> </v>
      </c>
      <c r="JD108" s="6" t="str">
        <f t="shared" si="168"/>
        <v xml:space="preserve"> </v>
      </c>
      <c r="JE108" s="6">
        <f t="shared" si="168"/>
        <v>4.0874316939890711</v>
      </c>
      <c r="JF108" s="6" t="str">
        <f t="shared" si="168"/>
        <v xml:space="preserve"> </v>
      </c>
      <c r="JG108" s="6">
        <f t="shared" si="168"/>
        <v>7.1428571428571397E-2</v>
      </c>
      <c r="JH108" s="6" t="str">
        <f t="shared" si="168"/>
        <v xml:space="preserve"> </v>
      </c>
      <c r="JI108" s="6" t="str">
        <f t="shared" si="168"/>
        <v xml:space="preserve"> </v>
      </c>
      <c r="JJ108" s="6">
        <f t="shared" si="168"/>
        <v>0.57142857142857162</v>
      </c>
      <c r="JK108" s="6">
        <f t="shared" si="168"/>
        <v>0.81265508684863508</v>
      </c>
      <c r="JL108" s="6" t="str">
        <f t="shared" si="168"/>
        <v xml:space="preserve"> </v>
      </c>
      <c r="JM108" s="6" t="str">
        <f t="shared" si="168"/>
        <v xml:space="preserve"> </v>
      </c>
      <c r="JN108" s="6" t="str">
        <f t="shared" si="168"/>
        <v xml:space="preserve"> </v>
      </c>
      <c r="JO108" s="6" t="str">
        <f t="shared" si="168"/>
        <v xml:space="preserve"> </v>
      </c>
      <c r="JP108" s="6">
        <f t="shared" si="168"/>
        <v>1.5249638205499276</v>
      </c>
      <c r="JQ108" s="6" t="str">
        <f t="shared" si="168"/>
        <v xml:space="preserve"> </v>
      </c>
      <c r="JR108" s="6" t="str">
        <f t="shared" si="168"/>
        <v xml:space="preserve"> </v>
      </c>
      <c r="JS108" s="6" t="str">
        <f t="shared" si="168"/>
        <v xml:space="preserve"> </v>
      </c>
      <c r="JT108" s="6" t="str">
        <f t="shared" si="168"/>
        <v xml:space="preserve"> </v>
      </c>
      <c r="JU108" s="6" t="str">
        <f t="shared" si="168"/>
        <v xml:space="preserve"> </v>
      </c>
      <c r="JV108" s="6" t="str">
        <f t="shared" si="168"/>
        <v xml:space="preserve"> </v>
      </c>
      <c r="JW108" s="6" t="str">
        <f t="shared" si="168"/>
        <v xml:space="preserve"> </v>
      </c>
      <c r="JX108" s="6">
        <f t="shared" si="168"/>
        <v>2.8243601059135148E-2</v>
      </c>
      <c r="JY108" s="6" t="str">
        <f t="shared" si="168"/>
        <v xml:space="preserve"> </v>
      </c>
      <c r="JZ108" s="6" t="str">
        <f t="shared" si="168"/>
        <v xml:space="preserve"> </v>
      </c>
      <c r="KA108" s="6">
        <f t="shared" si="168"/>
        <v>0.84905716818856769</v>
      </c>
      <c r="KB108" s="6">
        <f t="shared" si="168"/>
        <v>0.25714285714285734</v>
      </c>
      <c r="KC108" s="6" t="str">
        <f t="shared" si="168"/>
        <v xml:space="preserve"> </v>
      </c>
      <c r="KD108" s="6" t="str">
        <f t="shared" si="168"/>
        <v xml:space="preserve"> </v>
      </c>
      <c r="KE108" s="6" t="str">
        <f t="shared" si="168"/>
        <v xml:space="preserve"> </v>
      </c>
      <c r="KF108" s="6">
        <f t="shared" si="168"/>
        <v>1.7777777777777781</v>
      </c>
      <c r="KG108" s="6" t="str">
        <f t="shared" si="168"/>
        <v xml:space="preserve"> </v>
      </c>
      <c r="KH108" s="6" t="str">
        <f t="shared" si="168"/>
        <v xml:space="preserve"> </v>
      </c>
      <c r="KI108" s="6" t="str">
        <f t="shared" si="168"/>
        <v xml:space="preserve"> </v>
      </c>
      <c r="KJ108" s="6" t="str">
        <f t="shared" si="168"/>
        <v xml:space="preserve"> </v>
      </c>
      <c r="KK108" s="6" t="str">
        <f t="shared" si="168"/>
        <v xml:space="preserve"> </v>
      </c>
      <c r="KL108" s="6" t="str">
        <f t="shared" si="168"/>
        <v xml:space="preserve"> </v>
      </c>
      <c r="KM108" s="6" t="str">
        <f t="shared" si="168"/>
        <v xml:space="preserve"> </v>
      </c>
      <c r="KN108" s="6" t="str">
        <f t="shared" si="168"/>
        <v xml:space="preserve"> </v>
      </c>
      <c r="KO108" s="6">
        <f t="shared" si="168"/>
        <v>0.49728260869565211</v>
      </c>
      <c r="KP108" s="6" t="str">
        <f t="shared" si="168"/>
        <v xml:space="preserve"> </v>
      </c>
      <c r="KQ108" s="6">
        <f t="shared" si="168"/>
        <v>0.93333333333333313</v>
      </c>
      <c r="KR108" s="6" t="str">
        <f t="shared" si="168"/>
        <v xml:space="preserve"> </v>
      </c>
      <c r="KS108" s="6" t="str">
        <f t="shared" si="168"/>
        <v xml:space="preserve"> </v>
      </c>
      <c r="KT108" s="6" t="str">
        <f t="shared" si="168"/>
        <v xml:space="preserve"> </v>
      </c>
      <c r="KU108" s="6" t="str">
        <f t="shared" si="168"/>
        <v xml:space="preserve"> </v>
      </c>
      <c r="KV108" s="6" t="str">
        <f t="shared" si="168"/>
        <v xml:space="preserve"> </v>
      </c>
      <c r="KW108" s="6" t="str">
        <f t="shared" si="168"/>
        <v xml:space="preserve"> </v>
      </c>
      <c r="KX108" s="6" t="str">
        <f t="shared" si="168"/>
        <v xml:space="preserve"> </v>
      </c>
      <c r="KY108" s="6">
        <f t="shared" si="168"/>
        <v>1.5925498123014727</v>
      </c>
      <c r="KZ108" s="6" t="str">
        <f t="shared" si="168"/>
        <v xml:space="preserve"> </v>
      </c>
      <c r="LA108" s="6" t="str">
        <f t="shared" si="168"/>
        <v xml:space="preserve"> </v>
      </c>
      <c r="LB108" s="6" t="str">
        <f t="shared" si="168"/>
        <v xml:space="preserve"> </v>
      </c>
      <c r="LC108" s="6" t="str">
        <f t="shared" si="168"/>
        <v xml:space="preserve"> </v>
      </c>
      <c r="LD108" s="6" t="str">
        <f t="shared" si="168"/>
        <v xml:space="preserve"> </v>
      </c>
      <c r="LE108" s="6" t="str">
        <f t="shared" si="168"/>
        <v xml:space="preserve"> </v>
      </c>
      <c r="LF108" s="6" t="str">
        <f t="shared" si="168"/>
        <v xml:space="preserve"> </v>
      </c>
      <c r="LG108" s="6">
        <f t="shared" si="168"/>
        <v>-0.47368421052631582</v>
      </c>
      <c r="LH108" s="6" t="str">
        <f t="shared" si="168"/>
        <v xml:space="preserve"> </v>
      </c>
      <c r="LI108" s="6">
        <f t="shared" si="168"/>
        <v>1.6</v>
      </c>
      <c r="LJ108" s="6" t="str">
        <f t="shared" si="168"/>
        <v xml:space="preserve"> </v>
      </c>
      <c r="LK108" s="6" t="str">
        <f t="shared" si="168"/>
        <v xml:space="preserve"> </v>
      </c>
      <c r="LL108" s="6" t="str">
        <f t="shared" si="168"/>
        <v xml:space="preserve"> </v>
      </c>
      <c r="LM108" s="6" t="str">
        <f t="shared" si="162"/>
        <v xml:space="preserve"> </v>
      </c>
      <c r="LN108" s="6" t="str">
        <f t="shared" si="162"/>
        <v xml:space="preserve"> </v>
      </c>
      <c r="LO108" s="6" t="str">
        <f t="shared" si="162"/>
        <v xml:space="preserve"> </v>
      </c>
      <c r="LP108" s="6" t="str">
        <f t="shared" si="162"/>
        <v xml:space="preserve"> </v>
      </c>
      <c r="LQ108" s="6" t="str">
        <f t="shared" si="162"/>
        <v xml:space="preserve"> </v>
      </c>
      <c r="LR108" s="6" t="str">
        <f t="shared" si="162"/>
        <v xml:space="preserve"> </v>
      </c>
      <c r="LS108" s="6" t="str">
        <f t="shared" si="162"/>
        <v xml:space="preserve"> </v>
      </c>
      <c r="LT108" s="6" t="str">
        <f t="shared" si="162"/>
        <v xml:space="preserve"> </v>
      </c>
      <c r="LU108" s="6">
        <f t="shared" si="162"/>
        <v>2.7543859649122808</v>
      </c>
      <c r="LV108" s="6" t="str">
        <f t="shared" si="162"/>
        <v xml:space="preserve"> </v>
      </c>
      <c r="LW108" s="6">
        <f t="shared" si="162"/>
        <v>2.2857318664008468</v>
      </c>
      <c r="LX108" s="6" t="str">
        <f t="shared" si="162"/>
        <v xml:space="preserve"> </v>
      </c>
      <c r="LY108" s="6" t="str">
        <f t="shared" si="162"/>
        <v xml:space="preserve"> </v>
      </c>
      <c r="LZ108" s="6" t="str">
        <f t="shared" si="162"/>
        <v xml:space="preserve"> </v>
      </c>
      <c r="MA108" s="6" t="str">
        <f t="shared" si="162"/>
        <v xml:space="preserve"> </v>
      </c>
      <c r="MB108" s="6" t="str">
        <f t="shared" si="162"/>
        <v xml:space="preserve"> </v>
      </c>
      <c r="MC108" s="6" t="str">
        <f t="shared" si="162"/>
        <v xml:space="preserve"> </v>
      </c>
      <c r="MD108" s="6" t="str">
        <f t="shared" si="162"/>
        <v xml:space="preserve"> </v>
      </c>
      <c r="ME108" s="6" t="str">
        <f t="shared" si="162"/>
        <v xml:space="preserve"> </v>
      </c>
      <c r="MF108" s="6" t="str">
        <f t="shared" si="162"/>
        <v xml:space="preserve"> </v>
      </c>
      <c r="MG108" s="6">
        <f t="shared" si="162"/>
        <v>0.89810712847362084</v>
      </c>
      <c r="MH108" s="6" t="str">
        <f t="shared" si="162"/>
        <v xml:space="preserve"> </v>
      </c>
      <c r="MI108" s="6" t="str">
        <f t="shared" si="162"/>
        <v xml:space="preserve"> </v>
      </c>
      <c r="MJ108" s="6" t="str">
        <f t="shared" si="162"/>
        <v xml:space="preserve"> </v>
      </c>
      <c r="MK108" s="6">
        <f t="shared" si="162"/>
        <v>0.11100354953210712</v>
      </c>
      <c r="ML108" s="6" t="str">
        <f t="shared" si="162"/>
        <v xml:space="preserve"> </v>
      </c>
      <c r="MM108" s="6">
        <f t="shared" si="162"/>
        <v>2.2857142857142856</v>
      </c>
      <c r="MN108" s="6" t="str">
        <f t="shared" si="162"/>
        <v xml:space="preserve"> </v>
      </c>
      <c r="MO108" s="6" t="str">
        <f t="shared" si="162"/>
        <v xml:space="preserve"> </v>
      </c>
      <c r="MP108" s="6" t="str">
        <f t="shared" si="162"/>
        <v xml:space="preserve"> </v>
      </c>
      <c r="MQ108" s="6" t="str">
        <f t="shared" si="162"/>
        <v xml:space="preserve"> </v>
      </c>
      <c r="MR108" s="6">
        <f t="shared" si="162"/>
        <v>0.28716645489199499</v>
      </c>
      <c r="MS108" s="6">
        <f t="shared" si="162"/>
        <v>2.9096467391304346</v>
      </c>
      <c r="MT108" s="6" t="str">
        <f t="shared" si="162"/>
        <v xml:space="preserve"> </v>
      </c>
      <c r="MU108" s="6" t="str">
        <f t="shared" si="162"/>
        <v xml:space="preserve"> </v>
      </c>
      <c r="MV108" s="6" t="str">
        <f t="shared" si="162"/>
        <v xml:space="preserve"> </v>
      </c>
      <c r="MW108" s="6" t="str">
        <f t="shared" si="162"/>
        <v xml:space="preserve"> </v>
      </c>
      <c r="MX108" s="6" t="str">
        <f t="shared" si="162"/>
        <v xml:space="preserve"> </v>
      </c>
      <c r="MY108" s="6" t="str">
        <f t="shared" si="162"/>
        <v xml:space="preserve"> </v>
      </c>
      <c r="MZ108" s="6">
        <f t="shared" si="162"/>
        <v>1.1077966101694914</v>
      </c>
      <c r="NA108" s="6" t="str">
        <f t="shared" si="162"/>
        <v xml:space="preserve"> </v>
      </c>
      <c r="NB108" s="6" t="str">
        <f t="shared" si="162"/>
        <v xml:space="preserve"> </v>
      </c>
      <c r="NC108" s="6" t="str">
        <f t="shared" si="162"/>
        <v xml:space="preserve"> </v>
      </c>
      <c r="ND108" s="6" t="str">
        <f t="shared" si="162"/>
        <v xml:space="preserve"> </v>
      </c>
      <c r="NE108" s="6" t="str">
        <f t="shared" si="162"/>
        <v xml:space="preserve"> </v>
      </c>
      <c r="NF108" s="6" t="str">
        <f t="shared" si="162"/>
        <v xml:space="preserve"> </v>
      </c>
      <c r="NG108" s="6" t="str">
        <f t="shared" si="162"/>
        <v xml:space="preserve"> </v>
      </c>
      <c r="NH108" s="6" t="str">
        <f t="shared" si="162"/>
        <v xml:space="preserve"> </v>
      </c>
      <c r="NI108" s="6" t="str">
        <f t="shared" si="162"/>
        <v xml:space="preserve"> </v>
      </c>
      <c r="NJ108" s="6" t="str">
        <f t="shared" si="162"/>
        <v xml:space="preserve"> </v>
      </c>
      <c r="NK108" s="6" t="str">
        <f t="shared" si="162"/>
        <v xml:space="preserve"> </v>
      </c>
      <c r="NL108" s="6" t="str">
        <f t="shared" si="162"/>
        <v xml:space="preserve"> </v>
      </c>
      <c r="NM108" s="6" t="str">
        <f t="shared" si="162"/>
        <v xml:space="preserve"> </v>
      </c>
      <c r="NN108" s="6" t="str">
        <f t="shared" si="162"/>
        <v xml:space="preserve"> </v>
      </c>
      <c r="NO108" s="6">
        <f t="shared" si="162"/>
        <v>7.2583014986776329E-2</v>
      </c>
      <c r="NP108" s="6" t="str">
        <f t="shared" si="162"/>
        <v xml:space="preserve"> </v>
      </c>
      <c r="NQ108" s="6" t="str">
        <f t="shared" si="162"/>
        <v xml:space="preserve"> </v>
      </c>
      <c r="NR108" s="6" t="str">
        <f t="shared" si="162"/>
        <v xml:space="preserve"> </v>
      </c>
      <c r="NS108" s="6" t="str">
        <f t="shared" si="162"/>
        <v xml:space="preserve"> </v>
      </c>
      <c r="NT108" s="6">
        <f t="shared" si="162"/>
        <v>4.5</v>
      </c>
      <c r="NU108" s="6" t="str">
        <f t="shared" si="162"/>
        <v xml:space="preserve"> </v>
      </c>
      <c r="NV108" s="6" t="str">
        <f t="shared" si="162"/>
        <v xml:space="preserve"> </v>
      </c>
      <c r="NW108" s="6" t="str">
        <f t="shared" si="159"/>
        <v xml:space="preserve"> </v>
      </c>
      <c r="NX108" s="6" t="str">
        <f t="shared" si="159"/>
        <v xml:space="preserve"> </v>
      </c>
      <c r="NY108" s="6" t="str">
        <f t="shared" ref="NY108:QJ112" si="169">IF(NY77=0," ",NY77)</f>
        <v xml:space="preserve"> </v>
      </c>
      <c r="NZ108" s="6">
        <f t="shared" si="169"/>
        <v>1.0370370370370368</v>
      </c>
      <c r="OA108" s="6" t="str">
        <f t="shared" si="169"/>
        <v xml:space="preserve"> </v>
      </c>
      <c r="OB108" s="6">
        <f t="shared" si="169"/>
        <v>2.1900610287707063</v>
      </c>
      <c r="OC108" s="6" t="str">
        <f t="shared" si="169"/>
        <v xml:space="preserve"> </v>
      </c>
      <c r="OD108" s="6">
        <f t="shared" si="169"/>
        <v>0.29036004645760749</v>
      </c>
      <c r="OE108" s="6" t="str">
        <f t="shared" si="169"/>
        <v xml:space="preserve"> </v>
      </c>
      <c r="OF108" s="6" t="str">
        <f t="shared" si="169"/>
        <v xml:space="preserve"> </v>
      </c>
      <c r="OG108" s="6">
        <f t="shared" si="169"/>
        <v>1.2857142857142856</v>
      </c>
      <c r="OH108" s="6" t="str">
        <f t="shared" si="169"/>
        <v xml:space="preserve"> </v>
      </c>
      <c r="OI108" s="6" t="str">
        <f t="shared" si="169"/>
        <v xml:space="preserve"> </v>
      </c>
      <c r="OJ108" s="6" t="str">
        <f t="shared" si="169"/>
        <v xml:space="preserve"> </v>
      </c>
      <c r="OK108" s="6" t="str">
        <f t="shared" si="169"/>
        <v xml:space="preserve"> </v>
      </c>
      <c r="OL108" s="6" t="str">
        <f t="shared" si="169"/>
        <v xml:space="preserve"> </v>
      </c>
      <c r="OM108" s="6" t="str">
        <f t="shared" si="169"/>
        <v xml:space="preserve"> </v>
      </c>
      <c r="ON108" s="6" t="str">
        <f t="shared" si="169"/>
        <v xml:space="preserve"> </v>
      </c>
      <c r="OO108" s="6" t="str">
        <f t="shared" si="169"/>
        <v xml:space="preserve"> </v>
      </c>
      <c r="OP108" s="6" t="str">
        <f t="shared" si="169"/>
        <v xml:space="preserve"> </v>
      </c>
      <c r="OQ108" s="6" t="str">
        <f t="shared" si="169"/>
        <v xml:space="preserve"> </v>
      </c>
      <c r="OR108" s="6" t="str">
        <f t="shared" si="169"/>
        <v xml:space="preserve"> </v>
      </c>
      <c r="OS108" s="6" t="str">
        <f t="shared" si="169"/>
        <v xml:space="preserve"> </v>
      </c>
      <c r="OT108" s="6" t="str">
        <f t="shared" si="169"/>
        <v xml:space="preserve"> </v>
      </c>
      <c r="OU108" s="6" t="str">
        <f t="shared" si="169"/>
        <v xml:space="preserve"> </v>
      </c>
      <c r="OV108" s="6">
        <f t="shared" si="169"/>
        <v>0.55204397114393688</v>
      </c>
      <c r="OW108" s="6" t="str">
        <f t="shared" si="169"/>
        <v xml:space="preserve"> </v>
      </c>
      <c r="OX108" s="6" t="str">
        <f t="shared" si="169"/>
        <v xml:space="preserve"> </v>
      </c>
      <c r="OY108" s="6" t="str">
        <f t="shared" si="169"/>
        <v xml:space="preserve"> </v>
      </c>
      <c r="OZ108" s="6" t="str">
        <f t="shared" si="169"/>
        <v xml:space="preserve"> </v>
      </c>
      <c r="PA108" s="6" t="str">
        <f t="shared" si="169"/>
        <v xml:space="preserve"> </v>
      </c>
      <c r="PB108" s="6" t="str">
        <f t="shared" si="169"/>
        <v xml:space="preserve"> </v>
      </c>
      <c r="PC108" s="6" t="str">
        <f t="shared" si="169"/>
        <v xml:space="preserve"> </v>
      </c>
      <c r="PD108" s="6">
        <f t="shared" si="169"/>
        <v>0.32352941176470584</v>
      </c>
      <c r="PE108" s="6" t="str">
        <f t="shared" si="169"/>
        <v xml:space="preserve"> </v>
      </c>
      <c r="PF108" s="6" t="str">
        <f t="shared" si="169"/>
        <v xml:space="preserve"> </v>
      </c>
      <c r="PG108" s="6" t="str">
        <f t="shared" si="169"/>
        <v xml:space="preserve"> </v>
      </c>
      <c r="PH108" s="6">
        <f t="shared" si="169"/>
        <v>0.6021798365122617</v>
      </c>
      <c r="PI108" s="6" t="str">
        <f t="shared" si="169"/>
        <v xml:space="preserve"> </v>
      </c>
      <c r="PJ108" s="6" t="str">
        <f t="shared" si="169"/>
        <v xml:space="preserve"> </v>
      </c>
      <c r="PK108" s="6" t="str">
        <f t="shared" si="169"/>
        <v xml:space="preserve"> </v>
      </c>
      <c r="PL108" s="6" t="str">
        <f t="shared" si="169"/>
        <v xml:space="preserve"> </v>
      </c>
      <c r="PM108" s="6" t="str">
        <f t="shared" si="169"/>
        <v xml:space="preserve"> </v>
      </c>
      <c r="PN108" s="6">
        <f t="shared" si="169"/>
        <v>-0.70370370370370372</v>
      </c>
      <c r="PO108" s="6">
        <f t="shared" si="169"/>
        <v>10.25</v>
      </c>
      <c r="PP108" s="6">
        <f t="shared" si="169"/>
        <v>2.5939849624060147</v>
      </c>
      <c r="PQ108" s="6" t="str">
        <f t="shared" si="169"/>
        <v xml:space="preserve"> </v>
      </c>
      <c r="PR108" s="6" t="str">
        <f t="shared" si="169"/>
        <v xml:space="preserve"> </v>
      </c>
      <c r="PS108" s="6" t="str">
        <f t="shared" si="169"/>
        <v xml:space="preserve"> </v>
      </c>
      <c r="PT108" s="6" t="str">
        <f t="shared" si="169"/>
        <v xml:space="preserve"> </v>
      </c>
      <c r="PU108" s="6" t="str">
        <f t="shared" si="169"/>
        <v xml:space="preserve"> </v>
      </c>
      <c r="PV108" s="6" t="str">
        <f t="shared" si="169"/>
        <v xml:space="preserve"> </v>
      </c>
      <c r="PW108" s="6" t="str">
        <f t="shared" si="169"/>
        <v xml:space="preserve"> </v>
      </c>
      <c r="PX108" s="6">
        <f t="shared" si="169"/>
        <v>-0.25</v>
      </c>
      <c r="PY108" s="6" t="str">
        <f t="shared" si="169"/>
        <v xml:space="preserve"> </v>
      </c>
      <c r="PZ108" s="6" t="str">
        <f t="shared" si="169"/>
        <v xml:space="preserve"> </v>
      </c>
      <c r="QA108" s="6" t="str">
        <f t="shared" si="169"/>
        <v xml:space="preserve"> </v>
      </c>
      <c r="QB108" s="6" t="str">
        <f t="shared" si="169"/>
        <v xml:space="preserve"> </v>
      </c>
      <c r="QC108" s="6" t="str">
        <f t="shared" si="169"/>
        <v xml:space="preserve"> </v>
      </c>
      <c r="QD108" s="6" t="str">
        <f t="shared" si="169"/>
        <v xml:space="preserve"> </v>
      </c>
      <c r="QE108" s="6" t="str">
        <f t="shared" si="169"/>
        <v xml:space="preserve"> </v>
      </c>
      <c r="QF108" s="6">
        <f t="shared" si="169"/>
        <v>0.35714285714285721</v>
      </c>
      <c r="QG108" s="6">
        <f t="shared" si="169"/>
        <v>0.68421052631578938</v>
      </c>
      <c r="QH108" s="6" t="str">
        <f t="shared" si="169"/>
        <v xml:space="preserve"> </v>
      </c>
      <c r="QI108" s="6" t="str">
        <f t="shared" si="169"/>
        <v xml:space="preserve"> </v>
      </c>
      <c r="QJ108" s="6" t="str">
        <f t="shared" si="169"/>
        <v xml:space="preserve"> </v>
      </c>
      <c r="QK108" s="6">
        <f t="shared" si="166"/>
        <v>2.1666666666666665</v>
      </c>
      <c r="QL108" s="6" t="str">
        <f t="shared" si="166"/>
        <v xml:space="preserve"> </v>
      </c>
      <c r="QM108" s="6" t="str">
        <f t="shared" si="166"/>
        <v xml:space="preserve"> </v>
      </c>
      <c r="QN108" s="6" t="str">
        <f t="shared" si="166"/>
        <v xml:space="preserve"> </v>
      </c>
      <c r="QO108" s="6" t="str">
        <f t="shared" si="166"/>
        <v xml:space="preserve"> </v>
      </c>
      <c r="QP108" s="6" t="str">
        <f t="shared" si="166"/>
        <v xml:space="preserve"> </v>
      </c>
      <c r="QQ108" s="6" t="str">
        <f t="shared" si="166"/>
        <v xml:space="preserve"> </v>
      </c>
      <c r="QR108" s="6" t="str">
        <f t="shared" si="166"/>
        <v xml:space="preserve"> </v>
      </c>
      <c r="QS108" s="6">
        <f t="shared" si="166"/>
        <v>0.89915966386554613</v>
      </c>
      <c r="QT108" s="6" t="str">
        <f t="shared" si="166"/>
        <v xml:space="preserve"> </v>
      </c>
      <c r="QU108" s="6">
        <f t="shared" si="166"/>
        <v>0.71794871794871806</v>
      </c>
      <c r="QV108" s="6" t="str">
        <f t="shared" si="166"/>
        <v xml:space="preserve"> </v>
      </c>
      <c r="QW108" s="6" t="str">
        <f t="shared" si="166"/>
        <v xml:space="preserve"> </v>
      </c>
      <c r="QX108" s="6">
        <f t="shared" si="166"/>
        <v>3.4864226682408503</v>
      </c>
      <c r="QY108" s="6" t="str">
        <f t="shared" si="166"/>
        <v xml:space="preserve"> </v>
      </c>
      <c r="QZ108" s="6" t="str">
        <f t="shared" si="166"/>
        <v xml:space="preserve"> </v>
      </c>
      <c r="RA108" s="6" t="str">
        <f t="shared" si="166"/>
        <v xml:space="preserve"> </v>
      </c>
      <c r="RB108" s="6" t="str">
        <f t="shared" si="166"/>
        <v xml:space="preserve"> </v>
      </c>
      <c r="RC108" s="6" t="str">
        <f t="shared" si="166"/>
        <v xml:space="preserve"> </v>
      </c>
      <c r="RD108" s="6">
        <f t="shared" si="166"/>
        <v>2.1515151515151514</v>
      </c>
      <c r="RE108" s="6" t="str">
        <f t="shared" si="166"/>
        <v xml:space="preserve"> </v>
      </c>
      <c r="RF108" s="6" t="str">
        <f t="shared" si="166"/>
        <v xml:space="preserve"> </v>
      </c>
      <c r="RG108" s="6" t="str">
        <f t="shared" si="166"/>
        <v xml:space="preserve"> </v>
      </c>
      <c r="RH108" s="6" t="str">
        <f t="shared" si="166"/>
        <v xml:space="preserve"> </v>
      </c>
      <c r="RI108" s="6" t="str">
        <f t="shared" si="166"/>
        <v xml:space="preserve"> </v>
      </c>
      <c r="RJ108" s="6">
        <f t="shared" si="166"/>
        <v>1.9230769230769229</v>
      </c>
      <c r="RK108" s="6" t="str">
        <f t="shared" si="166"/>
        <v xml:space="preserve"> </v>
      </c>
      <c r="RL108" s="6" t="str">
        <f t="shared" si="166"/>
        <v xml:space="preserve"> </v>
      </c>
      <c r="RM108" s="6">
        <f t="shared" si="166"/>
        <v>1.1621621621621623</v>
      </c>
      <c r="RN108" s="6" t="str">
        <f t="shared" si="166"/>
        <v xml:space="preserve"> </v>
      </c>
      <c r="RO108" s="6">
        <f t="shared" si="166"/>
        <v>1.5928201811125486</v>
      </c>
      <c r="RP108" s="6" t="str">
        <f t="shared" si="166"/>
        <v xml:space="preserve"> </v>
      </c>
      <c r="RQ108" s="6" t="str">
        <f t="shared" si="166"/>
        <v xml:space="preserve"> </v>
      </c>
      <c r="RR108" s="6" t="str">
        <f t="shared" si="166"/>
        <v xml:space="preserve"> </v>
      </c>
      <c r="RS108" s="6" t="str">
        <f t="shared" si="166"/>
        <v xml:space="preserve"> </v>
      </c>
      <c r="RT108" s="6" t="str">
        <f t="shared" si="166"/>
        <v xml:space="preserve"> </v>
      </c>
      <c r="RU108" s="6">
        <f t="shared" si="166"/>
        <v>0.81102362204724399</v>
      </c>
      <c r="RV108" s="6" t="str">
        <f t="shared" si="166"/>
        <v xml:space="preserve"> </v>
      </c>
      <c r="RW108" s="6" t="str">
        <f t="shared" si="166"/>
        <v xml:space="preserve"> </v>
      </c>
      <c r="RX108" s="6" t="str">
        <f t="shared" si="166"/>
        <v xml:space="preserve"> </v>
      </c>
      <c r="RY108" s="6" t="str">
        <f t="shared" si="166"/>
        <v xml:space="preserve"> </v>
      </c>
      <c r="RZ108" s="6" t="str">
        <f t="shared" si="166"/>
        <v xml:space="preserve"> </v>
      </c>
      <c r="SA108" s="6" t="str">
        <f t="shared" si="166"/>
        <v xml:space="preserve"> </v>
      </c>
      <c r="SS108" s="11"/>
      <c r="TE108" s="12"/>
      <c r="TF108" s="12"/>
      <c r="TG108" s="12"/>
    </row>
    <row r="109" spans="1:527">
      <c r="A109">
        <v>1995</v>
      </c>
      <c r="B109" s="6" t="str">
        <f t="shared" si="155"/>
        <v xml:space="preserve"> </v>
      </c>
      <c r="C109" s="6">
        <f t="shared" si="165"/>
        <v>-0.64955752212389384</v>
      </c>
      <c r="D109" s="6" t="str">
        <f t="shared" si="165"/>
        <v xml:space="preserve"> </v>
      </c>
      <c r="E109" s="6">
        <f t="shared" si="165"/>
        <v>0.12030075187969924</v>
      </c>
      <c r="F109" s="6">
        <f t="shared" si="165"/>
        <v>-0.19999999999999996</v>
      </c>
      <c r="G109" s="6" t="str">
        <f t="shared" si="165"/>
        <v xml:space="preserve"> </v>
      </c>
      <c r="H109" s="6" t="str">
        <f t="shared" si="165"/>
        <v xml:space="preserve"> </v>
      </c>
      <c r="I109" s="6" t="str">
        <f t="shared" si="165"/>
        <v xml:space="preserve"> </v>
      </c>
      <c r="J109" s="6" t="str">
        <f t="shared" si="165"/>
        <v xml:space="preserve"> </v>
      </c>
      <c r="K109" s="6" t="str">
        <f t="shared" si="165"/>
        <v xml:space="preserve"> </v>
      </c>
      <c r="L109" s="6" t="str">
        <f t="shared" si="165"/>
        <v xml:space="preserve"> </v>
      </c>
      <c r="M109" s="6" t="str">
        <f t="shared" si="165"/>
        <v xml:space="preserve"> </v>
      </c>
      <c r="N109" s="6" t="str">
        <f t="shared" si="165"/>
        <v xml:space="preserve"> </v>
      </c>
      <c r="O109" s="6">
        <f t="shared" si="165"/>
        <v>-5.6222192261021986E-2</v>
      </c>
      <c r="P109" s="6">
        <f t="shared" si="165"/>
        <v>0.5</v>
      </c>
      <c r="Q109" s="6" t="str">
        <f t="shared" si="165"/>
        <v xml:space="preserve"> </v>
      </c>
      <c r="R109" s="6" t="str">
        <f t="shared" si="165"/>
        <v xml:space="preserve"> </v>
      </c>
      <c r="S109" s="6" t="str">
        <f t="shared" si="165"/>
        <v xml:space="preserve"> </v>
      </c>
      <c r="T109" s="6">
        <f t="shared" si="165"/>
        <v>1.1176641769327773</v>
      </c>
      <c r="U109" s="6" t="str">
        <f t="shared" si="165"/>
        <v xml:space="preserve"> </v>
      </c>
      <c r="V109" s="6" t="str">
        <f t="shared" si="165"/>
        <v xml:space="preserve"> </v>
      </c>
      <c r="W109" s="6" t="str">
        <f t="shared" si="165"/>
        <v xml:space="preserve"> </v>
      </c>
      <c r="X109" s="6" t="str">
        <f t="shared" si="165"/>
        <v xml:space="preserve"> </v>
      </c>
      <c r="Y109" s="6" t="str">
        <f t="shared" si="165"/>
        <v xml:space="preserve"> </v>
      </c>
      <c r="Z109" s="6">
        <f t="shared" si="165"/>
        <v>0.125</v>
      </c>
      <c r="AA109" s="6">
        <f t="shared" si="165"/>
        <v>0.25</v>
      </c>
      <c r="AB109" s="6" t="str">
        <f t="shared" si="165"/>
        <v xml:space="preserve"> </v>
      </c>
      <c r="AC109" s="6">
        <f t="shared" si="165"/>
        <v>1.2187307455329637</v>
      </c>
      <c r="AD109" s="6" t="str">
        <f t="shared" si="165"/>
        <v xml:space="preserve"> </v>
      </c>
      <c r="AE109" s="6" t="str">
        <f t="shared" si="165"/>
        <v xml:space="preserve"> </v>
      </c>
      <c r="AF109" s="6" t="str">
        <f t="shared" si="165"/>
        <v xml:space="preserve"> </v>
      </c>
      <c r="AG109" s="6" t="str">
        <f t="shared" si="165"/>
        <v xml:space="preserve"> </v>
      </c>
      <c r="AH109" s="6" t="str">
        <f t="shared" si="165"/>
        <v xml:space="preserve"> </v>
      </c>
      <c r="AI109" s="6" t="str">
        <f t="shared" si="165"/>
        <v xml:space="preserve"> </v>
      </c>
      <c r="AJ109" s="6" t="str">
        <f t="shared" si="165"/>
        <v xml:space="preserve"> </v>
      </c>
      <c r="AK109" s="6">
        <f t="shared" si="165"/>
        <v>4.3228676085818947</v>
      </c>
      <c r="AL109" s="6" t="str">
        <f t="shared" si="165"/>
        <v xml:space="preserve"> </v>
      </c>
      <c r="AM109" s="6">
        <f t="shared" si="165"/>
        <v>0.16194790486976207</v>
      </c>
      <c r="AN109" s="6">
        <f t="shared" si="165"/>
        <v>0.17594771241830065</v>
      </c>
      <c r="AO109" s="6" t="str">
        <f t="shared" si="165"/>
        <v xml:space="preserve"> </v>
      </c>
      <c r="AP109" s="6" t="str">
        <f t="shared" si="165"/>
        <v xml:space="preserve"> </v>
      </c>
      <c r="AQ109" s="6" t="str">
        <f t="shared" si="165"/>
        <v xml:space="preserve"> </v>
      </c>
      <c r="AR109" s="6" t="str">
        <f t="shared" si="165"/>
        <v xml:space="preserve"> </v>
      </c>
      <c r="AS109" s="6" t="str">
        <f t="shared" si="165"/>
        <v xml:space="preserve"> </v>
      </c>
      <c r="AT109" s="6">
        <f t="shared" si="165"/>
        <v>-0.12</v>
      </c>
      <c r="AU109" s="6">
        <f t="shared" si="165"/>
        <v>0.72413793103448265</v>
      </c>
      <c r="AV109" s="6">
        <f t="shared" si="165"/>
        <v>-0.29977827050997785</v>
      </c>
      <c r="AW109" s="6" t="str">
        <f t="shared" si="165"/>
        <v xml:space="preserve"> </v>
      </c>
      <c r="AX109" s="6" t="str">
        <f t="shared" si="165"/>
        <v xml:space="preserve"> </v>
      </c>
      <c r="AY109" s="6">
        <f t="shared" si="165"/>
        <v>0.17291880781089408</v>
      </c>
      <c r="AZ109" s="6">
        <f t="shared" si="165"/>
        <v>-0.13888888888888884</v>
      </c>
      <c r="BA109" s="6" t="str">
        <f t="shared" si="165"/>
        <v xml:space="preserve"> </v>
      </c>
      <c r="BB109" s="6">
        <f t="shared" si="165"/>
        <v>-2.5974025974025983E-2</v>
      </c>
      <c r="BC109" s="6" t="str">
        <f t="shared" si="165"/>
        <v xml:space="preserve"> </v>
      </c>
      <c r="BD109" s="6" t="str">
        <f t="shared" si="165"/>
        <v xml:space="preserve"> </v>
      </c>
      <c r="BE109" s="6">
        <f t="shared" si="165"/>
        <v>-0.19999999999999996</v>
      </c>
      <c r="BF109" s="6" t="str">
        <f t="shared" si="165"/>
        <v xml:space="preserve"> </v>
      </c>
      <c r="BG109" s="6" t="str">
        <f t="shared" si="165"/>
        <v xml:space="preserve"> </v>
      </c>
      <c r="BH109" s="6">
        <f t="shared" si="165"/>
        <v>-3.0303030303030276E-2</v>
      </c>
      <c r="BI109" s="6">
        <f t="shared" si="165"/>
        <v>0.12096774193548376</v>
      </c>
      <c r="BJ109" s="6">
        <f t="shared" si="165"/>
        <v>0.16474756421612069</v>
      </c>
      <c r="BK109" s="6" t="str">
        <f t="shared" si="165"/>
        <v xml:space="preserve"> </v>
      </c>
      <c r="BL109" s="6" t="str">
        <f t="shared" si="165"/>
        <v xml:space="preserve"> </v>
      </c>
      <c r="BM109" s="6" t="str">
        <f t="shared" si="165"/>
        <v xml:space="preserve"> </v>
      </c>
      <c r="BN109" s="6" t="str">
        <f t="shared" si="165"/>
        <v xml:space="preserve"> </v>
      </c>
      <c r="BO109" s="6" t="str">
        <f t="shared" si="163"/>
        <v xml:space="preserve"> </v>
      </c>
      <c r="BP109" s="6" t="str">
        <f t="shared" si="163"/>
        <v xml:space="preserve"> </v>
      </c>
      <c r="BQ109" s="6" t="str">
        <f t="shared" si="163"/>
        <v xml:space="preserve"> </v>
      </c>
      <c r="BR109" s="6" t="str">
        <f t="shared" si="163"/>
        <v xml:space="preserve"> </v>
      </c>
      <c r="BS109" s="6" t="str">
        <f t="shared" si="163"/>
        <v xml:space="preserve"> </v>
      </c>
      <c r="BT109" s="6" t="str">
        <f t="shared" si="163"/>
        <v xml:space="preserve"> </v>
      </c>
      <c r="BU109" s="6" t="str">
        <f t="shared" si="163"/>
        <v xml:space="preserve"> </v>
      </c>
      <c r="BV109" s="6" t="str">
        <f t="shared" si="163"/>
        <v xml:space="preserve"> </v>
      </c>
      <c r="BW109" s="6" t="str">
        <f t="shared" si="163"/>
        <v xml:space="preserve"> </v>
      </c>
      <c r="BX109" s="6" t="str">
        <f t="shared" si="163"/>
        <v xml:space="preserve"> </v>
      </c>
      <c r="BY109" s="6" t="str">
        <f t="shared" si="163"/>
        <v xml:space="preserve"> </v>
      </c>
      <c r="BZ109" s="6">
        <f t="shared" si="163"/>
        <v>6.8592057761732939E-2</v>
      </c>
      <c r="CA109" s="6" t="str">
        <f t="shared" si="163"/>
        <v xml:space="preserve"> </v>
      </c>
      <c r="CB109" s="6" t="str">
        <f t="shared" si="163"/>
        <v xml:space="preserve"> </v>
      </c>
      <c r="CC109" s="6" t="str">
        <f t="shared" si="163"/>
        <v xml:space="preserve"> </v>
      </c>
      <c r="CD109" s="6" t="str">
        <f t="shared" si="163"/>
        <v xml:space="preserve"> </v>
      </c>
      <c r="CE109" s="6" t="str">
        <f t="shared" si="163"/>
        <v xml:space="preserve"> </v>
      </c>
      <c r="CF109" s="6">
        <f t="shared" si="163"/>
        <v>-0.26</v>
      </c>
      <c r="CG109" s="6" t="str">
        <f t="shared" si="163"/>
        <v xml:space="preserve"> </v>
      </c>
      <c r="CH109" s="6" t="str">
        <f t="shared" si="163"/>
        <v xml:space="preserve"> </v>
      </c>
      <c r="CI109" s="6" t="str">
        <f t="shared" si="163"/>
        <v xml:space="preserve"> </v>
      </c>
      <c r="CJ109" s="6" t="str">
        <f t="shared" si="163"/>
        <v xml:space="preserve"> </v>
      </c>
      <c r="CK109" s="6" t="str">
        <f t="shared" si="163"/>
        <v xml:space="preserve"> </v>
      </c>
      <c r="CL109" s="6" t="str">
        <f t="shared" si="163"/>
        <v xml:space="preserve"> </v>
      </c>
      <c r="CM109" s="6" t="str">
        <f t="shared" si="163"/>
        <v xml:space="preserve"> </v>
      </c>
      <c r="CN109" s="6" t="str">
        <f t="shared" si="163"/>
        <v xml:space="preserve"> </v>
      </c>
      <c r="CO109" s="6">
        <f t="shared" si="163"/>
        <v>0.29000000000000004</v>
      </c>
      <c r="CP109" s="6" t="str">
        <f t="shared" si="163"/>
        <v xml:space="preserve"> </v>
      </c>
      <c r="CQ109" s="6" t="str">
        <f t="shared" si="163"/>
        <v xml:space="preserve"> </v>
      </c>
      <c r="CR109" s="6">
        <f t="shared" si="163"/>
        <v>-1.806853582554524E-2</v>
      </c>
      <c r="CS109" s="6" t="str">
        <f t="shared" si="163"/>
        <v xml:space="preserve"> </v>
      </c>
      <c r="CT109" s="6" t="str">
        <f t="shared" si="163"/>
        <v xml:space="preserve"> </v>
      </c>
      <c r="CU109" s="6">
        <f t="shared" si="163"/>
        <v>-0.7</v>
      </c>
      <c r="CV109" s="6" t="str">
        <f t="shared" si="163"/>
        <v xml:space="preserve"> </v>
      </c>
      <c r="CW109" s="6" t="str">
        <f t="shared" si="163"/>
        <v xml:space="preserve"> </v>
      </c>
      <c r="CX109" s="6">
        <f t="shared" si="163"/>
        <v>0.11534025374855816</v>
      </c>
      <c r="CY109" s="6">
        <f t="shared" si="163"/>
        <v>2.2222222222222143E-2</v>
      </c>
      <c r="CZ109" s="6">
        <f t="shared" si="163"/>
        <v>0.18399999999999994</v>
      </c>
      <c r="DA109" s="6" t="str">
        <f t="shared" si="163"/>
        <v xml:space="preserve"> </v>
      </c>
      <c r="DB109" s="6" t="str">
        <f t="shared" si="163"/>
        <v xml:space="preserve"> </v>
      </c>
      <c r="DC109" s="6" t="str">
        <f t="shared" si="163"/>
        <v xml:space="preserve"> </v>
      </c>
      <c r="DD109" s="6">
        <f t="shared" si="163"/>
        <v>-0.17816091954022983</v>
      </c>
      <c r="DE109" s="6" t="str">
        <f t="shared" si="163"/>
        <v xml:space="preserve"> </v>
      </c>
      <c r="DF109" s="6" t="str">
        <f t="shared" si="163"/>
        <v xml:space="preserve"> </v>
      </c>
      <c r="DG109" s="6" t="str">
        <f t="shared" si="163"/>
        <v xml:space="preserve"> </v>
      </c>
      <c r="DH109" s="6" t="str">
        <f t="shared" si="163"/>
        <v xml:space="preserve"> </v>
      </c>
      <c r="DI109" s="6" t="str">
        <f t="shared" si="163"/>
        <v xml:space="preserve"> </v>
      </c>
      <c r="DJ109" s="6" t="str">
        <f t="shared" si="163"/>
        <v xml:space="preserve"> </v>
      </c>
      <c r="DK109" s="6">
        <f t="shared" si="163"/>
        <v>3.6203840472673567</v>
      </c>
      <c r="DL109" s="6" t="str">
        <f t="shared" si="163"/>
        <v xml:space="preserve"> </v>
      </c>
      <c r="DM109" s="6" t="str">
        <f t="shared" si="163"/>
        <v xml:space="preserve"> </v>
      </c>
      <c r="DN109" s="6" t="str">
        <f t="shared" si="163"/>
        <v xml:space="preserve"> </v>
      </c>
      <c r="DO109" s="6" t="str">
        <f t="shared" si="163"/>
        <v xml:space="preserve"> </v>
      </c>
      <c r="DP109" s="6" t="str">
        <f t="shared" si="163"/>
        <v xml:space="preserve"> </v>
      </c>
      <c r="DQ109" s="6" t="str">
        <f t="shared" si="163"/>
        <v xml:space="preserve"> </v>
      </c>
      <c r="DR109" s="6" t="str">
        <f t="shared" si="163"/>
        <v xml:space="preserve"> </v>
      </c>
      <c r="DS109" s="6" t="str">
        <f t="shared" si="163"/>
        <v xml:space="preserve"> </v>
      </c>
      <c r="DT109" s="6" t="str">
        <f t="shared" si="163"/>
        <v xml:space="preserve"> </v>
      </c>
      <c r="DU109" s="6">
        <f t="shared" si="163"/>
        <v>0.33333333333333326</v>
      </c>
      <c r="DV109" s="6" t="str">
        <f t="shared" si="163"/>
        <v xml:space="preserve"> </v>
      </c>
      <c r="DW109" s="6" t="str">
        <f t="shared" si="163"/>
        <v xml:space="preserve"> </v>
      </c>
      <c r="DX109" s="6">
        <f t="shared" si="163"/>
        <v>-0.32258064516129037</v>
      </c>
      <c r="DY109" s="6">
        <f t="shared" si="163"/>
        <v>-0.1546249424758398</v>
      </c>
      <c r="DZ109" s="6" t="str">
        <f t="shared" si="160"/>
        <v xml:space="preserve"> </v>
      </c>
      <c r="EA109" s="6" t="str">
        <f t="shared" ref="EA109:GL112" si="170">IF(EA78=0," ",EA78)</f>
        <v xml:space="preserve"> </v>
      </c>
      <c r="EB109" s="6" t="str">
        <f t="shared" si="170"/>
        <v xml:space="preserve"> </v>
      </c>
      <c r="EC109" s="6" t="str">
        <f t="shared" si="170"/>
        <v xml:space="preserve"> </v>
      </c>
      <c r="ED109" s="6" t="str">
        <f t="shared" si="170"/>
        <v xml:space="preserve"> </v>
      </c>
      <c r="EE109" s="6">
        <f t="shared" si="170"/>
        <v>0.88895696124980828</v>
      </c>
      <c r="EF109" s="6" t="str">
        <f t="shared" si="170"/>
        <v xml:space="preserve"> </v>
      </c>
      <c r="EG109" s="6" t="str">
        <f t="shared" si="170"/>
        <v xml:space="preserve"> </v>
      </c>
      <c r="EH109" s="6" t="str">
        <f t="shared" si="170"/>
        <v xml:space="preserve"> </v>
      </c>
      <c r="EI109" s="6" t="str">
        <f t="shared" si="170"/>
        <v xml:space="preserve"> </v>
      </c>
      <c r="EJ109" s="6" t="str">
        <f t="shared" si="170"/>
        <v xml:space="preserve"> </v>
      </c>
      <c r="EK109" s="6" t="str">
        <f t="shared" si="170"/>
        <v xml:space="preserve"> </v>
      </c>
      <c r="EL109" s="6">
        <f t="shared" si="170"/>
        <v>7.559272491068536E-2</v>
      </c>
      <c r="EM109" s="6" t="str">
        <f t="shared" si="170"/>
        <v xml:space="preserve"> </v>
      </c>
      <c r="EN109" s="6" t="str">
        <f t="shared" si="170"/>
        <v xml:space="preserve"> </v>
      </c>
      <c r="EO109" s="6">
        <f t="shared" si="170"/>
        <v>0.16753755715218799</v>
      </c>
      <c r="EP109" s="6" t="str">
        <f t="shared" si="170"/>
        <v xml:space="preserve"> </v>
      </c>
      <c r="EQ109" s="6">
        <f t="shared" si="170"/>
        <v>5.9090712827759457</v>
      </c>
      <c r="ER109" s="6">
        <f t="shared" si="170"/>
        <v>6.4220183486238591E-2</v>
      </c>
      <c r="ES109" s="6" t="str">
        <f t="shared" si="170"/>
        <v xml:space="preserve"> </v>
      </c>
      <c r="ET109" s="6" t="str">
        <f t="shared" si="170"/>
        <v xml:space="preserve"> </v>
      </c>
      <c r="EU109" s="6" t="str">
        <f t="shared" si="170"/>
        <v xml:space="preserve"> </v>
      </c>
      <c r="EV109" s="6" t="str">
        <f t="shared" si="170"/>
        <v xml:space="preserve"> </v>
      </c>
      <c r="EW109" s="6">
        <f t="shared" si="170"/>
        <v>0.3600000000000001</v>
      </c>
      <c r="EX109" s="6" t="str">
        <f t="shared" si="170"/>
        <v xml:space="preserve"> </v>
      </c>
      <c r="EY109" s="6">
        <f t="shared" si="170"/>
        <v>0.3399298597194389</v>
      </c>
      <c r="EZ109" s="6">
        <f t="shared" si="170"/>
        <v>2.5670000000000002</v>
      </c>
      <c r="FA109" s="6" t="str">
        <f t="shared" si="170"/>
        <v xml:space="preserve"> </v>
      </c>
      <c r="FB109" s="6" t="str">
        <f t="shared" si="170"/>
        <v xml:space="preserve"> </v>
      </c>
      <c r="FC109" s="6" t="str">
        <f t="shared" si="170"/>
        <v xml:space="preserve"> </v>
      </c>
      <c r="FD109" s="6" t="str">
        <f t="shared" si="170"/>
        <v xml:space="preserve"> </v>
      </c>
      <c r="FE109" s="6" t="str">
        <f t="shared" si="170"/>
        <v xml:space="preserve"> </v>
      </c>
      <c r="FF109" s="6" t="str">
        <f t="shared" si="170"/>
        <v xml:space="preserve"> </v>
      </c>
      <c r="FG109" s="6">
        <f t="shared" si="170"/>
        <v>-0.24509803921568629</v>
      </c>
      <c r="FH109" s="6" t="str">
        <f t="shared" si="170"/>
        <v xml:space="preserve"> </v>
      </c>
      <c r="FI109" s="6" t="str">
        <f t="shared" si="170"/>
        <v xml:space="preserve"> </v>
      </c>
      <c r="FJ109" s="6" t="str">
        <f t="shared" si="170"/>
        <v xml:space="preserve"> </v>
      </c>
      <c r="FK109" s="6" t="str">
        <f t="shared" si="170"/>
        <v xml:space="preserve"> </v>
      </c>
      <c r="FL109" s="6" t="str">
        <f t="shared" si="170"/>
        <v xml:space="preserve"> </v>
      </c>
      <c r="FM109" s="6" t="str">
        <f t="shared" si="170"/>
        <v xml:space="preserve"> </v>
      </c>
      <c r="FN109" s="6" t="str">
        <f t="shared" si="170"/>
        <v xml:space="preserve"> </v>
      </c>
      <c r="FO109" s="6" t="str">
        <f t="shared" si="170"/>
        <v xml:space="preserve"> </v>
      </c>
      <c r="FP109" s="6">
        <f t="shared" si="170"/>
        <v>8.2065566745232355E-2</v>
      </c>
      <c r="FQ109" s="6" t="str">
        <f t="shared" si="170"/>
        <v xml:space="preserve"> </v>
      </c>
      <c r="FR109" s="6" t="str">
        <f t="shared" si="170"/>
        <v xml:space="preserve"> </v>
      </c>
      <c r="FS109" s="6" t="str">
        <f t="shared" si="170"/>
        <v xml:space="preserve"> </v>
      </c>
      <c r="FT109" s="6" t="str">
        <f t="shared" si="170"/>
        <v xml:space="preserve"> </v>
      </c>
      <c r="FU109" s="6" t="str">
        <f t="shared" si="170"/>
        <v xml:space="preserve"> </v>
      </c>
      <c r="FV109" s="6" t="str">
        <f t="shared" si="170"/>
        <v xml:space="preserve"> </v>
      </c>
      <c r="FW109" s="6" t="str">
        <f t="shared" si="170"/>
        <v xml:space="preserve"> </v>
      </c>
      <c r="FX109" s="6" t="str">
        <f t="shared" si="170"/>
        <v xml:space="preserve"> </v>
      </c>
      <c r="FY109" s="6" t="str">
        <f t="shared" si="170"/>
        <v xml:space="preserve"> </v>
      </c>
      <c r="FZ109" s="6" t="str">
        <f t="shared" si="170"/>
        <v xml:space="preserve"> </v>
      </c>
      <c r="GA109" s="6" t="str">
        <f t="shared" si="170"/>
        <v xml:space="preserve"> </v>
      </c>
      <c r="GB109" s="6" t="str">
        <f t="shared" si="170"/>
        <v xml:space="preserve"> </v>
      </c>
      <c r="GC109" s="6" t="str">
        <f t="shared" si="170"/>
        <v xml:space="preserve"> </v>
      </c>
      <c r="GD109" s="6" t="str">
        <f t="shared" si="170"/>
        <v xml:space="preserve"> </v>
      </c>
      <c r="GE109" s="6" t="str">
        <f t="shared" si="170"/>
        <v xml:space="preserve"> </v>
      </c>
      <c r="GF109" s="6" t="str">
        <f t="shared" si="170"/>
        <v xml:space="preserve"> </v>
      </c>
      <c r="GG109" s="6" t="str">
        <f t="shared" si="170"/>
        <v xml:space="preserve"> </v>
      </c>
      <c r="GH109" s="6" t="str">
        <f t="shared" si="170"/>
        <v xml:space="preserve"> </v>
      </c>
      <c r="GI109" s="6" t="str">
        <f t="shared" si="170"/>
        <v xml:space="preserve"> </v>
      </c>
      <c r="GJ109" s="6" t="str">
        <f t="shared" si="170"/>
        <v xml:space="preserve"> </v>
      </c>
      <c r="GK109" s="6" t="str">
        <f t="shared" si="170"/>
        <v xml:space="preserve"> </v>
      </c>
      <c r="GL109" s="6" t="str">
        <f t="shared" si="170"/>
        <v xml:space="preserve"> </v>
      </c>
      <c r="GM109" s="6" t="str">
        <f t="shared" si="167"/>
        <v xml:space="preserve"> </v>
      </c>
      <c r="GN109" s="6" t="str">
        <f t="shared" si="167"/>
        <v xml:space="preserve"> </v>
      </c>
      <c r="GO109" s="6" t="str">
        <f t="shared" si="161"/>
        <v xml:space="preserve"> </v>
      </c>
      <c r="GP109" s="6" t="str">
        <f t="shared" ref="GP109:JA122" si="171">IF(GP78=0," ",GP78)</f>
        <v xml:space="preserve"> </v>
      </c>
      <c r="GQ109" s="6" t="str">
        <f t="shared" si="171"/>
        <v xml:space="preserve"> </v>
      </c>
      <c r="GR109" s="6" t="str">
        <f t="shared" si="171"/>
        <v xml:space="preserve"> </v>
      </c>
      <c r="GS109" s="6" t="str">
        <f t="shared" si="171"/>
        <v xml:space="preserve"> </v>
      </c>
      <c r="GT109" s="6" t="str">
        <f t="shared" si="171"/>
        <v xml:space="preserve"> </v>
      </c>
      <c r="GU109" s="6" t="str">
        <f t="shared" si="171"/>
        <v xml:space="preserve"> </v>
      </c>
      <c r="GV109" s="6" t="str">
        <f t="shared" si="171"/>
        <v xml:space="preserve"> </v>
      </c>
      <c r="GW109" s="6" t="str">
        <f t="shared" si="171"/>
        <v xml:space="preserve"> </v>
      </c>
      <c r="GX109" s="6">
        <f t="shared" si="171"/>
        <v>0.28700128700128702</v>
      </c>
      <c r="GY109" s="6" t="str">
        <f t="shared" si="171"/>
        <v xml:space="preserve"> </v>
      </c>
      <c r="GZ109" s="6" t="str">
        <f t="shared" si="171"/>
        <v xml:space="preserve"> </v>
      </c>
      <c r="HA109" s="6" t="str">
        <f t="shared" si="171"/>
        <v xml:space="preserve"> </v>
      </c>
      <c r="HB109" s="6">
        <f t="shared" si="171"/>
        <v>-0.33923190436626527</v>
      </c>
      <c r="HC109" s="6">
        <f t="shared" si="171"/>
        <v>-0.41428571428571426</v>
      </c>
      <c r="HD109" s="6" t="str">
        <f t="shared" si="171"/>
        <v xml:space="preserve"> </v>
      </c>
      <c r="HE109" s="6" t="str">
        <f t="shared" si="171"/>
        <v xml:space="preserve"> </v>
      </c>
      <c r="HF109" s="6" t="str">
        <f t="shared" si="171"/>
        <v xml:space="preserve"> </v>
      </c>
      <c r="HG109" s="6">
        <f t="shared" si="171"/>
        <v>1.3537549407114629</v>
      </c>
      <c r="HH109" s="6" t="str">
        <f t="shared" si="171"/>
        <v xml:space="preserve"> </v>
      </c>
      <c r="HI109" s="6" t="str">
        <f t="shared" si="171"/>
        <v xml:space="preserve"> </v>
      </c>
      <c r="HJ109" s="6">
        <f t="shared" si="171"/>
        <v>-0.1048052604957006</v>
      </c>
      <c r="HK109" s="6" t="str">
        <f t="shared" si="171"/>
        <v xml:space="preserve"> </v>
      </c>
      <c r="HL109" s="6" t="str">
        <f t="shared" si="171"/>
        <v xml:space="preserve"> </v>
      </c>
      <c r="HM109" s="6" t="str">
        <f t="shared" si="171"/>
        <v xml:space="preserve"> </v>
      </c>
      <c r="HN109" s="6" t="str">
        <f t="shared" si="171"/>
        <v xml:space="preserve"> </v>
      </c>
      <c r="HO109" s="6">
        <f t="shared" si="171"/>
        <v>-0.13235294117647056</v>
      </c>
      <c r="HP109" s="6" t="str">
        <f t="shared" si="171"/>
        <v xml:space="preserve"> </v>
      </c>
      <c r="HQ109" s="6" t="str">
        <f t="shared" si="171"/>
        <v xml:space="preserve"> </v>
      </c>
      <c r="HR109" s="6">
        <f t="shared" si="171"/>
        <v>0.36842105263157898</v>
      </c>
      <c r="HS109" s="6" t="str">
        <f t="shared" si="171"/>
        <v xml:space="preserve"> </v>
      </c>
      <c r="HT109" s="6" t="str">
        <f t="shared" si="171"/>
        <v xml:space="preserve"> </v>
      </c>
      <c r="HU109" s="6" t="str">
        <f t="shared" si="171"/>
        <v xml:space="preserve"> </v>
      </c>
      <c r="HV109" s="6">
        <f t="shared" si="171"/>
        <v>0.25</v>
      </c>
      <c r="HW109" s="6" t="str">
        <f t="shared" si="171"/>
        <v xml:space="preserve"> </v>
      </c>
      <c r="HX109" s="6" t="str">
        <f t="shared" si="171"/>
        <v xml:space="preserve"> </v>
      </c>
      <c r="HY109" s="6">
        <f t="shared" si="171"/>
        <v>-0.29198682766190998</v>
      </c>
      <c r="HZ109" s="6">
        <f t="shared" si="171"/>
        <v>-0.61538461538461542</v>
      </c>
      <c r="IA109" s="6" t="str">
        <f t="shared" si="171"/>
        <v xml:space="preserve"> </v>
      </c>
      <c r="IB109" s="6" t="str">
        <f t="shared" si="171"/>
        <v xml:space="preserve"> </v>
      </c>
      <c r="IC109" s="6" t="str">
        <f t="shared" si="171"/>
        <v xml:space="preserve"> </v>
      </c>
      <c r="ID109" s="6" t="str">
        <f t="shared" si="171"/>
        <v xml:space="preserve"> </v>
      </c>
      <c r="IE109" s="6" t="str">
        <f t="shared" si="171"/>
        <v xml:space="preserve"> </v>
      </c>
      <c r="IF109" s="6" t="str">
        <f t="shared" si="171"/>
        <v xml:space="preserve"> </v>
      </c>
      <c r="IG109" s="6" t="str">
        <f t="shared" si="171"/>
        <v xml:space="preserve"> </v>
      </c>
      <c r="IH109" s="6">
        <f t="shared" si="171"/>
        <v>0.47368421052631571</v>
      </c>
      <c r="II109" s="6" t="str">
        <f t="shared" si="171"/>
        <v xml:space="preserve"> </v>
      </c>
      <c r="IJ109" s="6" t="str">
        <f t="shared" si="171"/>
        <v xml:space="preserve"> </v>
      </c>
      <c r="IK109" s="6" t="str">
        <f t="shared" si="171"/>
        <v xml:space="preserve"> </v>
      </c>
      <c r="IL109" s="6">
        <f t="shared" si="171"/>
        <v>-0.90646672914714155</v>
      </c>
      <c r="IM109" s="6" t="str">
        <f t="shared" si="171"/>
        <v xml:space="preserve"> </v>
      </c>
      <c r="IN109" s="6" t="str">
        <f t="shared" si="171"/>
        <v xml:space="preserve"> </v>
      </c>
      <c r="IO109" s="6" t="str">
        <f t="shared" si="171"/>
        <v xml:space="preserve"> </v>
      </c>
      <c r="IP109" s="6" t="str">
        <f t="shared" si="171"/>
        <v xml:space="preserve"> </v>
      </c>
      <c r="IQ109" s="6" t="str">
        <f t="shared" si="171"/>
        <v xml:space="preserve"> </v>
      </c>
      <c r="IR109" s="6" t="str">
        <f t="shared" si="171"/>
        <v xml:space="preserve"> </v>
      </c>
      <c r="IS109" s="6" t="str">
        <f t="shared" si="171"/>
        <v xml:space="preserve"> </v>
      </c>
      <c r="IT109" s="6" t="str">
        <f t="shared" si="171"/>
        <v xml:space="preserve"> </v>
      </c>
      <c r="IU109" s="6">
        <f t="shared" si="171"/>
        <v>0.10000000000000009</v>
      </c>
      <c r="IV109" s="6" t="str">
        <f t="shared" si="171"/>
        <v xml:space="preserve"> </v>
      </c>
      <c r="IW109" s="6" t="str">
        <f t="shared" si="171"/>
        <v xml:space="preserve"> </v>
      </c>
      <c r="IX109" s="6" t="str">
        <f t="shared" si="171"/>
        <v xml:space="preserve"> </v>
      </c>
      <c r="IY109" s="6" t="str">
        <f t="shared" si="171"/>
        <v xml:space="preserve"> </v>
      </c>
      <c r="IZ109" s="6" t="str">
        <f t="shared" si="171"/>
        <v xml:space="preserve"> </v>
      </c>
      <c r="JA109" s="6" t="str">
        <f t="shared" si="171"/>
        <v xml:space="preserve"> </v>
      </c>
      <c r="JB109" s="6" t="str">
        <f t="shared" si="168"/>
        <v xml:space="preserve"> </v>
      </c>
      <c r="JC109" s="6" t="str">
        <f t="shared" si="168"/>
        <v xml:space="preserve"> </v>
      </c>
      <c r="JD109" s="6" t="str">
        <f t="shared" si="168"/>
        <v xml:space="preserve"> </v>
      </c>
      <c r="JE109" s="6">
        <f t="shared" si="168"/>
        <v>0.38366469639978518</v>
      </c>
      <c r="JF109" s="6" t="str">
        <f t="shared" si="168"/>
        <v xml:space="preserve"> </v>
      </c>
      <c r="JG109" s="6">
        <f t="shared" si="168"/>
        <v>0.66666666666666674</v>
      </c>
      <c r="JH109" s="6" t="str">
        <f t="shared" si="168"/>
        <v xml:space="preserve"> </v>
      </c>
      <c r="JI109" s="6" t="str">
        <f t="shared" si="168"/>
        <v xml:space="preserve"> </v>
      </c>
      <c r="JJ109" s="6" t="str">
        <f t="shared" si="168"/>
        <v xml:space="preserve"> </v>
      </c>
      <c r="JK109" s="6">
        <f t="shared" si="168"/>
        <v>0.25652173913043463</v>
      </c>
      <c r="JL109" s="6" t="str">
        <f t="shared" si="168"/>
        <v xml:space="preserve"> </v>
      </c>
      <c r="JM109" s="6" t="str">
        <f t="shared" si="168"/>
        <v xml:space="preserve"> </v>
      </c>
      <c r="JN109" s="6" t="str">
        <f t="shared" si="168"/>
        <v xml:space="preserve"> </v>
      </c>
      <c r="JO109" s="6" t="str">
        <f t="shared" si="168"/>
        <v xml:space="preserve"> </v>
      </c>
      <c r="JP109" s="6">
        <f t="shared" si="168"/>
        <v>6.1363989436072464E-2</v>
      </c>
      <c r="JQ109" s="6" t="str">
        <f t="shared" si="168"/>
        <v xml:space="preserve"> </v>
      </c>
      <c r="JR109" s="6" t="str">
        <f t="shared" si="168"/>
        <v xml:space="preserve"> </v>
      </c>
      <c r="JS109" s="6" t="str">
        <f t="shared" si="168"/>
        <v xml:space="preserve"> </v>
      </c>
      <c r="JT109" s="6" t="str">
        <f t="shared" si="168"/>
        <v xml:space="preserve"> </v>
      </c>
      <c r="JU109" s="6" t="str">
        <f t="shared" si="168"/>
        <v xml:space="preserve"> </v>
      </c>
      <c r="JV109" s="6" t="str">
        <f t="shared" si="168"/>
        <v xml:space="preserve"> </v>
      </c>
      <c r="JW109" s="6" t="str">
        <f t="shared" si="168"/>
        <v xml:space="preserve"> </v>
      </c>
      <c r="JX109" s="6">
        <f t="shared" si="168"/>
        <v>5.5604589585172226E-2</v>
      </c>
      <c r="JY109" s="6" t="str">
        <f t="shared" si="168"/>
        <v xml:space="preserve"> </v>
      </c>
      <c r="JZ109" s="6" t="str">
        <f t="shared" si="168"/>
        <v xml:space="preserve"> </v>
      </c>
      <c r="KA109" s="6">
        <f t="shared" si="168"/>
        <v>0.20000011905690274</v>
      </c>
      <c r="KB109" s="6">
        <f t="shared" si="168"/>
        <v>0.40476190476190466</v>
      </c>
      <c r="KC109" s="6" t="str">
        <f t="shared" si="168"/>
        <v xml:space="preserve"> </v>
      </c>
      <c r="KD109" s="6" t="str">
        <f t="shared" si="168"/>
        <v xml:space="preserve"> </v>
      </c>
      <c r="KE109" s="6" t="str">
        <f t="shared" si="168"/>
        <v xml:space="preserve"> </v>
      </c>
      <c r="KF109" s="6">
        <f t="shared" si="168"/>
        <v>7.9545454545454586E-2</v>
      </c>
      <c r="KG109" s="6" t="str">
        <f t="shared" si="168"/>
        <v xml:space="preserve"> </v>
      </c>
      <c r="KH109" s="6" t="str">
        <f t="shared" si="168"/>
        <v xml:space="preserve"> </v>
      </c>
      <c r="KI109" s="6" t="str">
        <f t="shared" si="168"/>
        <v xml:space="preserve"> </v>
      </c>
      <c r="KJ109" s="6" t="str">
        <f t="shared" si="168"/>
        <v xml:space="preserve"> </v>
      </c>
      <c r="KK109" s="6" t="str">
        <f t="shared" si="168"/>
        <v xml:space="preserve"> </v>
      </c>
      <c r="KL109" s="6" t="str">
        <f t="shared" si="168"/>
        <v xml:space="preserve"> </v>
      </c>
      <c r="KM109" s="6" t="str">
        <f t="shared" si="168"/>
        <v xml:space="preserve"> </v>
      </c>
      <c r="KN109" s="6" t="str">
        <f t="shared" si="168"/>
        <v xml:space="preserve"> </v>
      </c>
      <c r="KO109" s="6">
        <f t="shared" si="168"/>
        <v>0.11745776347546255</v>
      </c>
      <c r="KP109" s="6" t="str">
        <f t="shared" si="168"/>
        <v xml:space="preserve"> </v>
      </c>
      <c r="KQ109" s="6">
        <f t="shared" si="168"/>
        <v>-9.4827586206896575E-2</v>
      </c>
      <c r="KR109" s="6" t="str">
        <f t="shared" si="168"/>
        <v xml:space="preserve"> </v>
      </c>
      <c r="KS109" s="6" t="str">
        <f t="shared" si="168"/>
        <v xml:space="preserve"> </v>
      </c>
      <c r="KT109" s="6" t="str">
        <f t="shared" si="168"/>
        <v xml:space="preserve"> </v>
      </c>
      <c r="KU109" s="6" t="str">
        <f t="shared" si="168"/>
        <v xml:space="preserve"> </v>
      </c>
      <c r="KV109" s="6" t="str">
        <f t="shared" si="168"/>
        <v xml:space="preserve"> </v>
      </c>
      <c r="KW109" s="6" t="str">
        <f t="shared" si="168"/>
        <v xml:space="preserve"> </v>
      </c>
      <c r="KX109" s="6" t="str">
        <f t="shared" si="168"/>
        <v xml:space="preserve"> </v>
      </c>
      <c r="KY109" s="6">
        <f t="shared" si="168"/>
        <v>0.28158277567646217</v>
      </c>
      <c r="KZ109" s="6" t="str">
        <f t="shared" si="168"/>
        <v xml:space="preserve"> </v>
      </c>
      <c r="LA109" s="6" t="str">
        <f t="shared" si="168"/>
        <v xml:space="preserve"> </v>
      </c>
      <c r="LB109" s="6" t="str">
        <f t="shared" si="168"/>
        <v xml:space="preserve"> </v>
      </c>
      <c r="LC109" s="6" t="str">
        <f t="shared" si="168"/>
        <v xml:space="preserve"> </v>
      </c>
      <c r="LD109" s="6" t="str">
        <f t="shared" si="168"/>
        <v xml:space="preserve"> </v>
      </c>
      <c r="LE109" s="6" t="str">
        <f t="shared" si="168"/>
        <v xml:space="preserve"> </v>
      </c>
      <c r="LF109" s="6" t="str">
        <f t="shared" si="168"/>
        <v xml:space="preserve"> </v>
      </c>
      <c r="LG109" s="6">
        <f t="shared" si="168"/>
        <v>6.2893081761006275E-2</v>
      </c>
      <c r="LH109" s="6" t="str">
        <f t="shared" si="168"/>
        <v xml:space="preserve"> </v>
      </c>
      <c r="LI109" s="6">
        <f t="shared" si="168"/>
        <v>-0.22340425531914898</v>
      </c>
      <c r="LJ109" s="6" t="str">
        <f t="shared" si="168"/>
        <v xml:space="preserve"> </v>
      </c>
      <c r="LK109" s="6" t="str">
        <f t="shared" si="168"/>
        <v xml:space="preserve"> </v>
      </c>
      <c r="LL109" s="6" t="str">
        <f t="shared" si="168"/>
        <v xml:space="preserve"> </v>
      </c>
      <c r="LM109" s="6" t="str">
        <f t="shared" si="162"/>
        <v xml:space="preserve"> </v>
      </c>
      <c r="LN109" s="6" t="str">
        <f t="shared" ref="LN109:NY113" si="172">IF(LN78=0," ",LN78)</f>
        <v xml:space="preserve"> </v>
      </c>
      <c r="LO109" s="6" t="str">
        <f t="shared" si="172"/>
        <v xml:space="preserve"> </v>
      </c>
      <c r="LP109" s="6" t="str">
        <f t="shared" si="172"/>
        <v xml:space="preserve"> </v>
      </c>
      <c r="LQ109" s="6" t="str">
        <f t="shared" si="172"/>
        <v xml:space="preserve"> </v>
      </c>
      <c r="LR109" s="6" t="str">
        <f t="shared" si="172"/>
        <v xml:space="preserve"> </v>
      </c>
      <c r="LS109" s="6" t="str">
        <f t="shared" si="172"/>
        <v xml:space="preserve"> </v>
      </c>
      <c r="LT109" s="6" t="str">
        <f t="shared" si="172"/>
        <v xml:space="preserve"> </v>
      </c>
      <c r="LU109" s="6">
        <f t="shared" si="172"/>
        <v>0.35632183908045967</v>
      </c>
      <c r="LV109" s="6" t="str">
        <f t="shared" si="172"/>
        <v xml:space="preserve"> </v>
      </c>
      <c r="LW109" s="6">
        <f t="shared" si="172"/>
        <v>0.710525122643477</v>
      </c>
      <c r="LX109" s="6" t="str">
        <f t="shared" si="172"/>
        <v xml:space="preserve"> </v>
      </c>
      <c r="LY109" s="6" t="str">
        <f t="shared" si="172"/>
        <v xml:space="preserve"> </v>
      </c>
      <c r="LZ109" s="6" t="str">
        <f t="shared" si="172"/>
        <v xml:space="preserve"> </v>
      </c>
      <c r="MA109" s="6" t="str">
        <f t="shared" si="172"/>
        <v xml:space="preserve"> </v>
      </c>
      <c r="MB109" s="6" t="str">
        <f t="shared" si="172"/>
        <v xml:space="preserve"> </v>
      </c>
      <c r="MC109" s="6" t="str">
        <f t="shared" si="172"/>
        <v xml:space="preserve"> </v>
      </c>
      <c r="MD109" s="6" t="str">
        <f t="shared" si="172"/>
        <v xml:space="preserve"> </v>
      </c>
      <c r="ME109" s="6" t="str">
        <f t="shared" si="172"/>
        <v xml:space="preserve"> </v>
      </c>
      <c r="MF109" s="6" t="str">
        <f t="shared" si="172"/>
        <v xml:space="preserve"> </v>
      </c>
      <c r="MG109" s="6">
        <f t="shared" si="172"/>
        <v>-0.12217573221757316</v>
      </c>
      <c r="MH109" s="6" t="str">
        <f t="shared" si="172"/>
        <v xml:space="preserve"> </v>
      </c>
      <c r="MI109" s="6" t="str">
        <f t="shared" si="172"/>
        <v xml:space="preserve"> </v>
      </c>
      <c r="MJ109" s="6" t="str">
        <f t="shared" si="172"/>
        <v xml:space="preserve"> </v>
      </c>
      <c r="MK109" s="6">
        <f t="shared" si="172"/>
        <v>0.18187357197258192</v>
      </c>
      <c r="ML109" s="6" t="str">
        <f t="shared" si="172"/>
        <v xml:space="preserve"> </v>
      </c>
      <c r="MM109" s="6">
        <f t="shared" si="172"/>
        <v>-0.16363636363636369</v>
      </c>
      <c r="MN109" s="6" t="str">
        <f t="shared" si="172"/>
        <v xml:space="preserve"> </v>
      </c>
      <c r="MO109" s="6" t="str">
        <f t="shared" si="172"/>
        <v xml:space="preserve"> </v>
      </c>
      <c r="MP109" s="6" t="str">
        <f t="shared" si="172"/>
        <v xml:space="preserve"> </v>
      </c>
      <c r="MQ109" s="6" t="str">
        <f t="shared" si="172"/>
        <v xml:space="preserve"> </v>
      </c>
      <c r="MR109" s="6">
        <f t="shared" si="172"/>
        <v>0.456223807905765</v>
      </c>
      <c r="MS109" s="6">
        <f t="shared" si="172"/>
        <v>1.8323852863102008</v>
      </c>
      <c r="MT109" s="6" t="str">
        <f t="shared" si="172"/>
        <v xml:space="preserve"> </v>
      </c>
      <c r="MU109" s="6" t="str">
        <f t="shared" si="172"/>
        <v xml:space="preserve"> </v>
      </c>
      <c r="MV109" s="6" t="str">
        <f t="shared" si="172"/>
        <v xml:space="preserve"> </v>
      </c>
      <c r="MW109" s="6" t="str">
        <f t="shared" si="172"/>
        <v xml:space="preserve"> </v>
      </c>
      <c r="MX109" s="6" t="str">
        <f t="shared" si="172"/>
        <v xml:space="preserve"> </v>
      </c>
      <c r="MY109" s="6" t="str">
        <f t="shared" si="172"/>
        <v xml:space="preserve"> </v>
      </c>
      <c r="MZ109" s="6">
        <f t="shared" si="172"/>
        <v>0.2109540636042404</v>
      </c>
      <c r="NA109" s="6" t="str">
        <f t="shared" si="172"/>
        <v xml:space="preserve"> </v>
      </c>
      <c r="NB109" s="6" t="str">
        <f t="shared" si="172"/>
        <v xml:space="preserve"> </v>
      </c>
      <c r="NC109" s="6" t="str">
        <f t="shared" si="172"/>
        <v xml:space="preserve"> </v>
      </c>
      <c r="ND109" s="6" t="str">
        <f t="shared" si="172"/>
        <v xml:space="preserve"> </v>
      </c>
      <c r="NE109" s="6" t="str">
        <f t="shared" si="172"/>
        <v xml:space="preserve"> </v>
      </c>
      <c r="NF109" s="6" t="str">
        <f t="shared" si="172"/>
        <v xml:space="preserve"> </v>
      </c>
      <c r="NG109" s="6" t="str">
        <f t="shared" si="172"/>
        <v xml:space="preserve"> </v>
      </c>
      <c r="NH109" s="6" t="str">
        <f t="shared" si="172"/>
        <v xml:space="preserve"> </v>
      </c>
      <c r="NI109" s="6" t="str">
        <f t="shared" si="172"/>
        <v xml:space="preserve"> </v>
      </c>
      <c r="NJ109" s="6">
        <f t="shared" si="172"/>
        <v>0.1593274619695757</v>
      </c>
      <c r="NK109" s="6" t="str">
        <f t="shared" si="172"/>
        <v xml:space="preserve"> </v>
      </c>
      <c r="NL109" s="6" t="str">
        <f t="shared" si="172"/>
        <v xml:space="preserve"> </v>
      </c>
      <c r="NM109" s="6" t="str">
        <f t="shared" si="172"/>
        <v xml:space="preserve"> </v>
      </c>
      <c r="NN109" s="6" t="str">
        <f t="shared" si="172"/>
        <v xml:space="preserve"> </v>
      </c>
      <c r="NO109" s="6">
        <f t="shared" si="172"/>
        <v>-0.39583333333333337</v>
      </c>
      <c r="NP109" s="6" t="str">
        <f t="shared" si="172"/>
        <v xml:space="preserve"> </v>
      </c>
      <c r="NQ109" s="6" t="str">
        <f t="shared" si="172"/>
        <v xml:space="preserve"> </v>
      </c>
      <c r="NR109" s="6" t="str">
        <f t="shared" si="172"/>
        <v xml:space="preserve"> </v>
      </c>
      <c r="NS109" s="6" t="str">
        <f t="shared" si="172"/>
        <v xml:space="preserve"> </v>
      </c>
      <c r="NT109" s="6">
        <f t="shared" si="172"/>
        <v>0.10588235294117654</v>
      </c>
      <c r="NU109" s="6" t="str">
        <f t="shared" si="172"/>
        <v xml:space="preserve"> </v>
      </c>
      <c r="NV109" s="6" t="str">
        <f t="shared" si="172"/>
        <v xml:space="preserve"> </v>
      </c>
      <c r="NW109" s="6" t="str">
        <f t="shared" si="172"/>
        <v xml:space="preserve"> </v>
      </c>
      <c r="NX109" s="6" t="str">
        <f t="shared" si="172"/>
        <v xml:space="preserve"> </v>
      </c>
      <c r="NY109" s="6" t="str">
        <f t="shared" si="172"/>
        <v xml:space="preserve"> </v>
      </c>
      <c r="NZ109" s="6">
        <f t="shared" si="169"/>
        <v>-0.52054794520547942</v>
      </c>
      <c r="OA109" s="6" t="str">
        <f t="shared" si="169"/>
        <v xml:space="preserve"> </v>
      </c>
      <c r="OB109" s="6">
        <f t="shared" si="169"/>
        <v>0.7359190556492412</v>
      </c>
      <c r="OC109" s="6" t="str">
        <f t="shared" si="169"/>
        <v xml:space="preserve"> </v>
      </c>
      <c r="OD109" s="6">
        <f t="shared" si="169"/>
        <v>0.18910152448913387</v>
      </c>
      <c r="OE109" s="6" t="str">
        <f t="shared" si="169"/>
        <v xml:space="preserve"> </v>
      </c>
      <c r="OF109" s="6" t="str">
        <f t="shared" si="169"/>
        <v xml:space="preserve"> </v>
      </c>
      <c r="OG109" s="6">
        <f t="shared" si="169"/>
        <v>0.11111111111111116</v>
      </c>
      <c r="OH109" s="6" t="str">
        <f t="shared" si="169"/>
        <v xml:space="preserve"> </v>
      </c>
      <c r="OI109" s="6" t="str">
        <f t="shared" si="169"/>
        <v xml:space="preserve"> </v>
      </c>
      <c r="OJ109" s="6" t="str">
        <f t="shared" si="169"/>
        <v xml:space="preserve"> </v>
      </c>
      <c r="OK109" s="6" t="str">
        <f t="shared" si="169"/>
        <v xml:space="preserve"> </v>
      </c>
      <c r="OL109" s="6" t="str">
        <f t="shared" si="169"/>
        <v xml:space="preserve"> </v>
      </c>
      <c r="OM109" s="6" t="str">
        <f t="shared" si="169"/>
        <v xml:space="preserve"> </v>
      </c>
      <c r="ON109" s="6" t="str">
        <f t="shared" si="169"/>
        <v xml:space="preserve"> </v>
      </c>
      <c r="OO109" s="6" t="str">
        <f t="shared" si="169"/>
        <v xml:space="preserve"> </v>
      </c>
      <c r="OP109" s="6" t="str">
        <f t="shared" si="169"/>
        <v xml:space="preserve"> </v>
      </c>
      <c r="OQ109" s="6" t="str">
        <f t="shared" si="169"/>
        <v xml:space="preserve"> </v>
      </c>
      <c r="OR109" s="6" t="str">
        <f t="shared" si="169"/>
        <v xml:space="preserve"> </v>
      </c>
      <c r="OS109" s="6" t="str">
        <f t="shared" si="169"/>
        <v xml:space="preserve"> </v>
      </c>
      <c r="OT109" s="6" t="str">
        <f t="shared" si="169"/>
        <v xml:space="preserve"> </v>
      </c>
      <c r="OU109" s="6" t="str">
        <f t="shared" si="169"/>
        <v xml:space="preserve"> </v>
      </c>
      <c r="OV109" s="6">
        <f t="shared" si="169"/>
        <v>0.1146970048757836</v>
      </c>
      <c r="OW109" s="6" t="str">
        <f t="shared" si="169"/>
        <v xml:space="preserve"> </v>
      </c>
      <c r="OX109" s="6" t="str">
        <f t="shared" si="169"/>
        <v xml:space="preserve"> </v>
      </c>
      <c r="OY109" s="6" t="str">
        <f t="shared" si="169"/>
        <v xml:space="preserve"> </v>
      </c>
      <c r="OZ109" s="6" t="str">
        <f t="shared" si="169"/>
        <v xml:space="preserve"> </v>
      </c>
      <c r="PA109" s="6" t="str">
        <f t="shared" si="169"/>
        <v xml:space="preserve"> </v>
      </c>
      <c r="PB109" s="6" t="str">
        <f t="shared" si="169"/>
        <v xml:space="preserve"> </v>
      </c>
      <c r="PC109" s="6" t="str">
        <f t="shared" si="169"/>
        <v xml:space="preserve"> </v>
      </c>
      <c r="PD109" s="6">
        <f t="shared" si="169"/>
        <v>-0.49275362318840576</v>
      </c>
      <c r="PE109" s="6" t="str">
        <f t="shared" si="169"/>
        <v xml:space="preserve"> </v>
      </c>
      <c r="PF109" s="6" t="str">
        <f t="shared" si="169"/>
        <v xml:space="preserve"> </v>
      </c>
      <c r="PG109" s="6" t="str">
        <f t="shared" si="169"/>
        <v xml:space="preserve"> </v>
      </c>
      <c r="PH109" s="6">
        <f t="shared" si="169"/>
        <v>0.85488958990536279</v>
      </c>
      <c r="PI109" s="6" t="str">
        <f t="shared" si="169"/>
        <v xml:space="preserve"> </v>
      </c>
      <c r="PJ109" s="6" t="str">
        <f t="shared" si="169"/>
        <v xml:space="preserve"> </v>
      </c>
      <c r="PK109" s="6" t="str">
        <f t="shared" si="169"/>
        <v xml:space="preserve"> </v>
      </c>
      <c r="PL109" s="6" t="str">
        <f t="shared" si="169"/>
        <v xml:space="preserve"> </v>
      </c>
      <c r="PM109" s="6" t="str">
        <f t="shared" si="169"/>
        <v xml:space="preserve"> </v>
      </c>
      <c r="PN109" s="6">
        <f t="shared" si="169"/>
        <v>-4.1025641025640991E-2</v>
      </c>
      <c r="PO109" s="6">
        <f t="shared" si="169"/>
        <v>7</v>
      </c>
      <c r="PP109" s="6">
        <f t="shared" si="169"/>
        <v>0.61005434782608692</v>
      </c>
      <c r="PQ109" s="6" t="str">
        <f t="shared" si="169"/>
        <v xml:space="preserve"> </v>
      </c>
      <c r="PR109" s="6" t="str">
        <f t="shared" si="169"/>
        <v xml:space="preserve"> </v>
      </c>
      <c r="PS109" s="6" t="str">
        <f t="shared" si="169"/>
        <v xml:space="preserve"> </v>
      </c>
      <c r="PT109" s="6" t="str">
        <f t="shared" si="169"/>
        <v xml:space="preserve"> </v>
      </c>
      <c r="PU109" s="6" t="str">
        <f t="shared" si="169"/>
        <v xml:space="preserve"> </v>
      </c>
      <c r="PV109" s="6" t="str">
        <f t="shared" si="169"/>
        <v xml:space="preserve"> </v>
      </c>
      <c r="PW109" s="6" t="str">
        <f t="shared" si="169"/>
        <v xml:space="preserve"> </v>
      </c>
      <c r="PX109" s="6">
        <f t="shared" si="169"/>
        <v>9.2577220077220073</v>
      </c>
      <c r="PY109" s="6" t="str">
        <f t="shared" si="169"/>
        <v xml:space="preserve"> </v>
      </c>
      <c r="PZ109" s="6" t="str">
        <f t="shared" si="169"/>
        <v xml:space="preserve"> </v>
      </c>
      <c r="QA109" s="6" t="str">
        <f t="shared" si="169"/>
        <v xml:space="preserve"> </v>
      </c>
      <c r="QB109" s="6" t="str">
        <f t="shared" si="169"/>
        <v xml:space="preserve"> </v>
      </c>
      <c r="QC109" s="6" t="str">
        <f t="shared" si="169"/>
        <v xml:space="preserve"> </v>
      </c>
      <c r="QD109" s="6" t="str">
        <f t="shared" si="169"/>
        <v xml:space="preserve"> </v>
      </c>
      <c r="QE109" s="6" t="str">
        <f t="shared" si="169"/>
        <v xml:space="preserve"> </v>
      </c>
      <c r="QF109" s="6">
        <f t="shared" si="169"/>
        <v>2.125</v>
      </c>
      <c r="QG109" s="6">
        <f t="shared" si="169"/>
        <v>0.54166666666666674</v>
      </c>
      <c r="QH109" s="6" t="str">
        <f t="shared" si="169"/>
        <v xml:space="preserve"> </v>
      </c>
      <c r="QI109" s="6" t="str">
        <f t="shared" si="169"/>
        <v xml:space="preserve"> </v>
      </c>
      <c r="QJ109" s="6" t="str">
        <f t="shared" si="169"/>
        <v xml:space="preserve"> </v>
      </c>
      <c r="QK109" s="6">
        <f t="shared" si="166"/>
        <v>1.3804347826086958</v>
      </c>
      <c r="QL109" s="6" t="str">
        <f t="shared" si="166"/>
        <v xml:space="preserve"> </v>
      </c>
      <c r="QM109" s="6" t="str">
        <f t="shared" si="166"/>
        <v xml:space="preserve"> </v>
      </c>
      <c r="QN109" s="6" t="str">
        <f t="shared" si="166"/>
        <v xml:space="preserve"> </v>
      </c>
      <c r="QO109" s="6" t="str">
        <f t="shared" si="166"/>
        <v xml:space="preserve"> </v>
      </c>
      <c r="QP109" s="6" t="str">
        <f t="shared" si="166"/>
        <v xml:space="preserve"> </v>
      </c>
      <c r="QQ109" s="6" t="str">
        <f t="shared" si="166"/>
        <v xml:space="preserve"> </v>
      </c>
      <c r="QR109" s="6" t="str">
        <f t="shared" si="166"/>
        <v xml:space="preserve"> </v>
      </c>
      <c r="QS109" s="6">
        <f t="shared" si="166"/>
        <v>-0.31496062992125984</v>
      </c>
      <c r="QT109" s="6" t="str">
        <f t="shared" si="166"/>
        <v xml:space="preserve"> </v>
      </c>
      <c r="QU109" s="6">
        <f t="shared" si="166"/>
        <v>-0.25127551020408156</v>
      </c>
      <c r="QV109" s="6" t="str">
        <f t="shared" si="166"/>
        <v xml:space="preserve"> </v>
      </c>
      <c r="QW109" s="6" t="str">
        <f t="shared" si="166"/>
        <v xml:space="preserve"> </v>
      </c>
      <c r="QX109" s="6">
        <f t="shared" si="166"/>
        <v>0.46153846153846145</v>
      </c>
      <c r="QY109" s="6" t="str">
        <f t="shared" si="166"/>
        <v xml:space="preserve"> </v>
      </c>
      <c r="QZ109" s="6" t="str">
        <f t="shared" si="166"/>
        <v xml:space="preserve"> </v>
      </c>
      <c r="RA109" s="6" t="str">
        <f t="shared" si="166"/>
        <v xml:space="preserve"> </v>
      </c>
      <c r="RB109" s="6" t="str">
        <f t="shared" si="166"/>
        <v xml:space="preserve"> </v>
      </c>
      <c r="RC109" s="6" t="str">
        <f t="shared" si="166"/>
        <v xml:space="preserve"> </v>
      </c>
      <c r="RD109" s="6" t="str">
        <f t="shared" si="166"/>
        <v xml:space="preserve"> </v>
      </c>
      <c r="RE109" s="6">
        <f t="shared" si="166"/>
        <v>4.6155805921983761E-2</v>
      </c>
      <c r="RF109" s="6" t="str">
        <f t="shared" si="166"/>
        <v xml:space="preserve"> </v>
      </c>
      <c r="RG109" s="6" t="str">
        <f t="shared" si="166"/>
        <v xml:space="preserve"> </v>
      </c>
      <c r="RH109" s="6" t="str">
        <f t="shared" si="166"/>
        <v xml:space="preserve"> </v>
      </c>
      <c r="RI109" s="6">
        <f t="shared" si="166"/>
        <v>-0.25649776844316097</v>
      </c>
      <c r="RJ109" s="6">
        <f t="shared" si="166"/>
        <v>1</v>
      </c>
      <c r="RK109" s="6" t="str">
        <f t="shared" si="166"/>
        <v xml:space="preserve"> </v>
      </c>
      <c r="RL109" s="6" t="str">
        <f t="shared" si="166"/>
        <v xml:space="preserve"> </v>
      </c>
      <c r="RM109" s="6">
        <f t="shared" si="166"/>
        <v>-0.1063829787234043</v>
      </c>
      <c r="RN109" s="6" t="str">
        <f t="shared" si="166"/>
        <v xml:space="preserve"> </v>
      </c>
      <c r="RO109" s="6">
        <f t="shared" si="166"/>
        <v>-0.63641467065868262</v>
      </c>
      <c r="RP109" s="6" t="str">
        <f t="shared" si="166"/>
        <v xml:space="preserve"> </v>
      </c>
      <c r="RQ109" s="6" t="str">
        <f t="shared" si="166"/>
        <v xml:space="preserve"> </v>
      </c>
      <c r="RR109" s="6" t="str">
        <f t="shared" si="166"/>
        <v xml:space="preserve"> </v>
      </c>
      <c r="RS109" s="6" t="str">
        <f t="shared" si="166"/>
        <v xml:space="preserve"> </v>
      </c>
      <c r="RT109" s="6" t="str">
        <f t="shared" si="166"/>
        <v xml:space="preserve"> </v>
      </c>
      <c r="RU109" s="6">
        <f t="shared" si="166"/>
        <v>-0.51923076923076916</v>
      </c>
      <c r="RV109" s="6" t="str">
        <f t="shared" si="166"/>
        <v xml:space="preserve"> </v>
      </c>
      <c r="RW109" s="6" t="str">
        <f t="shared" si="166"/>
        <v xml:space="preserve"> </v>
      </c>
      <c r="RX109" s="6" t="str">
        <f t="shared" si="166"/>
        <v xml:space="preserve"> </v>
      </c>
      <c r="RY109" s="6" t="str">
        <f t="shared" si="166"/>
        <v xml:space="preserve"> </v>
      </c>
      <c r="RZ109" s="6" t="str">
        <f t="shared" si="166"/>
        <v xml:space="preserve"> </v>
      </c>
      <c r="SA109" s="6" t="str">
        <f t="shared" si="166"/>
        <v xml:space="preserve"> </v>
      </c>
      <c r="SR109" s="11"/>
      <c r="TE109" s="12"/>
      <c r="TF109" s="12"/>
      <c r="TG109" s="12"/>
    </row>
    <row r="110" spans="1:527">
      <c r="A110">
        <v>1996</v>
      </c>
      <c r="B110" s="6" t="str">
        <f t="shared" si="155"/>
        <v xml:space="preserve"> </v>
      </c>
      <c r="C110" s="6">
        <f t="shared" si="165"/>
        <v>-0.52341597796143247</v>
      </c>
      <c r="D110" s="6" t="str">
        <f t="shared" si="165"/>
        <v xml:space="preserve"> </v>
      </c>
      <c r="E110" s="6">
        <f t="shared" si="165"/>
        <v>0.45833333333333326</v>
      </c>
      <c r="F110" s="6">
        <f t="shared" si="165"/>
        <v>0.65909090909090917</v>
      </c>
      <c r="G110" s="6" t="str">
        <f t="shared" si="165"/>
        <v xml:space="preserve"> </v>
      </c>
      <c r="H110" s="6" t="str">
        <f t="shared" si="165"/>
        <v xml:space="preserve"> </v>
      </c>
      <c r="I110" s="6" t="str">
        <f t="shared" si="165"/>
        <v xml:space="preserve"> </v>
      </c>
      <c r="J110" s="6" t="str">
        <f t="shared" si="165"/>
        <v xml:space="preserve"> </v>
      </c>
      <c r="K110" s="6" t="str">
        <f t="shared" si="165"/>
        <v xml:space="preserve"> </v>
      </c>
      <c r="L110" s="6" t="str">
        <f t="shared" si="165"/>
        <v xml:space="preserve"> </v>
      </c>
      <c r="M110" s="6" t="str">
        <f t="shared" si="165"/>
        <v xml:space="preserve"> </v>
      </c>
      <c r="N110" s="6" t="str">
        <f t="shared" si="165"/>
        <v xml:space="preserve"> </v>
      </c>
      <c r="O110" s="6">
        <f t="shared" si="165"/>
        <v>0.74219670200235566</v>
      </c>
      <c r="P110" s="6">
        <f t="shared" si="165"/>
        <v>1.5405405405405403</v>
      </c>
      <c r="Q110" s="6" t="str">
        <f t="shared" si="165"/>
        <v xml:space="preserve"> </v>
      </c>
      <c r="R110" s="6" t="str">
        <f t="shared" si="165"/>
        <v xml:space="preserve"> </v>
      </c>
      <c r="S110" s="6" t="str">
        <f t="shared" si="165"/>
        <v xml:space="preserve"> </v>
      </c>
      <c r="T110" s="6">
        <f t="shared" si="165"/>
        <v>1.5134147428469564</v>
      </c>
      <c r="U110" s="6" t="str">
        <f t="shared" si="165"/>
        <v xml:space="preserve"> </v>
      </c>
      <c r="V110" s="6" t="str">
        <f t="shared" si="165"/>
        <v xml:space="preserve"> </v>
      </c>
      <c r="W110" s="6" t="str">
        <f t="shared" si="165"/>
        <v xml:space="preserve"> </v>
      </c>
      <c r="X110" s="6" t="str">
        <f t="shared" si="165"/>
        <v xml:space="preserve"> </v>
      </c>
      <c r="Y110" s="6" t="str">
        <f t="shared" si="165"/>
        <v xml:space="preserve"> </v>
      </c>
      <c r="Z110" s="6" t="str">
        <f t="shared" si="165"/>
        <v xml:space="preserve"> </v>
      </c>
      <c r="AA110" s="6">
        <f t="shared" si="165"/>
        <v>0.32558139534883712</v>
      </c>
      <c r="AB110" s="6" t="str">
        <f t="shared" si="165"/>
        <v xml:space="preserve"> </v>
      </c>
      <c r="AC110" s="6">
        <f t="shared" si="165"/>
        <v>2.0790383950190248</v>
      </c>
      <c r="AD110" s="6" t="str">
        <f t="shared" si="165"/>
        <v xml:space="preserve"> </v>
      </c>
      <c r="AE110" s="6" t="str">
        <f t="shared" si="165"/>
        <v xml:space="preserve"> </v>
      </c>
      <c r="AF110" s="6" t="str">
        <f t="shared" si="165"/>
        <v xml:space="preserve"> </v>
      </c>
      <c r="AG110" s="6" t="str">
        <f t="shared" si="165"/>
        <v xml:space="preserve"> </v>
      </c>
      <c r="AH110" s="6" t="str">
        <f t="shared" si="165"/>
        <v xml:space="preserve"> </v>
      </c>
      <c r="AI110" s="6" t="str">
        <f t="shared" si="165"/>
        <v xml:space="preserve"> </v>
      </c>
      <c r="AJ110" s="6" t="str">
        <f t="shared" si="165"/>
        <v xml:space="preserve"> </v>
      </c>
      <c r="AK110" s="6">
        <f t="shared" si="165"/>
        <v>-0.48812580231065472</v>
      </c>
      <c r="AL110" s="6" t="str">
        <f t="shared" si="165"/>
        <v xml:space="preserve"> </v>
      </c>
      <c r="AM110" s="6">
        <f t="shared" si="165"/>
        <v>3.7539936102236382E-2</v>
      </c>
      <c r="AN110" s="6">
        <f t="shared" si="165"/>
        <v>0.93128752501667766</v>
      </c>
      <c r="AO110" s="6" t="str">
        <f t="shared" si="165"/>
        <v xml:space="preserve"> </v>
      </c>
      <c r="AP110" s="6" t="str">
        <f t="shared" si="165"/>
        <v xml:space="preserve"> </v>
      </c>
      <c r="AQ110" s="6">
        <f t="shared" si="165"/>
        <v>6.6678445229681973</v>
      </c>
      <c r="AR110" s="6" t="str">
        <f t="shared" si="165"/>
        <v xml:space="preserve"> </v>
      </c>
      <c r="AS110" s="6" t="str">
        <f t="shared" si="165"/>
        <v xml:space="preserve"> </v>
      </c>
      <c r="AT110" s="6">
        <f t="shared" si="165"/>
        <v>0.23529411764705888</v>
      </c>
      <c r="AU110" s="6">
        <f t="shared" si="165"/>
        <v>1.3376623376623376</v>
      </c>
      <c r="AV110" s="6">
        <f t="shared" si="165"/>
        <v>-0.19191402251791201</v>
      </c>
      <c r="AW110" s="6" t="str">
        <f t="shared" si="165"/>
        <v xml:space="preserve"> </v>
      </c>
      <c r="AX110" s="6" t="str">
        <f t="shared" si="165"/>
        <v xml:space="preserve"> </v>
      </c>
      <c r="AY110" s="6">
        <f t="shared" si="165"/>
        <v>0.44439306358381492</v>
      </c>
      <c r="AZ110" s="6">
        <f t="shared" si="165"/>
        <v>-6.461538461538463E-2</v>
      </c>
      <c r="BA110" s="6" t="str">
        <f t="shared" si="165"/>
        <v xml:space="preserve"> </v>
      </c>
      <c r="BB110" s="6">
        <f t="shared" si="165"/>
        <v>0.12177121771217703</v>
      </c>
      <c r="BC110" s="6" t="str">
        <f t="shared" si="165"/>
        <v xml:space="preserve"> </v>
      </c>
      <c r="BD110" s="6" t="str">
        <f t="shared" si="165"/>
        <v xml:space="preserve"> </v>
      </c>
      <c r="BE110" s="6">
        <f t="shared" si="165"/>
        <v>0.19999999999999996</v>
      </c>
      <c r="BF110" s="6" t="str">
        <f t="shared" si="165"/>
        <v xml:space="preserve"> </v>
      </c>
      <c r="BG110" s="6" t="str">
        <f t="shared" si="165"/>
        <v xml:space="preserve"> </v>
      </c>
      <c r="BH110" s="6">
        <f t="shared" si="165"/>
        <v>0.16912820512820503</v>
      </c>
      <c r="BI110" s="6">
        <f t="shared" si="165"/>
        <v>1.613861386138614</v>
      </c>
      <c r="BJ110" s="6">
        <f t="shared" si="165"/>
        <v>0.40432503276539977</v>
      </c>
      <c r="BK110" s="6" t="str">
        <f t="shared" si="165"/>
        <v xml:space="preserve"> </v>
      </c>
      <c r="BL110" s="6" t="str">
        <f t="shared" si="165"/>
        <v xml:space="preserve"> </v>
      </c>
      <c r="BM110" s="6" t="str">
        <f t="shared" si="165"/>
        <v xml:space="preserve"> </v>
      </c>
      <c r="BN110" s="6">
        <f t="shared" ref="BN110:DY113" si="173">IF(BN79=0," ",BN79)</f>
        <v>0.23076923076923084</v>
      </c>
      <c r="BO110" s="6" t="str">
        <f t="shared" si="173"/>
        <v xml:space="preserve"> </v>
      </c>
      <c r="BP110" s="6" t="str">
        <f t="shared" si="173"/>
        <v xml:space="preserve"> </v>
      </c>
      <c r="BQ110" s="6" t="str">
        <f t="shared" si="173"/>
        <v xml:space="preserve"> </v>
      </c>
      <c r="BR110" s="6" t="str">
        <f t="shared" si="173"/>
        <v xml:space="preserve"> </v>
      </c>
      <c r="BS110" s="6" t="str">
        <f t="shared" si="173"/>
        <v xml:space="preserve"> </v>
      </c>
      <c r="BT110" s="6" t="str">
        <f t="shared" si="173"/>
        <v xml:space="preserve"> </v>
      </c>
      <c r="BU110" s="6" t="str">
        <f t="shared" si="173"/>
        <v xml:space="preserve"> </v>
      </c>
      <c r="BV110" s="6" t="str">
        <f t="shared" si="173"/>
        <v xml:space="preserve"> </v>
      </c>
      <c r="BW110" s="6" t="str">
        <f t="shared" si="173"/>
        <v xml:space="preserve"> </v>
      </c>
      <c r="BX110" s="6" t="str">
        <f t="shared" si="173"/>
        <v xml:space="preserve"> </v>
      </c>
      <c r="BY110" s="6" t="str">
        <f t="shared" si="173"/>
        <v xml:space="preserve"> </v>
      </c>
      <c r="BZ110" s="6">
        <f t="shared" si="173"/>
        <v>0.42253521126760574</v>
      </c>
      <c r="CA110" s="6" t="str">
        <f t="shared" si="173"/>
        <v xml:space="preserve"> </v>
      </c>
      <c r="CB110" s="6" t="str">
        <f t="shared" si="173"/>
        <v xml:space="preserve"> </v>
      </c>
      <c r="CC110" s="6" t="str">
        <f t="shared" si="173"/>
        <v xml:space="preserve"> </v>
      </c>
      <c r="CD110" s="6" t="str">
        <f t="shared" si="173"/>
        <v xml:space="preserve"> </v>
      </c>
      <c r="CE110" s="6" t="str">
        <f t="shared" si="173"/>
        <v xml:space="preserve"> </v>
      </c>
      <c r="CF110" s="6">
        <f t="shared" si="173"/>
        <v>0.21457489878542524</v>
      </c>
      <c r="CG110" s="6" t="str">
        <f t="shared" si="173"/>
        <v xml:space="preserve"> </v>
      </c>
      <c r="CH110" s="6" t="str">
        <f t="shared" si="173"/>
        <v xml:space="preserve"> </v>
      </c>
      <c r="CI110" s="6" t="str">
        <f t="shared" si="173"/>
        <v xml:space="preserve"> </v>
      </c>
      <c r="CJ110" s="6" t="str">
        <f t="shared" si="173"/>
        <v xml:space="preserve"> </v>
      </c>
      <c r="CK110" s="6" t="str">
        <f t="shared" si="173"/>
        <v xml:space="preserve"> </v>
      </c>
      <c r="CL110" s="6" t="str">
        <f t="shared" si="173"/>
        <v xml:space="preserve"> </v>
      </c>
      <c r="CM110" s="6" t="str">
        <f t="shared" si="173"/>
        <v xml:space="preserve"> </v>
      </c>
      <c r="CN110" s="6" t="str">
        <f t="shared" si="173"/>
        <v xml:space="preserve"> </v>
      </c>
      <c r="CO110" s="6">
        <f t="shared" si="173"/>
        <v>0.31632653061224492</v>
      </c>
      <c r="CP110" s="6" t="str">
        <f t="shared" si="173"/>
        <v xml:space="preserve"> </v>
      </c>
      <c r="CQ110" s="6" t="str">
        <f t="shared" si="173"/>
        <v xml:space="preserve"> </v>
      </c>
      <c r="CR110" s="6">
        <f t="shared" si="173"/>
        <v>0.29080779944289703</v>
      </c>
      <c r="CS110" s="6" t="str">
        <f t="shared" si="173"/>
        <v xml:space="preserve"> </v>
      </c>
      <c r="CT110" s="6" t="str">
        <f t="shared" si="173"/>
        <v xml:space="preserve"> </v>
      </c>
      <c r="CU110" s="6">
        <f t="shared" si="173"/>
        <v>1.580645161290323</v>
      </c>
      <c r="CV110" s="6" t="str">
        <f t="shared" si="173"/>
        <v xml:space="preserve"> </v>
      </c>
      <c r="CW110" s="6" t="str">
        <f t="shared" si="173"/>
        <v xml:space="preserve"> </v>
      </c>
      <c r="CX110" s="6">
        <f t="shared" si="173"/>
        <v>3.2795454545454534</v>
      </c>
      <c r="CY110" s="6">
        <f t="shared" si="173"/>
        <v>-0.58888888888888891</v>
      </c>
      <c r="CZ110" s="6">
        <f t="shared" si="173"/>
        <v>-0.17557251908396942</v>
      </c>
      <c r="DA110" s="6" t="str">
        <f t="shared" si="173"/>
        <v xml:space="preserve"> </v>
      </c>
      <c r="DB110" s="6" t="str">
        <f t="shared" si="173"/>
        <v xml:space="preserve"> </v>
      </c>
      <c r="DC110" s="6" t="str">
        <f t="shared" si="173"/>
        <v xml:space="preserve"> </v>
      </c>
      <c r="DD110" s="6">
        <f t="shared" si="173"/>
        <v>0.21264367816091956</v>
      </c>
      <c r="DE110" s="6" t="str">
        <f t="shared" si="173"/>
        <v xml:space="preserve"> </v>
      </c>
      <c r="DF110" s="6" t="str">
        <f t="shared" si="173"/>
        <v xml:space="preserve"> </v>
      </c>
      <c r="DG110" s="6" t="str">
        <f t="shared" si="173"/>
        <v xml:space="preserve"> </v>
      </c>
      <c r="DH110" s="6" t="str">
        <f t="shared" si="173"/>
        <v xml:space="preserve"> </v>
      </c>
      <c r="DI110" s="6" t="str">
        <f t="shared" si="173"/>
        <v xml:space="preserve"> </v>
      </c>
      <c r="DJ110" s="6" t="str">
        <f t="shared" si="173"/>
        <v xml:space="preserve"> </v>
      </c>
      <c r="DK110" s="6">
        <f t="shared" si="173"/>
        <v>0.691542288557214</v>
      </c>
      <c r="DL110" s="6" t="str">
        <f t="shared" si="173"/>
        <v xml:space="preserve"> </v>
      </c>
      <c r="DM110" s="6" t="str">
        <f t="shared" si="173"/>
        <v xml:space="preserve"> </v>
      </c>
      <c r="DN110" s="6" t="str">
        <f t="shared" si="173"/>
        <v xml:space="preserve"> </v>
      </c>
      <c r="DO110" s="6" t="str">
        <f t="shared" si="173"/>
        <v xml:space="preserve"> </v>
      </c>
      <c r="DP110" s="6" t="str">
        <f t="shared" si="173"/>
        <v xml:space="preserve"> </v>
      </c>
      <c r="DQ110" s="6" t="str">
        <f t="shared" si="173"/>
        <v xml:space="preserve"> </v>
      </c>
      <c r="DR110" s="6" t="str">
        <f t="shared" si="173"/>
        <v xml:space="preserve"> </v>
      </c>
      <c r="DS110" s="6" t="str">
        <f t="shared" si="173"/>
        <v xml:space="preserve"> </v>
      </c>
      <c r="DT110" s="6" t="str">
        <f t="shared" si="173"/>
        <v xml:space="preserve"> </v>
      </c>
      <c r="DU110" s="6">
        <f t="shared" si="173"/>
        <v>0.88461538461538458</v>
      </c>
      <c r="DV110" s="6" t="str">
        <f t="shared" si="173"/>
        <v xml:space="preserve"> </v>
      </c>
      <c r="DW110" s="6" t="str">
        <f t="shared" si="173"/>
        <v xml:space="preserve"> </v>
      </c>
      <c r="DX110" s="6">
        <f t="shared" si="173"/>
        <v>0.16326530612244894</v>
      </c>
      <c r="DY110" s="6">
        <f t="shared" si="173"/>
        <v>0.32400238237045875</v>
      </c>
      <c r="DZ110" s="6" t="str">
        <f t="shared" si="160"/>
        <v xml:space="preserve"> </v>
      </c>
      <c r="EA110" s="6" t="str">
        <f t="shared" si="170"/>
        <v xml:space="preserve"> </v>
      </c>
      <c r="EB110" s="6" t="str">
        <f t="shared" si="170"/>
        <v xml:space="preserve"> </v>
      </c>
      <c r="EC110" s="6" t="str">
        <f t="shared" si="170"/>
        <v xml:space="preserve"> </v>
      </c>
      <c r="ED110" s="6" t="str">
        <f t="shared" si="170"/>
        <v xml:space="preserve"> </v>
      </c>
      <c r="EE110" s="6">
        <f t="shared" si="170"/>
        <v>0.86078566505858034</v>
      </c>
      <c r="EF110" s="6" t="str">
        <f t="shared" si="170"/>
        <v xml:space="preserve"> </v>
      </c>
      <c r="EG110" s="6" t="str">
        <f t="shared" si="170"/>
        <v xml:space="preserve"> </v>
      </c>
      <c r="EH110" s="6" t="str">
        <f t="shared" si="170"/>
        <v xml:space="preserve"> </v>
      </c>
      <c r="EI110" s="6" t="str">
        <f t="shared" si="170"/>
        <v xml:space="preserve"> </v>
      </c>
      <c r="EJ110" s="6" t="str">
        <f t="shared" si="170"/>
        <v xml:space="preserve"> </v>
      </c>
      <c r="EK110" s="6" t="str">
        <f t="shared" si="170"/>
        <v xml:space="preserve"> </v>
      </c>
      <c r="EL110" s="6">
        <f t="shared" si="170"/>
        <v>0.49258542875564171</v>
      </c>
      <c r="EM110" s="6" t="str">
        <f t="shared" si="170"/>
        <v xml:space="preserve"> </v>
      </c>
      <c r="EN110" s="6" t="str">
        <f t="shared" si="170"/>
        <v xml:space="preserve"> </v>
      </c>
      <c r="EO110" s="6">
        <f t="shared" si="170"/>
        <v>1.6400000000000001</v>
      </c>
      <c r="EP110" s="6" t="str">
        <f t="shared" si="170"/>
        <v xml:space="preserve"> </v>
      </c>
      <c r="EQ110" s="6">
        <f t="shared" si="170"/>
        <v>5.4419357753946267</v>
      </c>
      <c r="ER110" s="6">
        <f t="shared" si="170"/>
        <v>8.6956521739130377E-2</v>
      </c>
      <c r="ES110" s="6">
        <f t="shared" si="170"/>
        <v>0.28125</v>
      </c>
      <c r="ET110" s="6" t="str">
        <f t="shared" si="170"/>
        <v xml:space="preserve"> </v>
      </c>
      <c r="EU110" s="6" t="str">
        <f t="shared" si="170"/>
        <v xml:space="preserve"> </v>
      </c>
      <c r="EV110" s="6" t="str">
        <f t="shared" si="170"/>
        <v xml:space="preserve"> </v>
      </c>
      <c r="EW110" s="6">
        <f t="shared" si="170"/>
        <v>-3.2258064516129004E-2</v>
      </c>
      <c r="EX110" s="6" t="str">
        <f t="shared" si="170"/>
        <v xml:space="preserve"> </v>
      </c>
      <c r="EY110" s="6">
        <f t="shared" si="170"/>
        <v>9.6670247046186653E-3</v>
      </c>
      <c r="EZ110" s="6">
        <f t="shared" si="170"/>
        <v>2.5921336206896557</v>
      </c>
      <c r="FA110" s="6" t="str">
        <f t="shared" si="170"/>
        <v xml:space="preserve"> </v>
      </c>
      <c r="FB110" s="6" t="str">
        <f t="shared" si="170"/>
        <v xml:space="preserve"> </v>
      </c>
      <c r="FC110" s="6" t="str">
        <f t="shared" si="170"/>
        <v xml:space="preserve"> </v>
      </c>
      <c r="FD110" s="6" t="str">
        <f t="shared" si="170"/>
        <v xml:space="preserve"> </v>
      </c>
      <c r="FE110" s="6" t="str">
        <f t="shared" si="170"/>
        <v xml:space="preserve"> </v>
      </c>
      <c r="FF110" s="6" t="str">
        <f t="shared" si="170"/>
        <v xml:space="preserve"> </v>
      </c>
      <c r="FG110" s="6">
        <f t="shared" si="170"/>
        <v>3.7500000000000089E-2</v>
      </c>
      <c r="FH110" s="6" t="str">
        <f t="shared" si="170"/>
        <v xml:space="preserve"> </v>
      </c>
      <c r="FI110" s="6">
        <f t="shared" si="170"/>
        <v>3.0408525754884552</v>
      </c>
      <c r="FJ110" s="6" t="str">
        <f t="shared" si="170"/>
        <v xml:space="preserve"> </v>
      </c>
      <c r="FK110" s="6" t="str">
        <f t="shared" si="170"/>
        <v xml:space="preserve"> </v>
      </c>
      <c r="FL110" s="6" t="str">
        <f t="shared" si="170"/>
        <v xml:space="preserve"> </v>
      </c>
      <c r="FM110" s="6" t="str">
        <f t="shared" si="170"/>
        <v xml:space="preserve"> </v>
      </c>
      <c r="FN110" s="6" t="str">
        <f t="shared" si="170"/>
        <v xml:space="preserve"> </v>
      </c>
      <c r="FO110" s="6" t="str">
        <f t="shared" si="170"/>
        <v xml:space="preserve"> </v>
      </c>
      <c r="FP110" s="6">
        <f t="shared" si="170"/>
        <v>-0.14007261609019683</v>
      </c>
      <c r="FQ110" s="6" t="str">
        <f t="shared" si="170"/>
        <v xml:space="preserve"> </v>
      </c>
      <c r="FR110" s="6" t="str">
        <f t="shared" si="170"/>
        <v xml:space="preserve"> </v>
      </c>
      <c r="FS110" s="6" t="str">
        <f t="shared" si="170"/>
        <v xml:space="preserve"> </v>
      </c>
      <c r="FT110" s="6" t="str">
        <f t="shared" si="170"/>
        <v xml:space="preserve"> </v>
      </c>
      <c r="FU110" s="6" t="str">
        <f t="shared" si="170"/>
        <v xml:space="preserve"> </v>
      </c>
      <c r="FV110" s="6" t="str">
        <f t="shared" si="170"/>
        <v xml:space="preserve"> </v>
      </c>
      <c r="FW110" s="6" t="str">
        <f t="shared" si="170"/>
        <v xml:space="preserve"> </v>
      </c>
      <c r="FX110" s="6" t="str">
        <f t="shared" si="170"/>
        <v xml:space="preserve"> </v>
      </c>
      <c r="FY110" s="6" t="str">
        <f t="shared" si="170"/>
        <v xml:space="preserve"> </v>
      </c>
      <c r="FZ110" s="6" t="str">
        <f t="shared" si="170"/>
        <v xml:space="preserve"> </v>
      </c>
      <c r="GA110" s="6" t="str">
        <f t="shared" si="170"/>
        <v xml:space="preserve"> </v>
      </c>
      <c r="GB110" s="6" t="str">
        <f t="shared" si="170"/>
        <v xml:space="preserve"> </v>
      </c>
      <c r="GC110" s="6" t="str">
        <f t="shared" si="170"/>
        <v xml:space="preserve"> </v>
      </c>
      <c r="GD110" s="6" t="str">
        <f t="shared" si="170"/>
        <v xml:space="preserve"> </v>
      </c>
      <c r="GE110" s="6" t="str">
        <f t="shared" si="170"/>
        <v xml:space="preserve"> </v>
      </c>
      <c r="GF110" s="6" t="str">
        <f t="shared" si="170"/>
        <v xml:space="preserve"> </v>
      </c>
      <c r="GG110" s="6" t="str">
        <f t="shared" si="170"/>
        <v xml:space="preserve"> </v>
      </c>
      <c r="GH110" s="6" t="str">
        <f t="shared" si="170"/>
        <v xml:space="preserve"> </v>
      </c>
      <c r="GI110" s="6" t="str">
        <f t="shared" si="170"/>
        <v xml:space="preserve"> </v>
      </c>
      <c r="GJ110" s="6" t="str">
        <f t="shared" si="170"/>
        <v xml:space="preserve"> </v>
      </c>
      <c r="GK110" s="6" t="str">
        <f t="shared" si="170"/>
        <v xml:space="preserve"> </v>
      </c>
      <c r="GL110" s="6" t="str">
        <f t="shared" si="170"/>
        <v xml:space="preserve"> </v>
      </c>
      <c r="GM110" s="6" t="str">
        <f t="shared" si="167"/>
        <v xml:space="preserve"> </v>
      </c>
      <c r="GN110" s="6" t="str">
        <f t="shared" si="167"/>
        <v xml:space="preserve"> </v>
      </c>
      <c r="GO110" s="6" t="str">
        <f t="shared" ref="GO110:IZ122" si="174">IF(GO79=0," ",GO79)</f>
        <v xml:space="preserve"> </v>
      </c>
      <c r="GP110" s="6" t="str">
        <f t="shared" si="174"/>
        <v xml:space="preserve"> </v>
      </c>
      <c r="GQ110" s="6">
        <f t="shared" si="174"/>
        <v>0.70794392523364458</v>
      </c>
      <c r="GR110" s="6" t="str">
        <f t="shared" si="174"/>
        <v xml:space="preserve"> </v>
      </c>
      <c r="GS110" s="6" t="str">
        <f t="shared" si="174"/>
        <v xml:space="preserve"> </v>
      </c>
      <c r="GT110" s="6">
        <f t="shared" si="174"/>
        <v>0.39285714285714279</v>
      </c>
      <c r="GU110" s="6" t="str">
        <f t="shared" si="174"/>
        <v xml:space="preserve"> </v>
      </c>
      <c r="GV110" s="6" t="str">
        <f t="shared" si="174"/>
        <v xml:space="preserve"> </v>
      </c>
      <c r="GW110" s="6" t="str">
        <f t="shared" si="174"/>
        <v xml:space="preserve"> </v>
      </c>
      <c r="GX110" s="6">
        <f t="shared" si="174"/>
        <v>0.68622754491017979</v>
      </c>
      <c r="GY110" s="6" t="str">
        <f t="shared" si="174"/>
        <v xml:space="preserve"> </v>
      </c>
      <c r="GZ110" s="6" t="str">
        <f t="shared" si="174"/>
        <v xml:space="preserve"> </v>
      </c>
      <c r="HA110" s="6" t="str">
        <f t="shared" si="174"/>
        <v xml:space="preserve"> </v>
      </c>
      <c r="HB110" s="6">
        <f t="shared" si="174"/>
        <v>-4.3145662762980597E-2</v>
      </c>
      <c r="HC110" s="6">
        <f t="shared" si="174"/>
        <v>-0.15384615384615385</v>
      </c>
      <c r="HD110" s="6" t="str">
        <f t="shared" si="174"/>
        <v xml:space="preserve"> </v>
      </c>
      <c r="HE110" s="6" t="str">
        <f t="shared" si="174"/>
        <v xml:space="preserve"> </v>
      </c>
      <c r="HF110" s="6" t="str">
        <f t="shared" si="174"/>
        <v xml:space="preserve"> </v>
      </c>
      <c r="HG110" s="6">
        <f t="shared" si="174"/>
        <v>0.92680180180180161</v>
      </c>
      <c r="HH110" s="6" t="str">
        <f t="shared" si="174"/>
        <v xml:space="preserve"> </v>
      </c>
      <c r="HI110" s="6" t="str">
        <f t="shared" si="174"/>
        <v xml:space="preserve"> </v>
      </c>
      <c r="HJ110" s="6">
        <f t="shared" si="174"/>
        <v>0.49994098902395834</v>
      </c>
      <c r="HK110" s="6" t="str">
        <f t="shared" si="174"/>
        <v xml:space="preserve"> </v>
      </c>
      <c r="HL110" s="6" t="str">
        <f t="shared" si="174"/>
        <v xml:space="preserve"> </v>
      </c>
      <c r="HM110" s="6" t="str">
        <f t="shared" si="174"/>
        <v xml:space="preserve"> </v>
      </c>
      <c r="HN110" s="6" t="str">
        <f t="shared" si="174"/>
        <v xml:space="preserve"> </v>
      </c>
      <c r="HO110" s="6">
        <f t="shared" si="174"/>
        <v>0.55319148936170204</v>
      </c>
      <c r="HP110" s="6" t="str">
        <f t="shared" si="174"/>
        <v xml:space="preserve"> </v>
      </c>
      <c r="HQ110" s="6" t="str">
        <f t="shared" si="174"/>
        <v xml:space="preserve"> </v>
      </c>
      <c r="HR110" s="6">
        <f t="shared" si="174"/>
        <v>0.34782608695652173</v>
      </c>
      <c r="HS110" s="6" t="str">
        <f t="shared" si="174"/>
        <v xml:space="preserve"> </v>
      </c>
      <c r="HT110" s="6" t="str">
        <f t="shared" si="174"/>
        <v xml:space="preserve"> </v>
      </c>
      <c r="HU110" s="6" t="str">
        <f t="shared" si="174"/>
        <v xml:space="preserve"> </v>
      </c>
      <c r="HV110" s="6">
        <f t="shared" si="174"/>
        <v>2.3241379310344827</v>
      </c>
      <c r="HW110" s="6" t="str">
        <f t="shared" si="174"/>
        <v xml:space="preserve"> </v>
      </c>
      <c r="HX110" s="6" t="str">
        <f t="shared" si="174"/>
        <v xml:space="preserve"> </v>
      </c>
      <c r="HY110" s="6">
        <f t="shared" si="174"/>
        <v>-0.17277486910994766</v>
      </c>
      <c r="HZ110" s="6">
        <f t="shared" si="174"/>
        <v>-7.6923076923076872E-2</v>
      </c>
      <c r="IA110" s="6" t="str">
        <f t="shared" si="174"/>
        <v xml:space="preserve"> </v>
      </c>
      <c r="IB110" s="6" t="str">
        <f t="shared" si="174"/>
        <v xml:space="preserve"> </v>
      </c>
      <c r="IC110" s="6" t="str">
        <f t="shared" si="174"/>
        <v xml:space="preserve"> </v>
      </c>
      <c r="ID110" s="6" t="str">
        <f t="shared" si="174"/>
        <v xml:space="preserve"> </v>
      </c>
      <c r="IE110" s="6" t="str">
        <f t="shared" si="174"/>
        <v xml:space="preserve"> </v>
      </c>
      <c r="IF110" s="6" t="str">
        <f t="shared" si="174"/>
        <v xml:space="preserve"> </v>
      </c>
      <c r="IG110" s="6" t="str">
        <f t="shared" si="174"/>
        <v xml:space="preserve"> </v>
      </c>
      <c r="IH110" s="6">
        <f t="shared" si="174"/>
        <v>1.4714285714285715</v>
      </c>
      <c r="II110" s="6" t="str">
        <f t="shared" si="174"/>
        <v xml:space="preserve"> </v>
      </c>
      <c r="IJ110" s="6" t="str">
        <f t="shared" si="174"/>
        <v xml:space="preserve"> </v>
      </c>
      <c r="IK110" s="6" t="str">
        <f t="shared" si="174"/>
        <v xml:space="preserve"> </v>
      </c>
      <c r="IL110" s="6">
        <f t="shared" si="174"/>
        <v>-0.26192121630960619</v>
      </c>
      <c r="IM110" s="6" t="str">
        <f t="shared" si="174"/>
        <v xml:space="preserve"> </v>
      </c>
      <c r="IN110" s="6" t="str">
        <f t="shared" si="174"/>
        <v xml:space="preserve"> </v>
      </c>
      <c r="IO110" s="6" t="str">
        <f t="shared" si="174"/>
        <v xml:space="preserve"> </v>
      </c>
      <c r="IP110" s="6" t="str">
        <f t="shared" si="174"/>
        <v xml:space="preserve"> </v>
      </c>
      <c r="IQ110" s="6" t="str">
        <f t="shared" si="174"/>
        <v xml:space="preserve"> </v>
      </c>
      <c r="IR110" s="6" t="str">
        <f t="shared" si="174"/>
        <v xml:space="preserve"> </v>
      </c>
      <c r="IS110" s="6" t="str">
        <f t="shared" si="174"/>
        <v xml:space="preserve"> </v>
      </c>
      <c r="IT110" s="6" t="str">
        <f t="shared" si="174"/>
        <v xml:space="preserve"> </v>
      </c>
      <c r="IU110" s="6">
        <f t="shared" si="174"/>
        <v>0.33571428571428563</v>
      </c>
      <c r="IV110" s="6" t="str">
        <f t="shared" si="174"/>
        <v xml:space="preserve"> </v>
      </c>
      <c r="IW110" s="6" t="str">
        <f t="shared" si="174"/>
        <v xml:space="preserve"> </v>
      </c>
      <c r="IX110" s="6" t="str">
        <f t="shared" si="174"/>
        <v xml:space="preserve"> </v>
      </c>
      <c r="IY110" s="6" t="str">
        <f t="shared" si="174"/>
        <v xml:space="preserve"> </v>
      </c>
      <c r="IZ110" s="6" t="str">
        <f t="shared" si="174"/>
        <v xml:space="preserve"> </v>
      </c>
      <c r="JA110" s="6" t="str">
        <f t="shared" si="171"/>
        <v xml:space="preserve"> </v>
      </c>
      <c r="JB110" s="6" t="str">
        <f t="shared" si="168"/>
        <v xml:space="preserve"> </v>
      </c>
      <c r="JC110" s="6" t="str">
        <f t="shared" si="168"/>
        <v xml:space="preserve"> </v>
      </c>
      <c r="JD110" s="6" t="str">
        <f t="shared" si="168"/>
        <v xml:space="preserve"> </v>
      </c>
      <c r="JE110" s="6">
        <f t="shared" si="168"/>
        <v>0.81256713211600418</v>
      </c>
      <c r="JF110" s="6" t="str">
        <f t="shared" si="168"/>
        <v xml:space="preserve"> </v>
      </c>
      <c r="JG110" s="6" t="str">
        <f t="shared" si="168"/>
        <v xml:space="preserve"> </v>
      </c>
      <c r="JH110" s="6" t="str">
        <f t="shared" si="168"/>
        <v xml:space="preserve"> </v>
      </c>
      <c r="JI110" s="6" t="str">
        <f t="shared" si="168"/>
        <v xml:space="preserve"> </v>
      </c>
      <c r="JJ110" s="6" t="str">
        <f t="shared" si="168"/>
        <v xml:space="preserve"> </v>
      </c>
      <c r="JK110" s="6">
        <f t="shared" si="168"/>
        <v>0.28268309377138934</v>
      </c>
      <c r="JL110" s="6" t="str">
        <f t="shared" si="168"/>
        <v xml:space="preserve"> </v>
      </c>
      <c r="JM110" s="6" t="str">
        <f t="shared" si="168"/>
        <v xml:space="preserve"> </v>
      </c>
      <c r="JN110" s="6" t="str">
        <f t="shared" si="168"/>
        <v xml:space="preserve"> </v>
      </c>
      <c r="JO110" s="6" t="str">
        <f t="shared" si="168"/>
        <v xml:space="preserve"> </v>
      </c>
      <c r="JP110" s="6">
        <f t="shared" si="168"/>
        <v>0.12107751826909285</v>
      </c>
      <c r="JQ110" s="6" t="str">
        <f t="shared" si="168"/>
        <v xml:space="preserve"> </v>
      </c>
      <c r="JR110" s="6" t="str">
        <f t="shared" si="168"/>
        <v xml:space="preserve"> </v>
      </c>
      <c r="JS110" s="6" t="str">
        <f t="shared" si="168"/>
        <v xml:space="preserve"> </v>
      </c>
      <c r="JT110" s="6" t="str">
        <f t="shared" si="168"/>
        <v xml:space="preserve"> </v>
      </c>
      <c r="JU110" s="6" t="str">
        <f t="shared" si="168"/>
        <v xml:space="preserve"> </v>
      </c>
      <c r="JV110" s="6" t="str">
        <f t="shared" si="168"/>
        <v xml:space="preserve"> </v>
      </c>
      <c r="JW110" s="6" t="str">
        <f t="shared" si="168"/>
        <v xml:space="preserve"> </v>
      </c>
      <c r="JX110" s="6">
        <f t="shared" si="168"/>
        <v>0.10815450643776825</v>
      </c>
      <c r="JY110" s="6" t="str">
        <f t="shared" si="168"/>
        <v xml:space="preserve"> </v>
      </c>
      <c r="JZ110" s="6" t="str">
        <f t="shared" si="168"/>
        <v xml:space="preserve"> </v>
      </c>
      <c r="KA110" s="6">
        <f t="shared" si="168"/>
        <v>2.6632641294788462</v>
      </c>
      <c r="KB110" s="6">
        <f t="shared" si="168"/>
        <v>1.0795454545454546</v>
      </c>
      <c r="KC110" s="6" t="str">
        <f t="shared" si="168"/>
        <v xml:space="preserve"> </v>
      </c>
      <c r="KD110" s="6" t="str">
        <f t="shared" si="168"/>
        <v xml:space="preserve"> </v>
      </c>
      <c r="KE110" s="6" t="str">
        <f t="shared" si="168"/>
        <v xml:space="preserve"> </v>
      </c>
      <c r="KF110" s="6">
        <f t="shared" si="168"/>
        <v>5.0847457627118731E-2</v>
      </c>
      <c r="KG110" s="6" t="str">
        <f t="shared" si="168"/>
        <v xml:space="preserve"> </v>
      </c>
      <c r="KH110" s="6" t="str">
        <f t="shared" si="168"/>
        <v xml:space="preserve"> </v>
      </c>
      <c r="KI110" s="6" t="str">
        <f t="shared" si="168"/>
        <v xml:space="preserve"> </v>
      </c>
      <c r="KJ110" s="6" t="str">
        <f t="shared" si="168"/>
        <v xml:space="preserve"> </v>
      </c>
      <c r="KK110" s="6" t="str">
        <f t="shared" si="168"/>
        <v xml:space="preserve"> </v>
      </c>
      <c r="KL110" s="6" t="str">
        <f t="shared" si="168"/>
        <v xml:space="preserve"> </v>
      </c>
      <c r="KM110" s="6" t="str">
        <f t="shared" si="168"/>
        <v xml:space="preserve"> </v>
      </c>
      <c r="KN110" s="6" t="str">
        <f t="shared" si="168"/>
        <v xml:space="preserve"> </v>
      </c>
      <c r="KO110" s="6">
        <f t="shared" si="168"/>
        <v>0.78039927404718701</v>
      </c>
      <c r="KP110" s="6" t="str">
        <f t="shared" si="168"/>
        <v xml:space="preserve"> </v>
      </c>
      <c r="KQ110" s="6">
        <f t="shared" si="168"/>
        <v>0.77011494252873591</v>
      </c>
      <c r="KR110" s="6" t="str">
        <f t="shared" si="168"/>
        <v xml:space="preserve"> </v>
      </c>
      <c r="KS110" s="6" t="str">
        <f t="shared" si="168"/>
        <v xml:space="preserve"> </v>
      </c>
      <c r="KT110" s="6" t="str">
        <f t="shared" si="168"/>
        <v xml:space="preserve"> </v>
      </c>
      <c r="KU110" s="6" t="str">
        <f t="shared" si="168"/>
        <v xml:space="preserve"> </v>
      </c>
      <c r="KV110" s="6" t="str">
        <f t="shared" si="168"/>
        <v xml:space="preserve"> </v>
      </c>
      <c r="KW110" s="6" t="str">
        <f t="shared" si="168"/>
        <v xml:space="preserve"> </v>
      </c>
      <c r="KX110" s="6" t="str">
        <f t="shared" si="168"/>
        <v xml:space="preserve"> </v>
      </c>
      <c r="KY110" s="6">
        <f t="shared" si="168"/>
        <v>0.9453107596346626</v>
      </c>
      <c r="KZ110" s="6" t="str">
        <f t="shared" si="168"/>
        <v xml:space="preserve"> </v>
      </c>
      <c r="LA110" s="6" t="str">
        <f t="shared" si="168"/>
        <v xml:space="preserve"> </v>
      </c>
      <c r="LB110" s="6" t="str">
        <f t="shared" si="168"/>
        <v xml:space="preserve"> </v>
      </c>
      <c r="LC110" s="6" t="str">
        <f t="shared" si="168"/>
        <v xml:space="preserve"> </v>
      </c>
      <c r="LD110" s="6" t="str">
        <f t="shared" si="168"/>
        <v xml:space="preserve"> </v>
      </c>
      <c r="LE110" s="6" t="str">
        <f t="shared" si="168"/>
        <v xml:space="preserve"> </v>
      </c>
      <c r="LF110" s="6" t="str">
        <f t="shared" si="168"/>
        <v xml:space="preserve"> </v>
      </c>
      <c r="LG110" s="6">
        <f t="shared" si="168"/>
        <v>0.69</v>
      </c>
      <c r="LH110" s="6" t="str">
        <f t="shared" si="168"/>
        <v xml:space="preserve"> </v>
      </c>
      <c r="LI110" s="6">
        <f t="shared" si="168"/>
        <v>0.11538461538461542</v>
      </c>
      <c r="LJ110" s="6" t="str">
        <f t="shared" si="168"/>
        <v xml:space="preserve"> </v>
      </c>
      <c r="LK110" s="6" t="str">
        <f t="shared" si="168"/>
        <v xml:space="preserve"> </v>
      </c>
      <c r="LL110" s="6" t="str">
        <f t="shared" si="168"/>
        <v xml:space="preserve"> </v>
      </c>
      <c r="LM110" s="6" t="str">
        <f t="shared" ref="LM110:NX114" si="175">IF(LM79=0," ",LM79)</f>
        <v xml:space="preserve"> </v>
      </c>
      <c r="LN110" s="6" t="str">
        <f t="shared" si="175"/>
        <v xml:space="preserve"> </v>
      </c>
      <c r="LO110" s="6" t="str">
        <f t="shared" si="175"/>
        <v xml:space="preserve"> </v>
      </c>
      <c r="LP110" s="6" t="str">
        <f t="shared" si="175"/>
        <v xml:space="preserve"> </v>
      </c>
      <c r="LQ110" s="6" t="str">
        <f t="shared" si="175"/>
        <v xml:space="preserve"> </v>
      </c>
      <c r="LR110" s="6" t="str">
        <f t="shared" si="175"/>
        <v xml:space="preserve"> </v>
      </c>
      <c r="LS110" s="6" t="str">
        <f t="shared" si="175"/>
        <v xml:space="preserve"> </v>
      </c>
      <c r="LT110" s="6" t="str">
        <f t="shared" si="175"/>
        <v xml:space="preserve"> </v>
      </c>
      <c r="LU110" s="6">
        <f t="shared" si="175"/>
        <v>0.10280373831775691</v>
      </c>
      <c r="LV110" s="6" t="str">
        <f t="shared" si="175"/>
        <v xml:space="preserve"> </v>
      </c>
      <c r="LW110" s="6">
        <f t="shared" si="175"/>
        <v>0.77173098819440278</v>
      </c>
      <c r="LX110" s="6" t="str">
        <f t="shared" si="175"/>
        <v xml:space="preserve"> </v>
      </c>
      <c r="LY110" s="6" t="str">
        <f t="shared" si="175"/>
        <v xml:space="preserve"> </v>
      </c>
      <c r="LZ110" s="6" t="str">
        <f t="shared" si="175"/>
        <v xml:space="preserve"> </v>
      </c>
      <c r="MA110" s="6" t="str">
        <f t="shared" si="175"/>
        <v xml:space="preserve"> </v>
      </c>
      <c r="MB110" s="6" t="str">
        <f t="shared" si="175"/>
        <v xml:space="preserve"> </v>
      </c>
      <c r="MC110" s="6" t="str">
        <f t="shared" si="175"/>
        <v xml:space="preserve"> </v>
      </c>
      <c r="MD110" s="6" t="str">
        <f t="shared" si="175"/>
        <v xml:space="preserve"> </v>
      </c>
      <c r="ME110" s="6" t="str">
        <f t="shared" si="175"/>
        <v xml:space="preserve"> </v>
      </c>
      <c r="MF110" s="6">
        <f t="shared" si="175"/>
        <v>0.60000000000000009</v>
      </c>
      <c r="MG110" s="6">
        <f t="shared" si="175"/>
        <v>0.23891364311478891</v>
      </c>
      <c r="MH110" s="6" t="str">
        <f t="shared" si="175"/>
        <v xml:space="preserve"> </v>
      </c>
      <c r="MI110" s="6" t="str">
        <f t="shared" si="175"/>
        <v xml:space="preserve"> </v>
      </c>
      <c r="MJ110" s="6" t="str">
        <f t="shared" si="175"/>
        <v xml:space="preserve"> </v>
      </c>
      <c r="MK110" s="6">
        <f t="shared" si="175"/>
        <v>0.42012779552715673</v>
      </c>
      <c r="ML110" s="6" t="str">
        <f t="shared" si="175"/>
        <v xml:space="preserve"> </v>
      </c>
      <c r="MM110" s="6" t="str">
        <f t="shared" si="175"/>
        <v xml:space="preserve"> </v>
      </c>
      <c r="MN110" s="6" t="str">
        <f t="shared" si="175"/>
        <v xml:space="preserve"> </v>
      </c>
      <c r="MO110" s="6" t="str">
        <f t="shared" si="175"/>
        <v xml:space="preserve"> </v>
      </c>
      <c r="MP110" s="6" t="str">
        <f t="shared" si="175"/>
        <v xml:space="preserve"> </v>
      </c>
      <c r="MQ110" s="6" t="str">
        <f t="shared" si="175"/>
        <v xml:space="preserve"> </v>
      </c>
      <c r="MR110" s="6">
        <f t="shared" si="175"/>
        <v>0.34613658799246161</v>
      </c>
      <c r="MS110" s="6">
        <f t="shared" si="175"/>
        <v>0.19895742832319718</v>
      </c>
      <c r="MT110" s="6" t="str">
        <f t="shared" si="175"/>
        <v xml:space="preserve"> </v>
      </c>
      <c r="MU110" s="6" t="str">
        <f t="shared" si="175"/>
        <v xml:space="preserve"> </v>
      </c>
      <c r="MV110" s="6" t="str">
        <f t="shared" si="175"/>
        <v xml:space="preserve"> </v>
      </c>
      <c r="MW110" s="6" t="str">
        <f t="shared" si="175"/>
        <v xml:space="preserve"> </v>
      </c>
      <c r="MX110" s="6" t="str">
        <f t="shared" si="175"/>
        <v xml:space="preserve"> </v>
      </c>
      <c r="MY110" s="6" t="str">
        <f t="shared" si="175"/>
        <v xml:space="preserve"> </v>
      </c>
      <c r="MZ110" s="6">
        <f t="shared" si="175"/>
        <v>0.50627211321968479</v>
      </c>
      <c r="NA110" s="6" t="str">
        <f t="shared" si="175"/>
        <v xml:space="preserve"> </v>
      </c>
      <c r="NB110" s="6" t="str">
        <f t="shared" si="175"/>
        <v xml:space="preserve"> </v>
      </c>
      <c r="NC110" s="6" t="str">
        <f t="shared" si="175"/>
        <v xml:space="preserve"> </v>
      </c>
      <c r="ND110" s="6">
        <f t="shared" si="175"/>
        <v>3.1578947368421151E-2</v>
      </c>
      <c r="NE110" s="6" t="str">
        <f t="shared" si="175"/>
        <v xml:space="preserve"> </v>
      </c>
      <c r="NF110" s="6" t="str">
        <f t="shared" si="175"/>
        <v xml:space="preserve"> </v>
      </c>
      <c r="NG110" s="6" t="str">
        <f t="shared" si="175"/>
        <v xml:space="preserve"> </v>
      </c>
      <c r="NH110" s="6" t="str">
        <f t="shared" si="175"/>
        <v xml:space="preserve"> </v>
      </c>
      <c r="NI110" s="6" t="str">
        <f t="shared" si="175"/>
        <v xml:space="preserve"> </v>
      </c>
      <c r="NJ110" s="6">
        <f t="shared" si="175"/>
        <v>0.43900343642611683</v>
      </c>
      <c r="NK110" s="6" t="str">
        <f t="shared" si="175"/>
        <v xml:space="preserve"> </v>
      </c>
      <c r="NL110" s="6" t="str">
        <f t="shared" si="175"/>
        <v xml:space="preserve"> </v>
      </c>
      <c r="NM110" s="6" t="str">
        <f t="shared" si="175"/>
        <v xml:space="preserve"> </v>
      </c>
      <c r="NN110" s="6" t="str">
        <f t="shared" si="175"/>
        <v xml:space="preserve"> </v>
      </c>
      <c r="NO110" s="6">
        <f t="shared" si="175"/>
        <v>0.64383561643835607</v>
      </c>
      <c r="NP110" s="6" t="str">
        <f t="shared" si="175"/>
        <v xml:space="preserve"> </v>
      </c>
      <c r="NQ110" s="6" t="str">
        <f t="shared" si="175"/>
        <v xml:space="preserve"> </v>
      </c>
      <c r="NR110" s="6" t="str">
        <f t="shared" si="175"/>
        <v xml:space="preserve"> </v>
      </c>
      <c r="NS110" s="6" t="str">
        <f t="shared" si="175"/>
        <v xml:space="preserve"> </v>
      </c>
      <c r="NT110" s="6">
        <f t="shared" si="175"/>
        <v>0.46969696969696972</v>
      </c>
      <c r="NU110" s="6" t="str">
        <f t="shared" si="175"/>
        <v xml:space="preserve"> </v>
      </c>
      <c r="NV110" s="6" t="str">
        <f t="shared" si="175"/>
        <v xml:space="preserve"> </v>
      </c>
      <c r="NW110" s="6" t="str">
        <f t="shared" si="175"/>
        <v xml:space="preserve"> </v>
      </c>
      <c r="NX110" s="6" t="str">
        <f t="shared" si="175"/>
        <v xml:space="preserve"> </v>
      </c>
      <c r="NY110" s="6" t="str">
        <f t="shared" si="172"/>
        <v xml:space="preserve"> </v>
      </c>
      <c r="NZ110" s="6">
        <f t="shared" si="169"/>
        <v>-0.28000000000000003</v>
      </c>
      <c r="OA110" s="6" t="str">
        <f t="shared" si="169"/>
        <v xml:space="preserve"> </v>
      </c>
      <c r="OB110" s="6">
        <f t="shared" si="169"/>
        <v>0.9130910084722601</v>
      </c>
      <c r="OC110" s="6" t="str">
        <f t="shared" si="169"/>
        <v xml:space="preserve"> </v>
      </c>
      <c r="OD110" s="6">
        <f t="shared" si="169"/>
        <v>0.24992499249924993</v>
      </c>
      <c r="OE110" s="6" t="str">
        <f t="shared" si="169"/>
        <v xml:space="preserve"> </v>
      </c>
      <c r="OF110" s="6" t="str">
        <f t="shared" si="169"/>
        <v xml:space="preserve"> </v>
      </c>
      <c r="OG110" s="6">
        <f t="shared" si="169"/>
        <v>-0.125</v>
      </c>
      <c r="OH110" s="6" t="str">
        <f t="shared" si="169"/>
        <v xml:space="preserve"> </v>
      </c>
      <c r="OI110" s="6" t="str">
        <f t="shared" si="169"/>
        <v xml:space="preserve"> </v>
      </c>
      <c r="OJ110" s="6" t="str">
        <f t="shared" si="169"/>
        <v xml:space="preserve"> </v>
      </c>
      <c r="OK110" s="6">
        <f t="shared" si="169"/>
        <v>0.30000000000000004</v>
      </c>
      <c r="OL110" s="6" t="str">
        <f t="shared" si="169"/>
        <v xml:space="preserve"> </v>
      </c>
      <c r="OM110" s="6" t="str">
        <f t="shared" si="169"/>
        <v xml:space="preserve"> </v>
      </c>
      <c r="ON110" s="6">
        <f t="shared" si="169"/>
        <v>0.36220881863560739</v>
      </c>
      <c r="OO110" s="6" t="str">
        <f t="shared" si="169"/>
        <v xml:space="preserve"> </v>
      </c>
      <c r="OP110" s="6">
        <f t="shared" si="169"/>
        <v>0.45323193916349802</v>
      </c>
      <c r="OQ110" s="6">
        <f t="shared" si="169"/>
        <v>0.46366145354185839</v>
      </c>
      <c r="OR110" s="6" t="str">
        <f t="shared" si="169"/>
        <v xml:space="preserve"> </v>
      </c>
      <c r="OS110" s="6" t="str">
        <f t="shared" si="169"/>
        <v xml:space="preserve"> </v>
      </c>
      <c r="OT110" s="6" t="str">
        <f t="shared" si="169"/>
        <v xml:space="preserve"> </v>
      </c>
      <c r="OU110" s="6" t="str">
        <f t="shared" si="169"/>
        <v xml:space="preserve"> </v>
      </c>
      <c r="OV110" s="6">
        <f t="shared" si="169"/>
        <v>0.35723771580345276</v>
      </c>
      <c r="OW110" s="6" t="str">
        <f t="shared" si="169"/>
        <v xml:space="preserve"> </v>
      </c>
      <c r="OX110" s="6" t="str">
        <f t="shared" si="169"/>
        <v xml:space="preserve"> </v>
      </c>
      <c r="OY110" s="6" t="str">
        <f t="shared" si="169"/>
        <v xml:space="preserve"> </v>
      </c>
      <c r="OZ110" s="6" t="str">
        <f t="shared" si="169"/>
        <v xml:space="preserve"> </v>
      </c>
      <c r="PA110" s="6">
        <f t="shared" si="169"/>
        <v>0.75</v>
      </c>
      <c r="PB110" s="6">
        <f t="shared" si="169"/>
        <v>1.023150249659555</v>
      </c>
      <c r="PC110" s="6">
        <f t="shared" si="169"/>
        <v>2.4536950420954167</v>
      </c>
      <c r="PD110" s="6">
        <f t="shared" si="169"/>
        <v>-0.1333333333333333</v>
      </c>
      <c r="PE110" s="6" t="str">
        <f t="shared" si="169"/>
        <v xml:space="preserve"> </v>
      </c>
      <c r="PF110" s="6" t="str">
        <f t="shared" si="169"/>
        <v xml:space="preserve"> </v>
      </c>
      <c r="PG110" s="6" t="str">
        <f t="shared" si="169"/>
        <v xml:space="preserve"> </v>
      </c>
      <c r="PH110" s="6">
        <f t="shared" si="169"/>
        <v>0.76190476190476164</v>
      </c>
      <c r="PI110" s="6" t="str">
        <f t="shared" si="169"/>
        <v xml:space="preserve"> </v>
      </c>
      <c r="PJ110" s="6" t="str">
        <f t="shared" si="169"/>
        <v xml:space="preserve"> </v>
      </c>
      <c r="PK110" s="6" t="str">
        <f t="shared" si="169"/>
        <v xml:space="preserve"> </v>
      </c>
      <c r="PL110" s="6" t="str">
        <f t="shared" si="169"/>
        <v xml:space="preserve"> </v>
      </c>
      <c r="PM110" s="6" t="str">
        <f t="shared" si="169"/>
        <v xml:space="preserve"> </v>
      </c>
      <c r="PN110" s="6">
        <f t="shared" si="169"/>
        <v>11.424999999999999</v>
      </c>
      <c r="PO110" s="6">
        <f t="shared" si="169"/>
        <v>-0.33333333333333337</v>
      </c>
      <c r="PP110" s="6">
        <f t="shared" si="169"/>
        <v>4.7991631799163175</v>
      </c>
      <c r="PQ110" s="6" t="str">
        <f t="shared" si="169"/>
        <v xml:space="preserve"> </v>
      </c>
      <c r="PR110" s="6" t="str">
        <f t="shared" si="169"/>
        <v xml:space="preserve"> </v>
      </c>
      <c r="PS110" s="6" t="str">
        <f t="shared" si="169"/>
        <v xml:space="preserve"> </v>
      </c>
      <c r="PT110" s="6" t="str">
        <f t="shared" si="169"/>
        <v xml:space="preserve"> </v>
      </c>
      <c r="PU110" s="6" t="str">
        <f t="shared" si="169"/>
        <v xml:space="preserve"> </v>
      </c>
      <c r="PV110" s="6" t="str">
        <f t="shared" si="169"/>
        <v xml:space="preserve"> </v>
      </c>
      <c r="PW110" s="6" t="str">
        <f t="shared" si="169"/>
        <v xml:space="preserve"> </v>
      </c>
      <c r="PX110" s="6">
        <f t="shared" si="169"/>
        <v>5.4331623931623927</v>
      </c>
      <c r="PY110" s="6" t="str">
        <f t="shared" si="169"/>
        <v xml:space="preserve"> </v>
      </c>
      <c r="PZ110" s="6" t="str">
        <f t="shared" si="169"/>
        <v xml:space="preserve"> </v>
      </c>
      <c r="QA110" s="6" t="str">
        <f t="shared" si="169"/>
        <v xml:space="preserve"> </v>
      </c>
      <c r="QB110" s="6" t="str">
        <f t="shared" si="169"/>
        <v xml:space="preserve"> </v>
      </c>
      <c r="QC110" s="6" t="str">
        <f t="shared" si="169"/>
        <v xml:space="preserve"> </v>
      </c>
      <c r="QD110" s="6" t="str">
        <f t="shared" si="169"/>
        <v xml:space="preserve"> </v>
      </c>
      <c r="QE110" s="6" t="str">
        <f t="shared" si="169"/>
        <v xml:space="preserve"> </v>
      </c>
      <c r="QF110" s="6">
        <f t="shared" si="169"/>
        <v>5.5473684210526315</v>
      </c>
      <c r="QG110" s="6">
        <f t="shared" si="169"/>
        <v>0.4375</v>
      </c>
      <c r="QH110" s="6" t="str">
        <f t="shared" si="169"/>
        <v xml:space="preserve"> </v>
      </c>
      <c r="QI110" s="6" t="str">
        <f t="shared" si="169"/>
        <v xml:space="preserve"> </v>
      </c>
      <c r="QJ110" s="6" t="str">
        <f t="shared" si="169"/>
        <v xml:space="preserve"> </v>
      </c>
      <c r="QK110" s="6">
        <f t="shared" si="166"/>
        <v>2.1578947368421053</v>
      </c>
      <c r="QL110" s="6" t="str">
        <f t="shared" si="166"/>
        <v xml:space="preserve"> </v>
      </c>
      <c r="QM110" s="6" t="str">
        <f t="shared" si="166"/>
        <v xml:space="preserve"> </v>
      </c>
      <c r="QN110" s="6" t="str">
        <f t="shared" si="166"/>
        <v xml:space="preserve"> </v>
      </c>
      <c r="QO110" s="6">
        <f t="shared" si="166"/>
        <v>0.30952380952380953</v>
      </c>
      <c r="QP110" s="6">
        <f t="shared" si="166"/>
        <v>0.28133168248727469</v>
      </c>
      <c r="QQ110" s="6" t="str">
        <f t="shared" si="166"/>
        <v xml:space="preserve"> </v>
      </c>
      <c r="QR110" s="6" t="str">
        <f t="shared" si="166"/>
        <v xml:space="preserve"> </v>
      </c>
      <c r="QS110" s="6">
        <f t="shared" si="166"/>
        <v>-0.27433628318584069</v>
      </c>
      <c r="QT110" s="6" t="str">
        <f t="shared" si="166"/>
        <v xml:space="preserve"> </v>
      </c>
      <c r="QU110" s="6">
        <f t="shared" si="166"/>
        <v>0.75186567164179108</v>
      </c>
      <c r="QV110" s="6" t="str">
        <f t="shared" si="166"/>
        <v xml:space="preserve"> </v>
      </c>
      <c r="QW110" s="6" t="str">
        <f t="shared" si="166"/>
        <v xml:space="preserve"> </v>
      </c>
      <c r="QX110" s="6" t="str">
        <f t="shared" si="166"/>
        <v xml:space="preserve"> </v>
      </c>
      <c r="QY110" s="6" t="str">
        <f t="shared" si="166"/>
        <v xml:space="preserve"> </v>
      </c>
      <c r="QZ110" s="6" t="str">
        <f t="shared" si="166"/>
        <v xml:space="preserve"> </v>
      </c>
      <c r="RA110" s="6" t="str">
        <f t="shared" si="166"/>
        <v xml:space="preserve"> </v>
      </c>
      <c r="RB110" s="6" t="str">
        <f t="shared" si="166"/>
        <v xml:space="preserve"> </v>
      </c>
      <c r="RC110" s="6" t="str">
        <f t="shared" si="166"/>
        <v xml:space="preserve"> </v>
      </c>
      <c r="RD110" s="6">
        <f t="shared" si="166"/>
        <v>0.33653846153846145</v>
      </c>
      <c r="RE110" s="6">
        <f t="shared" si="166"/>
        <v>1.9199970560094206</v>
      </c>
      <c r="RF110" s="6" t="str">
        <f t="shared" si="166"/>
        <v xml:space="preserve"> </v>
      </c>
      <c r="RG110" s="6" t="str">
        <f t="shared" si="166"/>
        <v xml:space="preserve"> </v>
      </c>
      <c r="RH110" s="6" t="str">
        <f t="shared" si="166"/>
        <v xml:space="preserve"> </v>
      </c>
      <c r="RI110" s="6">
        <f t="shared" si="166"/>
        <v>-0.17547744256850273</v>
      </c>
      <c r="RJ110" s="6">
        <f t="shared" si="166"/>
        <v>0.94736842105263164</v>
      </c>
      <c r="RK110" s="6" t="str">
        <f t="shared" si="166"/>
        <v xml:space="preserve"> </v>
      </c>
      <c r="RL110" s="6" t="str">
        <f t="shared" si="166"/>
        <v xml:space="preserve"> </v>
      </c>
      <c r="RM110" s="6">
        <f t="shared" si="166"/>
        <v>0.10624999999999996</v>
      </c>
      <c r="RN110" s="6" t="str">
        <f t="shared" si="166"/>
        <v xml:space="preserve"> </v>
      </c>
      <c r="RO110" s="6">
        <f t="shared" si="166"/>
        <v>-0.6484969439940127</v>
      </c>
      <c r="RP110" s="6" t="str">
        <f t="shared" si="166"/>
        <v xml:space="preserve"> </v>
      </c>
      <c r="RQ110" s="6" t="str">
        <f t="shared" si="166"/>
        <v xml:space="preserve"> </v>
      </c>
      <c r="RR110" s="6" t="str">
        <f t="shared" si="166"/>
        <v xml:space="preserve"> </v>
      </c>
      <c r="RS110" s="6" t="str">
        <f t="shared" si="166"/>
        <v xml:space="preserve"> </v>
      </c>
      <c r="RT110" s="6" t="str">
        <f t="shared" si="166"/>
        <v xml:space="preserve"> </v>
      </c>
      <c r="RU110" s="6">
        <f t="shared" si="166"/>
        <v>0.23478260869565215</v>
      </c>
      <c r="RV110" s="6" t="str">
        <f t="shared" si="166"/>
        <v xml:space="preserve"> </v>
      </c>
      <c r="RW110" s="6" t="str">
        <f t="shared" si="166"/>
        <v xml:space="preserve"> </v>
      </c>
      <c r="RX110" s="6" t="str">
        <f t="shared" si="166"/>
        <v xml:space="preserve"> </v>
      </c>
      <c r="RY110" s="6" t="str">
        <f t="shared" si="166"/>
        <v xml:space="preserve"> </v>
      </c>
      <c r="RZ110" s="6" t="str">
        <f t="shared" si="166"/>
        <v xml:space="preserve"> </v>
      </c>
      <c r="SA110" s="6" t="str">
        <f t="shared" si="166"/>
        <v xml:space="preserve"> </v>
      </c>
      <c r="SS110" s="11"/>
      <c r="TE110" s="12"/>
      <c r="TF110" s="12"/>
      <c r="TG110" s="12"/>
    </row>
    <row r="111" spans="1:527">
      <c r="A111">
        <v>1997</v>
      </c>
      <c r="B111" s="6" t="str">
        <f t="shared" si="155"/>
        <v xml:space="preserve"> </v>
      </c>
      <c r="C111" s="6">
        <f t="shared" ref="C111:BN114" si="176">IF(C80=0," ",C80)</f>
        <v>-0.20707070707070707</v>
      </c>
      <c r="D111" s="6" t="str">
        <f t="shared" si="176"/>
        <v xml:space="preserve"> </v>
      </c>
      <c r="E111" s="6">
        <f t="shared" si="176"/>
        <v>0.4563758389261745</v>
      </c>
      <c r="F111" s="6">
        <f t="shared" si="176"/>
        <v>1.75</v>
      </c>
      <c r="G111" s="6" t="str">
        <f t="shared" si="176"/>
        <v xml:space="preserve"> </v>
      </c>
      <c r="H111" s="6" t="str">
        <f t="shared" si="176"/>
        <v xml:space="preserve"> </v>
      </c>
      <c r="I111" s="6" t="str">
        <f t="shared" si="176"/>
        <v xml:space="preserve"> </v>
      </c>
      <c r="J111" s="6" t="str">
        <f t="shared" si="176"/>
        <v xml:space="preserve"> </v>
      </c>
      <c r="K111" s="6" t="str">
        <f t="shared" si="176"/>
        <v xml:space="preserve"> </v>
      </c>
      <c r="L111" s="6" t="str">
        <f t="shared" si="176"/>
        <v xml:space="preserve"> </v>
      </c>
      <c r="M111" s="6" t="str">
        <f t="shared" si="176"/>
        <v xml:space="preserve"> </v>
      </c>
      <c r="N111" s="6" t="str">
        <f t="shared" si="176"/>
        <v xml:space="preserve"> </v>
      </c>
      <c r="O111" s="6">
        <f t="shared" si="176"/>
        <v>0.89999999999999991</v>
      </c>
      <c r="P111" s="6">
        <f t="shared" si="176"/>
        <v>-2.777777777777779E-2</v>
      </c>
      <c r="Q111" s="6" t="str">
        <f t="shared" si="176"/>
        <v xml:space="preserve"> </v>
      </c>
      <c r="R111" s="6" t="str">
        <f t="shared" si="176"/>
        <v xml:space="preserve"> </v>
      </c>
      <c r="S111" s="6" t="str">
        <f t="shared" si="176"/>
        <v xml:space="preserve"> </v>
      </c>
      <c r="T111" s="6">
        <f t="shared" si="176"/>
        <v>-0.35834363977829686</v>
      </c>
      <c r="U111" s="6" t="str">
        <f t="shared" si="176"/>
        <v xml:space="preserve"> </v>
      </c>
      <c r="V111" s="6" t="str">
        <f t="shared" si="176"/>
        <v xml:space="preserve"> </v>
      </c>
      <c r="W111" s="6" t="str">
        <f t="shared" si="176"/>
        <v xml:space="preserve"> </v>
      </c>
      <c r="X111" s="6" t="str">
        <f t="shared" si="176"/>
        <v xml:space="preserve"> </v>
      </c>
      <c r="Y111" s="6" t="str">
        <f t="shared" si="176"/>
        <v xml:space="preserve"> </v>
      </c>
      <c r="Z111" s="6" t="str">
        <f t="shared" si="176"/>
        <v xml:space="preserve"> </v>
      </c>
      <c r="AA111" s="6">
        <f t="shared" si="176"/>
        <v>0.14999999999999991</v>
      </c>
      <c r="AB111" s="6" t="str">
        <f t="shared" si="176"/>
        <v xml:space="preserve"> </v>
      </c>
      <c r="AC111" s="6">
        <f t="shared" si="176"/>
        <v>2.5776173285198558</v>
      </c>
      <c r="AD111" s="6" t="str">
        <f t="shared" si="176"/>
        <v xml:space="preserve"> </v>
      </c>
      <c r="AE111" s="6" t="str">
        <f t="shared" si="176"/>
        <v xml:space="preserve"> </v>
      </c>
      <c r="AF111" s="6" t="str">
        <f t="shared" si="176"/>
        <v xml:space="preserve"> </v>
      </c>
      <c r="AG111" s="6" t="str">
        <f t="shared" si="176"/>
        <v xml:space="preserve"> </v>
      </c>
      <c r="AH111" s="6" t="str">
        <f t="shared" si="176"/>
        <v xml:space="preserve"> </v>
      </c>
      <c r="AI111" s="6" t="str">
        <f t="shared" si="176"/>
        <v xml:space="preserve"> </v>
      </c>
      <c r="AJ111" s="6" t="str">
        <f t="shared" si="176"/>
        <v xml:space="preserve"> </v>
      </c>
      <c r="AK111" s="6">
        <f t="shared" si="176"/>
        <v>-0.85941801022414466</v>
      </c>
      <c r="AL111" s="6" t="str">
        <f t="shared" si="176"/>
        <v xml:space="preserve"> </v>
      </c>
      <c r="AM111" s="6">
        <f t="shared" si="176"/>
        <v>0.49220272904483431</v>
      </c>
      <c r="AN111" s="6">
        <f t="shared" si="176"/>
        <v>0.67807914628723909</v>
      </c>
      <c r="AO111" s="6" t="str">
        <f t="shared" si="176"/>
        <v xml:space="preserve"> </v>
      </c>
      <c r="AP111" s="6" t="str">
        <f t="shared" si="176"/>
        <v xml:space="preserve"> </v>
      </c>
      <c r="AQ111" s="6">
        <f t="shared" si="176"/>
        <v>0.43243243243243246</v>
      </c>
      <c r="AR111" s="6" t="str">
        <f t="shared" si="176"/>
        <v xml:space="preserve"> </v>
      </c>
      <c r="AS111" s="6" t="str">
        <f t="shared" si="176"/>
        <v xml:space="preserve"> </v>
      </c>
      <c r="AT111" s="6">
        <f t="shared" si="176"/>
        <v>0.6515151515151516</v>
      </c>
      <c r="AU111" s="6">
        <f t="shared" si="176"/>
        <v>0.74285714285714288</v>
      </c>
      <c r="AV111" s="6">
        <f t="shared" si="176"/>
        <v>-0.26662444585180489</v>
      </c>
      <c r="AW111" s="6" t="str">
        <f t="shared" si="176"/>
        <v xml:space="preserve"> </v>
      </c>
      <c r="AX111" s="6" t="str">
        <f t="shared" si="176"/>
        <v xml:space="preserve"> </v>
      </c>
      <c r="AY111" s="6">
        <f t="shared" si="176"/>
        <v>0.77437020810514801</v>
      </c>
      <c r="AZ111" s="6">
        <f t="shared" si="176"/>
        <v>0.38709677419354849</v>
      </c>
      <c r="BA111" s="6" t="str">
        <f t="shared" si="176"/>
        <v xml:space="preserve"> </v>
      </c>
      <c r="BB111" s="6">
        <f t="shared" si="176"/>
        <v>0.3600000000000001</v>
      </c>
      <c r="BC111" s="6" t="str">
        <f t="shared" si="176"/>
        <v xml:space="preserve"> </v>
      </c>
      <c r="BD111" s="6" t="str">
        <f t="shared" si="176"/>
        <v xml:space="preserve"> </v>
      </c>
      <c r="BE111" s="6">
        <f t="shared" si="176"/>
        <v>2.4999999999999911E-2</v>
      </c>
      <c r="BF111" s="6" t="str">
        <f t="shared" si="176"/>
        <v xml:space="preserve"> </v>
      </c>
      <c r="BG111" s="6" t="str">
        <f t="shared" si="176"/>
        <v xml:space="preserve"> </v>
      </c>
      <c r="BH111" s="6">
        <f t="shared" si="176"/>
        <v>0.17177083333333321</v>
      </c>
      <c r="BI111" s="6">
        <f t="shared" si="176"/>
        <v>2.0215827338129495</v>
      </c>
      <c r="BJ111" s="6">
        <f t="shared" si="176"/>
        <v>0.8148288973384028</v>
      </c>
      <c r="BK111" s="6" t="str">
        <f t="shared" si="176"/>
        <v xml:space="preserve"> </v>
      </c>
      <c r="BL111" s="6" t="str">
        <f t="shared" si="176"/>
        <v xml:space="preserve"> </v>
      </c>
      <c r="BM111" s="6" t="str">
        <f t="shared" si="176"/>
        <v xml:space="preserve"> </v>
      </c>
      <c r="BN111" s="6">
        <f t="shared" si="176"/>
        <v>0.1212121212121211</v>
      </c>
      <c r="BO111" s="6" t="str">
        <f t="shared" si="173"/>
        <v xml:space="preserve"> </v>
      </c>
      <c r="BP111" s="6" t="str">
        <f t="shared" si="173"/>
        <v xml:space="preserve"> </v>
      </c>
      <c r="BQ111" s="6" t="str">
        <f t="shared" si="173"/>
        <v xml:space="preserve"> </v>
      </c>
      <c r="BR111" s="6" t="str">
        <f t="shared" si="173"/>
        <v xml:space="preserve"> </v>
      </c>
      <c r="BS111" s="6" t="str">
        <f t="shared" si="173"/>
        <v xml:space="preserve"> </v>
      </c>
      <c r="BT111" s="6" t="str">
        <f t="shared" si="173"/>
        <v xml:space="preserve"> </v>
      </c>
      <c r="BU111" s="6" t="str">
        <f t="shared" si="173"/>
        <v xml:space="preserve"> </v>
      </c>
      <c r="BV111" s="6" t="str">
        <f t="shared" si="173"/>
        <v xml:space="preserve"> </v>
      </c>
      <c r="BW111" s="6" t="str">
        <f t="shared" si="173"/>
        <v xml:space="preserve"> </v>
      </c>
      <c r="BX111" s="6" t="str">
        <f t="shared" si="173"/>
        <v xml:space="preserve"> </v>
      </c>
      <c r="BY111" s="6" t="str">
        <f t="shared" si="173"/>
        <v xml:space="preserve"> </v>
      </c>
      <c r="BZ111" s="6">
        <f t="shared" si="173"/>
        <v>1.0135135135135136</v>
      </c>
      <c r="CA111" s="6">
        <f t="shared" si="173"/>
        <v>0.19999999999999996</v>
      </c>
      <c r="CB111" s="6" t="str">
        <f t="shared" si="173"/>
        <v xml:space="preserve"> </v>
      </c>
      <c r="CC111" s="6" t="str">
        <f t="shared" si="173"/>
        <v xml:space="preserve"> </v>
      </c>
      <c r="CD111" s="6" t="str">
        <f t="shared" si="173"/>
        <v xml:space="preserve"> </v>
      </c>
      <c r="CE111" s="6" t="str">
        <f t="shared" si="173"/>
        <v xml:space="preserve"> </v>
      </c>
      <c r="CF111" s="6">
        <f t="shared" si="173"/>
        <v>0.54054054054054057</v>
      </c>
      <c r="CG111" s="6" t="str">
        <f t="shared" si="173"/>
        <v xml:space="preserve"> </v>
      </c>
      <c r="CH111" s="6" t="str">
        <f t="shared" si="173"/>
        <v xml:space="preserve"> </v>
      </c>
      <c r="CI111" s="6" t="str">
        <f t="shared" si="173"/>
        <v xml:space="preserve"> </v>
      </c>
      <c r="CJ111" s="6">
        <f t="shared" si="173"/>
        <v>0.42112444060766618</v>
      </c>
      <c r="CK111" s="6" t="str">
        <f t="shared" si="173"/>
        <v xml:space="preserve"> </v>
      </c>
      <c r="CL111" s="6" t="str">
        <f t="shared" si="173"/>
        <v xml:space="preserve"> </v>
      </c>
      <c r="CM111" s="6" t="str">
        <f t="shared" si="173"/>
        <v xml:space="preserve"> </v>
      </c>
      <c r="CN111" s="6" t="str">
        <f t="shared" si="173"/>
        <v xml:space="preserve"> </v>
      </c>
      <c r="CO111" s="6" t="str">
        <f t="shared" si="173"/>
        <v xml:space="preserve"> </v>
      </c>
      <c r="CP111" s="6" t="str">
        <f t="shared" si="173"/>
        <v xml:space="preserve"> </v>
      </c>
      <c r="CQ111" s="6" t="str">
        <f t="shared" si="173"/>
        <v xml:space="preserve"> </v>
      </c>
      <c r="CR111" s="6">
        <f t="shared" si="173"/>
        <v>1.0970812182741114</v>
      </c>
      <c r="CS111" s="6" t="str">
        <f t="shared" si="173"/>
        <v xml:space="preserve"> </v>
      </c>
      <c r="CT111" s="6" t="str">
        <f t="shared" si="173"/>
        <v xml:space="preserve"> </v>
      </c>
      <c r="CU111" s="6">
        <f t="shared" si="173"/>
        <v>11.666666666666668</v>
      </c>
      <c r="CV111" s="6" t="str">
        <f t="shared" si="173"/>
        <v xml:space="preserve"> </v>
      </c>
      <c r="CW111" s="6" t="str">
        <f t="shared" si="173"/>
        <v xml:space="preserve"> </v>
      </c>
      <c r="CX111" s="6">
        <f t="shared" si="173"/>
        <v>14.400206825232678</v>
      </c>
      <c r="CY111" s="6">
        <f t="shared" si="173"/>
        <v>-0.58260869565217388</v>
      </c>
      <c r="CZ111" s="6">
        <f t="shared" si="173"/>
        <v>-4.0540540540540571E-2</v>
      </c>
      <c r="DA111" s="6" t="str">
        <f t="shared" si="173"/>
        <v xml:space="preserve"> </v>
      </c>
      <c r="DB111" s="6" t="str">
        <f t="shared" si="173"/>
        <v xml:space="preserve"> </v>
      </c>
      <c r="DC111" s="6" t="str">
        <f t="shared" si="173"/>
        <v xml:space="preserve"> </v>
      </c>
      <c r="DD111" s="6">
        <f t="shared" si="173"/>
        <v>0.37062937062937062</v>
      </c>
      <c r="DE111" s="6" t="str">
        <f t="shared" si="173"/>
        <v xml:space="preserve"> </v>
      </c>
      <c r="DF111" s="6">
        <f t="shared" si="173"/>
        <v>3.3840579710144922</v>
      </c>
      <c r="DG111" s="6" t="str">
        <f t="shared" si="173"/>
        <v xml:space="preserve"> </v>
      </c>
      <c r="DH111" s="6" t="str">
        <f t="shared" si="173"/>
        <v xml:space="preserve"> </v>
      </c>
      <c r="DI111" s="6" t="str">
        <f t="shared" si="173"/>
        <v xml:space="preserve"> </v>
      </c>
      <c r="DJ111" s="6" t="str">
        <f t="shared" si="173"/>
        <v xml:space="preserve"> </v>
      </c>
      <c r="DK111" s="6">
        <f t="shared" si="173"/>
        <v>0.75831202046035795</v>
      </c>
      <c r="DL111" s="6" t="str">
        <f t="shared" si="173"/>
        <v xml:space="preserve"> </v>
      </c>
      <c r="DM111" s="6" t="str">
        <f t="shared" si="173"/>
        <v xml:space="preserve"> </v>
      </c>
      <c r="DN111" s="6" t="str">
        <f t="shared" si="173"/>
        <v xml:space="preserve"> </v>
      </c>
      <c r="DO111" s="6" t="str">
        <f t="shared" si="173"/>
        <v xml:space="preserve"> </v>
      </c>
      <c r="DP111" s="6" t="str">
        <f t="shared" si="173"/>
        <v xml:space="preserve"> </v>
      </c>
      <c r="DQ111" s="6" t="str">
        <f t="shared" si="173"/>
        <v xml:space="preserve"> </v>
      </c>
      <c r="DR111" s="6" t="str">
        <f t="shared" si="173"/>
        <v xml:space="preserve"> </v>
      </c>
      <c r="DS111" s="6" t="str">
        <f t="shared" si="173"/>
        <v xml:space="preserve"> </v>
      </c>
      <c r="DT111" s="6" t="str">
        <f t="shared" si="173"/>
        <v xml:space="preserve"> </v>
      </c>
      <c r="DU111" s="6">
        <f t="shared" si="173"/>
        <v>1.7000000000000002</v>
      </c>
      <c r="DV111" s="6" t="str">
        <f t="shared" si="173"/>
        <v xml:space="preserve"> </v>
      </c>
      <c r="DW111" s="6" t="str">
        <f t="shared" si="173"/>
        <v xml:space="preserve"> </v>
      </c>
      <c r="DX111" s="6">
        <f t="shared" si="173"/>
        <v>0.52380952380952372</v>
      </c>
      <c r="DY111" s="6">
        <f t="shared" si="173"/>
        <v>0.68753402286336418</v>
      </c>
      <c r="DZ111" s="6">
        <f t="shared" si="160"/>
        <v>0.37815126050420167</v>
      </c>
      <c r="EA111" s="6" t="str">
        <f t="shared" si="170"/>
        <v xml:space="preserve"> </v>
      </c>
      <c r="EB111" s="6">
        <f t="shared" si="170"/>
        <v>1.0026354319180091</v>
      </c>
      <c r="EC111" s="6" t="str">
        <f t="shared" si="170"/>
        <v xml:space="preserve"> </v>
      </c>
      <c r="ED111" s="6" t="str">
        <f t="shared" si="170"/>
        <v xml:space="preserve"> </v>
      </c>
      <c r="EE111" s="6">
        <f t="shared" si="170"/>
        <v>0.37841563285494195</v>
      </c>
      <c r="EF111" s="6" t="str">
        <f t="shared" si="170"/>
        <v xml:space="preserve"> </v>
      </c>
      <c r="EG111" s="6" t="str">
        <f t="shared" si="170"/>
        <v xml:space="preserve"> </v>
      </c>
      <c r="EH111" s="6" t="str">
        <f t="shared" si="170"/>
        <v xml:space="preserve"> </v>
      </c>
      <c r="EI111" s="6" t="str">
        <f t="shared" si="170"/>
        <v xml:space="preserve"> </v>
      </c>
      <c r="EJ111" s="6" t="str">
        <f t="shared" si="170"/>
        <v xml:space="preserve"> </v>
      </c>
      <c r="EK111" s="6" t="str">
        <f t="shared" si="170"/>
        <v xml:space="preserve"> </v>
      </c>
      <c r="EL111" s="6">
        <f t="shared" si="170"/>
        <v>0.60859062429229271</v>
      </c>
      <c r="EM111" s="6" t="str">
        <f t="shared" si="170"/>
        <v xml:space="preserve"> </v>
      </c>
      <c r="EN111" s="6" t="str">
        <f t="shared" si="170"/>
        <v xml:space="preserve"> </v>
      </c>
      <c r="EO111" s="6">
        <f t="shared" si="170"/>
        <v>1.9370629370629371</v>
      </c>
      <c r="EP111" s="6" t="str">
        <f t="shared" si="170"/>
        <v xml:space="preserve"> </v>
      </c>
      <c r="EQ111" s="6">
        <f t="shared" si="170"/>
        <v>-0.24998934752905289</v>
      </c>
      <c r="ER111" s="6">
        <f t="shared" si="170"/>
        <v>7.7586206896551824E-2</v>
      </c>
      <c r="ES111" s="6">
        <f t="shared" si="170"/>
        <v>-8.333333333333337E-2</v>
      </c>
      <c r="ET111" s="6" t="str">
        <f t="shared" si="170"/>
        <v xml:space="preserve"> </v>
      </c>
      <c r="EU111" s="6" t="str">
        <f t="shared" si="170"/>
        <v xml:space="preserve"> </v>
      </c>
      <c r="EV111" s="6" t="str">
        <f t="shared" si="170"/>
        <v xml:space="preserve"> </v>
      </c>
      <c r="EW111" s="6">
        <f t="shared" si="170"/>
        <v>-0.13235294117647056</v>
      </c>
      <c r="EX111" s="6" t="str">
        <f t="shared" si="170"/>
        <v xml:space="preserve"> </v>
      </c>
      <c r="EY111" s="6">
        <f t="shared" si="170"/>
        <v>-0.15872125630959066</v>
      </c>
      <c r="EZ111" s="6">
        <f t="shared" si="170"/>
        <v>0.9343986543313707</v>
      </c>
      <c r="FA111" s="6" t="str">
        <f t="shared" si="170"/>
        <v xml:space="preserve"> </v>
      </c>
      <c r="FB111" s="6" t="str">
        <f t="shared" si="170"/>
        <v xml:space="preserve"> </v>
      </c>
      <c r="FC111" s="6" t="str">
        <f t="shared" si="170"/>
        <v xml:space="preserve"> </v>
      </c>
      <c r="FD111" s="6" t="str">
        <f t="shared" si="170"/>
        <v xml:space="preserve"> </v>
      </c>
      <c r="FE111" s="6" t="str">
        <f t="shared" si="170"/>
        <v xml:space="preserve"> </v>
      </c>
      <c r="FF111" s="6" t="str">
        <f t="shared" si="170"/>
        <v xml:space="preserve"> </v>
      </c>
      <c r="FG111" s="6">
        <f t="shared" si="170"/>
        <v>0.16883116883116878</v>
      </c>
      <c r="FH111" s="6" t="str">
        <f t="shared" si="170"/>
        <v xml:space="preserve"> </v>
      </c>
      <c r="FI111" s="6">
        <f t="shared" si="170"/>
        <v>0.21512151215121511</v>
      </c>
      <c r="FJ111" s="6" t="str">
        <f t="shared" si="170"/>
        <v xml:space="preserve"> </v>
      </c>
      <c r="FK111" s="6" t="str">
        <f t="shared" si="170"/>
        <v xml:space="preserve"> </v>
      </c>
      <c r="FL111" s="6" t="str">
        <f t="shared" si="170"/>
        <v xml:space="preserve"> </v>
      </c>
      <c r="FM111" s="6" t="str">
        <f t="shared" si="170"/>
        <v xml:space="preserve"> </v>
      </c>
      <c r="FN111" s="6" t="str">
        <f t="shared" si="170"/>
        <v xml:space="preserve"> </v>
      </c>
      <c r="FO111" s="6" t="str">
        <f t="shared" si="170"/>
        <v xml:space="preserve"> </v>
      </c>
      <c r="FP111" s="6">
        <f t="shared" si="170"/>
        <v>-0.57425742574257432</v>
      </c>
      <c r="FQ111" s="6" t="str">
        <f t="shared" si="170"/>
        <v xml:space="preserve"> </v>
      </c>
      <c r="FR111" s="6" t="str">
        <f t="shared" si="170"/>
        <v xml:space="preserve"> </v>
      </c>
      <c r="FS111" s="6">
        <f t="shared" si="170"/>
        <v>0.43835616438356184</v>
      </c>
      <c r="FT111" s="6" t="str">
        <f t="shared" si="170"/>
        <v xml:space="preserve"> </v>
      </c>
      <c r="FU111" s="6" t="str">
        <f t="shared" si="170"/>
        <v xml:space="preserve"> </v>
      </c>
      <c r="FV111" s="6" t="str">
        <f t="shared" si="170"/>
        <v xml:space="preserve"> </v>
      </c>
      <c r="FW111" s="6" t="str">
        <f t="shared" si="170"/>
        <v xml:space="preserve"> </v>
      </c>
      <c r="FX111" s="6" t="str">
        <f t="shared" si="170"/>
        <v xml:space="preserve"> </v>
      </c>
      <c r="FY111" s="6" t="str">
        <f t="shared" si="170"/>
        <v xml:space="preserve"> </v>
      </c>
      <c r="FZ111" s="6" t="str">
        <f t="shared" si="170"/>
        <v xml:space="preserve"> </v>
      </c>
      <c r="GA111" s="6" t="str">
        <f t="shared" si="170"/>
        <v xml:space="preserve"> </v>
      </c>
      <c r="GB111" s="6" t="str">
        <f t="shared" si="170"/>
        <v xml:space="preserve"> </v>
      </c>
      <c r="GC111" s="6" t="str">
        <f t="shared" si="170"/>
        <v xml:space="preserve"> </v>
      </c>
      <c r="GD111" s="6" t="str">
        <f t="shared" si="170"/>
        <v xml:space="preserve"> </v>
      </c>
      <c r="GE111" s="6" t="str">
        <f t="shared" si="170"/>
        <v xml:space="preserve"> </v>
      </c>
      <c r="GF111" s="6" t="str">
        <f t="shared" si="170"/>
        <v xml:space="preserve"> </v>
      </c>
      <c r="GG111" s="6" t="str">
        <f t="shared" si="170"/>
        <v xml:space="preserve"> </v>
      </c>
      <c r="GH111" s="6" t="str">
        <f t="shared" si="170"/>
        <v xml:space="preserve"> </v>
      </c>
      <c r="GI111" s="6" t="str">
        <f t="shared" si="170"/>
        <v xml:space="preserve"> </v>
      </c>
      <c r="GJ111" s="6" t="str">
        <f t="shared" si="170"/>
        <v xml:space="preserve"> </v>
      </c>
      <c r="GK111" s="6">
        <f t="shared" si="170"/>
        <v>0.14678899082568808</v>
      </c>
      <c r="GL111" s="6" t="str">
        <f t="shared" si="170"/>
        <v xml:space="preserve"> </v>
      </c>
      <c r="GM111" s="6" t="str">
        <f t="shared" si="167"/>
        <v xml:space="preserve"> </v>
      </c>
      <c r="GN111" s="6" t="str">
        <f t="shared" si="167"/>
        <v xml:space="preserve"> </v>
      </c>
      <c r="GO111" s="6" t="str">
        <f t="shared" si="174"/>
        <v xml:space="preserve"> </v>
      </c>
      <c r="GP111" s="6" t="str">
        <f t="shared" si="174"/>
        <v xml:space="preserve"> </v>
      </c>
      <c r="GQ111" s="6">
        <f t="shared" si="174"/>
        <v>-0.27256637168141595</v>
      </c>
      <c r="GR111" s="6" t="str">
        <f t="shared" si="174"/>
        <v xml:space="preserve"> </v>
      </c>
      <c r="GS111" s="6" t="str">
        <f t="shared" si="174"/>
        <v xml:space="preserve"> </v>
      </c>
      <c r="GT111" s="6">
        <f t="shared" si="174"/>
        <v>1.7837837837837838</v>
      </c>
      <c r="GU111" s="6" t="str">
        <f t="shared" si="174"/>
        <v xml:space="preserve"> </v>
      </c>
      <c r="GV111" s="6" t="str">
        <f t="shared" si="174"/>
        <v xml:space="preserve"> </v>
      </c>
      <c r="GW111" s="6">
        <f t="shared" si="174"/>
        <v>5.8125</v>
      </c>
      <c r="GX111" s="6">
        <f t="shared" si="174"/>
        <v>0.8530000000000002</v>
      </c>
      <c r="GY111" s="6" t="str">
        <f t="shared" si="174"/>
        <v xml:space="preserve"> </v>
      </c>
      <c r="GZ111" s="6" t="str">
        <f t="shared" si="174"/>
        <v xml:space="preserve"> </v>
      </c>
      <c r="HA111" s="6" t="str">
        <f t="shared" si="174"/>
        <v xml:space="preserve"> </v>
      </c>
      <c r="HB111" s="6">
        <f t="shared" si="174"/>
        <v>0.67856807732007107</v>
      </c>
      <c r="HC111" s="6">
        <f t="shared" si="174"/>
        <v>0.40243902439024382</v>
      </c>
      <c r="HD111" s="6" t="str">
        <f t="shared" si="174"/>
        <v xml:space="preserve"> </v>
      </c>
      <c r="HE111" s="6" t="str">
        <f t="shared" si="174"/>
        <v xml:space="preserve"> </v>
      </c>
      <c r="HF111" s="6" t="str">
        <f t="shared" si="174"/>
        <v xml:space="preserve"> </v>
      </c>
      <c r="HG111" s="6">
        <f t="shared" si="174"/>
        <v>-2.0990764063811951E-2</v>
      </c>
      <c r="HH111" s="6" t="str">
        <f t="shared" si="174"/>
        <v xml:space="preserve"> </v>
      </c>
      <c r="HI111" s="6">
        <f t="shared" si="174"/>
        <v>0.88888888888888884</v>
      </c>
      <c r="HJ111" s="6">
        <f t="shared" si="174"/>
        <v>0.66922816137416685</v>
      </c>
      <c r="HK111" s="6" t="str">
        <f t="shared" si="174"/>
        <v xml:space="preserve"> </v>
      </c>
      <c r="HL111" s="6" t="str">
        <f t="shared" si="174"/>
        <v xml:space="preserve"> </v>
      </c>
      <c r="HM111" s="6" t="str">
        <f t="shared" si="174"/>
        <v xml:space="preserve"> </v>
      </c>
      <c r="HN111" s="6" t="str">
        <f t="shared" si="174"/>
        <v xml:space="preserve"> </v>
      </c>
      <c r="HO111" s="6">
        <f t="shared" si="174"/>
        <v>0.93220338983050843</v>
      </c>
      <c r="HP111" s="6" t="str">
        <f t="shared" si="174"/>
        <v xml:space="preserve"> </v>
      </c>
      <c r="HQ111" s="6" t="str">
        <f t="shared" si="174"/>
        <v xml:space="preserve"> </v>
      </c>
      <c r="HR111" s="6">
        <f t="shared" si="174"/>
        <v>0.26923076923076916</v>
      </c>
      <c r="HS111" s="6" t="str">
        <f t="shared" si="174"/>
        <v xml:space="preserve"> </v>
      </c>
      <c r="HT111" s="6" t="str">
        <f t="shared" si="174"/>
        <v xml:space="preserve"> </v>
      </c>
      <c r="HU111" s="6" t="str">
        <f t="shared" si="174"/>
        <v xml:space="preserve"> </v>
      </c>
      <c r="HV111" s="6">
        <f t="shared" si="174"/>
        <v>1.835294117647059</v>
      </c>
      <c r="HW111" s="6" t="str">
        <f t="shared" si="174"/>
        <v xml:space="preserve"> </v>
      </c>
      <c r="HX111" s="6" t="str">
        <f t="shared" si="174"/>
        <v xml:space="preserve"> </v>
      </c>
      <c r="HY111" s="6">
        <f t="shared" si="174"/>
        <v>5.4263565891472743E-2</v>
      </c>
      <c r="HZ111" s="6">
        <f t="shared" si="174"/>
        <v>0.60000000000000009</v>
      </c>
      <c r="IA111" s="6" t="str">
        <f t="shared" si="174"/>
        <v xml:space="preserve"> </v>
      </c>
      <c r="IB111" s="6" t="str">
        <f t="shared" si="174"/>
        <v xml:space="preserve"> </v>
      </c>
      <c r="IC111" s="6" t="str">
        <f t="shared" si="174"/>
        <v xml:space="preserve"> </v>
      </c>
      <c r="ID111" s="6" t="str">
        <f t="shared" si="174"/>
        <v xml:space="preserve"> </v>
      </c>
      <c r="IE111" s="6">
        <f t="shared" si="174"/>
        <v>1.3152941176470589</v>
      </c>
      <c r="IF111" s="6" t="str">
        <f t="shared" si="174"/>
        <v xml:space="preserve"> </v>
      </c>
      <c r="IG111" s="6" t="str">
        <f t="shared" si="174"/>
        <v xml:space="preserve"> </v>
      </c>
      <c r="IH111" s="6">
        <f t="shared" si="174"/>
        <v>-7.1428571428571397E-2</v>
      </c>
      <c r="II111" s="6" t="str">
        <f t="shared" si="174"/>
        <v xml:space="preserve"> </v>
      </c>
      <c r="IJ111" s="6" t="str">
        <f t="shared" si="174"/>
        <v xml:space="preserve"> </v>
      </c>
      <c r="IK111" s="6" t="str">
        <f t="shared" si="174"/>
        <v xml:space="preserve"> </v>
      </c>
      <c r="IL111" s="6">
        <f t="shared" si="174"/>
        <v>4.2905811623246484</v>
      </c>
      <c r="IM111" s="6" t="str">
        <f t="shared" si="174"/>
        <v xml:space="preserve"> </v>
      </c>
      <c r="IN111" s="6" t="str">
        <f t="shared" si="174"/>
        <v xml:space="preserve"> </v>
      </c>
      <c r="IO111" s="6">
        <f t="shared" si="174"/>
        <v>-2.4265644955300036E-2</v>
      </c>
      <c r="IP111" s="6" t="str">
        <f t="shared" si="174"/>
        <v xml:space="preserve"> </v>
      </c>
      <c r="IQ111" s="6" t="str">
        <f t="shared" si="174"/>
        <v xml:space="preserve"> </v>
      </c>
      <c r="IR111" s="6" t="str">
        <f t="shared" si="174"/>
        <v xml:space="preserve"> </v>
      </c>
      <c r="IS111" s="6" t="str">
        <f t="shared" si="174"/>
        <v xml:space="preserve"> </v>
      </c>
      <c r="IT111" s="6" t="str">
        <f t="shared" si="174"/>
        <v xml:space="preserve"> </v>
      </c>
      <c r="IU111" s="6" t="str">
        <f t="shared" si="174"/>
        <v xml:space="preserve"> </v>
      </c>
      <c r="IV111" s="6" t="str">
        <f t="shared" si="174"/>
        <v xml:space="preserve"> </v>
      </c>
      <c r="IW111" s="6" t="str">
        <f t="shared" si="174"/>
        <v xml:space="preserve"> </v>
      </c>
      <c r="IX111" s="6" t="str">
        <f t="shared" si="174"/>
        <v xml:space="preserve"> </v>
      </c>
      <c r="IY111" s="6" t="str">
        <f t="shared" si="174"/>
        <v xml:space="preserve"> </v>
      </c>
      <c r="IZ111" s="6" t="str">
        <f t="shared" si="174"/>
        <v xml:space="preserve"> </v>
      </c>
      <c r="JA111" s="6" t="str">
        <f t="shared" si="171"/>
        <v xml:space="preserve"> </v>
      </c>
      <c r="JB111" s="6" t="str">
        <f t="shared" si="168"/>
        <v xml:space="preserve"> </v>
      </c>
      <c r="JC111" s="6" t="str">
        <f t="shared" si="168"/>
        <v xml:space="preserve"> </v>
      </c>
      <c r="JD111" s="6" t="str">
        <f t="shared" si="168"/>
        <v xml:space="preserve"> </v>
      </c>
      <c r="JE111" s="6">
        <f t="shared" si="168"/>
        <v>0.94174757281553401</v>
      </c>
      <c r="JF111" s="6" t="str">
        <f t="shared" si="168"/>
        <v xml:space="preserve"> </v>
      </c>
      <c r="JG111" s="6" t="str">
        <f t="shared" si="168"/>
        <v xml:space="preserve"> </v>
      </c>
      <c r="JH111" s="6" t="str">
        <f t="shared" si="168"/>
        <v xml:space="preserve"> </v>
      </c>
      <c r="JI111" s="6" t="str">
        <f t="shared" si="168"/>
        <v xml:space="preserve"> </v>
      </c>
      <c r="JJ111" s="6" t="str">
        <f t="shared" si="168"/>
        <v xml:space="preserve"> </v>
      </c>
      <c r="JK111" s="6">
        <f t="shared" si="168"/>
        <v>0.35086505190311423</v>
      </c>
      <c r="JL111" s="6" t="str">
        <f t="shared" si="168"/>
        <v xml:space="preserve"> </v>
      </c>
      <c r="JM111" s="6" t="str">
        <f t="shared" si="168"/>
        <v xml:space="preserve"> </v>
      </c>
      <c r="JN111" s="6">
        <f t="shared" si="168"/>
        <v>0.99990884229717403</v>
      </c>
      <c r="JO111" s="6" t="str">
        <f t="shared" si="168"/>
        <v xml:space="preserve"> </v>
      </c>
      <c r="JP111" s="6">
        <f t="shared" si="168"/>
        <v>0.15061475409836067</v>
      </c>
      <c r="JQ111" s="6" t="str">
        <f t="shared" si="168"/>
        <v xml:space="preserve"> </v>
      </c>
      <c r="JR111" s="6" t="str">
        <f t="shared" si="168"/>
        <v xml:space="preserve"> </v>
      </c>
      <c r="JS111" s="6" t="str">
        <f t="shared" si="168"/>
        <v xml:space="preserve"> </v>
      </c>
      <c r="JT111" s="6" t="str">
        <f t="shared" si="168"/>
        <v xml:space="preserve"> </v>
      </c>
      <c r="JU111" s="6" t="str">
        <f t="shared" si="168"/>
        <v xml:space="preserve"> </v>
      </c>
      <c r="JV111" s="6" t="str">
        <f t="shared" si="168"/>
        <v xml:space="preserve"> </v>
      </c>
      <c r="JW111" s="6" t="str">
        <f t="shared" si="168"/>
        <v xml:space="preserve"> </v>
      </c>
      <c r="JX111" s="6">
        <f t="shared" si="168"/>
        <v>0.39464882943143809</v>
      </c>
      <c r="JY111" s="6" t="str">
        <f t="shared" si="168"/>
        <v xml:space="preserve"> </v>
      </c>
      <c r="JZ111" s="6" t="str">
        <f t="shared" si="168"/>
        <v xml:space="preserve"> </v>
      </c>
      <c r="KA111" s="6">
        <f t="shared" si="168"/>
        <v>0.64705799674544751</v>
      </c>
      <c r="KB111" s="6">
        <f t="shared" si="168"/>
        <v>3.4067796610169498</v>
      </c>
      <c r="KC111" s="6" t="str">
        <f t="shared" si="168"/>
        <v xml:space="preserve"> </v>
      </c>
      <c r="KD111" s="6" t="str">
        <f t="shared" si="168"/>
        <v xml:space="preserve"> </v>
      </c>
      <c r="KE111" s="6" t="str">
        <f t="shared" si="168"/>
        <v xml:space="preserve"> </v>
      </c>
      <c r="KF111" s="6">
        <f t="shared" si="168"/>
        <v>0.35789473684210527</v>
      </c>
      <c r="KG111" s="6" t="str">
        <f t="shared" si="168"/>
        <v xml:space="preserve"> </v>
      </c>
      <c r="KH111" s="6" t="str">
        <f t="shared" si="168"/>
        <v xml:space="preserve"> </v>
      </c>
      <c r="KI111" s="6" t="str">
        <f t="shared" si="168"/>
        <v xml:space="preserve"> </v>
      </c>
      <c r="KJ111" s="6" t="str">
        <f t="shared" si="168"/>
        <v xml:space="preserve"> </v>
      </c>
      <c r="KK111" s="6" t="str">
        <f t="shared" si="168"/>
        <v xml:space="preserve"> </v>
      </c>
      <c r="KL111" s="6" t="str">
        <f t="shared" si="168"/>
        <v xml:space="preserve"> </v>
      </c>
      <c r="KM111" s="6" t="str">
        <f t="shared" si="168"/>
        <v xml:space="preserve"> </v>
      </c>
      <c r="KN111" s="6" t="str">
        <f t="shared" si="168"/>
        <v xml:space="preserve"> </v>
      </c>
      <c r="KO111" s="6">
        <f t="shared" si="168"/>
        <v>1.0158387329013676</v>
      </c>
      <c r="KP111" s="6" t="str">
        <f t="shared" si="168"/>
        <v xml:space="preserve"> </v>
      </c>
      <c r="KQ111" s="6">
        <f t="shared" si="168"/>
        <v>1.2666666666666666</v>
      </c>
      <c r="KR111" s="6" t="str">
        <f t="shared" si="168"/>
        <v xml:space="preserve"> </v>
      </c>
      <c r="KS111" s="6">
        <f t="shared" si="168"/>
        <v>0.57499999999999996</v>
      </c>
      <c r="KT111" s="6" t="str">
        <f t="shared" si="168"/>
        <v xml:space="preserve"> </v>
      </c>
      <c r="KU111" s="6" t="str">
        <f t="shared" si="168"/>
        <v xml:space="preserve"> </v>
      </c>
      <c r="KV111" s="6" t="str">
        <f t="shared" si="168"/>
        <v xml:space="preserve"> </v>
      </c>
      <c r="KW111" s="6" t="str">
        <f t="shared" si="168"/>
        <v xml:space="preserve"> </v>
      </c>
      <c r="KX111" s="6" t="str">
        <f t="shared" si="168"/>
        <v xml:space="preserve"> </v>
      </c>
      <c r="KY111" s="6">
        <f t="shared" si="168"/>
        <v>1.9618143843080271</v>
      </c>
      <c r="KZ111" s="6" t="str">
        <f t="shared" si="168"/>
        <v xml:space="preserve"> </v>
      </c>
      <c r="LA111" s="6" t="str">
        <f t="shared" si="168"/>
        <v xml:space="preserve"> </v>
      </c>
      <c r="LB111" s="6" t="str">
        <f t="shared" si="168"/>
        <v xml:space="preserve"> </v>
      </c>
      <c r="LC111" s="6" t="str">
        <f t="shared" si="168"/>
        <v xml:space="preserve"> </v>
      </c>
      <c r="LD111" s="6" t="str">
        <f t="shared" si="168"/>
        <v xml:space="preserve"> </v>
      </c>
      <c r="LE111" s="6" t="str">
        <f t="shared" si="168"/>
        <v xml:space="preserve"> </v>
      </c>
      <c r="LF111" s="6" t="str">
        <f t="shared" si="168"/>
        <v xml:space="preserve"> </v>
      </c>
      <c r="LG111" s="6" t="str">
        <f t="shared" si="168"/>
        <v xml:space="preserve"> </v>
      </c>
      <c r="LH111" s="6" t="str">
        <f t="shared" si="168"/>
        <v xml:space="preserve"> </v>
      </c>
      <c r="LI111" s="6">
        <f t="shared" si="168"/>
        <v>0.58904109589041087</v>
      </c>
      <c r="LJ111" s="6" t="str">
        <f t="shared" si="168"/>
        <v xml:space="preserve"> </v>
      </c>
      <c r="LK111" s="6" t="str">
        <f t="shared" si="168"/>
        <v xml:space="preserve"> </v>
      </c>
      <c r="LL111" s="6" t="str">
        <f t="shared" si="168"/>
        <v xml:space="preserve"> </v>
      </c>
      <c r="LM111" s="6" t="str">
        <f t="shared" si="175"/>
        <v xml:space="preserve"> </v>
      </c>
      <c r="LN111" s="6" t="str">
        <f t="shared" si="175"/>
        <v xml:space="preserve"> </v>
      </c>
      <c r="LO111" s="6" t="str">
        <f t="shared" si="175"/>
        <v xml:space="preserve"> </v>
      </c>
      <c r="LP111" s="6" t="str">
        <f t="shared" si="175"/>
        <v xml:space="preserve"> </v>
      </c>
      <c r="LQ111" s="6" t="str">
        <f t="shared" si="175"/>
        <v xml:space="preserve"> </v>
      </c>
      <c r="LR111" s="6" t="str">
        <f t="shared" si="175"/>
        <v xml:space="preserve"> </v>
      </c>
      <c r="LS111" s="6" t="str">
        <f t="shared" si="175"/>
        <v xml:space="preserve"> </v>
      </c>
      <c r="LT111" s="6" t="str">
        <f t="shared" si="175"/>
        <v xml:space="preserve"> </v>
      </c>
      <c r="LU111" s="6">
        <f t="shared" si="175"/>
        <v>-2.5423728813559365E-2</v>
      </c>
      <c r="LV111" s="6" t="str">
        <f t="shared" si="175"/>
        <v xml:space="preserve"> </v>
      </c>
      <c r="LW111" s="6">
        <f t="shared" si="175"/>
        <v>3.8465820234845127E-2</v>
      </c>
      <c r="LX111" s="6" t="str">
        <f t="shared" si="175"/>
        <v xml:space="preserve"> </v>
      </c>
      <c r="LY111" s="6" t="str">
        <f t="shared" si="175"/>
        <v xml:space="preserve"> </v>
      </c>
      <c r="LZ111" s="6" t="str">
        <f t="shared" si="175"/>
        <v xml:space="preserve"> </v>
      </c>
      <c r="MA111" s="6" t="str">
        <f t="shared" si="175"/>
        <v xml:space="preserve"> </v>
      </c>
      <c r="MB111" s="6" t="str">
        <f t="shared" si="175"/>
        <v xml:space="preserve"> </v>
      </c>
      <c r="MC111" s="6" t="str">
        <f t="shared" si="175"/>
        <v xml:space="preserve"> </v>
      </c>
      <c r="MD111" s="6" t="str">
        <f t="shared" si="175"/>
        <v xml:space="preserve"> </v>
      </c>
      <c r="ME111" s="6" t="str">
        <f t="shared" si="175"/>
        <v xml:space="preserve"> </v>
      </c>
      <c r="MF111" s="6">
        <f t="shared" si="175"/>
        <v>0.90825688073394506</v>
      </c>
      <c r="MG111" s="6">
        <f t="shared" si="175"/>
        <v>0.59437559580552923</v>
      </c>
      <c r="MH111" s="6" t="str">
        <f t="shared" si="175"/>
        <v xml:space="preserve"> </v>
      </c>
      <c r="MI111" s="6" t="str">
        <f t="shared" si="175"/>
        <v xml:space="preserve"> </v>
      </c>
      <c r="MJ111" s="6" t="str">
        <f t="shared" si="175"/>
        <v xml:space="preserve"> </v>
      </c>
      <c r="MK111" s="6">
        <f t="shared" si="175"/>
        <v>0.50289985822915306</v>
      </c>
      <c r="ML111" s="6" t="str">
        <f t="shared" si="175"/>
        <v xml:space="preserve"> </v>
      </c>
      <c r="MM111" s="6" t="str">
        <f t="shared" si="175"/>
        <v xml:space="preserve"> </v>
      </c>
      <c r="MN111" s="6" t="str">
        <f t="shared" si="175"/>
        <v xml:space="preserve"> </v>
      </c>
      <c r="MO111" s="6" t="str">
        <f t="shared" si="175"/>
        <v xml:space="preserve"> </v>
      </c>
      <c r="MP111" s="6" t="str">
        <f t="shared" si="175"/>
        <v xml:space="preserve"> </v>
      </c>
      <c r="MQ111" s="6">
        <f t="shared" si="175"/>
        <v>0.85423890948224313</v>
      </c>
      <c r="MR111" s="6">
        <f t="shared" si="175"/>
        <v>0.23333592595473274</v>
      </c>
      <c r="MS111" s="6">
        <f t="shared" si="175"/>
        <v>0.3790333377962245</v>
      </c>
      <c r="MT111" s="6">
        <f t="shared" si="175"/>
        <v>0.27868665009380456</v>
      </c>
      <c r="MU111" s="6" t="str">
        <f t="shared" si="175"/>
        <v xml:space="preserve"> </v>
      </c>
      <c r="MV111" s="6" t="str">
        <f t="shared" si="175"/>
        <v xml:space="preserve"> </v>
      </c>
      <c r="MW111" s="6" t="str">
        <f t="shared" si="175"/>
        <v xml:space="preserve"> </v>
      </c>
      <c r="MX111" s="6" t="str">
        <f t="shared" si="175"/>
        <v xml:space="preserve"> </v>
      </c>
      <c r="MY111" s="6" t="str">
        <f t="shared" si="175"/>
        <v xml:space="preserve"> </v>
      </c>
      <c r="MZ111" s="6">
        <f t="shared" si="175"/>
        <v>0.47096585935220281</v>
      </c>
      <c r="NA111" s="6" t="str">
        <f t="shared" si="175"/>
        <v xml:space="preserve"> </v>
      </c>
      <c r="NB111" s="6" t="str">
        <f t="shared" si="175"/>
        <v xml:space="preserve"> </v>
      </c>
      <c r="NC111" s="6" t="str">
        <f t="shared" si="175"/>
        <v xml:space="preserve"> </v>
      </c>
      <c r="ND111" s="6">
        <f t="shared" si="175"/>
        <v>-0.39344262295081966</v>
      </c>
      <c r="NE111" s="6">
        <f t="shared" si="175"/>
        <v>1.1037037037037036</v>
      </c>
      <c r="NF111" s="6" t="str">
        <f t="shared" si="175"/>
        <v xml:space="preserve"> </v>
      </c>
      <c r="NG111" s="6" t="str">
        <f t="shared" si="175"/>
        <v xml:space="preserve"> </v>
      </c>
      <c r="NH111" s="6" t="str">
        <f t="shared" si="175"/>
        <v xml:space="preserve"> </v>
      </c>
      <c r="NI111" s="6" t="str">
        <f t="shared" si="175"/>
        <v xml:space="preserve"> </v>
      </c>
      <c r="NJ111" s="6">
        <f t="shared" si="175"/>
        <v>-0.55893186003683237</v>
      </c>
      <c r="NK111" s="6" t="str">
        <f t="shared" si="175"/>
        <v xml:space="preserve"> </v>
      </c>
      <c r="NL111" s="6" t="str">
        <f t="shared" si="175"/>
        <v xml:space="preserve"> </v>
      </c>
      <c r="NM111" s="6" t="str">
        <f t="shared" si="175"/>
        <v xml:space="preserve"> </v>
      </c>
      <c r="NN111" s="6" t="str">
        <f t="shared" si="175"/>
        <v xml:space="preserve"> </v>
      </c>
      <c r="NO111" s="6">
        <f t="shared" si="175"/>
        <v>0.65517241379310343</v>
      </c>
      <c r="NP111" s="6" t="str">
        <f t="shared" si="175"/>
        <v xml:space="preserve"> </v>
      </c>
      <c r="NQ111" s="6" t="str">
        <f t="shared" si="175"/>
        <v xml:space="preserve"> </v>
      </c>
      <c r="NR111" s="6" t="str">
        <f t="shared" si="175"/>
        <v xml:space="preserve"> </v>
      </c>
      <c r="NS111" s="6" t="str">
        <f t="shared" si="175"/>
        <v xml:space="preserve"> </v>
      </c>
      <c r="NT111" s="6">
        <f t="shared" si="175"/>
        <v>-0.1063829787234043</v>
      </c>
      <c r="NU111" s="6" t="str">
        <f t="shared" si="175"/>
        <v xml:space="preserve"> </v>
      </c>
      <c r="NV111" s="6" t="str">
        <f t="shared" si="175"/>
        <v xml:space="preserve"> </v>
      </c>
      <c r="NW111" s="6" t="str">
        <f t="shared" si="175"/>
        <v xml:space="preserve"> </v>
      </c>
      <c r="NX111" s="6" t="str">
        <f t="shared" si="175"/>
        <v xml:space="preserve"> </v>
      </c>
      <c r="NY111" s="6" t="str">
        <f t="shared" si="172"/>
        <v xml:space="preserve"> </v>
      </c>
      <c r="NZ111" s="6">
        <f t="shared" si="169"/>
        <v>0.18857142857142861</v>
      </c>
      <c r="OA111" s="6" t="str">
        <f t="shared" si="169"/>
        <v xml:space="preserve"> </v>
      </c>
      <c r="OB111" s="6">
        <f t="shared" si="169"/>
        <v>0.51544589081018066</v>
      </c>
      <c r="OC111" s="6" t="str">
        <f t="shared" si="169"/>
        <v xml:space="preserve"> </v>
      </c>
      <c r="OD111" s="6">
        <f t="shared" si="169"/>
        <v>0.31833060556464821</v>
      </c>
      <c r="OE111" s="6" t="str">
        <f t="shared" si="169"/>
        <v xml:space="preserve"> </v>
      </c>
      <c r="OF111" s="6" t="str">
        <f t="shared" si="169"/>
        <v xml:space="preserve"> </v>
      </c>
      <c r="OG111" s="6">
        <f t="shared" si="169"/>
        <v>6.6666666666666652E-2</v>
      </c>
      <c r="OH111" s="6" t="str">
        <f t="shared" si="169"/>
        <v xml:space="preserve"> </v>
      </c>
      <c r="OI111" s="6">
        <f t="shared" si="169"/>
        <v>0.43083900226757366</v>
      </c>
      <c r="OJ111" s="6" t="str">
        <f t="shared" si="169"/>
        <v xml:space="preserve"> </v>
      </c>
      <c r="OK111" s="6">
        <f t="shared" si="169"/>
        <v>0.91306638566912546</v>
      </c>
      <c r="OL111" s="6" t="str">
        <f t="shared" si="169"/>
        <v xml:space="preserve"> </v>
      </c>
      <c r="OM111" s="6" t="str">
        <f t="shared" si="169"/>
        <v xml:space="preserve"> </v>
      </c>
      <c r="ON111" s="6">
        <f t="shared" si="169"/>
        <v>0.38418516606436071</v>
      </c>
      <c r="OO111" s="6" t="str">
        <f t="shared" si="169"/>
        <v xml:space="preserve"> </v>
      </c>
      <c r="OP111" s="6">
        <f t="shared" si="169"/>
        <v>0.57739557739557723</v>
      </c>
      <c r="OQ111" s="6">
        <f t="shared" si="169"/>
        <v>0.66094100074682571</v>
      </c>
      <c r="OR111" s="6" t="str">
        <f t="shared" si="169"/>
        <v xml:space="preserve"> </v>
      </c>
      <c r="OS111" s="6" t="str">
        <f t="shared" si="169"/>
        <v xml:space="preserve"> </v>
      </c>
      <c r="OT111" s="6">
        <f t="shared" si="169"/>
        <v>0.6013874066168623</v>
      </c>
      <c r="OU111" s="6">
        <f t="shared" si="169"/>
        <v>0.33333333333333326</v>
      </c>
      <c r="OV111" s="6">
        <f t="shared" si="169"/>
        <v>0.46823578421162249</v>
      </c>
      <c r="OW111" s="6" t="str">
        <f t="shared" si="169"/>
        <v xml:space="preserve"> </v>
      </c>
      <c r="OX111" s="6" t="str">
        <f t="shared" si="169"/>
        <v xml:space="preserve"> </v>
      </c>
      <c r="OY111" s="6" t="str">
        <f t="shared" si="169"/>
        <v xml:space="preserve"> </v>
      </c>
      <c r="OZ111" s="6" t="str">
        <f t="shared" si="169"/>
        <v xml:space="preserve"> </v>
      </c>
      <c r="PA111" s="6">
        <f t="shared" si="169"/>
        <v>2</v>
      </c>
      <c r="PB111" s="6">
        <f t="shared" si="169"/>
        <v>0.64446637066271983</v>
      </c>
      <c r="PC111" s="6">
        <f t="shared" si="169"/>
        <v>-0.36790923824959487</v>
      </c>
      <c r="PD111" s="6">
        <f t="shared" si="169"/>
        <v>2.8571428571428692E-2</v>
      </c>
      <c r="PE111" s="6" t="str">
        <f t="shared" si="169"/>
        <v xml:space="preserve"> </v>
      </c>
      <c r="PF111" s="6" t="str">
        <f t="shared" si="169"/>
        <v xml:space="preserve"> </v>
      </c>
      <c r="PG111" s="6" t="str">
        <f t="shared" si="169"/>
        <v xml:space="preserve"> </v>
      </c>
      <c r="PH111" s="6">
        <f t="shared" si="169"/>
        <v>0.4860544217687075</v>
      </c>
      <c r="PI111" s="6" t="str">
        <f t="shared" si="169"/>
        <v xml:space="preserve"> </v>
      </c>
      <c r="PJ111" s="6" t="str">
        <f t="shared" si="169"/>
        <v xml:space="preserve"> </v>
      </c>
      <c r="PK111" s="6" t="str">
        <f t="shared" si="169"/>
        <v xml:space="preserve"> </v>
      </c>
      <c r="PL111" s="6" t="str">
        <f t="shared" si="169"/>
        <v xml:space="preserve"> </v>
      </c>
      <c r="PM111" s="6" t="str">
        <f t="shared" si="169"/>
        <v xml:space="preserve"> </v>
      </c>
      <c r="PN111" s="6">
        <f t="shared" si="169"/>
        <v>9.5614973262032077</v>
      </c>
      <c r="PO111" s="6">
        <f t="shared" si="169"/>
        <v>1.25</v>
      </c>
      <c r="PP111" s="6">
        <f t="shared" si="169"/>
        <v>10.325738396624473</v>
      </c>
      <c r="PQ111" s="6" t="str">
        <f t="shared" si="169"/>
        <v xml:space="preserve"> </v>
      </c>
      <c r="PR111" s="6" t="str">
        <f t="shared" si="169"/>
        <v xml:space="preserve"> </v>
      </c>
      <c r="PS111" s="6" t="str">
        <f t="shared" si="169"/>
        <v xml:space="preserve"> </v>
      </c>
      <c r="PT111" s="6" t="str">
        <f t="shared" si="169"/>
        <v xml:space="preserve"> </v>
      </c>
      <c r="PU111" s="6" t="str">
        <f t="shared" si="169"/>
        <v xml:space="preserve"> </v>
      </c>
      <c r="PV111" s="6" t="str">
        <f t="shared" si="169"/>
        <v xml:space="preserve"> </v>
      </c>
      <c r="PW111" s="6" t="str">
        <f t="shared" si="169"/>
        <v xml:space="preserve"> </v>
      </c>
      <c r="PX111" s="6">
        <f t="shared" si="169"/>
        <v>-0.26606756375270535</v>
      </c>
      <c r="PY111" s="6" t="str">
        <f t="shared" si="169"/>
        <v xml:space="preserve"> </v>
      </c>
      <c r="PZ111" s="6" t="str">
        <f t="shared" si="169"/>
        <v xml:space="preserve"> </v>
      </c>
      <c r="QA111" s="6" t="str">
        <f t="shared" si="169"/>
        <v xml:space="preserve"> </v>
      </c>
      <c r="QB111" s="6" t="str">
        <f t="shared" si="169"/>
        <v xml:space="preserve"> </v>
      </c>
      <c r="QC111" s="6" t="str">
        <f t="shared" si="169"/>
        <v xml:space="preserve"> </v>
      </c>
      <c r="QD111" s="6" t="str">
        <f t="shared" si="169"/>
        <v xml:space="preserve"> </v>
      </c>
      <c r="QE111" s="6" t="str">
        <f t="shared" si="169"/>
        <v xml:space="preserve"> </v>
      </c>
      <c r="QF111" s="6">
        <f t="shared" si="169"/>
        <v>2.2999999999999998</v>
      </c>
      <c r="QG111" s="6">
        <f t="shared" si="169"/>
        <v>2.2432432432432434</v>
      </c>
      <c r="QH111" s="6" t="str">
        <f t="shared" si="169"/>
        <v xml:space="preserve"> </v>
      </c>
      <c r="QI111" s="6" t="str">
        <f t="shared" si="169"/>
        <v xml:space="preserve"> </v>
      </c>
      <c r="QJ111" s="6">
        <f t="shared" si="169"/>
        <v>0.49458784346378004</v>
      </c>
      <c r="QK111" s="6">
        <f t="shared" si="166"/>
        <v>0.64383561643835607</v>
      </c>
      <c r="QL111" s="6" t="str">
        <f t="shared" si="166"/>
        <v xml:space="preserve"> </v>
      </c>
      <c r="QM111" s="6" t="str">
        <f t="shared" si="166"/>
        <v xml:space="preserve"> </v>
      </c>
      <c r="QN111" s="6" t="str">
        <f t="shared" si="166"/>
        <v xml:space="preserve"> </v>
      </c>
      <c r="QO111" s="6">
        <f t="shared" si="166"/>
        <v>0.84210526315789469</v>
      </c>
      <c r="QP111" s="6">
        <f t="shared" si="166"/>
        <v>0.44311459623056826</v>
      </c>
      <c r="QQ111" s="6">
        <f t="shared" si="166"/>
        <v>0.15928515928515941</v>
      </c>
      <c r="QR111" s="6" t="str">
        <f t="shared" si="166"/>
        <v xml:space="preserve"> </v>
      </c>
      <c r="QS111" s="6">
        <f t="shared" si="166"/>
        <v>3.4482758620689724E-2</v>
      </c>
      <c r="QT111" s="6" t="str">
        <f t="shared" si="166"/>
        <v xml:space="preserve"> </v>
      </c>
      <c r="QU111" s="6">
        <f t="shared" si="166"/>
        <v>1.0459965928449746</v>
      </c>
      <c r="QV111" s="6" t="str">
        <f t="shared" si="166"/>
        <v xml:space="preserve"> </v>
      </c>
      <c r="QW111" s="6" t="str">
        <f t="shared" si="166"/>
        <v xml:space="preserve"> </v>
      </c>
      <c r="QX111" s="6" t="str">
        <f t="shared" si="166"/>
        <v xml:space="preserve"> </v>
      </c>
      <c r="QY111" s="6" t="str">
        <f t="shared" si="166"/>
        <v xml:space="preserve"> </v>
      </c>
      <c r="QZ111" s="6" t="str">
        <f t="shared" si="166"/>
        <v xml:space="preserve"> </v>
      </c>
      <c r="RA111" s="6" t="str">
        <f t="shared" si="166"/>
        <v xml:space="preserve"> </v>
      </c>
      <c r="RB111" s="6" t="str">
        <f t="shared" si="166"/>
        <v xml:space="preserve"> </v>
      </c>
      <c r="RC111" s="6" t="str">
        <f t="shared" si="166"/>
        <v xml:space="preserve"> </v>
      </c>
      <c r="RD111" s="6">
        <f t="shared" si="166"/>
        <v>0.5</v>
      </c>
      <c r="RE111" s="6">
        <f t="shared" si="166"/>
        <v>-0.1176450692029819</v>
      </c>
      <c r="RF111" s="6" t="str">
        <f t="shared" si="166"/>
        <v xml:space="preserve"> </v>
      </c>
      <c r="RG111" s="6" t="str">
        <f t="shared" si="166"/>
        <v xml:space="preserve"> </v>
      </c>
      <c r="RH111" s="6" t="str">
        <f t="shared" si="166"/>
        <v xml:space="preserve"> </v>
      </c>
      <c r="RI111" s="6">
        <f t="shared" si="166"/>
        <v>3.4604519774011244E-2</v>
      </c>
      <c r="RJ111" s="6" t="str">
        <f t="shared" si="166"/>
        <v xml:space="preserve"> </v>
      </c>
      <c r="RK111" s="6" t="str">
        <f t="shared" si="166"/>
        <v xml:space="preserve"> </v>
      </c>
      <c r="RL111" s="6" t="str">
        <f t="shared" si="166"/>
        <v xml:space="preserve"> </v>
      </c>
      <c r="RM111" s="6">
        <f t="shared" si="166"/>
        <v>1.4603174603174605</v>
      </c>
      <c r="RN111" s="6" t="str">
        <f t="shared" si="166"/>
        <v xml:space="preserve"> </v>
      </c>
      <c r="RO111" s="6">
        <f t="shared" si="166"/>
        <v>1.3504889346371591</v>
      </c>
      <c r="RP111" s="6" t="str">
        <f t="shared" si="166"/>
        <v xml:space="preserve"> </v>
      </c>
      <c r="RQ111" s="6" t="str">
        <f t="shared" si="166"/>
        <v xml:space="preserve"> </v>
      </c>
      <c r="RR111" s="6" t="str">
        <f t="shared" si="166"/>
        <v xml:space="preserve"> </v>
      </c>
      <c r="RS111" s="6" t="str">
        <f t="shared" si="166"/>
        <v xml:space="preserve"> </v>
      </c>
      <c r="RT111" s="6" t="str">
        <f t="shared" si="166"/>
        <v xml:space="preserve"> </v>
      </c>
      <c r="RU111" s="6">
        <f t="shared" si="166"/>
        <v>0.52</v>
      </c>
      <c r="RV111" s="6" t="str">
        <f t="shared" si="166"/>
        <v xml:space="preserve"> </v>
      </c>
      <c r="RW111" s="6" t="str">
        <f t="shared" si="166"/>
        <v xml:space="preserve"> </v>
      </c>
      <c r="RX111" s="6" t="str">
        <f t="shared" si="166"/>
        <v xml:space="preserve"> </v>
      </c>
      <c r="RY111" s="6" t="str">
        <f t="shared" si="166"/>
        <v xml:space="preserve"> </v>
      </c>
      <c r="RZ111" s="6" t="str">
        <f t="shared" si="166"/>
        <v xml:space="preserve"> </v>
      </c>
      <c r="SA111" s="6" t="str">
        <f t="shared" si="166"/>
        <v xml:space="preserve"> </v>
      </c>
      <c r="SR111" s="11"/>
      <c r="TE111" s="12"/>
      <c r="TF111" s="12"/>
      <c r="TG111" s="12"/>
    </row>
    <row r="112" spans="1:527">
      <c r="A112">
        <v>1998</v>
      </c>
      <c r="B112" s="6" t="str">
        <f t="shared" si="155"/>
        <v xml:space="preserve"> </v>
      </c>
      <c r="C112" s="6">
        <f t="shared" si="176"/>
        <v>-0.52601156069364163</v>
      </c>
      <c r="D112" s="6" t="str">
        <f t="shared" si="176"/>
        <v xml:space="preserve"> </v>
      </c>
      <c r="E112" s="6">
        <f t="shared" si="176"/>
        <v>8.5714285714285632E-2</v>
      </c>
      <c r="F112" s="6">
        <f t="shared" si="176"/>
        <v>-1.3698630136986356E-2</v>
      </c>
      <c r="G112" s="6" t="str">
        <f t="shared" si="176"/>
        <v xml:space="preserve"> </v>
      </c>
      <c r="H112" s="6">
        <f t="shared" si="176"/>
        <v>0.35416666666666674</v>
      </c>
      <c r="I112" s="6" t="str">
        <f t="shared" si="176"/>
        <v xml:space="preserve"> </v>
      </c>
      <c r="J112" s="6">
        <f t="shared" si="176"/>
        <v>0.35416666666666674</v>
      </c>
      <c r="K112" s="6" t="str">
        <f t="shared" si="176"/>
        <v xml:space="preserve"> </v>
      </c>
      <c r="L112" s="6">
        <f t="shared" si="176"/>
        <v>-0.35632183908045978</v>
      </c>
      <c r="M112" s="6" t="str">
        <f t="shared" si="176"/>
        <v xml:space="preserve"> </v>
      </c>
      <c r="N112" s="6" t="str">
        <f t="shared" si="176"/>
        <v xml:space="preserve"> </v>
      </c>
      <c r="O112" s="6">
        <f t="shared" si="176"/>
        <v>-0.3239246175948618</v>
      </c>
      <c r="P112" s="6">
        <f t="shared" si="176"/>
        <v>-0.38297872340425532</v>
      </c>
      <c r="Q112" s="6" t="str">
        <f t="shared" si="176"/>
        <v xml:space="preserve"> </v>
      </c>
      <c r="R112" s="6">
        <f t="shared" si="176"/>
        <v>-0.94479759116761464</v>
      </c>
      <c r="S112" s="6" t="str">
        <f t="shared" si="176"/>
        <v xml:space="preserve"> </v>
      </c>
      <c r="T112" s="6">
        <f t="shared" si="176"/>
        <v>-0.83871196538761617</v>
      </c>
      <c r="U112" s="6" t="str">
        <f t="shared" si="176"/>
        <v xml:space="preserve"> </v>
      </c>
      <c r="V112" s="6" t="str">
        <f t="shared" si="176"/>
        <v xml:space="preserve"> </v>
      </c>
      <c r="W112" s="6">
        <f t="shared" si="176"/>
        <v>-0.96390326073877997</v>
      </c>
      <c r="X112" s="6" t="str">
        <f t="shared" si="176"/>
        <v xml:space="preserve"> </v>
      </c>
      <c r="Y112" s="6" t="str">
        <f t="shared" si="176"/>
        <v xml:space="preserve"> </v>
      </c>
      <c r="Z112" s="6" t="str">
        <f t="shared" si="176"/>
        <v xml:space="preserve"> </v>
      </c>
      <c r="AA112" s="6">
        <f t="shared" si="176"/>
        <v>-0.42105263157894735</v>
      </c>
      <c r="AB112" s="6" t="str">
        <f t="shared" si="176"/>
        <v xml:space="preserve"> </v>
      </c>
      <c r="AC112" s="6">
        <f t="shared" si="176"/>
        <v>2.2050777958770995</v>
      </c>
      <c r="AD112" s="6" t="str">
        <f t="shared" si="176"/>
        <v xml:space="preserve"> </v>
      </c>
      <c r="AE112" s="6" t="str">
        <f t="shared" si="176"/>
        <v xml:space="preserve"> </v>
      </c>
      <c r="AF112" s="6" t="str">
        <f t="shared" si="176"/>
        <v xml:space="preserve"> </v>
      </c>
      <c r="AG112" s="6" t="str">
        <f t="shared" si="176"/>
        <v xml:space="preserve"> </v>
      </c>
      <c r="AH112" s="6" t="str">
        <f t="shared" si="176"/>
        <v xml:space="preserve"> </v>
      </c>
      <c r="AI112" s="6" t="str">
        <f t="shared" si="176"/>
        <v xml:space="preserve"> </v>
      </c>
      <c r="AJ112" s="6" t="str">
        <f t="shared" si="176"/>
        <v xml:space="preserve"> </v>
      </c>
      <c r="AK112" s="6">
        <f t="shared" si="176"/>
        <v>6.5830721003134807E-2</v>
      </c>
      <c r="AL112" s="6" t="str">
        <f t="shared" si="176"/>
        <v xml:space="preserve"> </v>
      </c>
      <c r="AM112" s="6">
        <f t="shared" si="176"/>
        <v>0.10854503464203225</v>
      </c>
      <c r="AN112" s="6">
        <f t="shared" si="176"/>
        <v>-0.27685664939550958</v>
      </c>
      <c r="AO112" s="6" t="str">
        <f t="shared" si="176"/>
        <v xml:space="preserve"> </v>
      </c>
      <c r="AP112" s="6" t="str">
        <f t="shared" si="176"/>
        <v xml:space="preserve"> </v>
      </c>
      <c r="AQ112" s="6">
        <f t="shared" si="176"/>
        <v>-9.2165898617511122E-3</v>
      </c>
      <c r="AR112" s="6" t="str">
        <f t="shared" si="176"/>
        <v xml:space="preserve"> </v>
      </c>
      <c r="AS112" s="6" t="str">
        <f t="shared" si="176"/>
        <v xml:space="preserve"> </v>
      </c>
      <c r="AT112" s="6">
        <f t="shared" si="176"/>
        <v>-0.5714285714285714</v>
      </c>
      <c r="AU112" s="6">
        <f t="shared" si="176"/>
        <v>0.5</v>
      </c>
      <c r="AV112" s="6">
        <f t="shared" si="176"/>
        <v>-0.83343888537048771</v>
      </c>
      <c r="AW112" s="6" t="str">
        <f t="shared" si="176"/>
        <v xml:space="preserve"> </v>
      </c>
      <c r="AX112" s="6" t="str">
        <f t="shared" si="176"/>
        <v xml:space="preserve"> </v>
      </c>
      <c r="AY112" s="6">
        <f t="shared" si="176"/>
        <v>-0.1515927645269729</v>
      </c>
      <c r="AZ112" s="6">
        <f t="shared" si="176"/>
        <v>-0.42105263157894735</v>
      </c>
      <c r="BA112" s="6" t="str">
        <f t="shared" si="176"/>
        <v xml:space="preserve"> </v>
      </c>
      <c r="BB112" s="6">
        <f t="shared" si="176"/>
        <v>0.20394736842105265</v>
      </c>
      <c r="BC112" s="6" t="str">
        <f t="shared" si="176"/>
        <v xml:space="preserve"> </v>
      </c>
      <c r="BD112" s="6" t="str">
        <f t="shared" si="176"/>
        <v xml:space="preserve"> </v>
      </c>
      <c r="BE112" s="6">
        <f t="shared" si="176"/>
        <v>-0.4</v>
      </c>
      <c r="BF112" s="6" t="str">
        <f t="shared" si="176"/>
        <v xml:space="preserve"> </v>
      </c>
      <c r="BG112" s="6" t="str">
        <f t="shared" si="176"/>
        <v xml:space="preserve"> </v>
      </c>
      <c r="BH112" s="6">
        <f t="shared" si="176"/>
        <v>-0.79822791472936228</v>
      </c>
      <c r="BI112" s="6">
        <f t="shared" si="176"/>
        <v>-0.45454545454545459</v>
      </c>
      <c r="BJ112" s="6">
        <f t="shared" si="176"/>
        <v>0.13641312801368799</v>
      </c>
      <c r="BK112" s="6" t="str">
        <f t="shared" si="176"/>
        <v xml:space="preserve"> </v>
      </c>
      <c r="BL112" s="6" t="str">
        <f t="shared" si="176"/>
        <v xml:space="preserve"> </v>
      </c>
      <c r="BM112" s="6" t="str">
        <f t="shared" si="176"/>
        <v xml:space="preserve"> </v>
      </c>
      <c r="BN112" s="6">
        <f t="shared" si="176"/>
        <v>-0.5390625</v>
      </c>
      <c r="BO112" s="6" t="str">
        <f t="shared" si="173"/>
        <v xml:space="preserve"> </v>
      </c>
      <c r="BP112" s="6" t="str">
        <f t="shared" si="173"/>
        <v xml:space="preserve"> </v>
      </c>
      <c r="BQ112" s="6" t="str">
        <f t="shared" si="173"/>
        <v xml:space="preserve"> </v>
      </c>
      <c r="BR112" s="6" t="str">
        <f t="shared" si="173"/>
        <v xml:space="preserve"> </v>
      </c>
      <c r="BS112" s="6" t="str">
        <f t="shared" si="173"/>
        <v xml:space="preserve"> </v>
      </c>
      <c r="BT112" s="6" t="str">
        <f t="shared" si="173"/>
        <v xml:space="preserve"> </v>
      </c>
      <c r="BU112" s="6" t="str">
        <f t="shared" si="173"/>
        <v xml:space="preserve"> </v>
      </c>
      <c r="BV112" s="6" t="str">
        <f t="shared" si="173"/>
        <v xml:space="preserve"> </v>
      </c>
      <c r="BW112" s="6" t="str">
        <f t="shared" si="173"/>
        <v xml:space="preserve"> </v>
      </c>
      <c r="BX112" s="6" t="str">
        <f t="shared" si="173"/>
        <v xml:space="preserve"> </v>
      </c>
      <c r="BY112" s="6" t="str">
        <f t="shared" si="173"/>
        <v xml:space="preserve"> </v>
      </c>
      <c r="BZ112" s="6">
        <f t="shared" si="173"/>
        <v>0.30693069306930698</v>
      </c>
      <c r="CA112" s="6" t="str">
        <f t="shared" si="173"/>
        <v xml:space="preserve"> </v>
      </c>
      <c r="CB112" s="6" t="str">
        <f t="shared" si="173"/>
        <v xml:space="preserve"> </v>
      </c>
      <c r="CC112" s="6" t="str">
        <f t="shared" si="173"/>
        <v xml:space="preserve"> </v>
      </c>
      <c r="CD112" s="6" t="str">
        <f t="shared" si="173"/>
        <v xml:space="preserve"> </v>
      </c>
      <c r="CE112" s="6" t="str">
        <f t="shared" si="173"/>
        <v xml:space="preserve"> </v>
      </c>
      <c r="CF112" s="6">
        <f t="shared" si="173"/>
        <v>-0.53333333333333333</v>
      </c>
      <c r="CG112" s="6" t="str">
        <f t="shared" si="173"/>
        <v xml:space="preserve"> </v>
      </c>
      <c r="CH112" s="6" t="str">
        <f t="shared" si="173"/>
        <v xml:space="preserve"> </v>
      </c>
      <c r="CI112" s="6" t="str">
        <f t="shared" si="173"/>
        <v xml:space="preserve"> </v>
      </c>
      <c r="CJ112" s="6">
        <f t="shared" si="173"/>
        <v>-0.462149736595456</v>
      </c>
      <c r="CK112" s="6" t="str">
        <f t="shared" si="173"/>
        <v xml:space="preserve"> </v>
      </c>
      <c r="CL112" s="6" t="str">
        <f t="shared" si="173"/>
        <v xml:space="preserve"> </v>
      </c>
      <c r="CM112" s="6" t="str">
        <f t="shared" si="173"/>
        <v xml:space="preserve"> </v>
      </c>
      <c r="CN112" s="6" t="str">
        <f t="shared" si="173"/>
        <v xml:space="preserve"> </v>
      </c>
      <c r="CO112" s="6" t="str">
        <f t="shared" si="173"/>
        <v xml:space="preserve"> </v>
      </c>
      <c r="CP112" s="6" t="str">
        <f t="shared" si="173"/>
        <v xml:space="preserve"> </v>
      </c>
      <c r="CQ112" s="6" t="str">
        <f t="shared" si="173"/>
        <v xml:space="preserve"> </v>
      </c>
      <c r="CR112" s="6">
        <f t="shared" si="173"/>
        <v>7.7686663789382715E-2</v>
      </c>
      <c r="CS112" s="6" t="str">
        <f t="shared" si="173"/>
        <v xml:space="preserve"> </v>
      </c>
      <c r="CT112" s="6" t="str">
        <f t="shared" si="173"/>
        <v xml:space="preserve"> </v>
      </c>
      <c r="CU112" s="6">
        <f t="shared" si="173"/>
        <v>-0.51249999999999996</v>
      </c>
      <c r="CV112" s="6" t="str">
        <f t="shared" si="173"/>
        <v xml:space="preserve"> </v>
      </c>
      <c r="CW112" s="6" t="str">
        <f t="shared" si="173"/>
        <v xml:space="preserve"> </v>
      </c>
      <c r="CX112" s="6">
        <f t="shared" si="173"/>
        <v>0.54062665958576761</v>
      </c>
      <c r="CY112" s="6">
        <f t="shared" si="173"/>
        <v>3.7837837837837895E-2</v>
      </c>
      <c r="CZ112" s="6">
        <f t="shared" si="173"/>
        <v>-0.30246913580246915</v>
      </c>
      <c r="DA112" s="6" t="str">
        <f t="shared" si="173"/>
        <v xml:space="preserve"> </v>
      </c>
      <c r="DB112" s="6" t="str">
        <f t="shared" si="173"/>
        <v xml:space="preserve"> </v>
      </c>
      <c r="DC112" s="6" t="str">
        <f t="shared" si="173"/>
        <v xml:space="preserve"> </v>
      </c>
      <c r="DD112" s="6">
        <f t="shared" si="173"/>
        <v>-0.13744075829383884</v>
      </c>
      <c r="DE112" s="6" t="str">
        <f t="shared" si="173"/>
        <v xml:space="preserve"> </v>
      </c>
      <c r="DF112" s="6">
        <f t="shared" si="173"/>
        <v>0.46634615384615374</v>
      </c>
      <c r="DG112" s="6" t="str">
        <f t="shared" si="173"/>
        <v xml:space="preserve"> </v>
      </c>
      <c r="DH112" s="6" t="str">
        <f t="shared" si="173"/>
        <v xml:space="preserve"> </v>
      </c>
      <c r="DI112" s="6" t="str">
        <f t="shared" si="173"/>
        <v xml:space="preserve"> </v>
      </c>
      <c r="DJ112" s="6" t="str">
        <f t="shared" si="173"/>
        <v xml:space="preserve"> </v>
      </c>
      <c r="DK112" s="6">
        <f t="shared" si="173"/>
        <v>0.49732620320855614</v>
      </c>
      <c r="DL112" s="6" t="str">
        <f t="shared" si="173"/>
        <v xml:space="preserve"> </v>
      </c>
      <c r="DM112" s="6" t="str">
        <f t="shared" si="173"/>
        <v xml:space="preserve"> </v>
      </c>
      <c r="DN112" s="6" t="str">
        <f t="shared" si="173"/>
        <v xml:space="preserve"> </v>
      </c>
      <c r="DO112" s="6" t="str">
        <f t="shared" si="173"/>
        <v xml:space="preserve"> </v>
      </c>
      <c r="DP112" s="6" t="str">
        <f t="shared" si="173"/>
        <v xml:space="preserve"> </v>
      </c>
      <c r="DQ112" s="6" t="str">
        <f t="shared" si="173"/>
        <v xml:space="preserve"> </v>
      </c>
      <c r="DR112" s="6" t="str">
        <f t="shared" si="173"/>
        <v xml:space="preserve"> </v>
      </c>
      <c r="DS112" s="6" t="str">
        <f t="shared" si="173"/>
        <v xml:space="preserve"> </v>
      </c>
      <c r="DT112" s="6" t="str">
        <f t="shared" si="173"/>
        <v xml:space="preserve"> </v>
      </c>
      <c r="DU112" s="6">
        <f t="shared" si="173"/>
        <v>-0.18367346938775508</v>
      </c>
      <c r="DV112" s="6" t="str">
        <f t="shared" si="173"/>
        <v xml:space="preserve"> </v>
      </c>
      <c r="DW112" s="6" t="str">
        <f t="shared" si="173"/>
        <v xml:space="preserve"> </v>
      </c>
      <c r="DX112" s="6">
        <f t="shared" si="173"/>
        <v>-0.30701754385964908</v>
      </c>
      <c r="DY112" s="6">
        <f t="shared" si="173"/>
        <v>0.32703553756185322</v>
      </c>
      <c r="DZ112" s="6">
        <f t="shared" si="160"/>
        <v>-0.63636363636363635</v>
      </c>
      <c r="EA112" s="6" t="str">
        <f t="shared" si="170"/>
        <v xml:space="preserve"> </v>
      </c>
      <c r="EB112" s="6">
        <f t="shared" si="170"/>
        <v>0.73397216518366415</v>
      </c>
      <c r="EC112" s="6" t="str">
        <f t="shared" si="170"/>
        <v xml:space="preserve"> </v>
      </c>
      <c r="ED112" s="6" t="str">
        <f t="shared" si="170"/>
        <v xml:space="preserve"> </v>
      </c>
      <c r="EE112" s="6">
        <f t="shared" si="170"/>
        <v>0.55555555555555558</v>
      </c>
      <c r="EF112" s="6" t="str">
        <f t="shared" si="170"/>
        <v xml:space="preserve"> </v>
      </c>
      <c r="EG112" s="6" t="str">
        <f t="shared" si="170"/>
        <v xml:space="preserve"> </v>
      </c>
      <c r="EH112" s="6" t="str">
        <f t="shared" si="170"/>
        <v xml:space="preserve"> </v>
      </c>
      <c r="EI112" s="6" t="str">
        <f t="shared" si="170"/>
        <v xml:space="preserve"> </v>
      </c>
      <c r="EJ112" s="6" t="str">
        <f t="shared" si="170"/>
        <v xml:space="preserve"> </v>
      </c>
      <c r="EK112" s="6" t="str">
        <f t="shared" si="170"/>
        <v xml:space="preserve"> </v>
      </c>
      <c r="EL112" s="6">
        <f t="shared" si="170"/>
        <v>-8.6701635297747659E-2</v>
      </c>
      <c r="EM112" s="6" t="str">
        <f t="shared" si="170"/>
        <v xml:space="preserve"> </v>
      </c>
      <c r="EN112" s="6" t="str">
        <f t="shared" si="170"/>
        <v xml:space="preserve"> </v>
      </c>
      <c r="EO112" s="6">
        <f t="shared" si="170"/>
        <v>-0.46969696969696972</v>
      </c>
      <c r="EP112" s="6" t="str">
        <f t="shared" si="170"/>
        <v xml:space="preserve"> </v>
      </c>
      <c r="EQ112" s="6">
        <f t="shared" si="170"/>
        <v>-0.74729303495731747</v>
      </c>
      <c r="ER112" s="6" t="str">
        <f t="shared" si="170"/>
        <v xml:space="preserve"> </v>
      </c>
      <c r="ES112" s="6">
        <f t="shared" si="170"/>
        <v>-0.54146341463414638</v>
      </c>
      <c r="ET112" s="6" t="str">
        <f t="shared" si="170"/>
        <v xml:space="preserve"> </v>
      </c>
      <c r="EU112" s="6" t="str">
        <f t="shared" si="170"/>
        <v xml:space="preserve"> </v>
      </c>
      <c r="EV112" s="6" t="str">
        <f t="shared" si="170"/>
        <v xml:space="preserve"> </v>
      </c>
      <c r="EW112" s="6">
        <f t="shared" si="170"/>
        <v>-0.19999999999999996</v>
      </c>
      <c r="EX112" s="6" t="str">
        <f t="shared" si="170"/>
        <v xml:space="preserve"> </v>
      </c>
      <c r="EY112" s="6">
        <f t="shared" si="170"/>
        <v>2.1276595744680771E-2</v>
      </c>
      <c r="EZ112" s="6">
        <f t="shared" si="170"/>
        <v>0.24493775311234445</v>
      </c>
      <c r="FA112" s="6" t="str">
        <f t="shared" si="170"/>
        <v xml:space="preserve"> </v>
      </c>
      <c r="FB112" s="6" t="str">
        <f t="shared" si="170"/>
        <v xml:space="preserve"> </v>
      </c>
      <c r="FC112" s="6" t="str">
        <f t="shared" si="170"/>
        <v xml:space="preserve"> </v>
      </c>
      <c r="FD112" s="6" t="str">
        <f t="shared" si="170"/>
        <v xml:space="preserve"> </v>
      </c>
      <c r="FE112" s="6" t="str">
        <f t="shared" si="170"/>
        <v xml:space="preserve"> </v>
      </c>
      <c r="FF112" s="6" t="str">
        <f t="shared" si="170"/>
        <v xml:space="preserve"> </v>
      </c>
      <c r="FG112" s="6">
        <f t="shared" si="170"/>
        <v>-0.56626506024096379</v>
      </c>
      <c r="FH112" s="6" t="str">
        <f t="shared" si="170"/>
        <v xml:space="preserve"> </v>
      </c>
      <c r="FI112" s="6">
        <f t="shared" si="170"/>
        <v>-0.55164835164835169</v>
      </c>
      <c r="FJ112" s="6" t="str">
        <f t="shared" si="170"/>
        <v xml:space="preserve"> </v>
      </c>
      <c r="FK112" s="6" t="str">
        <f t="shared" si="170"/>
        <v xml:space="preserve"> </v>
      </c>
      <c r="FL112" s="6" t="str">
        <f t="shared" si="170"/>
        <v xml:space="preserve"> </v>
      </c>
      <c r="FM112" s="6" t="str">
        <f t="shared" si="170"/>
        <v xml:space="preserve"> </v>
      </c>
      <c r="FN112" s="6" t="str">
        <f t="shared" si="170"/>
        <v xml:space="preserve"> </v>
      </c>
      <c r="FO112" s="6" t="str">
        <f t="shared" si="170"/>
        <v xml:space="preserve"> </v>
      </c>
      <c r="FP112" s="6">
        <f t="shared" si="170"/>
        <v>-0.35555555555555551</v>
      </c>
      <c r="FQ112" s="6" t="str">
        <f t="shared" si="170"/>
        <v xml:space="preserve"> </v>
      </c>
      <c r="FR112" s="6" t="str">
        <f t="shared" si="170"/>
        <v xml:space="preserve"> </v>
      </c>
      <c r="FS112" s="6">
        <f t="shared" si="170"/>
        <v>-0.21465968586387429</v>
      </c>
      <c r="FT112" s="6">
        <f t="shared" si="170"/>
        <v>0.5280898876404494</v>
      </c>
      <c r="FU112" s="6" t="str">
        <f t="shared" si="170"/>
        <v xml:space="preserve"> </v>
      </c>
      <c r="FV112" s="6" t="str">
        <f t="shared" si="170"/>
        <v xml:space="preserve"> </v>
      </c>
      <c r="FW112" s="6" t="str">
        <f t="shared" si="170"/>
        <v xml:space="preserve"> </v>
      </c>
      <c r="FX112" s="6" t="str">
        <f t="shared" si="170"/>
        <v xml:space="preserve"> </v>
      </c>
      <c r="FY112" s="6" t="str">
        <f t="shared" si="170"/>
        <v xml:space="preserve"> </v>
      </c>
      <c r="FZ112" s="6" t="str">
        <f t="shared" si="170"/>
        <v xml:space="preserve"> </v>
      </c>
      <c r="GA112" s="6" t="str">
        <f t="shared" si="170"/>
        <v xml:space="preserve"> </v>
      </c>
      <c r="GB112" s="6" t="str">
        <f t="shared" si="170"/>
        <v xml:space="preserve"> </v>
      </c>
      <c r="GC112" s="6" t="str">
        <f t="shared" si="170"/>
        <v xml:space="preserve"> </v>
      </c>
      <c r="GD112" s="6" t="str">
        <f t="shared" si="170"/>
        <v xml:space="preserve"> </v>
      </c>
      <c r="GE112" s="6" t="str">
        <f t="shared" si="170"/>
        <v xml:space="preserve"> </v>
      </c>
      <c r="GF112" s="6" t="str">
        <f t="shared" si="170"/>
        <v xml:space="preserve"> </v>
      </c>
      <c r="GG112" s="6" t="str">
        <f t="shared" si="170"/>
        <v xml:space="preserve"> </v>
      </c>
      <c r="GH112" s="6" t="str">
        <f t="shared" si="170"/>
        <v xml:space="preserve"> </v>
      </c>
      <c r="GI112" s="6" t="str">
        <f t="shared" si="170"/>
        <v xml:space="preserve"> </v>
      </c>
      <c r="GJ112" s="6" t="str">
        <f t="shared" si="170"/>
        <v xml:space="preserve"> </v>
      </c>
      <c r="GK112" s="6">
        <f t="shared" si="170"/>
        <v>7.0370370370370416E-2</v>
      </c>
      <c r="GL112" s="6">
        <f t="shared" ref="GL112:IW115" si="177">IF(GL81=0," ",GL81)</f>
        <v>-0.7208237986270023</v>
      </c>
      <c r="GM112" s="6" t="str">
        <f t="shared" si="177"/>
        <v xml:space="preserve"> </v>
      </c>
      <c r="GN112" s="6" t="str">
        <f t="shared" si="177"/>
        <v xml:space="preserve"> </v>
      </c>
      <c r="GO112" s="6" t="str">
        <f t="shared" si="177"/>
        <v xml:space="preserve"> </v>
      </c>
      <c r="GP112" s="6" t="str">
        <f t="shared" si="177"/>
        <v xml:space="preserve"> </v>
      </c>
      <c r="GQ112" s="6">
        <f t="shared" si="177"/>
        <v>-0.61285909712722297</v>
      </c>
      <c r="GR112" s="6" t="str">
        <f t="shared" si="177"/>
        <v xml:space="preserve"> </v>
      </c>
      <c r="GS112" s="6" t="str">
        <f t="shared" si="177"/>
        <v xml:space="preserve"> </v>
      </c>
      <c r="GT112" s="6">
        <f t="shared" si="177"/>
        <v>-0.21153846153846156</v>
      </c>
      <c r="GU112" s="6" t="str">
        <f t="shared" si="177"/>
        <v xml:space="preserve"> </v>
      </c>
      <c r="GV112" s="6" t="str">
        <f t="shared" si="177"/>
        <v xml:space="preserve"> </v>
      </c>
      <c r="GW112" s="6">
        <f t="shared" si="177"/>
        <v>-0.37704918032786883</v>
      </c>
      <c r="GX112" s="6">
        <f t="shared" si="177"/>
        <v>0.31605113636363646</v>
      </c>
      <c r="GY112" s="6" t="str">
        <f t="shared" si="177"/>
        <v xml:space="preserve"> </v>
      </c>
      <c r="GZ112" s="6">
        <f t="shared" si="177"/>
        <v>5.1094890510948954E-2</v>
      </c>
      <c r="HA112" s="6" t="str">
        <f t="shared" si="177"/>
        <v xml:space="preserve"> </v>
      </c>
      <c r="HB112" s="6">
        <f t="shared" si="177"/>
        <v>-0.51690664283828514</v>
      </c>
      <c r="HC112" s="6">
        <f t="shared" si="177"/>
        <v>-4.5454545454545414E-2</v>
      </c>
      <c r="HD112" s="6" t="str">
        <f t="shared" si="177"/>
        <v xml:space="preserve"> </v>
      </c>
      <c r="HE112" s="6" t="str">
        <f t="shared" si="177"/>
        <v xml:space="preserve"> </v>
      </c>
      <c r="HF112" s="6" t="str">
        <f t="shared" si="177"/>
        <v xml:space="preserve"> </v>
      </c>
      <c r="HG112" s="6">
        <f t="shared" si="177"/>
        <v>6.2536528345996434E-2</v>
      </c>
      <c r="HH112" s="6" t="str">
        <f t="shared" si="177"/>
        <v xml:space="preserve"> </v>
      </c>
      <c r="HI112" s="6">
        <f t="shared" si="177"/>
        <v>-0.21875</v>
      </c>
      <c r="HJ112" s="6">
        <f t="shared" si="177"/>
        <v>-0.31040994570776614</v>
      </c>
      <c r="HK112" s="6" t="str">
        <f t="shared" si="177"/>
        <v xml:space="preserve"> </v>
      </c>
      <c r="HL112" s="6" t="str">
        <f t="shared" si="177"/>
        <v xml:space="preserve"> </v>
      </c>
      <c r="HM112" s="6" t="str">
        <f t="shared" si="177"/>
        <v xml:space="preserve"> </v>
      </c>
      <c r="HN112" s="6" t="str">
        <f t="shared" si="177"/>
        <v xml:space="preserve"> </v>
      </c>
      <c r="HO112" s="6">
        <f t="shared" si="177"/>
        <v>-1.3698630136986356E-2</v>
      </c>
      <c r="HP112" s="6" t="str">
        <f t="shared" si="177"/>
        <v xml:space="preserve"> </v>
      </c>
      <c r="HQ112" s="6" t="str">
        <f t="shared" si="177"/>
        <v xml:space="preserve"> </v>
      </c>
      <c r="HR112" s="6">
        <f t="shared" si="177"/>
        <v>-0.67741935483870974</v>
      </c>
      <c r="HS112" s="6" t="str">
        <f t="shared" si="177"/>
        <v xml:space="preserve"> </v>
      </c>
      <c r="HT112" s="6" t="str">
        <f t="shared" si="177"/>
        <v xml:space="preserve"> </v>
      </c>
      <c r="HU112" s="6" t="str">
        <f t="shared" si="177"/>
        <v xml:space="preserve"> </v>
      </c>
      <c r="HV112" s="6" t="str">
        <f t="shared" si="177"/>
        <v xml:space="preserve"> </v>
      </c>
      <c r="HW112" s="6" t="str">
        <f t="shared" si="177"/>
        <v xml:space="preserve"> </v>
      </c>
      <c r="HX112" s="6" t="str">
        <f t="shared" si="177"/>
        <v xml:space="preserve"> </v>
      </c>
      <c r="HY112" s="6">
        <f t="shared" si="177"/>
        <v>-0.40506329113924056</v>
      </c>
      <c r="HZ112" s="6">
        <f t="shared" si="177"/>
        <v>-0.33333333333333337</v>
      </c>
      <c r="IA112" s="6" t="str">
        <f t="shared" si="177"/>
        <v xml:space="preserve"> </v>
      </c>
      <c r="IB112" s="6">
        <f t="shared" si="177"/>
        <v>-0.19135802469135799</v>
      </c>
      <c r="IC112" s="6" t="str">
        <f t="shared" si="177"/>
        <v xml:space="preserve"> </v>
      </c>
      <c r="ID112" s="6" t="str">
        <f t="shared" si="177"/>
        <v xml:space="preserve"> </v>
      </c>
      <c r="IE112" s="6">
        <f t="shared" si="177"/>
        <v>-0.69248554913294802</v>
      </c>
      <c r="IF112" s="6" t="str">
        <f t="shared" si="177"/>
        <v xml:space="preserve"> </v>
      </c>
      <c r="IG112" s="6" t="str">
        <f t="shared" si="177"/>
        <v xml:space="preserve"> </v>
      </c>
      <c r="IH112" s="6">
        <f t="shared" si="177"/>
        <v>-0.51734104046242779</v>
      </c>
      <c r="II112" s="6" t="str">
        <f t="shared" si="177"/>
        <v xml:space="preserve"> </v>
      </c>
      <c r="IJ112" s="6" t="str">
        <f t="shared" si="177"/>
        <v xml:space="preserve"> </v>
      </c>
      <c r="IK112" s="6" t="str">
        <f t="shared" si="177"/>
        <v xml:space="preserve"> </v>
      </c>
      <c r="IL112" s="6">
        <f t="shared" si="177"/>
        <v>0.68539325842696641</v>
      </c>
      <c r="IM112" s="6" t="str">
        <f t="shared" si="177"/>
        <v xml:space="preserve"> </v>
      </c>
      <c r="IN112" s="6" t="str">
        <f t="shared" si="177"/>
        <v xml:space="preserve"> </v>
      </c>
      <c r="IO112" s="6">
        <f t="shared" si="177"/>
        <v>-0.81487130600571978</v>
      </c>
      <c r="IP112" s="6">
        <f t="shared" si="177"/>
        <v>2.2459016393442623</v>
      </c>
      <c r="IQ112" s="6" t="str">
        <f t="shared" si="177"/>
        <v xml:space="preserve"> </v>
      </c>
      <c r="IR112" s="6" t="str">
        <f t="shared" si="177"/>
        <v xml:space="preserve"> </v>
      </c>
      <c r="IS112" s="6" t="str">
        <f t="shared" si="177"/>
        <v xml:space="preserve"> </v>
      </c>
      <c r="IT112" s="6" t="str">
        <f t="shared" si="177"/>
        <v xml:space="preserve"> </v>
      </c>
      <c r="IU112" s="6" t="str">
        <f t="shared" si="177"/>
        <v xml:space="preserve"> </v>
      </c>
      <c r="IV112" s="6" t="str">
        <f t="shared" si="177"/>
        <v xml:space="preserve"> </v>
      </c>
      <c r="IW112" s="6" t="str">
        <f t="shared" si="177"/>
        <v xml:space="preserve"> </v>
      </c>
      <c r="IX112" s="6">
        <f t="shared" si="174"/>
        <v>-0.91274842462433348</v>
      </c>
      <c r="IY112" s="6" t="str">
        <f t="shared" si="174"/>
        <v xml:space="preserve"> </v>
      </c>
      <c r="IZ112" s="6" t="str">
        <f t="shared" si="174"/>
        <v xml:space="preserve"> </v>
      </c>
      <c r="JA112" s="6" t="str">
        <f t="shared" si="171"/>
        <v xml:space="preserve"> </v>
      </c>
      <c r="JB112" s="6">
        <f t="shared" si="168"/>
        <v>0.62601626016260159</v>
      </c>
      <c r="JC112" s="6" t="str">
        <f t="shared" si="168"/>
        <v xml:space="preserve"> </v>
      </c>
      <c r="JD112" s="6" t="str">
        <f t="shared" ref="JD112:LO115" si="178">IF(JD81=0," ",JD81)</f>
        <v xml:space="preserve"> </v>
      </c>
      <c r="JE112" s="6">
        <f t="shared" si="178"/>
        <v>0.11111111111111116</v>
      </c>
      <c r="JF112" s="6" t="str">
        <f t="shared" si="178"/>
        <v xml:space="preserve"> </v>
      </c>
      <c r="JG112" s="6" t="str">
        <f t="shared" si="178"/>
        <v xml:space="preserve"> </v>
      </c>
      <c r="JH112" s="6" t="str">
        <f t="shared" si="178"/>
        <v xml:space="preserve"> </v>
      </c>
      <c r="JI112" s="6" t="str">
        <f t="shared" si="178"/>
        <v xml:space="preserve"> </v>
      </c>
      <c r="JJ112" s="6" t="str">
        <f t="shared" si="178"/>
        <v xml:space="preserve"> </v>
      </c>
      <c r="JK112" s="6">
        <f t="shared" si="178"/>
        <v>-0.25506937033084298</v>
      </c>
      <c r="JL112" s="6" t="str">
        <f t="shared" si="178"/>
        <v xml:space="preserve"> </v>
      </c>
      <c r="JM112" s="6" t="str">
        <f t="shared" si="178"/>
        <v xml:space="preserve"> </v>
      </c>
      <c r="JN112" s="6">
        <f t="shared" si="178"/>
        <v>-0.17143029790319664</v>
      </c>
      <c r="JO112" s="6" t="str">
        <f t="shared" si="178"/>
        <v xml:space="preserve"> </v>
      </c>
      <c r="JP112" s="6">
        <f t="shared" si="178"/>
        <v>4.2177914110429704E-2</v>
      </c>
      <c r="JQ112" s="6" t="str">
        <f t="shared" si="178"/>
        <v xml:space="preserve"> </v>
      </c>
      <c r="JR112" s="6" t="str">
        <f t="shared" si="178"/>
        <v xml:space="preserve"> </v>
      </c>
      <c r="JS112" s="6" t="str">
        <f t="shared" si="178"/>
        <v xml:space="preserve"> </v>
      </c>
      <c r="JT112" s="6" t="str">
        <f t="shared" si="178"/>
        <v xml:space="preserve"> </v>
      </c>
      <c r="JU112" s="6" t="str">
        <f t="shared" si="178"/>
        <v xml:space="preserve"> </v>
      </c>
      <c r="JV112" s="6" t="str">
        <f t="shared" si="178"/>
        <v xml:space="preserve"> </v>
      </c>
      <c r="JW112" s="6" t="str">
        <f t="shared" si="178"/>
        <v xml:space="preserve"> </v>
      </c>
      <c r="JX112" s="6">
        <f t="shared" si="178"/>
        <v>-2.4786986831913271E-2</v>
      </c>
      <c r="JY112" s="6" t="str">
        <f t="shared" si="178"/>
        <v xml:space="preserve"> </v>
      </c>
      <c r="JZ112" s="6" t="str">
        <f t="shared" si="178"/>
        <v xml:space="preserve"> </v>
      </c>
      <c r="KA112" s="6">
        <f t="shared" si="178"/>
        <v>-0.57883008251851553</v>
      </c>
      <c r="KB112" s="6">
        <f t="shared" si="178"/>
        <v>1.1912568306010929</v>
      </c>
      <c r="KC112" s="6">
        <f t="shared" si="178"/>
        <v>0.76410256410256405</v>
      </c>
      <c r="KD112" s="6" t="str">
        <f t="shared" si="178"/>
        <v xml:space="preserve"> </v>
      </c>
      <c r="KE112" s="6" t="str">
        <f t="shared" si="178"/>
        <v xml:space="preserve"> </v>
      </c>
      <c r="KF112" s="6">
        <f t="shared" si="178"/>
        <v>-0.532258064516129</v>
      </c>
      <c r="KG112" s="6" t="str">
        <f t="shared" si="178"/>
        <v xml:space="preserve"> </v>
      </c>
      <c r="KH112" s="6" t="str">
        <f t="shared" si="178"/>
        <v xml:space="preserve"> </v>
      </c>
      <c r="KI112" s="6" t="str">
        <f t="shared" si="178"/>
        <v xml:space="preserve"> </v>
      </c>
      <c r="KJ112" s="6" t="str">
        <f t="shared" si="178"/>
        <v xml:space="preserve"> </v>
      </c>
      <c r="KK112" s="6" t="str">
        <f t="shared" si="178"/>
        <v xml:space="preserve"> </v>
      </c>
      <c r="KL112" s="6" t="str">
        <f t="shared" si="178"/>
        <v xml:space="preserve"> </v>
      </c>
      <c r="KM112" s="6" t="str">
        <f t="shared" si="178"/>
        <v xml:space="preserve"> </v>
      </c>
      <c r="KN112" s="6" t="str">
        <f t="shared" si="178"/>
        <v xml:space="preserve"> </v>
      </c>
      <c r="KO112" s="6">
        <f t="shared" si="178"/>
        <v>2.0387359836901098E-2</v>
      </c>
      <c r="KP112" s="6" t="str">
        <f t="shared" si="178"/>
        <v xml:space="preserve"> </v>
      </c>
      <c r="KQ112" s="6">
        <f t="shared" si="178"/>
        <v>0.24675324675324672</v>
      </c>
      <c r="KR112" s="6" t="str">
        <f t="shared" si="178"/>
        <v xml:space="preserve"> </v>
      </c>
      <c r="KS112" s="6">
        <f t="shared" si="178"/>
        <v>0.18556701030927836</v>
      </c>
      <c r="KT112" s="6" t="str">
        <f t="shared" si="178"/>
        <v xml:space="preserve"> </v>
      </c>
      <c r="KU112" s="6" t="str">
        <f t="shared" si="178"/>
        <v xml:space="preserve"> </v>
      </c>
      <c r="KV112" s="6" t="str">
        <f t="shared" si="178"/>
        <v xml:space="preserve"> </v>
      </c>
      <c r="KW112" s="6" t="str">
        <f t="shared" si="178"/>
        <v xml:space="preserve"> </v>
      </c>
      <c r="KX112" s="6" t="str">
        <f t="shared" si="178"/>
        <v xml:space="preserve"> </v>
      </c>
      <c r="KY112" s="6">
        <f t="shared" si="178"/>
        <v>-0.22087031205267682</v>
      </c>
      <c r="KZ112" s="6" t="str">
        <f t="shared" si="178"/>
        <v xml:space="preserve"> </v>
      </c>
      <c r="LA112" s="6" t="str">
        <f t="shared" si="178"/>
        <v xml:space="preserve"> </v>
      </c>
      <c r="LB112" s="6" t="str">
        <f t="shared" si="178"/>
        <v xml:space="preserve"> </v>
      </c>
      <c r="LC112" s="6" t="str">
        <f t="shared" si="178"/>
        <v xml:space="preserve"> </v>
      </c>
      <c r="LD112" s="6" t="str">
        <f t="shared" si="178"/>
        <v xml:space="preserve"> </v>
      </c>
      <c r="LE112" s="6" t="str">
        <f t="shared" si="178"/>
        <v xml:space="preserve"> </v>
      </c>
      <c r="LF112" s="6" t="str">
        <f t="shared" si="178"/>
        <v xml:space="preserve"> </v>
      </c>
      <c r="LG112" s="6" t="str">
        <f t="shared" si="178"/>
        <v xml:space="preserve"> </v>
      </c>
      <c r="LH112" s="6" t="str">
        <f t="shared" si="178"/>
        <v xml:space="preserve"> </v>
      </c>
      <c r="LI112" s="6" t="str">
        <f t="shared" si="178"/>
        <v xml:space="preserve"> </v>
      </c>
      <c r="LJ112" s="6" t="str">
        <f t="shared" si="178"/>
        <v xml:space="preserve"> </v>
      </c>
      <c r="LK112" s="6" t="str">
        <f t="shared" si="178"/>
        <v xml:space="preserve"> </v>
      </c>
      <c r="LL112" s="6" t="str">
        <f t="shared" si="178"/>
        <v xml:space="preserve"> </v>
      </c>
      <c r="LM112" s="6" t="str">
        <f t="shared" si="178"/>
        <v xml:space="preserve"> </v>
      </c>
      <c r="LN112" s="6" t="str">
        <f t="shared" si="178"/>
        <v xml:space="preserve"> </v>
      </c>
      <c r="LO112" s="6">
        <f t="shared" si="178"/>
        <v>-6.8965517241379337E-2</v>
      </c>
      <c r="LP112" s="6" t="str">
        <f t="shared" si="175"/>
        <v xml:space="preserve"> </v>
      </c>
      <c r="LQ112" s="6">
        <f t="shared" si="175"/>
        <v>1.1199819576003609</v>
      </c>
      <c r="LR112" s="6" t="str">
        <f t="shared" si="175"/>
        <v xml:space="preserve"> </v>
      </c>
      <c r="LS112" s="6">
        <f t="shared" si="175"/>
        <v>-0.41817827189389511</v>
      </c>
      <c r="LT112" s="6" t="str">
        <f t="shared" si="175"/>
        <v xml:space="preserve"> </v>
      </c>
      <c r="LU112" s="6">
        <f t="shared" si="175"/>
        <v>-0.44915254237288138</v>
      </c>
      <c r="LV112" s="6" t="str">
        <f t="shared" si="175"/>
        <v xml:space="preserve"> </v>
      </c>
      <c r="LW112" s="6">
        <f t="shared" si="175"/>
        <v>-0.78527729273335334</v>
      </c>
      <c r="LX112" s="6" t="str">
        <f t="shared" si="175"/>
        <v xml:space="preserve"> </v>
      </c>
      <c r="LY112" s="6" t="str">
        <f t="shared" si="175"/>
        <v xml:space="preserve"> </v>
      </c>
      <c r="LZ112" s="6">
        <f t="shared" si="175"/>
        <v>4.2105263157894868E-2</v>
      </c>
      <c r="MA112" s="6" t="str">
        <f t="shared" si="175"/>
        <v xml:space="preserve"> </v>
      </c>
      <c r="MB112" s="6" t="str">
        <f t="shared" si="175"/>
        <v xml:space="preserve"> </v>
      </c>
      <c r="MC112" s="6" t="str">
        <f t="shared" si="175"/>
        <v xml:space="preserve"> </v>
      </c>
      <c r="MD112" s="6" t="str">
        <f t="shared" si="175"/>
        <v xml:space="preserve"> </v>
      </c>
      <c r="ME112" s="6" t="str">
        <f t="shared" si="175"/>
        <v xml:space="preserve"> </v>
      </c>
      <c r="MF112" s="6">
        <f t="shared" si="175"/>
        <v>0.125</v>
      </c>
      <c r="MG112" s="6">
        <f t="shared" si="175"/>
        <v>-4.6925843466346984E-2</v>
      </c>
      <c r="MH112" s="6">
        <f t="shared" si="175"/>
        <v>-0.88998218021228792</v>
      </c>
      <c r="MI112" s="6" t="str">
        <f t="shared" si="175"/>
        <v xml:space="preserve"> </v>
      </c>
      <c r="MJ112" s="6" t="str">
        <f t="shared" si="175"/>
        <v xml:space="preserve"> </v>
      </c>
      <c r="MK112" s="6">
        <f t="shared" si="175"/>
        <v>-0.28929338378157277</v>
      </c>
      <c r="ML112" s="6" t="str">
        <f t="shared" si="175"/>
        <v xml:space="preserve"> </v>
      </c>
      <c r="MM112" s="6" t="str">
        <f t="shared" si="175"/>
        <v xml:space="preserve"> </v>
      </c>
      <c r="MN112" s="6" t="str">
        <f t="shared" si="175"/>
        <v xml:space="preserve"> </v>
      </c>
      <c r="MO112" s="6" t="str">
        <f t="shared" si="175"/>
        <v xml:space="preserve"> </v>
      </c>
      <c r="MP112" s="6" t="str">
        <f t="shared" si="175"/>
        <v xml:space="preserve"> </v>
      </c>
      <c r="MQ112" s="6">
        <f t="shared" si="175"/>
        <v>4.0481400437636816E-2</v>
      </c>
      <c r="MR112" s="6">
        <f t="shared" si="175"/>
        <v>-0.12573333333333347</v>
      </c>
      <c r="MS112" s="6">
        <f t="shared" si="175"/>
        <v>-7.2463768115942018E-2</v>
      </c>
      <c r="MT112" s="6">
        <f t="shared" si="175"/>
        <v>-0.39583383789049364</v>
      </c>
      <c r="MU112" s="6" t="str">
        <f t="shared" si="175"/>
        <v xml:space="preserve"> </v>
      </c>
      <c r="MV112" s="6" t="str">
        <f t="shared" si="175"/>
        <v xml:space="preserve"> </v>
      </c>
      <c r="MW112" s="6" t="str">
        <f t="shared" si="175"/>
        <v xml:space="preserve"> </v>
      </c>
      <c r="MX112" s="6" t="str">
        <f t="shared" si="175"/>
        <v xml:space="preserve"> </v>
      </c>
      <c r="MY112" s="6" t="str">
        <f t="shared" si="175"/>
        <v xml:space="preserve"> </v>
      </c>
      <c r="MZ112" s="6">
        <f t="shared" si="175"/>
        <v>-0.18300234892163147</v>
      </c>
      <c r="NA112" s="6" t="str">
        <f t="shared" si="175"/>
        <v xml:space="preserve"> </v>
      </c>
      <c r="NB112" s="6" t="str">
        <f t="shared" si="175"/>
        <v xml:space="preserve"> </v>
      </c>
      <c r="NC112" s="6" t="str">
        <f t="shared" si="175"/>
        <v xml:space="preserve"> </v>
      </c>
      <c r="ND112" s="6">
        <f t="shared" si="175"/>
        <v>-0.54081632653061229</v>
      </c>
      <c r="NE112" s="6">
        <f t="shared" si="175"/>
        <v>-1.3452914798206317E-2</v>
      </c>
      <c r="NF112" s="6" t="str">
        <f t="shared" si="175"/>
        <v xml:space="preserve"> </v>
      </c>
      <c r="NG112" s="6" t="str">
        <f t="shared" si="175"/>
        <v xml:space="preserve"> </v>
      </c>
      <c r="NH112" s="6" t="str">
        <f t="shared" si="175"/>
        <v xml:space="preserve"> </v>
      </c>
      <c r="NI112" s="6" t="str">
        <f t="shared" si="175"/>
        <v xml:space="preserve"> </v>
      </c>
      <c r="NJ112" s="6">
        <f t="shared" si="175"/>
        <v>-0.66109452736318408</v>
      </c>
      <c r="NK112" s="6" t="str">
        <f t="shared" si="175"/>
        <v xml:space="preserve"> </v>
      </c>
      <c r="NL112" s="6" t="str">
        <f t="shared" si="175"/>
        <v xml:space="preserve"> </v>
      </c>
      <c r="NM112" s="6" t="str">
        <f t="shared" si="175"/>
        <v xml:space="preserve"> </v>
      </c>
      <c r="NN112" s="6" t="str">
        <f t="shared" si="175"/>
        <v xml:space="preserve"> </v>
      </c>
      <c r="NO112" s="6" t="str">
        <f t="shared" si="175"/>
        <v xml:space="preserve"> </v>
      </c>
      <c r="NP112" s="6" t="str">
        <f t="shared" si="175"/>
        <v xml:space="preserve"> </v>
      </c>
      <c r="NQ112" s="6" t="str">
        <f t="shared" si="175"/>
        <v xml:space="preserve"> </v>
      </c>
      <c r="NR112" s="6" t="str">
        <f t="shared" si="175"/>
        <v xml:space="preserve"> </v>
      </c>
      <c r="NS112" s="6" t="str">
        <f t="shared" si="175"/>
        <v xml:space="preserve"> </v>
      </c>
      <c r="NT112" s="6">
        <f t="shared" si="175"/>
        <v>-0.48453608247422686</v>
      </c>
      <c r="NU112" s="6" t="str">
        <f t="shared" si="175"/>
        <v xml:space="preserve"> </v>
      </c>
      <c r="NV112" s="6" t="str">
        <f t="shared" si="175"/>
        <v xml:space="preserve"> </v>
      </c>
      <c r="NW112" s="6" t="str">
        <f t="shared" si="175"/>
        <v xml:space="preserve"> </v>
      </c>
      <c r="NX112" s="6" t="str">
        <f t="shared" si="175"/>
        <v xml:space="preserve"> </v>
      </c>
      <c r="NY112" s="6" t="str">
        <f t="shared" si="172"/>
        <v xml:space="preserve"> </v>
      </c>
      <c r="NZ112" s="6">
        <f t="shared" si="169"/>
        <v>5.0505050505050608E-2</v>
      </c>
      <c r="OA112" s="6" t="str">
        <f t="shared" si="169"/>
        <v xml:space="preserve"> </v>
      </c>
      <c r="OB112" s="6">
        <f t="shared" ref="OB112:QM116" si="179">IF(OB81=0," ",OB81)</f>
        <v>-0.54285714285714293</v>
      </c>
      <c r="OC112" s="6" t="str">
        <f t="shared" si="179"/>
        <v xml:space="preserve"> </v>
      </c>
      <c r="OD112" s="6">
        <f t="shared" si="179"/>
        <v>-0.12001920307249159</v>
      </c>
      <c r="OE112" s="6" t="str">
        <f t="shared" si="179"/>
        <v xml:space="preserve"> </v>
      </c>
      <c r="OF112" s="6" t="str">
        <f t="shared" si="179"/>
        <v xml:space="preserve"> </v>
      </c>
      <c r="OG112" s="6">
        <f t="shared" si="179"/>
        <v>-0.2142857142857143</v>
      </c>
      <c r="OH112" s="6" t="str">
        <f t="shared" si="179"/>
        <v xml:space="preserve"> </v>
      </c>
      <c r="OI112" s="6">
        <f t="shared" si="179"/>
        <v>-9.1162790697674412E-2</v>
      </c>
      <c r="OJ112" s="6" t="str">
        <f t="shared" si="179"/>
        <v xml:space="preserve"> </v>
      </c>
      <c r="OK112" s="6">
        <f t="shared" si="179"/>
        <v>7.6923076923076872E-2</v>
      </c>
      <c r="OL112" s="6" t="str">
        <f t="shared" si="179"/>
        <v xml:space="preserve"> </v>
      </c>
      <c r="OM112" s="6" t="str">
        <f t="shared" si="179"/>
        <v xml:space="preserve"> </v>
      </c>
      <c r="ON112" s="6">
        <f t="shared" si="179"/>
        <v>-4.1987938010535908E-3</v>
      </c>
      <c r="OO112" s="6">
        <f t="shared" si="179"/>
        <v>9.2485549132947931E-2</v>
      </c>
      <c r="OP112" s="6">
        <f t="shared" si="179"/>
        <v>-3.7676609105180447E-2</v>
      </c>
      <c r="OQ112" s="6">
        <f t="shared" si="179"/>
        <v>0.10685103708359511</v>
      </c>
      <c r="OR112" s="6" t="str">
        <f t="shared" si="179"/>
        <v xml:space="preserve"> </v>
      </c>
      <c r="OS112" s="6">
        <f t="shared" si="179"/>
        <v>-0.23529411764705888</v>
      </c>
      <c r="OT112" s="6">
        <f t="shared" si="179"/>
        <v>-0.22767922591995304</v>
      </c>
      <c r="OU112" s="6">
        <f t="shared" si="179"/>
        <v>2.265372168284796E-2</v>
      </c>
      <c r="OV112" s="6">
        <f t="shared" si="179"/>
        <v>-0.16699282452707109</v>
      </c>
      <c r="OW112" s="6" t="str">
        <f t="shared" si="179"/>
        <v xml:space="preserve"> </v>
      </c>
      <c r="OX112" s="6" t="str">
        <f t="shared" si="179"/>
        <v xml:space="preserve"> </v>
      </c>
      <c r="OY112" s="6" t="str">
        <f t="shared" si="179"/>
        <v xml:space="preserve"> </v>
      </c>
      <c r="OZ112" s="6" t="str">
        <f t="shared" si="179"/>
        <v xml:space="preserve"> </v>
      </c>
      <c r="PA112" s="6">
        <f t="shared" si="179"/>
        <v>0.35714285714285721</v>
      </c>
      <c r="PB112" s="6">
        <f t="shared" si="179"/>
        <v>6.5739286515593465E-2</v>
      </c>
      <c r="PC112" s="6">
        <f t="shared" si="179"/>
        <v>-0.59371614301191766</v>
      </c>
      <c r="PD112" s="6">
        <f t="shared" si="179"/>
        <v>-7.6923076923076983E-2</v>
      </c>
      <c r="PE112" s="6" t="str">
        <f t="shared" si="179"/>
        <v xml:space="preserve"> </v>
      </c>
      <c r="PF112" s="6" t="str">
        <f t="shared" si="179"/>
        <v xml:space="preserve"> </v>
      </c>
      <c r="PG112" s="6" t="str">
        <f t="shared" si="179"/>
        <v xml:space="preserve"> </v>
      </c>
      <c r="PH112" s="6">
        <f t="shared" si="179"/>
        <v>0.55437580437580447</v>
      </c>
      <c r="PI112" s="6" t="str">
        <f t="shared" si="179"/>
        <v xml:space="preserve"> </v>
      </c>
      <c r="PJ112" s="6" t="str">
        <f t="shared" si="179"/>
        <v xml:space="preserve"> </v>
      </c>
      <c r="PK112" s="6" t="str">
        <f t="shared" si="179"/>
        <v xml:space="preserve"> </v>
      </c>
      <c r="PL112" s="6" t="str">
        <f t="shared" si="179"/>
        <v xml:space="preserve"> </v>
      </c>
      <c r="PM112" s="6" t="str">
        <f t="shared" si="179"/>
        <v xml:space="preserve"> </v>
      </c>
      <c r="PN112" s="6">
        <f t="shared" si="179"/>
        <v>0.28169014084507049</v>
      </c>
      <c r="PO112" s="6">
        <f t="shared" si="179"/>
        <v>2.3333333333333335</v>
      </c>
      <c r="PP112" s="6">
        <f t="shared" si="179"/>
        <v>6.253006253006399E-3</v>
      </c>
      <c r="PQ112" s="6" t="str">
        <f t="shared" si="179"/>
        <v xml:space="preserve"> </v>
      </c>
      <c r="PR112" s="6" t="str">
        <f t="shared" si="179"/>
        <v xml:space="preserve"> </v>
      </c>
      <c r="PS112" s="6" t="str">
        <f t="shared" si="179"/>
        <v xml:space="preserve"> </v>
      </c>
      <c r="PT112" s="6" t="str">
        <f t="shared" si="179"/>
        <v xml:space="preserve"> </v>
      </c>
      <c r="PU112" s="6" t="str">
        <f t="shared" si="179"/>
        <v xml:space="preserve"> </v>
      </c>
      <c r="PV112" s="6" t="str">
        <f t="shared" si="179"/>
        <v xml:space="preserve"> </v>
      </c>
      <c r="PW112" s="6" t="str">
        <f t="shared" si="179"/>
        <v xml:space="preserve"> </v>
      </c>
      <c r="PX112" s="6">
        <f t="shared" si="179"/>
        <v>-0.58548121379603546</v>
      </c>
      <c r="PY112" s="6" t="str">
        <f t="shared" si="179"/>
        <v xml:space="preserve"> </v>
      </c>
      <c r="PZ112" s="6" t="str">
        <f t="shared" si="179"/>
        <v xml:space="preserve"> </v>
      </c>
      <c r="QA112" s="6" t="str">
        <f t="shared" si="179"/>
        <v xml:space="preserve"> </v>
      </c>
      <c r="QB112" s="6" t="str">
        <f t="shared" si="179"/>
        <v xml:space="preserve"> </v>
      </c>
      <c r="QC112" s="6" t="str">
        <f t="shared" si="179"/>
        <v xml:space="preserve"> </v>
      </c>
      <c r="QD112" s="6" t="str">
        <f t="shared" si="179"/>
        <v xml:space="preserve"> </v>
      </c>
      <c r="QE112" s="6" t="str">
        <f t="shared" si="179"/>
        <v xml:space="preserve"> </v>
      </c>
      <c r="QF112" s="6">
        <f t="shared" si="179"/>
        <v>1.512057877813505</v>
      </c>
      <c r="QG112" s="6">
        <f t="shared" si="179"/>
        <v>1</v>
      </c>
      <c r="QH112" s="6" t="str">
        <f t="shared" si="179"/>
        <v xml:space="preserve"> </v>
      </c>
      <c r="QI112" s="6" t="str">
        <f t="shared" si="179"/>
        <v xml:space="preserve"> </v>
      </c>
      <c r="QJ112" s="6">
        <f t="shared" si="179"/>
        <v>-0.11691970574424793</v>
      </c>
      <c r="QK112" s="6" t="str">
        <f t="shared" si="179"/>
        <v xml:space="preserve"> </v>
      </c>
      <c r="QL112" s="6" t="str">
        <f t="shared" si="179"/>
        <v xml:space="preserve"> </v>
      </c>
      <c r="QM112" s="6" t="str">
        <f t="shared" si="179"/>
        <v xml:space="preserve"> </v>
      </c>
      <c r="QN112" s="6" t="str">
        <f t="shared" si="166"/>
        <v xml:space="preserve"> </v>
      </c>
      <c r="QO112" s="6">
        <f t="shared" si="166"/>
        <v>0.25454545454545463</v>
      </c>
      <c r="QP112" s="6">
        <f t="shared" si="166"/>
        <v>0.61047884904444927</v>
      </c>
      <c r="QQ112" s="6">
        <f t="shared" si="166"/>
        <v>-0.62466487935656834</v>
      </c>
      <c r="QR112" s="6" t="str">
        <f t="shared" si="166"/>
        <v xml:space="preserve"> </v>
      </c>
      <c r="QS112" s="6">
        <f t="shared" si="166"/>
        <v>-9.7560975609756073E-2</v>
      </c>
      <c r="QT112" s="6" t="str">
        <f t="shared" si="166"/>
        <v xml:space="preserve"> </v>
      </c>
      <c r="QU112" s="6">
        <f t="shared" si="166"/>
        <v>-0.14057507987220452</v>
      </c>
      <c r="QV112" s="6" t="str">
        <f t="shared" si="166"/>
        <v xml:space="preserve"> </v>
      </c>
      <c r="QW112" s="6" t="str">
        <f t="shared" si="166"/>
        <v xml:space="preserve"> </v>
      </c>
      <c r="QX112" s="6" t="str">
        <f t="shared" si="166"/>
        <v xml:space="preserve"> </v>
      </c>
      <c r="QY112" s="6" t="str">
        <f t="shared" si="166"/>
        <v xml:space="preserve"> </v>
      </c>
      <c r="QZ112" s="6" t="str">
        <f t="shared" si="166"/>
        <v xml:space="preserve"> </v>
      </c>
      <c r="RA112" s="6" t="str">
        <f t="shared" si="166"/>
        <v xml:space="preserve"> </v>
      </c>
      <c r="RB112" s="6">
        <f t="shared" si="166"/>
        <v>-0.76358148893360167</v>
      </c>
      <c r="RC112" s="6" t="str">
        <f t="shared" si="166"/>
        <v xml:space="preserve"> </v>
      </c>
      <c r="RD112" s="6">
        <f t="shared" si="166"/>
        <v>0.36690647482014382</v>
      </c>
      <c r="RE112" s="6">
        <f t="shared" si="166"/>
        <v>-0.91096183898775018</v>
      </c>
      <c r="RF112" s="6" t="str">
        <f t="shared" si="166"/>
        <v xml:space="preserve"> </v>
      </c>
      <c r="RG112" s="6" t="str">
        <f t="shared" si="166"/>
        <v xml:space="preserve"> </v>
      </c>
      <c r="RH112" s="6" t="str">
        <f t="shared" si="166"/>
        <v xml:space="preserve"> </v>
      </c>
      <c r="RI112" s="6">
        <f t="shared" si="166"/>
        <v>-0.63947633434038265</v>
      </c>
      <c r="RJ112" s="6" t="str">
        <f t="shared" si="166"/>
        <v xml:space="preserve"> </v>
      </c>
      <c r="RK112" s="6" t="str">
        <f t="shared" si="166"/>
        <v xml:space="preserve"> </v>
      </c>
      <c r="RL112" s="6">
        <f t="shared" si="166"/>
        <v>-0.19444444444444442</v>
      </c>
      <c r="RM112" s="6">
        <f t="shared" si="166"/>
        <v>0.12994350282485878</v>
      </c>
      <c r="RN112" s="6" t="str">
        <f t="shared" si="166"/>
        <v xml:space="preserve"> </v>
      </c>
      <c r="RO112" s="6">
        <f t="shared" si="166"/>
        <v>-0.11284599006387508</v>
      </c>
      <c r="RP112" s="6" t="str">
        <f t="shared" si="166"/>
        <v xml:space="preserve"> </v>
      </c>
      <c r="RQ112" s="6" t="str">
        <f t="shared" si="166"/>
        <v xml:space="preserve"> </v>
      </c>
      <c r="RR112" s="6" t="str">
        <f t="shared" si="166"/>
        <v xml:space="preserve"> </v>
      </c>
      <c r="RS112" s="6" t="str">
        <f t="shared" si="166"/>
        <v xml:space="preserve"> </v>
      </c>
      <c r="RT112" s="6" t="str">
        <f t="shared" si="166"/>
        <v xml:space="preserve"> </v>
      </c>
      <c r="RU112" s="6">
        <f t="shared" si="166"/>
        <v>-0.66901408450704225</v>
      </c>
      <c r="RV112" s="6" t="str">
        <f t="shared" si="166"/>
        <v xml:space="preserve"> </v>
      </c>
      <c r="RW112" s="6" t="str">
        <f t="shared" si="166"/>
        <v xml:space="preserve"> </v>
      </c>
      <c r="RX112" s="6" t="str">
        <f t="shared" si="166"/>
        <v xml:space="preserve"> </v>
      </c>
      <c r="RY112" s="6" t="str">
        <f t="shared" si="166"/>
        <v xml:space="preserve"> </v>
      </c>
      <c r="RZ112" s="6" t="str">
        <f t="shared" ref="RZ112:SA112" si="180">IF(RZ81=0," ",RZ81)</f>
        <v xml:space="preserve"> </v>
      </c>
      <c r="SA112" s="6">
        <f t="shared" si="180"/>
        <v>-0.38135593220338981</v>
      </c>
      <c r="SS112" s="11"/>
      <c r="TE112" s="12"/>
      <c r="TF112" s="12"/>
      <c r="TG112" s="12"/>
    </row>
    <row r="113" spans="1:527">
      <c r="A113">
        <v>1999</v>
      </c>
      <c r="B113" s="6" t="str">
        <f t="shared" si="155"/>
        <v xml:space="preserve"> </v>
      </c>
      <c r="C113" s="6">
        <f t="shared" si="176"/>
        <v>-5.7324840764331308E-2</v>
      </c>
      <c r="D113" s="6" t="str">
        <f t="shared" si="176"/>
        <v xml:space="preserve"> </v>
      </c>
      <c r="E113" s="6">
        <f t="shared" si="176"/>
        <v>-7.8341013824884786E-2</v>
      </c>
      <c r="F113" s="6">
        <f t="shared" si="176"/>
        <v>-0.45454545454545459</v>
      </c>
      <c r="G113" s="6">
        <f t="shared" si="176"/>
        <v>0.4414414414414416</v>
      </c>
      <c r="H113" s="6">
        <f t="shared" si="176"/>
        <v>-0.21568627450980393</v>
      </c>
      <c r="I113" s="6" t="str">
        <f t="shared" si="176"/>
        <v xml:space="preserve"> </v>
      </c>
      <c r="J113" s="6">
        <f t="shared" si="176"/>
        <v>-0.21568627450980393</v>
      </c>
      <c r="K113" s="6" t="str">
        <f t="shared" si="176"/>
        <v xml:space="preserve"> </v>
      </c>
      <c r="L113" s="6">
        <f t="shared" si="176"/>
        <v>-0.58280254777070062</v>
      </c>
      <c r="M113" s="6">
        <f t="shared" si="176"/>
        <v>1.447058823529412</v>
      </c>
      <c r="N113" s="6" t="str">
        <f t="shared" si="176"/>
        <v xml:space="preserve"> </v>
      </c>
      <c r="O113" s="6">
        <f t="shared" si="176"/>
        <v>-0.18796992481203012</v>
      </c>
      <c r="P113" s="6">
        <f t="shared" si="176"/>
        <v>-0.31999999999999995</v>
      </c>
      <c r="Q113" s="6" t="str">
        <f t="shared" si="176"/>
        <v xml:space="preserve"> </v>
      </c>
      <c r="R113" s="6">
        <f t="shared" si="176"/>
        <v>-0.88751738525730184</v>
      </c>
      <c r="S113" s="6" t="str">
        <f t="shared" si="176"/>
        <v xml:space="preserve"> </v>
      </c>
      <c r="T113" s="6">
        <f t="shared" si="176"/>
        <v>-0.70431182181610508</v>
      </c>
      <c r="U113" s="6" t="str">
        <f t="shared" si="176"/>
        <v xml:space="preserve"> </v>
      </c>
      <c r="V113" s="6" t="str">
        <f t="shared" si="176"/>
        <v xml:space="preserve"> </v>
      </c>
      <c r="W113" s="6">
        <f t="shared" si="176"/>
        <v>-0.93575757575757579</v>
      </c>
      <c r="X113" s="6" t="str">
        <f t="shared" si="176"/>
        <v xml:space="preserve"> </v>
      </c>
      <c r="Y113" s="6" t="str">
        <f t="shared" si="176"/>
        <v xml:space="preserve"> </v>
      </c>
      <c r="Z113" s="6" t="str">
        <f t="shared" si="176"/>
        <v xml:space="preserve"> </v>
      </c>
      <c r="AA113" s="6">
        <f t="shared" si="176"/>
        <v>-0.29565217391304344</v>
      </c>
      <c r="AB113" s="6" t="str">
        <f t="shared" si="176"/>
        <v xml:space="preserve"> </v>
      </c>
      <c r="AC113" s="6">
        <f t="shared" si="176"/>
        <v>1.027555693549639</v>
      </c>
      <c r="AD113" s="6" t="str">
        <f t="shared" si="176"/>
        <v xml:space="preserve"> </v>
      </c>
      <c r="AE113" s="6" t="str">
        <f t="shared" si="176"/>
        <v xml:space="preserve"> </v>
      </c>
      <c r="AF113" s="6" t="str">
        <f t="shared" si="176"/>
        <v xml:space="preserve"> </v>
      </c>
      <c r="AG113" s="6" t="str">
        <f t="shared" si="176"/>
        <v xml:space="preserve"> </v>
      </c>
      <c r="AH113" s="6" t="str">
        <f t="shared" si="176"/>
        <v xml:space="preserve"> </v>
      </c>
      <c r="AI113" s="6" t="str">
        <f t="shared" si="176"/>
        <v xml:space="preserve"> </v>
      </c>
      <c r="AJ113" s="6" t="str">
        <f t="shared" si="176"/>
        <v xml:space="preserve"> </v>
      </c>
      <c r="AK113" s="6">
        <f t="shared" si="176"/>
        <v>2.4965034965034962</v>
      </c>
      <c r="AL113" s="6" t="str">
        <f t="shared" si="176"/>
        <v xml:space="preserve"> </v>
      </c>
      <c r="AM113" s="6">
        <f t="shared" si="176"/>
        <v>-9.8628347485303691E-2</v>
      </c>
      <c r="AN113" s="6">
        <f t="shared" si="176"/>
        <v>-0.22337042925278228</v>
      </c>
      <c r="AO113" s="6" t="str">
        <f t="shared" si="176"/>
        <v xml:space="preserve"> </v>
      </c>
      <c r="AP113" s="6" t="str">
        <f t="shared" si="176"/>
        <v xml:space="preserve"> </v>
      </c>
      <c r="AQ113" s="6">
        <f t="shared" si="176"/>
        <v>0.30188679245283012</v>
      </c>
      <c r="AR113" s="6" t="str">
        <f t="shared" si="176"/>
        <v xml:space="preserve"> </v>
      </c>
      <c r="AS113" s="6" t="str">
        <f t="shared" si="176"/>
        <v xml:space="preserve"> </v>
      </c>
      <c r="AT113" s="6">
        <f t="shared" si="176"/>
        <v>-0.59633027522935778</v>
      </c>
      <c r="AU113" s="6">
        <f t="shared" si="176"/>
        <v>-0.13934426229508201</v>
      </c>
      <c r="AV113" s="6">
        <f t="shared" si="176"/>
        <v>-0.72711571675302245</v>
      </c>
      <c r="AW113" s="6" t="str">
        <f t="shared" si="176"/>
        <v xml:space="preserve"> </v>
      </c>
      <c r="AX113" s="6" t="str">
        <f t="shared" si="176"/>
        <v xml:space="preserve"> </v>
      </c>
      <c r="AY113" s="6">
        <f t="shared" si="176"/>
        <v>0.54320987654320985</v>
      </c>
      <c r="AZ113" s="6">
        <f t="shared" si="176"/>
        <v>-0.16860465116279066</v>
      </c>
      <c r="BA113" s="6" t="str">
        <f t="shared" si="176"/>
        <v xml:space="preserve"> </v>
      </c>
      <c r="BB113" s="6">
        <f t="shared" si="176"/>
        <v>-8.0882352941176516E-2</v>
      </c>
      <c r="BC113" s="6" t="str">
        <f t="shared" si="176"/>
        <v xml:space="preserve"> </v>
      </c>
      <c r="BD113" s="6" t="str">
        <f t="shared" si="176"/>
        <v xml:space="preserve"> </v>
      </c>
      <c r="BE113" s="6">
        <f t="shared" si="176"/>
        <v>9.7560975609756184E-2</v>
      </c>
      <c r="BF113" s="6" t="str">
        <f t="shared" si="176"/>
        <v xml:space="preserve"> </v>
      </c>
      <c r="BG113" s="6" t="str">
        <f t="shared" si="176"/>
        <v xml:space="preserve"> </v>
      </c>
      <c r="BH113" s="6">
        <f t="shared" si="176"/>
        <v>-0.52440216908169612</v>
      </c>
      <c r="BI113" s="6">
        <f t="shared" si="176"/>
        <v>-0.51190476190476186</v>
      </c>
      <c r="BJ113" s="6">
        <f t="shared" si="176"/>
        <v>-0.18363712549759048</v>
      </c>
      <c r="BK113" s="6" t="str">
        <f t="shared" si="176"/>
        <v xml:space="preserve"> </v>
      </c>
      <c r="BL113" s="6" t="str">
        <f t="shared" si="176"/>
        <v xml:space="preserve"> </v>
      </c>
      <c r="BM113" s="6" t="str">
        <f t="shared" si="176"/>
        <v xml:space="preserve"> </v>
      </c>
      <c r="BN113" s="6">
        <f t="shared" si="176"/>
        <v>-0.4932432432432432</v>
      </c>
      <c r="BO113" s="6" t="str">
        <f t="shared" si="173"/>
        <v xml:space="preserve"> </v>
      </c>
      <c r="BP113" s="6" t="str">
        <f t="shared" si="173"/>
        <v xml:space="preserve"> </v>
      </c>
      <c r="BQ113" s="6" t="str">
        <f t="shared" si="173"/>
        <v xml:space="preserve"> </v>
      </c>
      <c r="BR113" s="6">
        <f t="shared" si="173"/>
        <v>0.25619834710743805</v>
      </c>
      <c r="BS113" s="6" t="str">
        <f t="shared" si="173"/>
        <v xml:space="preserve"> </v>
      </c>
      <c r="BT113" s="6" t="str">
        <f t="shared" si="173"/>
        <v xml:space="preserve"> </v>
      </c>
      <c r="BU113" s="6" t="str">
        <f t="shared" si="173"/>
        <v xml:space="preserve"> </v>
      </c>
      <c r="BV113" s="6" t="str">
        <f t="shared" si="173"/>
        <v xml:space="preserve"> </v>
      </c>
      <c r="BW113" s="6" t="str">
        <f t="shared" si="173"/>
        <v xml:space="preserve"> </v>
      </c>
      <c r="BX113" s="6" t="str">
        <f t="shared" si="173"/>
        <v xml:space="preserve"> </v>
      </c>
      <c r="BY113" s="6">
        <f t="shared" si="173"/>
        <v>0.41676505312868928</v>
      </c>
      <c r="BZ113" s="6">
        <f t="shared" si="173"/>
        <v>0.32885906040268464</v>
      </c>
      <c r="CA113" s="6" t="str">
        <f t="shared" si="173"/>
        <v xml:space="preserve"> </v>
      </c>
      <c r="CB113" s="6" t="str">
        <f t="shared" si="173"/>
        <v xml:space="preserve"> </v>
      </c>
      <c r="CC113" s="6" t="str">
        <f t="shared" si="173"/>
        <v xml:space="preserve"> </v>
      </c>
      <c r="CD113" s="6" t="str">
        <f t="shared" si="173"/>
        <v xml:space="preserve"> </v>
      </c>
      <c r="CE113" s="6" t="str">
        <f t="shared" si="173"/>
        <v xml:space="preserve"> </v>
      </c>
      <c r="CF113" s="6">
        <f t="shared" si="173"/>
        <v>-0.14035087719298245</v>
      </c>
      <c r="CG113" s="6" t="str">
        <f t="shared" si="173"/>
        <v xml:space="preserve"> </v>
      </c>
      <c r="CH113" s="6" t="str">
        <f t="shared" si="173"/>
        <v xml:space="preserve"> </v>
      </c>
      <c r="CI113" s="6" t="str">
        <f t="shared" si="173"/>
        <v xml:space="preserve"> </v>
      </c>
      <c r="CJ113" s="6">
        <f t="shared" si="173"/>
        <v>-0.33803008668512313</v>
      </c>
      <c r="CK113" s="6" t="str">
        <f t="shared" si="173"/>
        <v xml:space="preserve"> </v>
      </c>
      <c r="CL113" s="6">
        <f t="shared" si="173"/>
        <v>0.35294117647058831</v>
      </c>
      <c r="CM113" s="6" t="str">
        <f t="shared" si="173"/>
        <v xml:space="preserve"> </v>
      </c>
      <c r="CN113" s="6" t="str">
        <f t="shared" si="173"/>
        <v xml:space="preserve"> </v>
      </c>
      <c r="CO113" s="6" t="str">
        <f t="shared" si="173"/>
        <v xml:space="preserve"> </v>
      </c>
      <c r="CP113" s="6" t="str">
        <f t="shared" si="173"/>
        <v xml:space="preserve"> </v>
      </c>
      <c r="CQ113" s="6">
        <f t="shared" si="173"/>
        <v>-0.38207547169811318</v>
      </c>
      <c r="CR113" s="6">
        <f t="shared" si="173"/>
        <v>-5.4765506807866848E-2</v>
      </c>
      <c r="CS113" s="6" t="str">
        <f t="shared" si="173"/>
        <v xml:space="preserve"> </v>
      </c>
      <c r="CT113" s="6" t="str">
        <f t="shared" si="173"/>
        <v xml:space="preserve"> </v>
      </c>
      <c r="CU113" s="6">
        <f t="shared" si="173"/>
        <v>-0.14473684210526316</v>
      </c>
      <c r="CV113" s="6" t="str">
        <f t="shared" si="173"/>
        <v xml:space="preserve"> </v>
      </c>
      <c r="CW113" s="6" t="str">
        <f t="shared" si="173"/>
        <v xml:space="preserve"> </v>
      </c>
      <c r="CX113" s="6">
        <f t="shared" si="173"/>
        <v>-0.61388665055063119</v>
      </c>
      <c r="CY113" s="6" t="str">
        <f t="shared" si="173"/>
        <v xml:space="preserve"> </v>
      </c>
      <c r="CZ113" s="6">
        <f t="shared" si="173"/>
        <v>0.40845070422535201</v>
      </c>
      <c r="DA113" s="6" t="str">
        <f t="shared" si="173"/>
        <v xml:space="preserve"> </v>
      </c>
      <c r="DB113" s="6" t="str">
        <f t="shared" si="173"/>
        <v xml:space="preserve"> </v>
      </c>
      <c r="DC113" s="6" t="str">
        <f t="shared" si="173"/>
        <v xml:space="preserve"> </v>
      </c>
      <c r="DD113" s="6">
        <f t="shared" si="173"/>
        <v>0.90816326530612246</v>
      </c>
      <c r="DE113" s="6" t="str">
        <f t="shared" si="173"/>
        <v xml:space="preserve"> </v>
      </c>
      <c r="DF113" s="6">
        <f t="shared" si="173"/>
        <v>0.38016528925619841</v>
      </c>
      <c r="DG113" s="6" t="str">
        <f t="shared" si="173"/>
        <v xml:space="preserve"> </v>
      </c>
      <c r="DH113" s="6" t="str">
        <f t="shared" si="173"/>
        <v xml:space="preserve"> </v>
      </c>
      <c r="DI113" s="6" t="str">
        <f t="shared" si="173"/>
        <v xml:space="preserve"> </v>
      </c>
      <c r="DJ113" s="6">
        <f t="shared" si="173"/>
        <v>-0.54556485587504389</v>
      </c>
      <c r="DK113" s="6">
        <f t="shared" si="173"/>
        <v>1.8818181818181818</v>
      </c>
      <c r="DL113" s="6" t="str">
        <f t="shared" si="173"/>
        <v xml:space="preserve"> </v>
      </c>
      <c r="DM113" s="6" t="str">
        <f t="shared" si="173"/>
        <v xml:space="preserve"> </v>
      </c>
      <c r="DN113" s="6" t="str">
        <f t="shared" si="173"/>
        <v xml:space="preserve"> </v>
      </c>
      <c r="DO113" s="6">
        <f t="shared" si="173"/>
        <v>0.18052930056710781</v>
      </c>
      <c r="DP113" s="6" t="str">
        <f t="shared" si="173"/>
        <v xml:space="preserve"> </v>
      </c>
      <c r="DQ113" s="6" t="str">
        <f t="shared" si="173"/>
        <v xml:space="preserve"> </v>
      </c>
      <c r="DR113" s="6" t="str">
        <f t="shared" si="173"/>
        <v xml:space="preserve"> </v>
      </c>
      <c r="DS113" s="6" t="str">
        <f t="shared" si="173"/>
        <v xml:space="preserve"> </v>
      </c>
      <c r="DT113" s="6" t="str">
        <f t="shared" si="173"/>
        <v xml:space="preserve"> </v>
      </c>
      <c r="DU113" s="6">
        <f t="shared" si="173"/>
        <v>-0.37037037037037035</v>
      </c>
      <c r="DV113" s="6" t="str">
        <f t="shared" si="173"/>
        <v xml:space="preserve"> </v>
      </c>
      <c r="DW113" s="6" t="str">
        <f t="shared" si="173"/>
        <v xml:space="preserve"> </v>
      </c>
      <c r="DX113" s="6">
        <f t="shared" si="173"/>
        <v>-0.11875000000000002</v>
      </c>
      <c r="DY113" s="6">
        <f t="shared" si="173"/>
        <v>0.25806451612903225</v>
      </c>
      <c r="DZ113" s="6">
        <f t="shared" si="160"/>
        <v>-0.53658536585365857</v>
      </c>
      <c r="EA113" s="6" t="str">
        <f t="shared" ref="EA113:GL116" si="181">IF(EA82=0," ",EA82)</f>
        <v xml:space="preserve"> </v>
      </c>
      <c r="EB113" s="6">
        <f t="shared" si="181"/>
        <v>9.665155724521135E-2</v>
      </c>
      <c r="EC113" s="6" t="str">
        <f t="shared" si="181"/>
        <v xml:space="preserve"> </v>
      </c>
      <c r="ED113" s="6" t="str">
        <f t="shared" si="181"/>
        <v xml:space="preserve"> </v>
      </c>
      <c r="EE113" s="6">
        <f t="shared" si="181"/>
        <v>0.47058823529411775</v>
      </c>
      <c r="EF113" s="6" t="str">
        <f t="shared" si="181"/>
        <v xml:space="preserve"> </v>
      </c>
      <c r="EG113" s="6">
        <f t="shared" si="181"/>
        <v>-0.57843137254901955</v>
      </c>
      <c r="EH113" s="6" t="str">
        <f t="shared" si="181"/>
        <v xml:space="preserve"> </v>
      </c>
      <c r="EI113" s="6" t="str">
        <f t="shared" si="181"/>
        <v xml:space="preserve"> </v>
      </c>
      <c r="EJ113" s="6" t="str">
        <f t="shared" si="181"/>
        <v xml:space="preserve"> </v>
      </c>
      <c r="EK113" s="6" t="str">
        <f t="shared" si="181"/>
        <v xml:space="preserve"> </v>
      </c>
      <c r="EL113" s="6">
        <f t="shared" si="181"/>
        <v>-0.13651508752170449</v>
      </c>
      <c r="EM113" s="6" t="str">
        <f t="shared" si="181"/>
        <v xml:space="preserve"> </v>
      </c>
      <c r="EN113" s="6" t="str">
        <f t="shared" si="181"/>
        <v xml:space="preserve"> </v>
      </c>
      <c r="EO113" s="6">
        <f t="shared" si="181"/>
        <v>-0.48809523809523814</v>
      </c>
      <c r="EP113" s="6" t="str">
        <f t="shared" si="181"/>
        <v xml:space="preserve"> </v>
      </c>
      <c r="EQ113" s="6">
        <f t="shared" si="181"/>
        <v>-0.6587545970677241</v>
      </c>
      <c r="ER113" s="6" t="str">
        <f t="shared" si="181"/>
        <v xml:space="preserve"> </v>
      </c>
      <c r="ES113" s="6">
        <f t="shared" si="181"/>
        <v>2.2727272727272707E-2</v>
      </c>
      <c r="ET113" s="6" t="str">
        <f t="shared" si="181"/>
        <v xml:space="preserve"> </v>
      </c>
      <c r="EU113" s="6" t="str">
        <f t="shared" si="181"/>
        <v xml:space="preserve"> </v>
      </c>
      <c r="EV113" s="6" t="str">
        <f t="shared" si="181"/>
        <v xml:space="preserve"> </v>
      </c>
      <c r="EW113" s="6">
        <f t="shared" si="181"/>
        <v>0.27118644067796605</v>
      </c>
      <c r="EX113" s="6" t="str">
        <f t="shared" si="181"/>
        <v xml:space="preserve"> </v>
      </c>
      <c r="EY113" s="6">
        <f t="shared" si="181"/>
        <v>4.4444444444444509E-2</v>
      </c>
      <c r="EZ113" s="6">
        <f t="shared" si="181"/>
        <v>-1.4492753623188359E-2</v>
      </c>
      <c r="FA113" s="6" t="str">
        <f t="shared" si="181"/>
        <v xml:space="preserve"> </v>
      </c>
      <c r="FB113" s="6" t="str">
        <f t="shared" si="181"/>
        <v xml:space="preserve"> </v>
      </c>
      <c r="FC113" s="6" t="str">
        <f t="shared" si="181"/>
        <v xml:space="preserve"> </v>
      </c>
      <c r="FD113" s="6" t="str">
        <f t="shared" si="181"/>
        <v xml:space="preserve"> </v>
      </c>
      <c r="FE113" s="6" t="str">
        <f t="shared" si="181"/>
        <v xml:space="preserve"> </v>
      </c>
      <c r="FF113" s="6" t="str">
        <f t="shared" si="181"/>
        <v xml:space="preserve"> </v>
      </c>
      <c r="FG113" s="6">
        <f t="shared" si="181"/>
        <v>-0.35</v>
      </c>
      <c r="FH113" s="6">
        <f t="shared" si="181"/>
        <v>-0.50970873786407767</v>
      </c>
      <c r="FI113" s="6">
        <f t="shared" si="181"/>
        <v>-0.35802469135802473</v>
      </c>
      <c r="FJ113" s="6">
        <f t="shared" si="181"/>
        <v>-0.58998758791890782</v>
      </c>
      <c r="FK113" s="6" t="str">
        <f t="shared" si="181"/>
        <v xml:space="preserve"> </v>
      </c>
      <c r="FL113" s="6" t="str">
        <f t="shared" si="181"/>
        <v xml:space="preserve"> </v>
      </c>
      <c r="FM113" s="6" t="str">
        <f t="shared" si="181"/>
        <v xml:space="preserve"> </v>
      </c>
      <c r="FN113" s="6" t="str">
        <f t="shared" si="181"/>
        <v xml:space="preserve"> </v>
      </c>
      <c r="FO113" s="6" t="str">
        <f t="shared" si="181"/>
        <v xml:space="preserve"> </v>
      </c>
      <c r="FP113" s="6">
        <f t="shared" si="181"/>
        <v>0.34883720930232553</v>
      </c>
      <c r="FQ113" s="6" t="str">
        <f t="shared" si="181"/>
        <v xml:space="preserve"> </v>
      </c>
      <c r="FR113" s="6" t="str">
        <f t="shared" si="181"/>
        <v xml:space="preserve"> </v>
      </c>
      <c r="FS113" s="6">
        <f t="shared" si="181"/>
        <v>-0.2857142857142857</v>
      </c>
      <c r="FT113" s="6">
        <f t="shared" si="181"/>
        <v>-8.0000000000000071E-2</v>
      </c>
      <c r="FU113" s="6">
        <f t="shared" si="181"/>
        <v>-0.29786330081962864</v>
      </c>
      <c r="FV113" s="6" t="str">
        <f t="shared" si="181"/>
        <v xml:space="preserve"> </v>
      </c>
      <c r="FW113" s="6">
        <f t="shared" si="181"/>
        <v>-0.1475511469311841</v>
      </c>
      <c r="FX113" s="6" t="str">
        <f t="shared" si="181"/>
        <v xml:space="preserve"> </v>
      </c>
      <c r="FY113" s="6">
        <f t="shared" si="181"/>
        <v>-0.18603693683096123</v>
      </c>
      <c r="FZ113" s="6" t="str">
        <f t="shared" si="181"/>
        <v xml:space="preserve"> </v>
      </c>
      <c r="GA113" s="6" t="str">
        <f t="shared" si="181"/>
        <v xml:space="preserve"> </v>
      </c>
      <c r="GB113" s="6" t="str">
        <f t="shared" si="181"/>
        <v xml:space="preserve"> </v>
      </c>
      <c r="GC113" s="6" t="str">
        <f t="shared" si="181"/>
        <v xml:space="preserve"> </v>
      </c>
      <c r="GD113" s="6" t="str">
        <f t="shared" si="181"/>
        <v xml:space="preserve"> </v>
      </c>
      <c r="GE113" s="6" t="str">
        <f t="shared" si="181"/>
        <v xml:space="preserve"> </v>
      </c>
      <c r="GF113" s="6" t="str">
        <f t="shared" si="181"/>
        <v xml:space="preserve"> </v>
      </c>
      <c r="GG113" s="6" t="str">
        <f t="shared" si="181"/>
        <v xml:space="preserve"> </v>
      </c>
      <c r="GH113" s="6" t="str">
        <f t="shared" si="181"/>
        <v xml:space="preserve"> </v>
      </c>
      <c r="GI113" s="6" t="str">
        <f t="shared" si="181"/>
        <v xml:space="preserve"> </v>
      </c>
      <c r="GJ113" s="6" t="str">
        <f t="shared" si="181"/>
        <v xml:space="preserve"> </v>
      </c>
      <c r="GK113" s="6">
        <f t="shared" si="181"/>
        <v>-0.55000000000000004</v>
      </c>
      <c r="GL113" s="6">
        <f t="shared" si="181"/>
        <v>-0.26306913996627312</v>
      </c>
      <c r="GM113" s="6">
        <f t="shared" si="177"/>
        <v>0.44791666666666674</v>
      </c>
      <c r="GN113" s="6" t="str">
        <f t="shared" si="177"/>
        <v xml:space="preserve"> </v>
      </c>
      <c r="GO113" s="6" t="str">
        <f t="shared" si="177"/>
        <v xml:space="preserve"> </v>
      </c>
      <c r="GP113" s="6" t="str">
        <f t="shared" si="177"/>
        <v xml:space="preserve"> </v>
      </c>
      <c r="GQ113" s="6">
        <f t="shared" si="177"/>
        <v>-0.3041362530413626</v>
      </c>
      <c r="GR113" s="6" t="str">
        <f t="shared" si="177"/>
        <v xml:space="preserve"> </v>
      </c>
      <c r="GS113" s="6" t="str">
        <f t="shared" si="177"/>
        <v xml:space="preserve"> </v>
      </c>
      <c r="GT113" s="6">
        <f t="shared" si="177"/>
        <v>-0.26213592233009708</v>
      </c>
      <c r="GU113" s="6">
        <f t="shared" si="177"/>
        <v>-0.22480620155038755</v>
      </c>
      <c r="GV113" s="6" t="str">
        <f t="shared" si="177"/>
        <v xml:space="preserve"> </v>
      </c>
      <c r="GW113" s="6">
        <f t="shared" si="177"/>
        <v>-0.44954128440366981</v>
      </c>
      <c r="GX113" s="6">
        <f t="shared" si="177"/>
        <v>0.71343766864543978</v>
      </c>
      <c r="GY113" s="6" t="str">
        <f t="shared" si="177"/>
        <v xml:space="preserve"> </v>
      </c>
      <c r="GZ113" s="6">
        <f t="shared" si="177"/>
        <v>0.25</v>
      </c>
      <c r="HA113" s="6" t="str">
        <f t="shared" si="177"/>
        <v xml:space="preserve"> </v>
      </c>
      <c r="HB113" s="6">
        <f t="shared" si="177"/>
        <v>-0.51130614640690941</v>
      </c>
      <c r="HC113" s="6">
        <f t="shared" si="177"/>
        <v>-0.21739130434782605</v>
      </c>
      <c r="HD113" s="6">
        <f t="shared" si="177"/>
        <v>0.34836918806384443</v>
      </c>
      <c r="HE113" s="6" t="str">
        <f t="shared" si="177"/>
        <v xml:space="preserve"> </v>
      </c>
      <c r="HF113" s="6" t="str">
        <f t="shared" si="177"/>
        <v xml:space="preserve"> </v>
      </c>
      <c r="HG113" s="6">
        <f t="shared" si="177"/>
        <v>0.4339622641509433</v>
      </c>
      <c r="HH113" s="6" t="str">
        <f t="shared" si="177"/>
        <v xml:space="preserve"> </v>
      </c>
      <c r="HI113" s="6">
        <f t="shared" si="177"/>
        <v>-0.26470588235294112</v>
      </c>
      <c r="HJ113" s="6">
        <f t="shared" si="177"/>
        <v>-0.36002978809830077</v>
      </c>
      <c r="HK113" s="6" t="str">
        <f t="shared" si="177"/>
        <v xml:space="preserve"> </v>
      </c>
      <c r="HL113" s="6" t="str">
        <f t="shared" si="177"/>
        <v xml:space="preserve"> </v>
      </c>
      <c r="HM113" s="6">
        <f t="shared" si="177"/>
        <v>-4.4117647058823484E-2</v>
      </c>
      <c r="HN113" s="6" t="str">
        <f t="shared" si="177"/>
        <v xml:space="preserve"> </v>
      </c>
      <c r="HO113" s="6">
        <f t="shared" si="177"/>
        <v>-8.7719298245614086E-2</v>
      </c>
      <c r="HP113" s="6" t="str">
        <f t="shared" si="177"/>
        <v xml:space="preserve"> </v>
      </c>
      <c r="HQ113" s="6" t="str">
        <f t="shared" si="177"/>
        <v xml:space="preserve"> </v>
      </c>
      <c r="HR113" s="6">
        <f t="shared" si="177"/>
        <v>-0.86363636363636365</v>
      </c>
      <c r="HS113" s="6" t="str">
        <f t="shared" si="177"/>
        <v xml:space="preserve"> </v>
      </c>
      <c r="HT113" s="6" t="str">
        <f t="shared" si="177"/>
        <v xml:space="preserve"> </v>
      </c>
      <c r="HU113" s="6">
        <f t="shared" si="177"/>
        <v>1.2833308320870227</v>
      </c>
      <c r="HV113" s="6" t="str">
        <f t="shared" si="177"/>
        <v xml:space="preserve"> </v>
      </c>
      <c r="HW113" s="6" t="str">
        <f t="shared" si="177"/>
        <v xml:space="preserve"> </v>
      </c>
      <c r="HX113" s="6" t="str">
        <f t="shared" si="177"/>
        <v xml:space="preserve"> </v>
      </c>
      <c r="HY113" s="6">
        <f t="shared" si="177"/>
        <v>0.13970588235294112</v>
      </c>
      <c r="HZ113" s="6" t="str">
        <f t="shared" si="177"/>
        <v xml:space="preserve"> </v>
      </c>
      <c r="IA113" s="6" t="str">
        <f t="shared" si="177"/>
        <v xml:space="preserve"> </v>
      </c>
      <c r="IB113" s="6">
        <f t="shared" si="177"/>
        <v>6.1224489795918435E-2</v>
      </c>
      <c r="IC113" s="6" t="str">
        <f t="shared" si="177"/>
        <v xml:space="preserve"> </v>
      </c>
      <c r="ID113" s="6" t="str">
        <f t="shared" si="177"/>
        <v xml:space="preserve"> </v>
      </c>
      <c r="IE113" s="6">
        <f t="shared" si="177"/>
        <v>-0.71443089430894302</v>
      </c>
      <c r="IF113" s="6" t="str">
        <f t="shared" si="177"/>
        <v xml:space="preserve"> </v>
      </c>
      <c r="IG113" s="6" t="str">
        <f t="shared" si="177"/>
        <v xml:space="preserve"> </v>
      </c>
      <c r="IH113" s="6">
        <v>0</v>
      </c>
      <c r="II113" s="6" t="str">
        <f t="shared" si="177"/>
        <v xml:space="preserve"> </v>
      </c>
      <c r="IJ113" s="6" t="str">
        <f t="shared" si="177"/>
        <v xml:space="preserve"> </v>
      </c>
      <c r="IK113" s="6">
        <f t="shared" si="177"/>
        <v>-0.72437499999999999</v>
      </c>
      <c r="IL113" s="6">
        <f t="shared" si="177"/>
        <v>0.29545454545454564</v>
      </c>
      <c r="IM113" s="6" t="str">
        <f t="shared" si="177"/>
        <v xml:space="preserve"> </v>
      </c>
      <c r="IN113" s="6" t="str">
        <f t="shared" si="177"/>
        <v xml:space="preserve"> </v>
      </c>
      <c r="IO113" s="6">
        <f t="shared" si="177"/>
        <v>-5.5759162303664955E-2</v>
      </c>
      <c r="IP113" s="6">
        <f t="shared" si="177"/>
        <v>1.2905027932960893</v>
      </c>
      <c r="IQ113" s="6" t="str">
        <f t="shared" si="177"/>
        <v xml:space="preserve"> </v>
      </c>
      <c r="IR113" s="6" t="str">
        <f t="shared" si="177"/>
        <v xml:space="preserve"> </v>
      </c>
      <c r="IS113" s="6" t="str">
        <f t="shared" si="177"/>
        <v xml:space="preserve"> </v>
      </c>
      <c r="IT113" s="6" t="str">
        <f t="shared" si="177"/>
        <v xml:space="preserve"> </v>
      </c>
      <c r="IU113" s="6" t="str">
        <f t="shared" si="177"/>
        <v xml:space="preserve"> </v>
      </c>
      <c r="IV113" s="6" t="str">
        <f t="shared" si="177"/>
        <v xml:space="preserve"> </v>
      </c>
      <c r="IW113" s="6" t="str">
        <f t="shared" si="177"/>
        <v xml:space="preserve"> </v>
      </c>
      <c r="IX113" s="6">
        <f t="shared" si="174"/>
        <v>-0.63076923076923075</v>
      </c>
      <c r="IY113" s="6">
        <f t="shared" si="174"/>
        <v>0.45454545454545459</v>
      </c>
      <c r="IZ113" s="6">
        <f t="shared" si="174"/>
        <v>-0.1454545454545455</v>
      </c>
      <c r="JA113" s="6" t="str">
        <f t="shared" si="171"/>
        <v xml:space="preserve"> </v>
      </c>
      <c r="JB113" s="6">
        <f t="shared" ref="JB113:LM116" si="182">IF(JB82=0," ",JB82)</f>
        <v>4.2553191489361764E-2</v>
      </c>
      <c r="JC113" s="6" t="str">
        <f t="shared" si="182"/>
        <v xml:space="preserve"> </v>
      </c>
      <c r="JD113" s="6" t="str">
        <f t="shared" si="182"/>
        <v xml:space="preserve"> </v>
      </c>
      <c r="JE113" s="6">
        <f t="shared" si="182"/>
        <v>6.0000000000000053E-2</v>
      </c>
      <c r="JF113" s="6" t="str">
        <f t="shared" si="182"/>
        <v xml:space="preserve"> </v>
      </c>
      <c r="JG113" s="6" t="str">
        <f t="shared" si="182"/>
        <v xml:space="preserve"> </v>
      </c>
      <c r="JH113" s="6" t="str">
        <f t="shared" si="182"/>
        <v xml:space="preserve"> </v>
      </c>
      <c r="JI113" s="6">
        <f t="shared" si="182"/>
        <v>2.2335766423357661</v>
      </c>
      <c r="JJ113" s="6" t="str">
        <f t="shared" si="182"/>
        <v xml:space="preserve"> </v>
      </c>
      <c r="JK113" s="6">
        <f t="shared" si="182"/>
        <v>-4.1495901639344246E-2</v>
      </c>
      <c r="JL113" s="6" t="str">
        <f t="shared" si="182"/>
        <v xml:space="preserve"> </v>
      </c>
      <c r="JM113" s="6">
        <f t="shared" si="182"/>
        <v>3.3333333333333437E-2</v>
      </c>
      <c r="JN113" s="6">
        <f t="shared" si="182"/>
        <v>-0.13792789097041791</v>
      </c>
      <c r="JO113" s="6" t="str">
        <f t="shared" si="182"/>
        <v xml:space="preserve"> </v>
      </c>
      <c r="JP113" s="6">
        <f t="shared" si="182"/>
        <v>0.98117287876860471</v>
      </c>
      <c r="JQ113" s="6" t="str">
        <f t="shared" si="182"/>
        <v xml:space="preserve"> </v>
      </c>
      <c r="JR113" s="6" t="str">
        <f t="shared" si="182"/>
        <v xml:space="preserve"> </v>
      </c>
      <c r="JS113" s="6" t="str">
        <f t="shared" si="182"/>
        <v xml:space="preserve"> </v>
      </c>
      <c r="JT113" s="6" t="str">
        <f t="shared" si="182"/>
        <v xml:space="preserve"> </v>
      </c>
      <c r="JU113" s="6" t="str">
        <f t="shared" si="182"/>
        <v xml:space="preserve"> </v>
      </c>
      <c r="JV113" s="6" t="str">
        <f t="shared" si="182"/>
        <v xml:space="preserve"> </v>
      </c>
      <c r="JW113" s="6" t="str">
        <f t="shared" si="182"/>
        <v xml:space="preserve"> </v>
      </c>
      <c r="JX113" s="6">
        <f t="shared" si="182"/>
        <v>-0.53297362110311752</v>
      </c>
      <c r="JY113" s="6">
        <f t="shared" si="182"/>
        <v>-0.28181818181818175</v>
      </c>
      <c r="JZ113" s="6" t="str">
        <f t="shared" si="182"/>
        <v xml:space="preserve"> </v>
      </c>
      <c r="KA113" s="6">
        <f t="shared" si="182"/>
        <v>-0.39285683808586025</v>
      </c>
      <c r="KB113" s="6">
        <f t="shared" si="182"/>
        <v>-0.41153846153846152</v>
      </c>
      <c r="KC113" s="6" t="str">
        <f t="shared" si="182"/>
        <v xml:space="preserve"> </v>
      </c>
      <c r="KD113" s="6" t="str">
        <f t="shared" si="182"/>
        <v xml:space="preserve"> </v>
      </c>
      <c r="KE113" s="6" t="str">
        <f t="shared" si="182"/>
        <v xml:space="preserve"> </v>
      </c>
      <c r="KF113" s="6">
        <f t="shared" si="182"/>
        <v>-0.22480620155038755</v>
      </c>
      <c r="KG113" s="6" t="str">
        <f t="shared" si="182"/>
        <v xml:space="preserve"> </v>
      </c>
      <c r="KH113" s="6">
        <f t="shared" si="182"/>
        <v>-0.82947260449611082</v>
      </c>
      <c r="KI113" s="6" t="str">
        <f t="shared" si="182"/>
        <v xml:space="preserve"> </v>
      </c>
      <c r="KJ113" s="6" t="str">
        <f t="shared" si="182"/>
        <v xml:space="preserve"> </v>
      </c>
      <c r="KK113" s="6" t="str">
        <f t="shared" si="182"/>
        <v xml:space="preserve"> </v>
      </c>
      <c r="KL113" s="6" t="str">
        <f t="shared" si="182"/>
        <v xml:space="preserve"> </v>
      </c>
      <c r="KM113" s="6" t="str">
        <f t="shared" si="182"/>
        <v xml:space="preserve"> </v>
      </c>
      <c r="KN113" s="6" t="str">
        <f t="shared" si="182"/>
        <v xml:space="preserve"> </v>
      </c>
      <c r="KO113" s="6" t="str">
        <f t="shared" si="182"/>
        <v xml:space="preserve"> </v>
      </c>
      <c r="KP113" s="6">
        <f t="shared" si="182"/>
        <v>10.76923076923077</v>
      </c>
      <c r="KQ113" s="6">
        <f t="shared" si="182"/>
        <v>-0.22689075630252109</v>
      </c>
      <c r="KR113" s="6" t="str">
        <f t="shared" si="182"/>
        <v xml:space="preserve"> </v>
      </c>
      <c r="KS113" s="6">
        <f t="shared" si="182"/>
        <v>-1.5873015873015928E-2</v>
      </c>
      <c r="KT113" s="6" t="str">
        <f t="shared" si="182"/>
        <v xml:space="preserve"> </v>
      </c>
      <c r="KU113" s="6" t="str">
        <f t="shared" si="182"/>
        <v xml:space="preserve"> </v>
      </c>
      <c r="KV113" s="6" t="str">
        <f t="shared" si="182"/>
        <v xml:space="preserve"> </v>
      </c>
      <c r="KW113" s="6" t="str">
        <f t="shared" si="182"/>
        <v xml:space="preserve"> </v>
      </c>
      <c r="KX113" s="6" t="str">
        <f t="shared" si="182"/>
        <v xml:space="preserve"> </v>
      </c>
      <c r="KY113" s="6">
        <f t="shared" si="182"/>
        <v>-0.3741932516748171</v>
      </c>
      <c r="KZ113" s="6" t="str">
        <f t="shared" si="182"/>
        <v xml:space="preserve"> </v>
      </c>
      <c r="LA113" s="6" t="str">
        <f t="shared" si="182"/>
        <v xml:space="preserve"> </v>
      </c>
      <c r="LB113" s="6">
        <f t="shared" si="182"/>
        <v>-0.66449691389435994</v>
      </c>
      <c r="LC113" s="6" t="str">
        <f t="shared" si="182"/>
        <v xml:space="preserve"> </v>
      </c>
      <c r="LD113" s="6" t="str">
        <f t="shared" si="182"/>
        <v xml:space="preserve"> </v>
      </c>
      <c r="LE113" s="6" t="str">
        <f t="shared" si="182"/>
        <v xml:space="preserve"> </v>
      </c>
      <c r="LF113" s="6" t="str">
        <f t="shared" si="182"/>
        <v xml:space="preserve"> </v>
      </c>
      <c r="LG113" s="6" t="str">
        <f t="shared" si="182"/>
        <v xml:space="preserve"> </v>
      </c>
      <c r="LH113" s="6" t="str">
        <f t="shared" si="182"/>
        <v xml:space="preserve"> </v>
      </c>
      <c r="LI113" s="6" t="str">
        <f t="shared" si="182"/>
        <v xml:space="preserve"> </v>
      </c>
      <c r="LJ113" s="6" t="str">
        <f t="shared" si="182"/>
        <v xml:space="preserve"> </v>
      </c>
      <c r="LK113" s="6" t="str">
        <f t="shared" si="182"/>
        <v xml:space="preserve"> </v>
      </c>
      <c r="LL113" s="6" t="str">
        <f t="shared" si="182"/>
        <v xml:space="preserve"> </v>
      </c>
      <c r="LM113" s="6">
        <f t="shared" si="182"/>
        <v>-0.44602739726027396</v>
      </c>
      <c r="LN113" s="6" t="str">
        <f t="shared" si="178"/>
        <v xml:space="preserve"> </v>
      </c>
      <c r="LO113" s="6">
        <f t="shared" si="178"/>
        <v>0.32307692307692304</v>
      </c>
      <c r="LP113" s="6" t="str">
        <f t="shared" si="175"/>
        <v xml:space="preserve"> </v>
      </c>
      <c r="LQ113" s="6">
        <f t="shared" si="175"/>
        <v>-0.17557251908396942</v>
      </c>
      <c r="LR113" s="6" t="str">
        <f t="shared" si="175"/>
        <v xml:space="preserve"> </v>
      </c>
      <c r="LS113" s="6">
        <f t="shared" si="175"/>
        <v>-0.60858153600365172</v>
      </c>
      <c r="LT113" s="6" t="str">
        <f t="shared" si="175"/>
        <v xml:space="preserve"> </v>
      </c>
      <c r="LU113" s="6">
        <f t="shared" si="175"/>
        <v>-0.52173913043478259</v>
      </c>
      <c r="LV113" s="6">
        <f t="shared" si="175"/>
        <v>-0.61</v>
      </c>
      <c r="LW113" s="6">
        <f t="shared" si="175"/>
        <v>-0.48518819139215175</v>
      </c>
      <c r="LX113" s="6" t="str">
        <f t="shared" si="175"/>
        <v xml:space="preserve"> </v>
      </c>
      <c r="LY113" s="6" t="str">
        <f t="shared" si="175"/>
        <v xml:space="preserve"> </v>
      </c>
      <c r="LZ113" s="6">
        <f t="shared" si="175"/>
        <v>0.50306748466257667</v>
      </c>
      <c r="MA113" s="6" t="str">
        <f t="shared" si="175"/>
        <v xml:space="preserve"> </v>
      </c>
      <c r="MB113" s="6" t="str">
        <f t="shared" si="175"/>
        <v xml:space="preserve"> </v>
      </c>
      <c r="MC113" s="6" t="str">
        <f t="shared" si="175"/>
        <v xml:space="preserve"> </v>
      </c>
      <c r="MD113" s="6" t="str">
        <f t="shared" si="175"/>
        <v xml:space="preserve"> </v>
      </c>
      <c r="ME113" s="6" t="str">
        <f t="shared" si="175"/>
        <v xml:space="preserve"> </v>
      </c>
      <c r="MF113" s="6">
        <v>0</v>
      </c>
      <c r="MG113" s="6">
        <f t="shared" si="175"/>
        <v>-0.26367713004484317</v>
      </c>
      <c r="MH113" s="6">
        <f t="shared" si="175"/>
        <v>-0.48149210903873751</v>
      </c>
      <c r="MI113" s="6" t="str">
        <f t="shared" si="175"/>
        <v xml:space="preserve"> </v>
      </c>
      <c r="MJ113" s="6">
        <f t="shared" si="175"/>
        <v>-0.77141151894956728</v>
      </c>
      <c r="MK113" s="6">
        <f t="shared" si="175"/>
        <v>0.14912957722322262</v>
      </c>
      <c r="ML113" s="6">
        <f t="shared" si="175"/>
        <v>-0.47169811320754718</v>
      </c>
      <c r="MM113" s="6" t="str">
        <f t="shared" si="175"/>
        <v xml:space="preserve"> </v>
      </c>
      <c r="MN113" s="6" t="str">
        <f t="shared" si="175"/>
        <v xml:space="preserve"> </v>
      </c>
      <c r="MO113" s="6" t="str">
        <f t="shared" si="175"/>
        <v xml:space="preserve"> </v>
      </c>
      <c r="MP113" s="6" t="str">
        <f t="shared" si="175"/>
        <v xml:space="preserve"> </v>
      </c>
      <c r="MQ113" s="6">
        <f t="shared" si="175"/>
        <v>-0.15167343780228271</v>
      </c>
      <c r="MR113" s="6">
        <f t="shared" si="175"/>
        <v>-8.1099829728195627E-2</v>
      </c>
      <c r="MS113" s="6">
        <f t="shared" si="175"/>
        <v>-0.16504854368932043</v>
      </c>
      <c r="MT113" s="6">
        <f t="shared" si="175"/>
        <v>-0.52563962442247503</v>
      </c>
      <c r="MU113" s="6" t="str">
        <f t="shared" si="175"/>
        <v xml:space="preserve"> </v>
      </c>
      <c r="MV113" s="6" t="str">
        <f t="shared" si="175"/>
        <v xml:space="preserve"> </v>
      </c>
      <c r="MW113" s="6" t="str">
        <f t="shared" si="175"/>
        <v xml:space="preserve"> </v>
      </c>
      <c r="MX113" s="6" t="str">
        <f t="shared" si="175"/>
        <v xml:space="preserve"> </v>
      </c>
      <c r="MY113" s="6" t="str">
        <f t="shared" si="175"/>
        <v xml:space="preserve"> </v>
      </c>
      <c r="MZ113" s="6">
        <f t="shared" si="175"/>
        <v>0.20174568537988491</v>
      </c>
      <c r="NA113" s="6" t="str">
        <f t="shared" si="175"/>
        <v xml:space="preserve"> </v>
      </c>
      <c r="NB113" s="6">
        <f t="shared" si="175"/>
        <v>-0.35555555555555551</v>
      </c>
      <c r="NC113" s="6" t="str">
        <f t="shared" si="175"/>
        <v xml:space="preserve"> </v>
      </c>
      <c r="ND113" s="6">
        <f t="shared" si="175"/>
        <v>0.13513513513513509</v>
      </c>
      <c r="NE113" s="6">
        <f t="shared" si="175"/>
        <v>0.3098591549295775</v>
      </c>
      <c r="NF113" s="6" t="str">
        <f t="shared" si="175"/>
        <v xml:space="preserve"> </v>
      </c>
      <c r="NG113" s="6" t="str">
        <f t="shared" si="175"/>
        <v xml:space="preserve"> </v>
      </c>
      <c r="NH113" s="6" t="str">
        <f t="shared" si="175"/>
        <v xml:space="preserve"> </v>
      </c>
      <c r="NI113" s="6" t="str">
        <f t="shared" si="175"/>
        <v xml:space="preserve"> </v>
      </c>
      <c r="NJ113" s="6">
        <f t="shared" si="175"/>
        <v>-0.51096033402922758</v>
      </c>
      <c r="NK113" s="6" t="str">
        <f t="shared" si="175"/>
        <v xml:space="preserve"> </v>
      </c>
      <c r="NL113" s="6" t="str">
        <f t="shared" si="175"/>
        <v xml:space="preserve"> </v>
      </c>
      <c r="NM113" s="6">
        <f t="shared" si="175"/>
        <v>-0.65555555555555556</v>
      </c>
      <c r="NN113" s="6" t="str">
        <f t="shared" si="175"/>
        <v xml:space="preserve"> </v>
      </c>
      <c r="NO113" s="6" t="str">
        <f t="shared" si="175"/>
        <v xml:space="preserve"> </v>
      </c>
      <c r="NP113" s="6" t="str">
        <f t="shared" si="175"/>
        <v xml:space="preserve"> </v>
      </c>
      <c r="NQ113" s="6" t="str">
        <f t="shared" si="175"/>
        <v xml:space="preserve"> </v>
      </c>
      <c r="NR113" s="6" t="str">
        <f t="shared" si="175"/>
        <v xml:space="preserve"> </v>
      </c>
      <c r="NS113" s="6" t="str">
        <f t="shared" si="175"/>
        <v xml:space="preserve"> </v>
      </c>
      <c r="NT113" s="6">
        <f t="shared" si="175"/>
        <v>-0.4642857142857143</v>
      </c>
      <c r="NU113" s="6" t="str">
        <f t="shared" si="175"/>
        <v xml:space="preserve"> </v>
      </c>
      <c r="NV113" s="6">
        <f t="shared" si="175"/>
        <v>2.1614733801073052</v>
      </c>
      <c r="NW113" s="6" t="str">
        <f t="shared" si="175"/>
        <v xml:space="preserve"> </v>
      </c>
      <c r="NX113" s="6" t="str">
        <f t="shared" si="175"/>
        <v xml:space="preserve"> </v>
      </c>
      <c r="NY113" s="6" t="str">
        <f t="shared" si="172"/>
        <v xml:space="preserve"> </v>
      </c>
      <c r="NZ113" s="6" t="str">
        <f t="shared" ref="NZ113:QK117" si="183">IF(NZ82=0," ",NZ82)</f>
        <v xml:space="preserve"> </v>
      </c>
      <c r="OA113" s="6" t="str">
        <f t="shared" si="183"/>
        <v xml:space="preserve"> </v>
      </c>
      <c r="OB113" s="6">
        <f t="shared" si="183"/>
        <v>-0.32692307692307687</v>
      </c>
      <c r="OC113" s="6" t="str">
        <f t="shared" si="183"/>
        <v xml:space="preserve"> </v>
      </c>
      <c r="OD113" s="6">
        <f t="shared" si="183"/>
        <v>-0.10345541071798059</v>
      </c>
      <c r="OE113" s="6" t="str">
        <f t="shared" si="183"/>
        <v xml:space="preserve"> </v>
      </c>
      <c r="OF113" s="6">
        <f t="shared" si="183"/>
        <v>-0.35</v>
      </c>
      <c r="OG113" s="6">
        <f t="shared" si="183"/>
        <v>-0.25</v>
      </c>
      <c r="OH113" s="6" t="str">
        <f t="shared" si="183"/>
        <v xml:space="preserve"> </v>
      </c>
      <c r="OI113" s="6">
        <f t="shared" si="183"/>
        <v>-0.11410459587955624</v>
      </c>
      <c r="OJ113" s="6" t="str">
        <f t="shared" si="183"/>
        <v xml:space="preserve"> </v>
      </c>
      <c r="OK113" s="6">
        <f t="shared" si="183"/>
        <v>-0.15202423574772794</v>
      </c>
      <c r="OL113" s="6" t="str">
        <f t="shared" si="183"/>
        <v xml:space="preserve"> </v>
      </c>
      <c r="OM113" s="6" t="str">
        <f t="shared" si="183"/>
        <v xml:space="preserve"> </v>
      </c>
      <c r="ON113" s="6">
        <f t="shared" si="183"/>
        <v>-8.3918692111643045E-3</v>
      </c>
      <c r="OO113" s="6">
        <f t="shared" si="183"/>
        <v>4.5714285714285818E-2</v>
      </c>
      <c r="OP113" s="6">
        <f t="shared" si="183"/>
        <v>-9.1900311526479705E-2</v>
      </c>
      <c r="OQ113" s="6">
        <f t="shared" si="183"/>
        <v>1.8435251798561092E-2</v>
      </c>
      <c r="OR113" s="6" t="str">
        <f t="shared" si="183"/>
        <v xml:space="preserve"> </v>
      </c>
      <c r="OS113" s="6">
        <f t="shared" si="183"/>
        <v>0.65384615384615374</v>
      </c>
      <c r="OT113" s="6">
        <f t="shared" si="183"/>
        <v>-0.17460846384538486</v>
      </c>
      <c r="OU113" s="6">
        <f t="shared" si="183"/>
        <v>-9.9999999999999978E-2</v>
      </c>
      <c r="OV113" s="6">
        <f t="shared" si="183"/>
        <v>-0.14385019151652711</v>
      </c>
      <c r="OW113" s="6" t="str">
        <f t="shared" si="183"/>
        <v xml:space="preserve"> </v>
      </c>
      <c r="OX113" s="6" t="str">
        <f t="shared" si="183"/>
        <v xml:space="preserve"> </v>
      </c>
      <c r="OY113" s="6" t="str">
        <f t="shared" si="183"/>
        <v xml:space="preserve"> </v>
      </c>
      <c r="OZ113" s="6" t="str">
        <f t="shared" si="183"/>
        <v xml:space="preserve"> </v>
      </c>
      <c r="PA113" s="6">
        <f t="shared" si="183"/>
        <v>-0.6</v>
      </c>
      <c r="PB113" s="6">
        <f t="shared" si="183"/>
        <v>7.0000000000000062E-2</v>
      </c>
      <c r="PC113" s="6">
        <f t="shared" si="183"/>
        <v>0.19230769230769251</v>
      </c>
      <c r="PD113" s="6" t="str">
        <f t="shared" si="183"/>
        <v xml:space="preserve"> </v>
      </c>
      <c r="PE113" s="6" t="str">
        <f t="shared" si="183"/>
        <v xml:space="preserve"> </v>
      </c>
      <c r="PF113" s="6" t="str">
        <f t="shared" si="183"/>
        <v xml:space="preserve"> </v>
      </c>
      <c r="PG113" s="6" t="str">
        <f t="shared" si="183"/>
        <v xml:space="preserve"> </v>
      </c>
      <c r="PH113" s="6">
        <f t="shared" si="183"/>
        <v>0.18265049210345619</v>
      </c>
      <c r="PI113" s="6" t="str">
        <f t="shared" si="183"/>
        <v xml:space="preserve"> </v>
      </c>
      <c r="PJ113" s="6">
        <f t="shared" si="183"/>
        <v>0.96551724137931028</v>
      </c>
      <c r="PK113" s="6">
        <f t="shared" si="183"/>
        <v>-0.72250215425959197</v>
      </c>
      <c r="PL113" s="6" t="str">
        <f t="shared" si="183"/>
        <v xml:space="preserve"> </v>
      </c>
      <c r="PM113" s="6" t="str">
        <f t="shared" si="183"/>
        <v xml:space="preserve"> </v>
      </c>
      <c r="PN113" s="6">
        <f t="shared" si="183"/>
        <v>0.35443037974683533</v>
      </c>
      <c r="PO113" s="6">
        <f t="shared" si="183"/>
        <v>0.30000000000000004</v>
      </c>
      <c r="PP113" s="6">
        <f t="shared" si="183"/>
        <v>-0.69998509798077646</v>
      </c>
      <c r="PQ113" s="6" t="str">
        <f t="shared" si="183"/>
        <v xml:space="preserve"> </v>
      </c>
      <c r="PR113" s="6">
        <f t="shared" si="183"/>
        <v>0.41176470588235303</v>
      </c>
      <c r="PS113" s="6" t="str">
        <f t="shared" si="183"/>
        <v xml:space="preserve"> </v>
      </c>
      <c r="PT113" s="6" t="str">
        <f t="shared" si="183"/>
        <v xml:space="preserve"> </v>
      </c>
      <c r="PU113" s="6" t="str">
        <f t="shared" si="183"/>
        <v xml:space="preserve"> </v>
      </c>
      <c r="PV113" s="6">
        <f t="shared" si="183"/>
        <v>-0.27313974591651546</v>
      </c>
      <c r="PW113" s="6" t="str">
        <f t="shared" si="183"/>
        <v xml:space="preserve"> </v>
      </c>
      <c r="PX113" s="6">
        <f t="shared" si="183"/>
        <v>-0.19866658119110203</v>
      </c>
      <c r="PY113" s="6" t="str">
        <f t="shared" si="183"/>
        <v xml:space="preserve"> </v>
      </c>
      <c r="PZ113" s="6" t="str">
        <f t="shared" si="183"/>
        <v xml:space="preserve"> </v>
      </c>
      <c r="QA113" s="6" t="str">
        <f t="shared" si="183"/>
        <v xml:space="preserve"> </v>
      </c>
      <c r="QB113" s="6">
        <f t="shared" si="183"/>
        <v>0.19314285714285706</v>
      </c>
      <c r="QC113" s="6" t="str">
        <f t="shared" si="183"/>
        <v xml:space="preserve"> </v>
      </c>
      <c r="QD113" s="6">
        <f t="shared" si="183"/>
        <v>-0.11176470588235299</v>
      </c>
      <c r="QE113" s="6" t="str">
        <f t="shared" si="183"/>
        <v xml:space="preserve"> </v>
      </c>
      <c r="QF113" s="6">
        <f t="shared" si="183"/>
        <v>0.64848484848484844</v>
      </c>
      <c r="QG113" s="6">
        <f t="shared" si="183"/>
        <v>-0.1166666666666667</v>
      </c>
      <c r="QH113" s="6">
        <f t="shared" si="183"/>
        <v>-0.625</v>
      </c>
      <c r="QI113" s="6" t="str">
        <f t="shared" si="183"/>
        <v xml:space="preserve"> </v>
      </c>
      <c r="QJ113" s="6">
        <f t="shared" si="183"/>
        <v>-0.19289693593314761</v>
      </c>
      <c r="QK113" s="6" t="str">
        <f t="shared" si="183"/>
        <v xml:space="preserve"> </v>
      </c>
      <c r="QL113" s="6" t="str">
        <f t="shared" si="179"/>
        <v xml:space="preserve"> </v>
      </c>
      <c r="QM113" s="6">
        <f t="shared" si="179"/>
        <v>0.57017543859649122</v>
      </c>
      <c r="QN113" s="6">
        <f t="shared" ref="QN113:SA120" si="184">IF(QN82=0," ",QN82)</f>
        <v>-0.12195121951219512</v>
      </c>
      <c r="QO113" s="6">
        <v>0</v>
      </c>
      <c r="QP113" s="6">
        <f t="shared" si="184"/>
        <v>-0.23736892278360344</v>
      </c>
      <c r="QQ113" s="6">
        <f t="shared" si="184"/>
        <v>-0.64477211796246647</v>
      </c>
      <c r="QR113" s="6" t="str">
        <f t="shared" si="184"/>
        <v xml:space="preserve"> </v>
      </c>
      <c r="QS113" s="6">
        <f t="shared" si="184"/>
        <v>-0.25</v>
      </c>
      <c r="QT113" s="6" t="str">
        <f t="shared" si="184"/>
        <v xml:space="preserve"> </v>
      </c>
      <c r="QU113" s="6">
        <f t="shared" si="184"/>
        <v>0.12989175686927568</v>
      </c>
      <c r="QV113" s="6" t="str">
        <f t="shared" si="184"/>
        <v xml:space="preserve"> </v>
      </c>
      <c r="QW113" s="6" t="str">
        <f t="shared" si="184"/>
        <v xml:space="preserve"> </v>
      </c>
      <c r="QX113" s="6" t="str">
        <f t="shared" si="184"/>
        <v xml:space="preserve"> </v>
      </c>
      <c r="QY113" s="6" t="str">
        <f t="shared" si="184"/>
        <v xml:space="preserve"> </v>
      </c>
      <c r="QZ113" s="6">
        <f t="shared" si="184"/>
        <v>1.3166666666666669</v>
      </c>
      <c r="RA113" s="6" t="str">
        <f t="shared" si="184"/>
        <v xml:space="preserve"> </v>
      </c>
      <c r="RB113" s="6">
        <f t="shared" si="184"/>
        <v>0.54761904761904767</v>
      </c>
      <c r="RC113" s="6" t="str">
        <f t="shared" si="184"/>
        <v xml:space="preserve"> </v>
      </c>
      <c r="RD113" s="6">
        <f t="shared" si="184"/>
        <v>0.17777777777777781</v>
      </c>
      <c r="RE113" s="6">
        <f t="shared" si="184"/>
        <v>-0.90186683022194958</v>
      </c>
      <c r="RF113" s="6" t="str">
        <f t="shared" si="184"/>
        <v xml:space="preserve"> </v>
      </c>
      <c r="RG113" s="6" t="str">
        <f t="shared" si="184"/>
        <v xml:space="preserve"> </v>
      </c>
      <c r="RH113" s="6" t="str">
        <f t="shared" si="184"/>
        <v xml:space="preserve"> </v>
      </c>
      <c r="RI113" s="6">
        <f t="shared" si="184"/>
        <v>-0.59044368600682595</v>
      </c>
      <c r="RJ113" s="6" t="str">
        <f t="shared" si="184"/>
        <v xml:space="preserve"> </v>
      </c>
      <c r="RK113" s="6" t="str">
        <f t="shared" si="184"/>
        <v xml:space="preserve"> </v>
      </c>
      <c r="RL113" s="6">
        <f t="shared" si="184"/>
        <v>0.23428571428571421</v>
      </c>
      <c r="RM113" s="6">
        <f t="shared" si="184"/>
        <v>-0.33870967741935487</v>
      </c>
      <c r="RN113" s="6" t="str">
        <f t="shared" si="184"/>
        <v xml:space="preserve"> </v>
      </c>
      <c r="RO113" s="6">
        <f t="shared" si="184"/>
        <v>-0.27742500547405302</v>
      </c>
      <c r="RP113" s="6" t="str">
        <f t="shared" si="184"/>
        <v xml:space="preserve"> </v>
      </c>
      <c r="RQ113" s="6" t="str">
        <f t="shared" si="184"/>
        <v xml:space="preserve"> </v>
      </c>
      <c r="RR113" s="6" t="str">
        <f t="shared" si="184"/>
        <v xml:space="preserve"> </v>
      </c>
      <c r="RS113" s="6" t="str">
        <f t="shared" si="184"/>
        <v xml:space="preserve"> </v>
      </c>
      <c r="RT113" s="6" t="str">
        <f t="shared" si="184"/>
        <v xml:space="preserve"> </v>
      </c>
      <c r="RU113" s="6">
        <f t="shared" si="184"/>
        <v>-0.13684210526315788</v>
      </c>
      <c r="RV113" s="6" t="str">
        <f t="shared" si="184"/>
        <v xml:space="preserve"> </v>
      </c>
      <c r="RW113" s="6" t="str">
        <f t="shared" si="184"/>
        <v xml:space="preserve"> </v>
      </c>
      <c r="RX113" s="6" t="str">
        <f t="shared" si="184"/>
        <v xml:space="preserve"> </v>
      </c>
      <c r="RY113" s="6" t="str">
        <f t="shared" si="184"/>
        <v xml:space="preserve"> </v>
      </c>
      <c r="RZ113" s="6" t="str">
        <f t="shared" si="184"/>
        <v xml:space="preserve"> </v>
      </c>
      <c r="SA113" s="6">
        <f t="shared" si="184"/>
        <v>-9.6969696969696928E-2</v>
      </c>
      <c r="SR113" s="11"/>
      <c r="TE113" s="12"/>
      <c r="TF113" s="12"/>
      <c r="TG113" s="12"/>
    </row>
    <row r="114" spans="1:527">
      <c r="A114">
        <v>2000</v>
      </c>
      <c r="B114" s="6">
        <f t="shared" si="155"/>
        <v>0.74757281553398047</v>
      </c>
      <c r="C114" s="6">
        <f t="shared" si="176"/>
        <v>1.5</v>
      </c>
      <c r="D114" s="6" t="str">
        <f t="shared" si="176"/>
        <v xml:space="preserve"> </v>
      </c>
      <c r="E114" s="6">
        <f t="shared" si="176"/>
        <v>0.21052631578947367</v>
      </c>
      <c r="F114" s="6">
        <f t="shared" si="176"/>
        <v>-0.30555555555555558</v>
      </c>
      <c r="G114" s="6">
        <f t="shared" si="176"/>
        <v>-0.17763157894736847</v>
      </c>
      <c r="H114" s="6">
        <f t="shared" si="176"/>
        <v>-0.38153846153846149</v>
      </c>
      <c r="I114" s="6" t="str">
        <f t="shared" si="176"/>
        <v xml:space="preserve"> </v>
      </c>
      <c r="J114" s="6">
        <f t="shared" si="176"/>
        <v>-0.38153846153846149</v>
      </c>
      <c r="K114" s="6" t="str">
        <f t="shared" si="176"/>
        <v xml:space="preserve"> </v>
      </c>
      <c r="L114" s="6">
        <f t="shared" si="176"/>
        <v>0.23214285714285721</v>
      </c>
      <c r="M114" s="6">
        <f t="shared" si="176"/>
        <v>3.0909090909090908</v>
      </c>
      <c r="N114" s="6" t="str">
        <f t="shared" si="176"/>
        <v xml:space="preserve"> </v>
      </c>
      <c r="O114" s="6">
        <f t="shared" si="176"/>
        <v>0.25625000000000009</v>
      </c>
      <c r="P114" s="6">
        <f t="shared" si="176"/>
        <v>-6.8965517241379337E-2</v>
      </c>
      <c r="Q114" s="6" t="str">
        <f t="shared" si="176"/>
        <v xml:space="preserve"> </v>
      </c>
      <c r="R114" s="6">
        <f t="shared" si="176"/>
        <v>1.4989898989898989</v>
      </c>
      <c r="S114" s="6" t="str">
        <f t="shared" si="176"/>
        <v xml:space="preserve"> </v>
      </c>
      <c r="T114" s="6">
        <f t="shared" si="176"/>
        <v>-0.49296394019349166</v>
      </c>
      <c r="U114" s="6" t="str">
        <f t="shared" si="176"/>
        <v xml:space="preserve"> </v>
      </c>
      <c r="V114" s="6" t="str">
        <f t="shared" si="176"/>
        <v xml:space="preserve"> </v>
      </c>
      <c r="W114" s="6">
        <f t="shared" si="176"/>
        <v>-0.84333333333333338</v>
      </c>
      <c r="X114" s="6" t="str">
        <f t="shared" si="176"/>
        <v xml:space="preserve"> </v>
      </c>
      <c r="Y114" s="6" t="str">
        <f t="shared" si="176"/>
        <v xml:space="preserve"> </v>
      </c>
      <c r="Z114" s="6" t="str">
        <f t="shared" si="176"/>
        <v xml:space="preserve"> </v>
      </c>
      <c r="AA114" s="6">
        <f t="shared" si="176"/>
        <v>0.30303030303030298</v>
      </c>
      <c r="AB114" s="6" t="str">
        <f t="shared" si="176"/>
        <v xml:space="preserve"> </v>
      </c>
      <c r="AC114" s="6">
        <f t="shared" si="176"/>
        <v>-0.53051174202593765</v>
      </c>
      <c r="AD114" s="6">
        <f t="shared" si="176"/>
        <v>0.5</v>
      </c>
      <c r="AE114" s="6" t="str">
        <f t="shared" si="176"/>
        <v xml:space="preserve"> </v>
      </c>
      <c r="AF114" s="6" t="str">
        <f t="shared" si="176"/>
        <v xml:space="preserve"> </v>
      </c>
      <c r="AG114" s="6" t="str">
        <f t="shared" si="176"/>
        <v xml:space="preserve"> </v>
      </c>
      <c r="AH114" s="6" t="str">
        <f t="shared" si="176"/>
        <v xml:space="preserve"> </v>
      </c>
      <c r="AI114" s="6" t="str">
        <f t="shared" si="176"/>
        <v xml:space="preserve"> </v>
      </c>
      <c r="AJ114" s="6" t="str">
        <f t="shared" si="176"/>
        <v xml:space="preserve"> </v>
      </c>
      <c r="AK114" s="6">
        <f t="shared" si="176"/>
        <v>2.5294117647058822</v>
      </c>
      <c r="AL114" s="6" t="str">
        <f t="shared" si="176"/>
        <v xml:space="preserve"> </v>
      </c>
      <c r="AM114" s="6">
        <f t="shared" si="176"/>
        <v>0.31944444444444442</v>
      </c>
      <c r="AN114" s="6">
        <f t="shared" si="176"/>
        <v>0.18223071411511826</v>
      </c>
      <c r="AO114" s="6" t="str">
        <f t="shared" si="176"/>
        <v xml:space="preserve"> </v>
      </c>
      <c r="AP114" s="6" t="str">
        <f t="shared" si="176"/>
        <v xml:space="preserve"> </v>
      </c>
      <c r="AQ114" s="6">
        <f t="shared" si="176"/>
        <v>0.60465116279069764</v>
      </c>
      <c r="AR114" s="6" t="str">
        <f t="shared" si="176"/>
        <v xml:space="preserve"> </v>
      </c>
      <c r="AS114" s="6" t="str">
        <f t="shared" si="176"/>
        <v xml:space="preserve"> </v>
      </c>
      <c r="AT114" s="6">
        <f t="shared" si="176"/>
        <v>0.61111111111111116</v>
      </c>
      <c r="AU114" s="6">
        <f t="shared" si="176"/>
        <v>-0.48148148148148151</v>
      </c>
      <c r="AV114" s="6">
        <f t="shared" si="176"/>
        <v>0.35741444866920147</v>
      </c>
      <c r="AW114" s="6" t="str">
        <f t="shared" si="176"/>
        <v xml:space="preserve"> </v>
      </c>
      <c r="AX114" s="6" t="str">
        <f t="shared" si="176"/>
        <v xml:space="preserve"> </v>
      </c>
      <c r="AY114" s="6">
        <f t="shared" si="176"/>
        <v>1.358490566037736</v>
      </c>
      <c r="AZ114" s="6">
        <f t="shared" si="176"/>
        <v>0.44318181818181812</v>
      </c>
      <c r="BA114" s="6" t="str">
        <f t="shared" si="176"/>
        <v xml:space="preserve"> </v>
      </c>
      <c r="BB114" s="6">
        <f t="shared" si="176"/>
        <v>6.5573770491803351E-2</v>
      </c>
      <c r="BC114" s="6" t="str">
        <f t="shared" si="176"/>
        <v xml:space="preserve"> </v>
      </c>
      <c r="BD114" s="6" t="str">
        <f t="shared" si="176"/>
        <v xml:space="preserve"> </v>
      </c>
      <c r="BE114" s="6">
        <f t="shared" si="176"/>
        <v>1.7777777777777777</v>
      </c>
      <c r="BF114" s="6" t="str">
        <f t="shared" si="176"/>
        <v xml:space="preserve"> </v>
      </c>
      <c r="BG114" s="6" t="str">
        <f t="shared" si="176"/>
        <v xml:space="preserve"> </v>
      </c>
      <c r="BH114" s="6">
        <f t="shared" si="176"/>
        <v>1.3260869565217392</v>
      </c>
      <c r="BI114" s="6">
        <f t="shared" si="176"/>
        <v>0.3125</v>
      </c>
      <c r="BJ114" s="6">
        <f t="shared" si="176"/>
        <v>-0.26663016698603892</v>
      </c>
      <c r="BK114" s="6" t="str">
        <f t="shared" si="176"/>
        <v xml:space="preserve"> </v>
      </c>
      <c r="BL114" s="6" t="str">
        <f t="shared" si="176"/>
        <v xml:space="preserve"> </v>
      </c>
      <c r="BM114" s="6" t="str">
        <f t="shared" si="176"/>
        <v xml:space="preserve"> </v>
      </c>
      <c r="BN114" s="6">
        <f t="shared" ref="BN114:DY117" si="185">IF(BN83=0," ",BN83)</f>
        <v>-0.49152542372881358</v>
      </c>
      <c r="BO114" s="6" t="str">
        <f t="shared" si="185"/>
        <v xml:space="preserve"> </v>
      </c>
      <c r="BP114" s="6" t="str">
        <f t="shared" si="185"/>
        <v xml:space="preserve"> </v>
      </c>
      <c r="BQ114" s="6" t="str">
        <f t="shared" si="185"/>
        <v xml:space="preserve"> </v>
      </c>
      <c r="BR114" s="6">
        <f t="shared" si="185"/>
        <v>0.68725868725868744</v>
      </c>
      <c r="BS114" s="6" t="str">
        <f t="shared" si="185"/>
        <v xml:space="preserve"> </v>
      </c>
      <c r="BT114" s="6" t="str">
        <f t="shared" si="185"/>
        <v xml:space="preserve"> </v>
      </c>
      <c r="BU114" s="6" t="str">
        <f t="shared" si="185"/>
        <v xml:space="preserve"> </v>
      </c>
      <c r="BV114" s="6" t="str">
        <f t="shared" si="185"/>
        <v xml:space="preserve"> </v>
      </c>
      <c r="BW114" s="6" t="str">
        <f t="shared" si="185"/>
        <v xml:space="preserve"> </v>
      </c>
      <c r="BX114" s="6" t="str">
        <f t="shared" si="185"/>
        <v xml:space="preserve"> </v>
      </c>
      <c r="BY114" s="6">
        <f t="shared" si="185"/>
        <v>1.990654205607477</v>
      </c>
      <c r="BZ114" s="6">
        <f t="shared" si="185"/>
        <v>0.875</v>
      </c>
      <c r="CA114" s="6" t="str">
        <f t="shared" si="185"/>
        <v xml:space="preserve"> </v>
      </c>
      <c r="CB114" s="6" t="str">
        <f t="shared" si="185"/>
        <v xml:space="preserve"> </v>
      </c>
      <c r="CC114" s="6" t="str">
        <f t="shared" si="185"/>
        <v xml:space="preserve"> </v>
      </c>
      <c r="CD114" s="6" t="str">
        <f t="shared" si="185"/>
        <v xml:space="preserve"> </v>
      </c>
      <c r="CE114" s="6" t="str">
        <f t="shared" si="185"/>
        <v xml:space="preserve"> </v>
      </c>
      <c r="CF114" s="6">
        <f t="shared" si="185"/>
        <v>0.75</v>
      </c>
      <c r="CG114" s="6" t="str">
        <f t="shared" si="185"/>
        <v xml:space="preserve"> </v>
      </c>
      <c r="CH114" s="6">
        <f t="shared" si="185"/>
        <v>-5.555555555555558E-2</v>
      </c>
      <c r="CI114" s="6" t="str">
        <f t="shared" si="185"/>
        <v xml:space="preserve"> </v>
      </c>
      <c r="CJ114" s="6">
        <f t="shared" si="185"/>
        <v>8.6079334199635094E-2</v>
      </c>
      <c r="CK114" s="6" t="str">
        <f t="shared" si="185"/>
        <v xml:space="preserve"> </v>
      </c>
      <c r="CL114" s="6">
        <f t="shared" si="185"/>
        <v>1.5925925925925926</v>
      </c>
      <c r="CM114" s="6" t="str">
        <f t="shared" si="185"/>
        <v xml:space="preserve"> </v>
      </c>
      <c r="CN114" s="6" t="str">
        <f t="shared" si="185"/>
        <v xml:space="preserve"> </v>
      </c>
      <c r="CO114" s="6" t="str">
        <f t="shared" si="185"/>
        <v xml:space="preserve"> </v>
      </c>
      <c r="CP114" s="6" t="str">
        <f t="shared" si="185"/>
        <v xml:space="preserve"> </v>
      </c>
      <c r="CQ114" s="6">
        <f t="shared" si="185"/>
        <v>0.8</v>
      </c>
      <c r="CR114" s="6">
        <f t="shared" si="185"/>
        <v>0.80656788145774927</v>
      </c>
      <c r="CS114" s="6" t="str">
        <f t="shared" si="185"/>
        <v xml:space="preserve"> </v>
      </c>
      <c r="CT114" s="6" t="str">
        <f t="shared" si="185"/>
        <v xml:space="preserve"> </v>
      </c>
      <c r="CU114" s="6">
        <f t="shared" si="185"/>
        <v>1.5128205128205128</v>
      </c>
      <c r="CV114" s="6" t="str">
        <f t="shared" si="185"/>
        <v xml:space="preserve"> </v>
      </c>
      <c r="CW114" s="6" t="str">
        <f t="shared" si="185"/>
        <v xml:space="preserve"> </v>
      </c>
      <c r="CX114" s="6">
        <f t="shared" si="185"/>
        <v>-0.50706652878317815</v>
      </c>
      <c r="CY114" s="6" t="str">
        <f t="shared" si="185"/>
        <v xml:space="preserve"> </v>
      </c>
      <c r="CZ114" s="6">
        <f t="shared" si="185"/>
        <v>0.15929203539823011</v>
      </c>
      <c r="DA114" s="6" t="str">
        <f t="shared" si="185"/>
        <v xml:space="preserve"> </v>
      </c>
      <c r="DB114" s="6" t="str">
        <f t="shared" si="185"/>
        <v xml:space="preserve"> </v>
      </c>
      <c r="DC114" s="6" t="str">
        <f t="shared" si="185"/>
        <v xml:space="preserve"> </v>
      </c>
      <c r="DD114" s="6">
        <f t="shared" si="185"/>
        <v>0.5494505494505495</v>
      </c>
      <c r="DE114" s="6" t="str">
        <f t="shared" si="185"/>
        <v xml:space="preserve"> </v>
      </c>
      <c r="DF114" s="6">
        <f t="shared" si="185"/>
        <v>8.1967213114754189E-2</v>
      </c>
      <c r="DG114" s="6" t="str">
        <f t="shared" si="185"/>
        <v xml:space="preserve"> </v>
      </c>
      <c r="DH114" s="6" t="str">
        <f t="shared" si="185"/>
        <v xml:space="preserve"> </v>
      </c>
      <c r="DI114" s="6" t="str">
        <f t="shared" si="185"/>
        <v xml:space="preserve"> </v>
      </c>
      <c r="DJ114" s="6">
        <f t="shared" si="185"/>
        <v>1.2727297275403018</v>
      </c>
      <c r="DK114" s="6">
        <f t="shared" si="185"/>
        <v>1.8571428571428572</v>
      </c>
      <c r="DL114" s="6">
        <f t="shared" si="185"/>
        <v>9.6484912652196932</v>
      </c>
      <c r="DM114" s="6" t="str">
        <f t="shared" si="185"/>
        <v xml:space="preserve"> </v>
      </c>
      <c r="DN114" s="6" t="str">
        <f t="shared" si="185"/>
        <v xml:space="preserve"> </v>
      </c>
      <c r="DO114" s="6">
        <f t="shared" si="185"/>
        <v>-0.79584120982986772</v>
      </c>
      <c r="DP114" s="6" t="str">
        <f t="shared" si="185"/>
        <v xml:space="preserve"> </v>
      </c>
      <c r="DQ114" s="6" t="str">
        <f t="shared" si="185"/>
        <v xml:space="preserve"> </v>
      </c>
      <c r="DR114" s="6" t="str">
        <f t="shared" si="185"/>
        <v xml:space="preserve"> </v>
      </c>
      <c r="DS114" s="6" t="str">
        <f t="shared" si="185"/>
        <v xml:space="preserve"> </v>
      </c>
      <c r="DT114" s="6" t="str">
        <f t="shared" si="185"/>
        <v xml:space="preserve"> </v>
      </c>
      <c r="DU114" s="6">
        <f t="shared" si="185"/>
        <v>0.77</v>
      </c>
      <c r="DV114" s="6" t="str">
        <f t="shared" si="185"/>
        <v xml:space="preserve"> </v>
      </c>
      <c r="DW114" s="6" t="str">
        <f t="shared" si="185"/>
        <v xml:space="preserve"> </v>
      </c>
      <c r="DX114" s="6">
        <f t="shared" si="185"/>
        <v>0.77215189873417711</v>
      </c>
      <c r="DY114" s="6">
        <f t="shared" si="185"/>
        <v>0.32203389830508478</v>
      </c>
      <c r="DZ114" s="6">
        <f t="shared" si="160"/>
        <v>0.93333333333333335</v>
      </c>
      <c r="EA114" s="6" t="str">
        <f t="shared" si="181"/>
        <v xml:space="preserve"> </v>
      </c>
      <c r="EB114" s="6">
        <f t="shared" si="181"/>
        <v>-1.3157894736842146E-2</v>
      </c>
      <c r="EC114" s="6" t="str">
        <f t="shared" si="181"/>
        <v xml:space="preserve"> </v>
      </c>
      <c r="ED114" s="6" t="str">
        <f t="shared" si="181"/>
        <v xml:space="preserve"> </v>
      </c>
      <c r="EE114" s="6">
        <f t="shared" si="181"/>
        <v>0.40952380952380962</v>
      </c>
      <c r="EF114" s="6" t="str">
        <f t="shared" si="181"/>
        <v xml:space="preserve"> </v>
      </c>
      <c r="EG114" s="6">
        <f t="shared" si="181"/>
        <v>0.37234042553191493</v>
      </c>
      <c r="EH114" s="6" t="str">
        <f t="shared" si="181"/>
        <v xml:space="preserve"> </v>
      </c>
      <c r="EI114" s="6" t="str">
        <f t="shared" si="181"/>
        <v xml:space="preserve"> </v>
      </c>
      <c r="EJ114" s="6" t="str">
        <f t="shared" si="181"/>
        <v xml:space="preserve"> </v>
      </c>
      <c r="EK114" s="6" t="str">
        <f t="shared" si="181"/>
        <v xml:space="preserve"> </v>
      </c>
      <c r="EL114" s="6">
        <f t="shared" si="181"/>
        <v>0.7364864864864864</v>
      </c>
      <c r="EM114" s="6" t="str">
        <f t="shared" si="181"/>
        <v xml:space="preserve"> </v>
      </c>
      <c r="EN114" s="6">
        <f t="shared" si="181"/>
        <v>1.0135135135135136</v>
      </c>
      <c r="EO114" s="6">
        <f t="shared" si="181"/>
        <v>0.35000000000000009</v>
      </c>
      <c r="EP114" s="6" t="str">
        <f t="shared" si="181"/>
        <v xml:space="preserve"> </v>
      </c>
      <c r="EQ114" s="6">
        <f t="shared" si="181"/>
        <v>-0.86900565316753176</v>
      </c>
      <c r="ER114" s="6" t="str">
        <f t="shared" si="181"/>
        <v xml:space="preserve"> </v>
      </c>
      <c r="ES114" s="6">
        <f t="shared" si="181"/>
        <v>-0.38297872340425532</v>
      </c>
      <c r="ET114" s="6" t="str">
        <f t="shared" si="181"/>
        <v xml:space="preserve"> </v>
      </c>
      <c r="EU114" s="6" t="str">
        <f t="shared" si="181"/>
        <v xml:space="preserve"> </v>
      </c>
      <c r="EV114" s="6" t="str">
        <f t="shared" si="181"/>
        <v xml:space="preserve"> </v>
      </c>
      <c r="EW114" s="6">
        <f t="shared" si="181"/>
        <v>0.20833333333333326</v>
      </c>
      <c r="EX114" s="6" t="str">
        <f t="shared" si="181"/>
        <v xml:space="preserve"> </v>
      </c>
      <c r="EY114" s="6">
        <f t="shared" si="181"/>
        <v>-8.333333333333337E-2</v>
      </c>
      <c r="EZ114" s="6">
        <f t="shared" si="181"/>
        <v>-0.33734939759036142</v>
      </c>
      <c r="FA114" s="6" t="str">
        <f t="shared" si="181"/>
        <v xml:space="preserve"> </v>
      </c>
      <c r="FB114" s="6" t="str">
        <f t="shared" si="181"/>
        <v xml:space="preserve"> </v>
      </c>
      <c r="FC114" s="6" t="str">
        <f t="shared" si="181"/>
        <v xml:space="preserve"> </v>
      </c>
      <c r="FD114" s="6" t="str">
        <f t="shared" si="181"/>
        <v xml:space="preserve"> </v>
      </c>
      <c r="FE114" s="6">
        <f t="shared" si="181"/>
        <v>-0.21911421911421913</v>
      </c>
      <c r="FF114" s="6" t="str">
        <f t="shared" si="181"/>
        <v xml:space="preserve"> </v>
      </c>
      <c r="FG114" s="6">
        <f t="shared" si="181"/>
        <v>0.625</v>
      </c>
      <c r="FH114" s="6">
        <f t="shared" si="181"/>
        <v>-4.3956043956044022E-2</v>
      </c>
      <c r="FI114" s="6">
        <f t="shared" si="181"/>
        <v>2.8235294117647061</v>
      </c>
      <c r="FJ114" s="6">
        <f t="shared" si="181"/>
        <v>-0.15582714971628109</v>
      </c>
      <c r="FK114" s="6">
        <f t="shared" si="181"/>
        <v>8.5714285714285632E-2</v>
      </c>
      <c r="FL114" s="6" t="str">
        <f t="shared" si="181"/>
        <v xml:space="preserve"> </v>
      </c>
      <c r="FM114" s="6" t="str">
        <f t="shared" si="181"/>
        <v xml:space="preserve"> </v>
      </c>
      <c r="FN114" s="6" t="str">
        <f t="shared" si="181"/>
        <v xml:space="preserve"> </v>
      </c>
      <c r="FO114" s="6" t="str">
        <f t="shared" si="181"/>
        <v xml:space="preserve"> </v>
      </c>
      <c r="FP114" s="6" t="str">
        <f t="shared" si="181"/>
        <v xml:space="preserve"> </v>
      </c>
      <c r="FQ114" s="6" t="str">
        <f t="shared" si="181"/>
        <v xml:space="preserve"> </v>
      </c>
      <c r="FR114" s="6" t="str">
        <f t="shared" si="181"/>
        <v xml:space="preserve"> </v>
      </c>
      <c r="FS114" s="6" t="str">
        <f t="shared" si="181"/>
        <v xml:space="preserve"> </v>
      </c>
      <c r="FT114" s="6">
        <f t="shared" si="181"/>
        <v>0.61764705882352944</v>
      </c>
      <c r="FU114" s="6">
        <f t="shared" si="181"/>
        <v>0.36921599999999999</v>
      </c>
      <c r="FV114" s="6" t="str">
        <f t="shared" si="181"/>
        <v xml:space="preserve"> </v>
      </c>
      <c r="FW114" s="6">
        <f t="shared" si="181"/>
        <v>1.7083333333333335</v>
      </c>
      <c r="FX114" s="6" t="str">
        <f t="shared" si="181"/>
        <v xml:space="preserve"> </v>
      </c>
      <c r="FY114" s="6">
        <f t="shared" si="181"/>
        <v>4.9991569718428552E-2</v>
      </c>
      <c r="FZ114" s="6" t="str">
        <f t="shared" si="181"/>
        <v xml:space="preserve"> </v>
      </c>
      <c r="GA114" s="6">
        <f t="shared" si="181"/>
        <v>-0.125</v>
      </c>
      <c r="GB114" s="6" t="str">
        <f t="shared" si="181"/>
        <v xml:space="preserve"> </v>
      </c>
      <c r="GC114" s="6" t="str">
        <f t="shared" si="181"/>
        <v xml:space="preserve"> </v>
      </c>
      <c r="GD114" s="6" t="str">
        <f t="shared" si="181"/>
        <v xml:space="preserve"> </v>
      </c>
      <c r="GE114" s="6" t="str">
        <f t="shared" si="181"/>
        <v xml:space="preserve"> </v>
      </c>
      <c r="GF114" s="6" t="str">
        <f t="shared" si="181"/>
        <v xml:space="preserve"> </v>
      </c>
      <c r="GG114" s="6" t="str">
        <f t="shared" si="181"/>
        <v xml:space="preserve"> </v>
      </c>
      <c r="GH114" s="6" t="str">
        <f t="shared" si="181"/>
        <v xml:space="preserve"> </v>
      </c>
      <c r="GI114" s="6" t="str">
        <f t="shared" si="181"/>
        <v xml:space="preserve"> </v>
      </c>
      <c r="GJ114" s="6" t="str">
        <f t="shared" si="181"/>
        <v xml:space="preserve"> </v>
      </c>
      <c r="GK114" s="6">
        <f t="shared" si="181"/>
        <v>-0.22145328719723179</v>
      </c>
      <c r="GL114" s="6">
        <f t="shared" si="181"/>
        <v>1.8688524590163933</v>
      </c>
      <c r="GM114" s="6">
        <f t="shared" si="177"/>
        <v>1.0746268656716418</v>
      </c>
      <c r="GN114" s="6" t="str">
        <f t="shared" si="177"/>
        <v xml:space="preserve"> </v>
      </c>
      <c r="GO114" s="6" t="str">
        <f t="shared" si="177"/>
        <v xml:space="preserve"> </v>
      </c>
      <c r="GP114" s="6" t="str">
        <f t="shared" si="177"/>
        <v xml:space="preserve"> </v>
      </c>
      <c r="GQ114" s="6">
        <f t="shared" si="177"/>
        <v>-0.1590106007067138</v>
      </c>
      <c r="GR114" s="6" t="str">
        <f t="shared" si="177"/>
        <v xml:space="preserve"> </v>
      </c>
      <c r="GS114" s="6" t="str">
        <f t="shared" si="177"/>
        <v xml:space="preserve"> </v>
      </c>
      <c r="GT114" s="6">
        <f t="shared" si="177"/>
        <v>-0.44878048780487811</v>
      </c>
      <c r="GU114" s="6">
        <f t="shared" si="177"/>
        <v>0.4285714285714286</v>
      </c>
      <c r="GV114" s="6">
        <f t="shared" si="177"/>
        <v>9.0909090909090828E-2</v>
      </c>
      <c r="GW114" s="6">
        <f t="shared" si="177"/>
        <v>0.28947368421052633</v>
      </c>
      <c r="GX114" s="6">
        <f t="shared" si="177"/>
        <v>0.14678899082568808</v>
      </c>
      <c r="GY114" s="6" t="str">
        <f t="shared" si="177"/>
        <v xml:space="preserve"> </v>
      </c>
      <c r="GZ114" s="6">
        <f t="shared" si="177"/>
        <v>0.38888888888888884</v>
      </c>
      <c r="HA114" s="6" t="str">
        <f t="shared" si="177"/>
        <v xml:space="preserve"> </v>
      </c>
      <c r="HB114" s="6">
        <f t="shared" si="177"/>
        <v>-0.45452889412028474</v>
      </c>
      <c r="HC114" s="6">
        <v>0</v>
      </c>
      <c r="HD114" s="6">
        <f t="shared" si="177"/>
        <v>0.59754335260115599</v>
      </c>
      <c r="HE114" s="6" t="str">
        <f t="shared" si="177"/>
        <v xml:space="preserve"> </v>
      </c>
      <c r="HF114" s="6" t="str">
        <f t="shared" si="177"/>
        <v xml:space="preserve"> </v>
      </c>
      <c r="HG114" s="6">
        <f t="shared" si="177"/>
        <v>-0.63641364136413636</v>
      </c>
      <c r="HH114" s="6" t="str">
        <f t="shared" si="177"/>
        <v xml:space="preserve"> </v>
      </c>
      <c r="HI114" s="6" t="str">
        <f t="shared" si="177"/>
        <v xml:space="preserve"> </v>
      </c>
      <c r="HJ114" s="6">
        <f t="shared" si="177"/>
        <v>-0.1556366955727978</v>
      </c>
      <c r="HK114" s="6" t="str">
        <f t="shared" si="177"/>
        <v xml:space="preserve"> </v>
      </c>
      <c r="HL114" s="6" t="str">
        <f t="shared" si="177"/>
        <v xml:space="preserve"> </v>
      </c>
      <c r="HM114" s="6">
        <f t="shared" si="177"/>
        <v>0.4285714285714286</v>
      </c>
      <c r="HN114" s="6" t="str">
        <f t="shared" si="177"/>
        <v xml:space="preserve"> </v>
      </c>
      <c r="HO114" s="6">
        <f t="shared" si="177"/>
        <v>0.44444444444444442</v>
      </c>
      <c r="HP114" s="6">
        <f t="shared" si="177"/>
        <v>-5.2631578947368474E-2</v>
      </c>
      <c r="HQ114" s="6" t="str">
        <f t="shared" si="177"/>
        <v xml:space="preserve"> </v>
      </c>
      <c r="HR114" s="6">
        <f t="shared" si="177"/>
        <v>0.25</v>
      </c>
      <c r="HS114" s="6" t="str">
        <f t="shared" si="177"/>
        <v xml:space="preserve"> </v>
      </c>
      <c r="HT114" s="6" t="str">
        <f t="shared" si="177"/>
        <v xml:space="preserve"> </v>
      </c>
      <c r="HU114" s="6">
        <f t="shared" si="177"/>
        <v>17.461509983758479</v>
      </c>
      <c r="HV114" s="6" t="str">
        <f t="shared" si="177"/>
        <v xml:space="preserve"> </v>
      </c>
      <c r="HW114" s="6" t="str">
        <f t="shared" si="177"/>
        <v xml:space="preserve"> </v>
      </c>
      <c r="HX114" s="6">
        <f t="shared" si="177"/>
        <v>9.6153846153845812E-3</v>
      </c>
      <c r="HY114" s="6">
        <f t="shared" si="177"/>
        <v>0.61702127659574457</v>
      </c>
      <c r="HZ114" s="6" t="str">
        <f t="shared" si="177"/>
        <v xml:space="preserve"> </v>
      </c>
      <c r="IA114" s="6" t="str">
        <f t="shared" si="177"/>
        <v xml:space="preserve"> </v>
      </c>
      <c r="IB114" s="6">
        <f t="shared" si="177"/>
        <v>-0.23664122137404575</v>
      </c>
      <c r="IC114" s="6" t="str">
        <f t="shared" si="177"/>
        <v xml:space="preserve"> </v>
      </c>
      <c r="ID114" s="6" t="str">
        <f t="shared" si="177"/>
        <v xml:space="preserve"> </v>
      </c>
      <c r="IE114" s="6">
        <f t="shared" si="177"/>
        <v>0.20300751879699241</v>
      </c>
      <c r="IF114" s="6" t="str">
        <f t="shared" si="177"/>
        <v xml:space="preserve"> </v>
      </c>
      <c r="IG114" s="6" t="str">
        <f t="shared" si="177"/>
        <v xml:space="preserve"> </v>
      </c>
      <c r="IH114" s="6">
        <f t="shared" si="177"/>
        <v>1.2754491017964074</v>
      </c>
      <c r="II114" s="6" t="str">
        <f t="shared" si="177"/>
        <v xml:space="preserve"> </v>
      </c>
      <c r="IJ114" s="6" t="str">
        <f t="shared" si="177"/>
        <v xml:space="preserve"> </v>
      </c>
      <c r="IK114" s="6">
        <f t="shared" si="177"/>
        <v>0.9076923076923078</v>
      </c>
      <c r="IL114" s="6">
        <f t="shared" si="177"/>
        <v>-0.22222222222222221</v>
      </c>
      <c r="IM114" s="6" t="str">
        <f t="shared" si="177"/>
        <v xml:space="preserve"> </v>
      </c>
      <c r="IN114" s="6" t="str">
        <f t="shared" si="177"/>
        <v xml:space="preserve"> </v>
      </c>
      <c r="IO114" s="6">
        <f t="shared" si="177"/>
        <v>2.9649845520082385</v>
      </c>
      <c r="IP114" s="6">
        <f t="shared" si="177"/>
        <v>1.3737373737373737</v>
      </c>
      <c r="IQ114" s="6" t="str">
        <f t="shared" si="177"/>
        <v xml:space="preserve"> </v>
      </c>
      <c r="IR114" s="6" t="str">
        <f t="shared" si="177"/>
        <v xml:space="preserve"> </v>
      </c>
      <c r="IS114" s="6" t="str">
        <f t="shared" si="177"/>
        <v xml:space="preserve"> </v>
      </c>
      <c r="IT114" s="6" t="str">
        <f t="shared" si="177"/>
        <v xml:space="preserve"> </v>
      </c>
      <c r="IU114" s="6" t="str">
        <f t="shared" si="177"/>
        <v xml:space="preserve"> </v>
      </c>
      <c r="IV114" s="6" t="str">
        <f t="shared" si="177"/>
        <v xml:space="preserve"> </v>
      </c>
      <c r="IW114" s="6" t="str">
        <f t="shared" si="177"/>
        <v xml:space="preserve"> </v>
      </c>
      <c r="IX114" s="6">
        <f t="shared" si="174"/>
        <v>-0.5</v>
      </c>
      <c r="IY114" s="6">
        <f t="shared" si="174"/>
        <v>1</v>
      </c>
      <c r="IZ114" s="6">
        <f t="shared" si="174"/>
        <v>0.86315789473684212</v>
      </c>
      <c r="JA114" s="6" t="str">
        <f t="shared" si="171"/>
        <v xml:space="preserve"> </v>
      </c>
      <c r="JB114" s="6">
        <f t="shared" si="182"/>
        <v>1.5</v>
      </c>
      <c r="JC114" s="6" t="str">
        <f t="shared" si="182"/>
        <v xml:space="preserve"> </v>
      </c>
      <c r="JD114" s="6">
        <f t="shared" si="182"/>
        <v>0.89542857142857146</v>
      </c>
      <c r="JE114" s="6">
        <f t="shared" si="182"/>
        <v>0.66666666666666674</v>
      </c>
      <c r="JF114" s="6" t="str">
        <f t="shared" si="182"/>
        <v xml:space="preserve"> </v>
      </c>
      <c r="JG114" s="6" t="str">
        <f t="shared" si="182"/>
        <v xml:space="preserve"> </v>
      </c>
      <c r="JH114" s="6">
        <f t="shared" si="182"/>
        <v>2.1630036630036629</v>
      </c>
      <c r="JI114" s="6">
        <f t="shared" si="182"/>
        <v>4.3572496263079223</v>
      </c>
      <c r="JJ114" s="6" t="str">
        <f t="shared" si="182"/>
        <v xml:space="preserve"> </v>
      </c>
      <c r="JK114" s="6">
        <f t="shared" si="182"/>
        <v>0.45128939828080239</v>
      </c>
      <c r="JL114" s="6">
        <f t="shared" si="182"/>
        <v>-0.4285714285714286</v>
      </c>
      <c r="JM114" s="6">
        <f t="shared" si="182"/>
        <v>1.2999999999999998</v>
      </c>
      <c r="JN114" s="6">
        <f t="shared" si="182"/>
        <v>-0.15169194865810975</v>
      </c>
      <c r="JO114" s="6" t="str">
        <f t="shared" si="182"/>
        <v xml:space="preserve"> </v>
      </c>
      <c r="JP114" s="6">
        <f t="shared" si="182"/>
        <v>0.67132695609516779</v>
      </c>
      <c r="JQ114" s="6" t="str">
        <f t="shared" si="182"/>
        <v xml:space="preserve"> </v>
      </c>
      <c r="JR114" s="6" t="str">
        <f t="shared" si="182"/>
        <v xml:space="preserve"> </v>
      </c>
      <c r="JS114" s="6" t="str">
        <f t="shared" si="182"/>
        <v xml:space="preserve"> </v>
      </c>
      <c r="JT114" s="6" t="str">
        <f t="shared" si="182"/>
        <v xml:space="preserve"> </v>
      </c>
      <c r="JU114" s="6" t="str">
        <f t="shared" si="182"/>
        <v xml:space="preserve"> </v>
      </c>
      <c r="JV114" s="6" t="str">
        <f t="shared" si="182"/>
        <v xml:space="preserve"> </v>
      </c>
      <c r="JW114" s="6" t="str">
        <f t="shared" si="182"/>
        <v xml:space="preserve"> </v>
      </c>
      <c r="JX114" s="6">
        <f t="shared" si="182"/>
        <v>-0.66243050039714058</v>
      </c>
      <c r="JY114" s="6">
        <f t="shared" si="182"/>
        <v>1.1944444444444446</v>
      </c>
      <c r="JZ114" s="6" t="str">
        <f t="shared" si="182"/>
        <v xml:space="preserve"> </v>
      </c>
      <c r="KA114" s="6">
        <f t="shared" si="182"/>
        <v>-0.33862401400714448</v>
      </c>
      <c r="KB114" s="6">
        <f t="shared" si="182"/>
        <v>4.7381546134663388E-2</v>
      </c>
      <c r="KC114" s="6" t="str">
        <f t="shared" si="182"/>
        <v xml:space="preserve"> </v>
      </c>
      <c r="KD114" s="6" t="str">
        <f t="shared" si="182"/>
        <v xml:space="preserve"> </v>
      </c>
      <c r="KE114" s="6" t="str">
        <f t="shared" si="182"/>
        <v xml:space="preserve"> </v>
      </c>
      <c r="KF114" s="6">
        <f t="shared" si="182"/>
        <v>1.3275862068965516</v>
      </c>
      <c r="KG114" s="6" t="str">
        <f t="shared" si="182"/>
        <v xml:space="preserve"> </v>
      </c>
      <c r="KH114" s="6">
        <f t="shared" si="182"/>
        <v>-0.18261371285700556</v>
      </c>
      <c r="KI114" s="6" t="str">
        <f t="shared" si="182"/>
        <v xml:space="preserve"> </v>
      </c>
      <c r="KJ114" s="6" t="str">
        <f t="shared" si="182"/>
        <v xml:space="preserve"> </v>
      </c>
      <c r="KK114" s="6" t="str">
        <f t="shared" si="182"/>
        <v xml:space="preserve"> </v>
      </c>
      <c r="KL114" s="6" t="str">
        <f t="shared" si="182"/>
        <v xml:space="preserve"> </v>
      </c>
      <c r="KM114" s="6" t="str">
        <f t="shared" si="182"/>
        <v xml:space="preserve"> </v>
      </c>
      <c r="KN114" s="6" t="str">
        <f t="shared" si="182"/>
        <v xml:space="preserve"> </v>
      </c>
      <c r="KO114" s="6">
        <f t="shared" si="182"/>
        <v>0.73826173826173824</v>
      </c>
      <c r="KP114" s="6">
        <f t="shared" si="182"/>
        <v>7</v>
      </c>
      <c r="KQ114" s="6">
        <f t="shared" si="182"/>
        <v>-9.8958333333333259E-2</v>
      </c>
      <c r="KR114" s="6" t="str">
        <f t="shared" si="182"/>
        <v xml:space="preserve"> </v>
      </c>
      <c r="KS114" s="6">
        <f t="shared" si="182"/>
        <v>0.30434782608695654</v>
      </c>
      <c r="KT114" s="6">
        <f t="shared" si="182"/>
        <v>0.85185185185185186</v>
      </c>
      <c r="KU114" s="6" t="str">
        <f t="shared" si="182"/>
        <v xml:space="preserve"> </v>
      </c>
      <c r="KV114" s="6" t="str">
        <f t="shared" si="182"/>
        <v xml:space="preserve"> </v>
      </c>
      <c r="KW114" s="6" t="str">
        <f t="shared" si="182"/>
        <v xml:space="preserve"> </v>
      </c>
      <c r="KX114" s="6" t="str">
        <f t="shared" si="182"/>
        <v xml:space="preserve"> </v>
      </c>
      <c r="KY114" s="6">
        <f t="shared" si="182"/>
        <v>0.19584787800845138</v>
      </c>
      <c r="KZ114" s="6" t="str">
        <f t="shared" si="182"/>
        <v xml:space="preserve"> </v>
      </c>
      <c r="LA114" s="6" t="str">
        <f t="shared" si="182"/>
        <v xml:space="preserve"> </v>
      </c>
      <c r="LB114" s="6">
        <f t="shared" si="182"/>
        <v>-0.26001287077160717</v>
      </c>
      <c r="LC114" s="6" t="str">
        <f t="shared" si="182"/>
        <v xml:space="preserve"> </v>
      </c>
      <c r="LD114" s="6" t="str">
        <f t="shared" si="182"/>
        <v xml:space="preserve"> </v>
      </c>
      <c r="LE114" s="6" t="str">
        <f t="shared" si="182"/>
        <v xml:space="preserve"> </v>
      </c>
      <c r="LF114" s="6" t="str">
        <f t="shared" si="182"/>
        <v xml:space="preserve"> </v>
      </c>
      <c r="LG114" s="6" t="str">
        <f t="shared" si="182"/>
        <v xml:space="preserve"> </v>
      </c>
      <c r="LH114" s="6" t="str">
        <f t="shared" si="182"/>
        <v xml:space="preserve"> </v>
      </c>
      <c r="LI114" s="6" t="str">
        <f t="shared" si="182"/>
        <v xml:space="preserve"> </v>
      </c>
      <c r="LJ114" s="6">
        <f t="shared" si="182"/>
        <v>8.5</v>
      </c>
      <c r="LK114" s="6" t="str">
        <f t="shared" si="182"/>
        <v xml:space="preserve"> </v>
      </c>
      <c r="LL114" s="6" t="str">
        <f t="shared" si="182"/>
        <v xml:space="preserve"> </v>
      </c>
      <c r="LM114" s="6">
        <f t="shared" si="182"/>
        <v>1.7466442953020138</v>
      </c>
      <c r="LN114" s="6" t="str">
        <f t="shared" si="178"/>
        <v xml:space="preserve"> </v>
      </c>
      <c r="LO114" s="6">
        <f t="shared" si="178"/>
        <v>1.0370370370370372</v>
      </c>
      <c r="LP114" s="6" t="str">
        <f t="shared" si="175"/>
        <v xml:space="preserve"> </v>
      </c>
      <c r="LQ114" s="6">
        <f t="shared" si="175"/>
        <v>1.021276595744681</v>
      </c>
      <c r="LR114" s="6" t="str">
        <f t="shared" si="175"/>
        <v xml:space="preserve"> </v>
      </c>
      <c r="LS114" s="6">
        <f t="shared" si="175"/>
        <v>1.3466309084813948</v>
      </c>
      <c r="LT114" s="6" t="str">
        <f t="shared" si="175"/>
        <v xml:space="preserve"> </v>
      </c>
      <c r="LU114" s="6">
        <f t="shared" ref="LU114:OF128" si="186">IF(LU83=0," ",LU83)</f>
        <v>-0.17692307692307696</v>
      </c>
      <c r="LV114" s="6">
        <f t="shared" si="186"/>
        <v>-0.30000000000000004</v>
      </c>
      <c r="LW114" s="6">
        <f t="shared" si="186"/>
        <v>-0.61115267987240585</v>
      </c>
      <c r="LX114" s="6" t="str">
        <f t="shared" si="186"/>
        <v xml:space="preserve"> </v>
      </c>
      <c r="LY114" s="6" t="str">
        <f t="shared" si="186"/>
        <v xml:space="preserve"> </v>
      </c>
      <c r="LZ114" s="6">
        <f t="shared" si="186"/>
        <v>0.40909090909090895</v>
      </c>
      <c r="MA114" s="6" t="str">
        <f t="shared" si="186"/>
        <v xml:space="preserve"> </v>
      </c>
      <c r="MB114" s="6" t="str">
        <f t="shared" si="186"/>
        <v xml:space="preserve"> </v>
      </c>
      <c r="MC114" s="6" t="str">
        <f t="shared" si="186"/>
        <v xml:space="preserve"> </v>
      </c>
      <c r="MD114" s="6" t="str">
        <f t="shared" si="186"/>
        <v xml:space="preserve"> </v>
      </c>
      <c r="ME114" s="6" t="str">
        <f t="shared" si="186"/>
        <v xml:space="preserve"> </v>
      </c>
      <c r="MF114" s="6">
        <f t="shared" si="186"/>
        <v>0.33333333333333326</v>
      </c>
      <c r="MG114" s="6">
        <f t="shared" si="186"/>
        <v>-0.11482479784366573</v>
      </c>
      <c r="MH114" s="6">
        <f t="shared" si="186"/>
        <v>-0.37253521126760558</v>
      </c>
      <c r="MI114" s="6" t="str">
        <f t="shared" si="186"/>
        <v xml:space="preserve"> </v>
      </c>
      <c r="MJ114" s="6">
        <f t="shared" si="186"/>
        <v>0.19999999999999973</v>
      </c>
      <c r="MK114" s="6">
        <f t="shared" si="186"/>
        <v>0.92805755395683454</v>
      </c>
      <c r="ML114" s="6">
        <f t="shared" si="186"/>
        <v>0.12000000000000011</v>
      </c>
      <c r="MM114" s="6" t="str">
        <f t="shared" si="186"/>
        <v xml:space="preserve"> </v>
      </c>
      <c r="MN114" s="6" t="str">
        <f t="shared" si="186"/>
        <v xml:space="preserve"> </v>
      </c>
      <c r="MO114" s="6" t="str">
        <f t="shared" si="186"/>
        <v xml:space="preserve"> </v>
      </c>
      <c r="MP114" s="6" t="str">
        <f t="shared" si="186"/>
        <v xml:space="preserve"> </v>
      </c>
      <c r="MQ114" s="6">
        <f t="shared" si="186"/>
        <v>0.22143357868909908</v>
      </c>
      <c r="MR114" s="6">
        <f t="shared" si="186"/>
        <v>-1.9597376849168735E-2</v>
      </c>
      <c r="MS114" s="6">
        <f t="shared" si="186"/>
        <v>0.4609375</v>
      </c>
      <c r="MT114" s="6">
        <f t="shared" si="186"/>
        <v>-0.76034670134867888</v>
      </c>
      <c r="MU114" s="6" t="str">
        <f t="shared" si="186"/>
        <v xml:space="preserve"> </v>
      </c>
      <c r="MV114" s="6" t="str">
        <f t="shared" si="186"/>
        <v xml:space="preserve"> </v>
      </c>
      <c r="MW114" s="6" t="str">
        <f t="shared" si="186"/>
        <v xml:space="preserve"> </v>
      </c>
      <c r="MX114" s="6" t="str">
        <f t="shared" si="186"/>
        <v xml:space="preserve"> </v>
      </c>
      <c r="MY114" s="6" t="str">
        <f t="shared" si="186"/>
        <v xml:space="preserve"> </v>
      </c>
      <c r="MZ114" s="6">
        <f t="shared" si="186"/>
        <v>0.13016204913748042</v>
      </c>
      <c r="NA114" s="6" t="str">
        <f t="shared" si="186"/>
        <v xml:space="preserve"> </v>
      </c>
      <c r="NB114" s="6" t="str">
        <f t="shared" si="186"/>
        <v xml:space="preserve"> </v>
      </c>
      <c r="NC114" s="6" t="str">
        <f t="shared" si="186"/>
        <v xml:space="preserve"> </v>
      </c>
      <c r="ND114" s="6">
        <f t="shared" si="186"/>
        <v>0.66666666666666674</v>
      </c>
      <c r="NE114" s="6">
        <f t="shared" si="186"/>
        <v>0.98181818181818192</v>
      </c>
      <c r="NF114" s="6" t="str">
        <f t="shared" si="186"/>
        <v xml:space="preserve"> </v>
      </c>
      <c r="NG114" s="6" t="str">
        <f t="shared" si="186"/>
        <v xml:space="preserve"> </v>
      </c>
      <c r="NH114" s="6" t="str">
        <f t="shared" si="186"/>
        <v xml:space="preserve"> </v>
      </c>
      <c r="NI114" s="6" t="str">
        <f t="shared" si="186"/>
        <v xml:space="preserve"> </v>
      </c>
      <c r="NJ114" s="6">
        <f t="shared" si="186"/>
        <v>-0.49383440986494431</v>
      </c>
      <c r="NK114" s="6" t="str">
        <f t="shared" si="186"/>
        <v xml:space="preserve"> </v>
      </c>
      <c r="NL114" s="6" t="str">
        <f t="shared" si="186"/>
        <v xml:space="preserve"> </v>
      </c>
      <c r="NM114" s="6">
        <f t="shared" si="186"/>
        <v>-8.1481481481481488E-2</v>
      </c>
      <c r="NN114" s="6" t="str">
        <f t="shared" si="186"/>
        <v xml:space="preserve"> </v>
      </c>
      <c r="NO114" s="6" t="str">
        <f t="shared" si="186"/>
        <v xml:space="preserve"> </v>
      </c>
      <c r="NP114" s="6" t="str">
        <f t="shared" si="186"/>
        <v xml:space="preserve"> </v>
      </c>
      <c r="NQ114" s="6" t="str">
        <f t="shared" si="186"/>
        <v xml:space="preserve"> </v>
      </c>
      <c r="NR114" s="6" t="str">
        <f t="shared" si="186"/>
        <v xml:space="preserve"> </v>
      </c>
      <c r="NS114" s="6" t="str">
        <f t="shared" si="186"/>
        <v xml:space="preserve"> </v>
      </c>
      <c r="NT114" s="6">
        <f t="shared" si="186"/>
        <v>-0.28000000000000003</v>
      </c>
      <c r="NU114" s="6" t="str">
        <f t="shared" si="186"/>
        <v xml:space="preserve"> </v>
      </c>
      <c r="NV114" s="6">
        <f t="shared" si="186"/>
        <v>1.0323915024889576</v>
      </c>
      <c r="NW114" s="6" t="str">
        <f t="shared" si="186"/>
        <v xml:space="preserve"> </v>
      </c>
      <c r="NX114" s="6" t="str">
        <f t="shared" si="186"/>
        <v xml:space="preserve"> </v>
      </c>
      <c r="NY114" s="6" t="str">
        <f t="shared" si="186"/>
        <v xml:space="preserve"> </v>
      </c>
      <c r="NZ114" s="6" t="str">
        <f t="shared" si="186"/>
        <v xml:space="preserve"> </v>
      </c>
      <c r="OA114" s="6" t="str">
        <f t="shared" si="186"/>
        <v xml:space="preserve"> </v>
      </c>
      <c r="OB114" s="6">
        <f t="shared" si="186"/>
        <v>1.625</v>
      </c>
      <c r="OC114" s="6">
        <f t="shared" si="186"/>
        <v>-0.10517693315858445</v>
      </c>
      <c r="OD114" s="6">
        <f t="shared" si="186"/>
        <v>0.45471903982542283</v>
      </c>
      <c r="OE114" s="6">
        <f t="shared" si="186"/>
        <v>0.93125734430082252</v>
      </c>
      <c r="OF114" s="6">
        <f t="shared" si="186"/>
        <v>0.82692307692307687</v>
      </c>
      <c r="OG114" s="6">
        <f t="shared" si="183"/>
        <v>0.22727272727272729</v>
      </c>
      <c r="OH114" s="6" t="str">
        <f t="shared" si="183"/>
        <v xml:space="preserve"> </v>
      </c>
      <c r="OI114" s="6">
        <f t="shared" si="183"/>
        <v>0.18116683725690885</v>
      </c>
      <c r="OJ114" s="6" t="str">
        <f t="shared" si="183"/>
        <v xml:space="preserve"> </v>
      </c>
      <c r="OK114" s="6">
        <f t="shared" si="183"/>
        <v>6.7069081153587895E-3</v>
      </c>
      <c r="OL114" s="6" t="str">
        <f t="shared" si="183"/>
        <v xml:space="preserve"> </v>
      </c>
      <c r="OM114" s="6" t="str">
        <f t="shared" si="183"/>
        <v xml:space="preserve"> </v>
      </c>
      <c r="ON114" s="6">
        <f t="shared" si="183"/>
        <v>0.24202698558724323</v>
      </c>
      <c r="OO114" s="6">
        <f t="shared" si="183"/>
        <v>-0.23544973544973546</v>
      </c>
      <c r="OP114" s="6">
        <f t="shared" si="183"/>
        <v>3.3170201196302207E-2</v>
      </c>
      <c r="OQ114" s="6">
        <f t="shared" si="183"/>
        <v>0.28847245883021033</v>
      </c>
      <c r="OR114" s="6">
        <f t="shared" si="183"/>
        <v>7.300636465743171E-2</v>
      </c>
      <c r="OS114" s="6">
        <f t="shared" si="183"/>
        <v>-0.27692307692307694</v>
      </c>
      <c r="OT114" s="6">
        <f t="shared" si="183"/>
        <v>-2.9802581624905122E-2</v>
      </c>
      <c r="OU114" s="6">
        <f t="shared" si="183"/>
        <v>-0.17721518987341767</v>
      </c>
      <c r="OV114" s="6">
        <f t="shared" si="183"/>
        <v>9.7102584181675722E-2</v>
      </c>
      <c r="OW114" s="6" t="str">
        <f t="shared" si="183"/>
        <v xml:space="preserve"> </v>
      </c>
      <c r="OX114" s="6" t="str">
        <f t="shared" si="183"/>
        <v xml:space="preserve"> </v>
      </c>
      <c r="OY114" s="6">
        <f t="shared" si="183"/>
        <v>0.8214285714285714</v>
      </c>
      <c r="OZ114" s="6" t="str">
        <f t="shared" si="183"/>
        <v xml:space="preserve"> </v>
      </c>
      <c r="PA114" s="6">
        <f t="shared" si="183"/>
        <v>-0.36842105263157898</v>
      </c>
      <c r="PB114" s="6">
        <f t="shared" si="183"/>
        <v>0.13684210526315788</v>
      </c>
      <c r="PC114" s="6">
        <f t="shared" si="183"/>
        <v>0.65999999999999992</v>
      </c>
      <c r="PD114" s="6" t="str">
        <f t="shared" si="183"/>
        <v xml:space="preserve"> </v>
      </c>
      <c r="PE114" s="6" t="str">
        <f t="shared" si="183"/>
        <v xml:space="preserve"> </v>
      </c>
      <c r="PF114" s="6" t="str">
        <f t="shared" si="183"/>
        <v xml:space="preserve"> </v>
      </c>
      <c r="PG114" s="6" t="str">
        <f t="shared" si="183"/>
        <v xml:space="preserve"> </v>
      </c>
      <c r="PH114" s="6">
        <f t="shared" si="183"/>
        <v>8.6938522045125088E-2</v>
      </c>
      <c r="PI114" s="6" t="str">
        <f t="shared" si="183"/>
        <v xml:space="preserve"> </v>
      </c>
      <c r="PJ114" s="6">
        <f t="shared" si="183"/>
        <v>1.2999999999999998</v>
      </c>
      <c r="PK114" s="6">
        <f t="shared" si="183"/>
        <v>-0.95254056718980662</v>
      </c>
      <c r="PL114" s="6">
        <f t="shared" si="183"/>
        <v>-0.27514124293785303</v>
      </c>
      <c r="PM114" s="6" t="str">
        <f t="shared" si="183"/>
        <v xml:space="preserve"> </v>
      </c>
      <c r="PN114" s="6">
        <f t="shared" si="183"/>
        <v>5.3579277864992152</v>
      </c>
      <c r="PO114" s="6">
        <f t="shared" si="183"/>
        <v>0.16999999999999993</v>
      </c>
      <c r="PP114" s="6">
        <f t="shared" si="183"/>
        <v>-0.418857552581262</v>
      </c>
      <c r="PQ114" s="6" t="str">
        <f t="shared" si="183"/>
        <v xml:space="preserve"> </v>
      </c>
      <c r="PR114" s="6">
        <f t="shared" si="183"/>
        <v>-5.555555555555558E-2</v>
      </c>
      <c r="PS114" s="6" t="str">
        <f t="shared" si="183"/>
        <v xml:space="preserve"> </v>
      </c>
      <c r="PT114" s="6">
        <f t="shared" si="183"/>
        <v>0.5</v>
      </c>
      <c r="PU114" s="6" t="str">
        <f t="shared" si="183"/>
        <v xml:space="preserve"> </v>
      </c>
      <c r="PV114" s="6">
        <f t="shared" si="183"/>
        <v>3.4642032332563577E-2</v>
      </c>
      <c r="PW114" s="6" t="str">
        <f t="shared" si="183"/>
        <v xml:space="preserve"> </v>
      </c>
      <c r="PX114" s="6">
        <f t="shared" si="183"/>
        <v>2.564102564102555E-2</v>
      </c>
      <c r="PY114" s="6" t="str">
        <f t="shared" si="183"/>
        <v xml:space="preserve"> </v>
      </c>
      <c r="PZ114" s="6" t="str">
        <f t="shared" si="183"/>
        <v xml:space="preserve"> </v>
      </c>
      <c r="QA114" s="6" t="str">
        <f t="shared" si="183"/>
        <v xml:space="preserve"> </v>
      </c>
      <c r="QB114" s="6">
        <f t="shared" si="183"/>
        <v>2.5569105691056913</v>
      </c>
      <c r="QC114" s="6" t="str">
        <f t="shared" si="183"/>
        <v xml:space="preserve"> </v>
      </c>
      <c r="QD114" s="6">
        <f t="shared" si="183"/>
        <v>6.6666666666665986E-3</v>
      </c>
      <c r="QE114" s="6" t="str">
        <f t="shared" si="183"/>
        <v xml:space="preserve"> </v>
      </c>
      <c r="QF114" s="6">
        <f t="shared" si="183"/>
        <v>1.7360000000000002</v>
      </c>
      <c r="QG114" s="6">
        <f t="shared" si="183"/>
        <v>-0.13043478260869568</v>
      </c>
      <c r="QH114" s="6">
        <f t="shared" si="183"/>
        <v>-0.2142857142857143</v>
      </c>
      <c r="QI114" s="6" t="str">
        <f t="shared" si="183"/>
        <v xml:space="preserve"> </v>
      </c>
      <c r="QJ114" s="6">
        <f t="shared" si="183"/>
        <v>-5.9198865650478605E-2</v>
      </c>
      <c r="QK114" s="6" t="str">
        <f t="shared" si="183"/>
        <v xml:space="preserve"> </v>
      </c>
      <c r="QL114" s="6" t="str">
        <f t="shared" si="179"/>
        <v xml:space="preserve"> </v>
      </c>
      <c r="QM114" s="6">
        <f t="shared" si="179"/>
        <v>5.9171597633136175E-2</v>
      </c>
      <c r="QN114" s="6" t="str">
        <f t="shared" si="184"/>
        <v xml:space="preserve"> </v>
      </c>
      <c r="QO114" s="6">
        <f t="shared" si="184"/>
        <v>0.55797101449275366</v>
      </c>
      <c r="QP114" s="6">
        <f t="shared" si="184"/>
        <v>-0.21333333333333337</v>
      </c>
      <c r="QQ114" s="6">
        <f t="shared" si="184"/>
        <v>0.63214285714285734</v>
      </c>
      <c r="QR114" s="6" t="str">
        <f t="shared" si="184"/>
        <v xml:space="preserve"> </v>
      </c>
      <c r="QS114" s="6">
        <f t="shared" si="184"/>
        <v>-0.20270270270270274</v>
      </c>
      <c r="QT114" s="6" t="str">
        <f t="shared" si="184"/>
        <v xml:space="preserve"> </v>
      </c>
      <c r="QU114" s="6">
        <f t="shared" si="184"/>
        <v>0.37546468401486988</v>
      </c>
      <c r="QV114" s="6" t="str">
        <f t="shared" si="184"/>
        <v xml:space="preserve"> </v>
      </c>
      <c r="QW114" s="6" t="str">
        <f t="shared" si="184"/>
        <v xml:space="preserve"> </v>
      </c>
      <c r="QX114" s="6" t="str">
        <f t="shared" si="184"/>
        <v xml:space="preserve"> </v>
      </c>
      <c r="QY114" s="6" t="str">
        <f t="shared" si="184"/>
        <v xml:space="preserve"> </v>
      </c>
      <c r="QZ114" s="6">
        <f t="shared" si="184"/>
        <v>4.7894736842105265</v>
      </c>
      <c r="RA114" s="6">
        <f t="shared" si="184"/>
        <v>-0.36964980544747084</v>
      </c>
      <c r="RB114" s="6">
        <f t="shared" si="184"/>
        <v>1.0425531914893615</v>
      </c>
      <c r="RC114" s="6" t="str">
        <f t="shared" si="184"/>
        <v xml:space="preserve"> </v>
      </c>
      <c r="RD114" s="6">
        <v>0</v>
      </c>
      <c r="RE114" s="6">
        <f t="shared" si="184"/>
        <v>4.7416843595187386E-2</v>
      </c>
      <c r="RF114" s="6" t="str">
        <f t="shared" si="184"/>
        <v xml:space="preserve"> </v>
      </c>
      <c r="RG114" s="6" t="str">
        <f t="shared" si="184"/>
        <v xml:space="preserve"> </v>
      </c>
      <c r="RH114" s="6" t="str">
        <f t="shared" si="184"/>
        <v xml:space="preserve"> </v>
      </c>
      <c r="RI114" s="6">
        <f t="shared" si="184"/>
        <v>-2.2346368715083775E-2</v>
      </c>
      <c r="RJ114" s="6" t="str">
        <f t="shared" si="184"/>
        <v xml:space="preserve"> </v>
      </c>
      <c r="RK114" s="6" t="str">
        <f t="shared" si="184"/>
        <v xml:space="preserve"> </v>
      </c>
      <c r="RL114" s="6">
        <f t="shared" si="184"/>
        <v>0.86206896551724133</v>
      </c>
      <c r="RM114" s="6">
        <f t="shared" si="184"/>
        <v>-0.19999999999999996</v>
      </c>
      <c r="RN114" s="6" t="str">
        <f t="shared" si="184"/>
        <v xml:space="preserve"> </v>
      </c>
      <c r="RO114" s="6">
        <f t="shared" si="184"/>
        <v>0.3600000000000001</v>
      </c>
      <c r="RP114" s="6" t="str">
        <f t="shared" si="184"/>
        <v xml:space="preserve"> </v>
      </c>
      <c r="RQ114" s="6" t="str">
        <f t="shared" si="184"/>
        <v xml:space="preserve"> </v>
      </c>
      <c r="RR114" s="6" t="str">
        <f t="shared" si="184"/>
        <v xml:space="preserve"> </v>
      </c>
      <c r="RS114" s="6" t="str">
        <f t="shared" si="184"/>
        <v xml:space="preserve"> </v>
      </c>
      <c r="RT114" s="6" t="str">
        <f t="shared" si="184"/>
        <v xml:space="preserve"> </v>
      </c>
      <c r="RU114" s="6">
        <f t="shared" si="184"/>
        <v>0.74468085106382986</v>
      </c>
      <c r="RV114" s="6" t="str">
        <f t="shared" si="184"/>
        <v xml:space="preserve"> </v>
      </c>
      <c r="RW114" s="6" t="str">
        <f t="shared" si="184"/>
        <v xml:space="preserve"> </v>
      </c>
      <c r="RX114" s="6" t="str">
        <f t="shared" si="184"/>
        <v xml:space="preserve"> </v>
      </c>
      <c r="RY114" s="6" t="str">
        <f t="shared" si="184"/>
        <v xml:space="preserve"> </v>
      </c>
      <c r="RZ114" s="6">
        <f t="shared" si="184"/>
        <v>7.2075306479859904</v>
      </c>
      <c r="SA114" s="6">
        <f t="shared" si="184"/>
        <v>0.92465753424657526</v>
      </c>
      <c r="SS114" s="11"/>
      <c r="TE114" s="12"/>
      <c r="TF114" s="12"/>
      <c r="TG114" s="12"/>
    </row>
    <row r="115" spans="1:527">
      <c r="A115">
        <v>2001</v>
      </c>
      <c r="B115" s="6">
        <f t="shared" si="155"/>
        <v>-0.13793103448275867</v>
      </c>
      <c r="C115" s="6">
        <f t="shared" ref="C115:BN118" si="187">IF(C84=0," ",C84)</f>
        <v>0.58783783783783794</v>
      </c>
      <c r="D115" s="6" t="str">
        <f t="shared" si="187"/>
        <v xml:space="preserve"> </v>
      </c>
      <c r="E115" s="6">
        <f t="shared" si="187"/>
        <v>-0.25</v>
      </c>
      <c r="F115" s="6">
        <f t="shared" si="187"/>
        <v>-0.31666666666666665</v>
      </c>
      <c r="G115" s="6">
        <f t="shared" si="187"/>
        <v>-0.19999999999999996</v>
      </c>
      <c r="H115" s="6">
        <f t="shared" si="187"/>
        <v>5.0000000000001155E-3</v>
      </c>
      <c r="I115" s="6" t="str">
        <f t="shared" si="187"/>
        <v xml:space="preserve"> </v>
      </c>
      <c r="J115" s="6">
        <f t="shared" si="187"/>
        <v>5.0000000000001155E-3</v>
      </c>
      <c r="K115" s="6" t="str">
        <f t="shared" si="187"/>
        <v xml:space="preserve"> </v>
      </c>
      <c r="L115" s="6">
        <f t="shared" si="187"/>
        <v>5.3435114503816772E-2</v>
      </c>
      <c r="M115" s="6">
        <f t="shared" si="187"/>
        <v>1.3076923076923075</v>
      </c>
      <c r="N115" s="6" t="str">
        <f t="shared" si="187"/>
        <v xml:space="preserve"> </v>
      </c>
      <c r="O115" s="6">
        <f t="shared" si="187"/>
        <v>-6.944444444444442E-2</v>
      </c>
      <c r="P115" s="6">
        <f t="shared" si="187"/>
        <v>0.13445378151260501</v>
      </c>
      <c r="Q115" s="6" t="str">
        <f t="shared" si="187"/>
        <v xml:space="preserve"> </v>
      </c>
      <c r="R115" s="6">
        <f t="shared" si="187"/>
        <v>0.11746522411128302</v>
      </c>
      <c r="S115" s="6" t="str">
        <f t="shared" si="187"/>
        <v xml:space="preserve"> </v>
      </c>
      <c r="T115" s="6">
        <f t="shared" si="187"/>
        <v>-0.83244809270883624</v>
      </c>
      <c r="U115" s="6" t="str">
        <f t="shared" si="187"/>
        <v xml:space="preserve"> </v>
      </c>
      <c r="V115" s="6" t="str">
        <f t="shared" si="187"/>
        <v xml:space="preserve"> </v>
      </c>
      <c r="W115" s="6">
        <f t="shared" si="187"/>
        <v>-0.90566037735849059</v>
      </c>
      <c r="X115" s="6" t="str">
        <f t="shared" si="187"/>
        <v xml:space="preserve"> </v>
      </c>
      <c r="Y115" s="6" t="str">
        <f t="shared" si="187"/>
        <v xml:space="preserve"> </v>
      </c>
      <c r="Z115" s="6" t="str">
        <f t="shared" si="187"/>
        <v xml:space="preserve"> </v>
      </c>
      <c r="AA115" s="6">
        <f t="shared" si="187"/>
        <v>-1.2345679012345734E-2</v>
      </c>
      <c r="AB115" s="6" t="str">
        <f t="shared" si="187"/>
        <v xml:space="preserve"> </v>
      </c>
      <c r="AC115" s="6">
        <f t="shared" si="187"/>
        <v>-0.89435065017929383</v>
      </c>
      <c r="AD115" s="6">
        <f t="shared" si="187"/>
        <v>2.4742793980103706E-2</v>
      </c>
      <c r="AE115" s="6" t="str">
        <f t="shared" si="187"/>
        <v xml:space="preserve"> </v>
      </c>
      <c r="AF115" s="6" t="str">
        <f t="shared" si="187"/>
        <v xml:space="preserve"> </v>
      </c>
      <c r="AG115" s="6" t="str">
        <f t="shared" si="187"/>
        <v xml:space="preserve"> </v>
      </c>
      <c r="AH115" s="6" t="str">
        <f t="shared" si="187"/>
        <v xml:space="preserve"> </v>
      </c>
      <c r="AI115" s="6" t="str">
        <f t="shared" si="187"/>
        <v xml:space="preserve"> </v>
      </c>
      <c r="AJ115" s="6" t="str">
        <f t="shared" si="187"/>
        <v xml:space="preserve"> </v>
      </c>
      <c r="AK115" s="6">
        <f t="shared" si="187"/>
        <v>0.19999999999999996</v>
      </c>
      <c r="AL115" s="6" t="str">
        <f t="shared" si="187"/>
        <v xml:space="preserve"> </v>
      </c>
      <c r="AM115" s="6">
        <f t="shared" si="187"/>
        <v>0.34057971014492749</v>
      </c>
      <c r="AN115" s="6">
        <f t="shared" si="187"/>
        <v>-0.26646195837598086</v>
      </c>
      <c r="AO115" s="6" t="str">
        <f t="shared" si="187"/>
        <v xml:space="preserve"> </v>
      </c>
      <c r="AP115" s="6" t="str">
        <f t="shared" si="187"/>
        <v xml:space="preserve"> </v>
      </c>
      <c r="AQ115" s="6" t="str">
        <f t="shared" si="187"/>
        <v xml:space="preserve"> </v>
      </c>
      <c r="AR115" s="6" t="str">
        <f t="shared" si="187"/>
        <v xml:space="preserve"> </v>
      </c>
      <c r="AS115" s="6" t="str">
        <f t="shared" si="187"/>
        <v xml:space="preserve"> </v>
      </c>
      <c r="AT115" s="6">
        <f t="shared" si="187"/>
        <v>0.31818181818181812</v>
      </c>
      <c r="AU115" s="6">
        <f t="shared" si="187"/>
        <v>-0.61904761904761907</v>
      </c>
      <c r="AV115" s="6">
        <f t="shared" si="187"/>
        <v>-3.1645569620253222E-2</v>
      </c>
      <c r="AW115" s="6" t="str">
        <f t="shared" si="187"/>
        <v xml:space="preserve"> </v>
      </c>
      <c r="AX115" s="6" t="str">
        <f t="shared" si="187"/>
        <v xml:space="preserve"> </v>
      </c>
      <c r="AY115" s="6" t="str">
        <f t="shared" si="187"/>
        <v xml:space="preserve"> </v>
      </c>
      <c r="AZ115" s="6">
        <f t="shared" si="187"/>
        <v>-6.9930069930069783E-3</v>
      </c>
      <c r="BA115" s="6" t="str">
        <f t="shared" si="187"/>
        <v xml:space="preserve"> </v>
      </c>
      <c r="BB115" s="6">
        <f t="shared" si="187"/>
        <v>-8.0000000000000071E-3</v>
      </c>
      <c r="BC115" s="6" t="str">
        <f t="shared" si="187"/>
        <v xml:space="preserve"> </v>
      </c>
      <c r="BD115" s="6" t="str">
        <f t="shared" si="187"/>
        <v xml:space="preserve"> </v>
      </c>
      <c r="BE115" s="6">
        <f t="shared" si="187"/>
        <v>0.66666666666666674</v>
      </c>
      <c r="BF115" s="6" t="str">
        <f t="shared" si="187"/>
        <v xml:space="preserve"> </v>
      </c>
      <c r="BG115" s="6" t="str">
        <f t="shared" si="187"/>
        <v xml:space="preserve"> </v>
      </c>
      <c r="BH115" s="6" t="str">
        <f t="shared" si="187"/>
        <v xml:space="preserve"> </v>
      </c>
      <c r="BI115" s="6">
        <f t="shared" si="187"/>
        <v>-0.35609756097560974</v>
      </c>
      <c r="BJ115" s="6">
        <f t="shared" si="187"/>
        <v>-0.35005774412934687</v>
      </c>
      <c r="BK115" s="6" t="str">
        <f t="shared" si="187"/>
        <v xml:space="preserve"> </v>
      </c>
      <c r="BL115" s="6" t="str">
        <f t="shared" si="187"/>
        <v xml:space="preserve"> </v>
      </c>
      <c r="BM115" s="6" t="str">
        <f t="shared" si="187"/>
        <v xml:space="preserve"> </v>
      </c>
      <c r="BN115" s="6">
        <f t="shared" si="187"/>
        <v>-0.29600000000000004</v>
      </c>
      <c r="BO115" s="6" t="str">
        <f t="shared" si="185"/>
        <v xml:space="preserve"> </v>
      </c>
      <c r="BP115" s="6" t="str">
        <f t="shared" si="185"/>
        <v xml:space="preserve"> </v>
      </c>
      <c r="BQ115" s="6" t="str">
        <f t="shared" si="185"/>
        <v xml:space="preserve"> </v>
      </c>
      <c r="BR115" s="6">
        <f t="shared" si="185"/>
        <v>0.31578947368421062</v>
      </c>
      <c r="BS115" s="6" t="str">
        <f t="shared" si="185"/>
        <v xml:space="preserve"> </v>
      </c>
      <c r="BT115" s="6" t="str">
        <f t="shared" si="185"/>
        <v xml:space="preserve"> </v>
      </c>
      <c r="BU115" s="6" t="str">
        <f t="shared" si="185"/>
        <v xml:space="preserve"> </v>
      </c>
      <c r="BV115" s="6" t="str">
        <f t="shared" si="185"/>
        <v xml:space="preserve"> </v>
      </c>
      <c r="BW115" s="6" t="str">
        <f t="shared" si="185"/>
        <v xml:space="preserve"> </v>
      </c>
      <c r="BX115" s="6" t="str">
        <f t="shared" si="185"/>
        <v xml:space="preserve"> </v>
      </c>
      <c r="BY115" s="6">
        <f t="shared" si="185"/>
        <v>-0.16666666666666663</v>
      </c>
      <c r="BZ115" s="6">
        <f t="shared" si="185"/>
        <v>0.23232323232323226</v>
      </c>
      <c r="CA115" s="6" t="str">
        <f t="shared" si="185"/>
        <v xml:space="preserve"> </v>
      </c>
      <c r="CB115" s="6" t="str">
        <f t="shared" si="185"/>
        <v xml:space="preserve"> </v>
      </c>
      <c r="CC115" s="6" t="str">
        <f t="shared" si="185"/>
        <v xml:space="preserve"> </v>
      </c>
      <c r="CD115" s="6" t="str">
        <f t="shared" si="185"/>
        <v xml:space="preserve"> </v>
      </c>
      <c r="CE115" s="6" t="str">
        <f t="shared" si="185"/>
        <v xml:space="preserve"> </v>
      </c>
      <c r="CF115" s="6" t="str">
        <f t="shared" si="185"/>
        <v xml:space="preserve"> </v>
      </c>
      <c r="CG115" s="6" t="str">
        <f t="shared" si="185"/>
        <v xml:space="preserve"> </v>
      </c>
      <c r="CH115" s="6" t="str">
        <f t="shared" si="185"/>
        <v xml:space="preserve"> </v>
      </c>
      <c r="CI115" s="6" t="str">
        <f t="shared" si="185"/>
        <v xml:space="preserve"> </v>
      </c>
      <c r="CJ115" s="6">
        <f t="shared" si="185"/>
        <v>-0.98518569303954351</v>
      </c>
      <c r="CK115" s="6" t="str">
        <f t="shared" si="185"/>
        <v xml:space="preserve"> </v>
      </c>
      <c r="CL115" s="6">
        <f t="shared" si="185"/>
        <v>-0.56521739130434789</v>
      </c>
      <c r="CM115" s="6" t="str">
        <f t="shared" si="185"/>
        <v xml:space="preserve"> </v>
      </c>
      <c r="CN115" s="6" t="str">
        <f t="shared" si="185"/>
        <v xml:space="preserve"> </v>
      </c>
      <c r="CO115" s="6" t="str">
        <f t="shared" si="185"/>
        <v xml:space="preserve"> </v>
      </c>
      <c r="CP115" s="6" t="str">
        <f t="shared" si="185"/>
        <v xml:space="preserve"> </v>
      </c>
      <c r="CQ115" s="6">
        <f t="shared" si="185"/>
        <v>0.37404580152671763</v>
      </c>
      <c r="CR115" s="6">
        <f t="shared" si="185"/>
        <v>0.22791293213828423</v>
      </c>
      <c r="CS115" s="6" t="str">
        <f t="shared" si="185"/>
        <v xml:space="preserve"> </v>
      </c>
      <c r="CT115" s="6" t="str">
        <f t="shared" si="185"/>
        <v xml:space="preserve"> </v>
      </c>
      <c r="CU115" s="6">
        <f t="shared" si="185"/>
        <v>-0.46923076923076934</v>
      </c>
      <c r="CV115" s="6" t="str">
        <f t="shared" si="185"/>
        <v xml:space="preserve"> </v>
      </c>
      <c r="CW115" s="6" t="str">
        <f t="shared" si="185"/>
        <v xml:space="preserve"> </v>
      </c>
      <c r="CX115" s="6">
        <f t="shared" si="185"/>
        <v>-0.65565217391304342</v>
      </c>
      <c r="CY115" s="6" t="str">
        <f t="shared" si="185"/>
        <v xml:space="preserve"> </v>
      </c>
      <c r="CZ115" s="6">
        <f t="shared" si="185"/>
        <v>-0.34499999999999997</v>
      </c>
      <c r="DA115" s="6" t="str">
        <f t="shared" si="185"/>
        <v xml:space="preserve"> </v>
      </c>
      <c r="DB115" s="6" t="str">
        <f t="shared" si="185"/>
        <v xml:space="preserve"> </v>
      </c>
      <c r="DC115" s="6" t="str">
        <f t="shared" si="185"/>
        <v xml:space="preserve"> </v>
      </c>
      <c r="DD115" s="6">
        <f t="shared" si="185"/>
        <v>-0.19786096256684493</v>
      </c>
      <c r="DE115" s="6" t="str">
        <f t="shared" si="185"/>
        <v xml:space="preserve"> </v>
      </c>
      <c r="DF115" s="6">
        <f t="shared" si="185"/>
        <v>-7.7844311377245456E-2</v>
      </c>
      <c r="DG115" s="6" t="str">
        <f t="shared" si="185"/>
        <v xml:space="preserve"> </v>
      </c>
      <c r="DH115" s="6" t="str">
        <f t="shared" si="185"/>
        <v xml:space="preserve"> </v>
      </c>
      <c r="DI115" s="6">
        <f t="shared" si="185"/>
        <v>-0.99719999999999998</v>
      </c>
      <c r="DJ115" s="6">
        <f t="shared" si="185"/>
        <v>-0.67368391431724883</v>
      </c>
      <c r="DK115" s="6">
        <f t="shared" si="185"/>
        <v>9.4637223974762819E-3</v>
      </c>
      <c r="DL115" s="6">
        <f t="shared" si="185"/>
        <v>-0.3444624209442565</v>
      </c>
      <c r="DM115" s="6" t="str">
        <f t="shared" si="185"/>
        <v xml:space="preserve"> </v>
      </c>
      <c r="DN115" s="6" t="str">
        <f t="shared" si="185"/>
        <v xml:space="preserve"> </v>
      </c>
      <c r="DO115" s="6">
        <f t="shared" si="185"/>
        <v>-0.91593274619695753</v>
      </c>
      <c r="DP115" s="6">
        <f t="shared" si="185"/>
        <v>-0.29472495563800616</v>
      </c>
      <c r="DQ115" s="6" t="str">
        <f t="shared" si="185"/>
        <v xml:space="preserve"> </v>
      </c>
      <c r="DR115" s="6" t="str">
        <f t="shared" si="185"/>
        <v xml:space="preserve"> </v>
      </c>
      <c r="DS115" s="6" t="str">
        <f t="shared" si="185"/>
        <v xml:space="preserve"> </v>
      </c>
      <c r="DT115" s="6" t="str">
        <f t="shared" si="185"/>
        <v xml:space="preserve"> </v>
      </c>
      <c r="DU115" s="6">
        <f t="shared" si="185"/>
        <v>0.76470588235294112</v>
      </c>
      <c r="DV115" s="6" t="str">
        <f t="shared" si="185"/>
        <v xml:space="preserve"> </v>
      </c>
      <c r="DW115" s="6" t="str">
        <f t="shared" si="185"/>
        <v xml:space="preserve"> </v>
      </c>
      <c r="DX115" s="6">
        <f t="shared" si="185"/>
        <v>0.24113475177304977</v>
      </c>
      <c r="DY115" s="6" t="str">
        <f t="shared" si="185"/>
        <v xml:space="preserve"> </v>
      </c>
      <c r="DZ115" s="6">
        <f t="shared" si="160"/>
        <v>7.8947368421052655E-2</v>
      </c>
      <c r="EA115" s="6" t="str">
        <f t="shared" si="181"/>
        <v xml:space="preserve"> </v>
      </c>
      <c r="EB115" s="6" t="str">
        <f t="shared" si="181"/>
        <v xml:space="preserve"> </v>
      </c>
      <c r="EC115" s="6" t="str">
        <f t="shared" si="181"/>
        <v xml:space="preserve"> </v>
      </c>
      <c r="ED115" s="6" t="str">
        <f t="shared" si="181"/>
        <v xml:space="preserve"> </v>
      </c>
      <c r="EE115" s="6">
        <f t="shared" si="181"/>
        <v>0.3600000000000001</v>
      </c>
      <c r="EF115" s="6" t="str">
        <f t="shared" si="181"/>
        <v xml:space="preserve"> </v>
      </c>
      <c r="EG115" s="6">
        <f t="shared" si="181"/>
        <v>-0.32558139534883723</v>
      </c>
      <c r="EH115" s="6" t="str">
        <f t="shared" si="181"/>
        <v xml:space="preserve"> </v>
      </c>
      <c r="EI115" s="6" t="str">
        <f t="shared" si="181"/>
        <v xml:space="preserve"> </v>
      </c>
      <c r="EJ115" s="6" t="str">
        <f t="shared" si="181"/>
        <v xml:space="preserve"> </v>
      </c>
      <c r="EK115" s="6" t="str">
        <f t="shared" si="181"/>
        <v xml:space="preserve"> </v>
      </c>
      <c r="EL115" s="6">
        <f t="shared" si="181"/>
        <v>0.47826086956521729</v>
      </c>
      <c r="EM115" s="6" t="str">
        <f t="shared" si="181"/>
        <v xml:space="preserve"> </v>
      </c>
      <c r="EN115" s="6">
        <f t="shared" si="181"/>
        <v>0.22332506203473934</v>
      </c>
      <c r="EO115" s="6">
        <f t="shared" si="181"/>
        <v>-0.37209302325581395</v>
      </c>
      <c r="EP115" s="6" t="str">
        <f t="shared" si="181"/>
        <v xml:space="preserve"> </v>
      </c>
      <c r="EQ115" s="6">
        <f t="shared" si="181"/>
        <v>-0.97901174276898484</v>
      </c>
      <c r="ER115" s="6" t="str">
        <f t="shared" si="181"/>
        <v xml:space="preserve"> </v>
      </c>
      <c r="ES115" s="6">
        <f t="shared" si="181"/>
        <v>-0.92222222222222228</v>
      </c>
      <c r="ET115" s="6" t="str">
        <f t="shared" si="181"/>
        <v xml:space="preserve"> </v>
      </c>
      <c r="EU115" s="6" t="str">
        <f t="shared" si="181"/>
        <v xml:space="preserve"> </v>
      </c>
      <c r="EV115" s="6" t="str">
        <f t="shared" si="181"/>
        <v xml:space="preserve"> </v>
      </c>
      <c r="EW115" s="6">
        <f t="shared" si="181"/>
        <v>-0.41333333333333333</v>
      </c>
      <c r="EX115" s="6" t="str">
        <f t="shared" si="181"/>
        <v xml:space="preserve"> </v>
      </c>
      <c r="EY115" s="6">
        <f t="shared" si="181"/>
        <v>-0.28723404255319152</v>
      </c>
      <c r="EZ115" s="6">
        <f t="shared" si="181"/>
        <v>-0.45588235294117652</v>
      </c>
      <c r="FA115" s="6" t="str">
        <f t="shared" si="181"/>
        <v xml:space="preserve"> </v>
      </c>
      <c r="FB115" s="6" t="str">
        <f t="shared" si="181"/>
        <v xml:space="preserve"> </v>
      </c>
      <c r="FC115" s="6" t="str">
        <f t="shared" si="181"/>
        <v xml:space="preserve"> </v>
      </c>
      <c r="FD115" s="6" t="str">
        <f t="shared" si="181"/>
        <v xml:space="preserve"> </v>
      </c>
      <c r="FE115" s="6">
        <f t="shared" si="181"/>
        <v>0.30937499999999996</v>
      </c>
      <c r="FF115" s="6" t="str">
        <f t="shared" si="181"/>
        <v xml:space="preserve"> </v>
      </c>
      <c r="FG115" s="6" t="str">
        <f t="shared" si="181"/>
        <v xml:space="preserve"> </v>
      </c>
      <c r="FH115" s="6">
        <f t="shared" si="181"/>
        <v>9.9009900990099098E-3</v>
      </c>
      <c r="FI115" s="6">
        <f t="shared" si="181"/>
        <v>0.5</v>
      </c>
      <c r="FJ115" s="6">
        <f t="shared" si="181"/>
        <v>-0.43895055499495461</v>
      </c>
      <c r="FK115" s="6">
        <f t="shared" si="181"/>
        <v>-0.125</v>
      </c>
      <c r="FL115" s="6" t="str">
        <f t="shared" si="181"/>
        <v xml:space="preserve"> </v>
      </c>
      <c r="FM115" s="6" t="str">
        <f t="shared" si="181"/>
        <v xml:space="preserve"> </v>
      </c>
      <c r="FN115" s="6">
        <f t="shared" si="181"/>
        <v>3.5714285714285809E-2</v>
      </c>
      <c r="FO115" s="6" t="str">
        <f t="shared" si="181"/>
        <v xml:space="preserve"> </v>
      </c>
      <c r="FP115" s="6" t="str">
        <f t="shared" si="181"/>
        <v xml:space="preserve"> </v>
      </c>
      <c r="FQ115" s="6" t="str">
        <f t="shared" si="181"/>
        <v xml:space="preserve"> </v>
      </c>
      <c r="FR115" s="6" t="str">
        <f t="shared" si="181"/>
        <v xml:space="preserve"> </v>
      </c>
      <c r="FS115" s="6" t="str">
        <f t="shared" si="181"/>
        <v xml:space="preserve"> </v>
      </c>
      <c r="FT115" s="6">
        <f t="shared" si="181"/>
        <v>0.79347826086956541</v>
      </c>
      <c r="FU115" s="6">
        <f t="shared" si="181"/>
        <v>-0.92481657968383635</v>
      </c>
      <c r="FV115" s="6" t="str">
        <f t="shared" si="181"/>
        <v xml:space="preserve"> </v>
      </c>
      <c r="FW115" s="6">
        <f t="shared" si="181"/>
        <v>0.33672727272727276</v>
      </c>
      <c r="FX115" s="6" t="str">
        <f t="shared" si="181"/>
        <v xml:space="preserve"> </v>
      </c>
      <c r="FY115" s="6">
        <f t="shared" si="181"/>
        <v>-0.17855336368234687</v>
      </c>
      <c r="FZ115" s="6">
        <f t="shared" si="181"/>
        <v>-0.60370370370370374</v>
      </c>
      <c r="GA115" s="6">
        <f t="shared" si="181"/>
        <v>0.23809523809523814</v>
      </c>
      <c r="GB115" s="6">
        <f t="shared" si="181"/>
        <v>-0.63380281690140849</v>
      </c>
      <c r="GC115" s="6">
        <f t="shared" si="181"/>
        <v>-0.4565217391304347</v>
      </c>
      <c r="GD115" s="6" t="str">
        <f t="shared" si="181"/>
        <v xml:space="preserve"> </v>
      </c>
      <c r="GE115" s="6" t="str">
        <f t="shared" si="181"/>
        <v xml:space="preserve"> </v>
      </c>
      <c r="GF115" s="6" t="str">
        <f t="shared" si="181"/>
        <v xml:space="preserve"> </v>
      </c>
      <c r="GG115" s="6" t="str">
        <f t="shared" si="181"/>
        <v xml:space="preserve"> </v>
      </c>
      <c r="GH115" s="6" t="str">
        <f t="shared" si="181"/>
        <v xml:space="preserve"> </v>
      </c>
      <c r="GI115" s="6" t="str">
        <f t="shared" si="181"/>
        <v xml:space="preserve"> </v>
      </c>
      <c r="GJ115" s="6" t="str">
        <f t="shared" si="181"/>
        <v xml:space="preserve"> </v>
      </c>
      <c r="GK115" s="6">
        <f t="shared" si="181"/>
        <v>0.5</v>
      </c>
      <c r="GL115" s="6">
        <f t="shared" si="181"/>
        <v>2.9748283752860427E-2</v>
      </c>
      <c r="GM115" s="6" t="str">
        <f t="shared" si="177"/>
        <v xml:space="preserve"> </v>
      </c>
      <c r="GN115" s="6">
        <f t="shared" si="177"/>
        <v>-0.6451233842538191</v>
      </c>
      <c r="GO115" s="6" t="str">
        <f t="shared" si="177"/>
        <v xml:space="preserve"> </v>
      </c>
      <c r="GP115" s="6" t="str">
        <f t="shared" si="177"/>
        <v xml:space="preserve"> </v>
      </c>
      <c r="GQ115" s="6">
        <f t="shared" si="177"/>
        <v>-0.22377622377622364</v>
      </c>
      <c r="GR115" s="6" t="str">
        <f t="shared" si="177"/>
        <v xml:space="preserve"> </v>
      </c>
      <c r="GS115" s="6" t="str">
        <f t="shared" si="177"/>
        <v xml:space="preserve"> </v>
      </c>
      <c r="GT115" s="6">
        <f t="shared" si="177"/>
        <v>-0.44736842105263153</v>
      </c>
      <c r="GU115" s="6" t="str">
        <f t="shared" si="177"/>
        <v xml:space="preserve"> </v>
      </c>
      <c r="GV115" s="6">
        <f t="shared" si="177"/>
        <v>-0.58197358197358195</v>
      </c>
      <c r="GW115" s="6">
        <f t="shared" si="177"/>
        <v>-0.18333333333333335</v>
      </c>
      <c r="GX115" s="6">
        <f t="shared" si="177"/>
        <v>-0.24031496062992119</v>
      </c>
      <c r="GY115" s="6" t="str">
        <f t="shared" si="177"/>
        <v xml:space="preserve"> </v>
      </c>
      <c r="GZ115" s="6" t="str">
        <f t="shared" si="177"/>
        <v xml:space="preserve"> </v>
      </c>
      <c r="HA115" s="6" t="str">
        <f t="shared" si="177"/>
        <v xml:space="preserve"> </v>
      </c>
      <c r="HB115" s="6">
        <f t="shared" si="177"/>
        <v>-0.9257835735529627</v>
      </c>
      <c r="HC115" s="6">
        <f t="shared" si="177"/>
        <v>5.555555555555558E-2</v>
      </c>
      <c r="HD115" s="6">
        <f t="shared" si="177"/>
        <v>-9.572825527534734E-2</v>
      </c>
      <c r="HE115" s="6" t="str">
        <f t="shared" si="177"/>
        <v xml:space="preserve"> </v>
      </c>
      <c r="HF115" s="6" t="str">
        <f t="shared" si="177"/>
        <v xml:space="preserve"> </v>
      </c>
      <c r="HG115" s="6">
        <f t="shared" si="177"/>
        <v>-0.375</v>
      </c>
      <c r="HH115" s="6" t="str">
        <f t="shared" si="177"/>
        <v xml:space="preserve"> </v>
      </c>
      <c r="HI115" s="6" t="str">
        <f t="shared" si="177"/>
        <v xml:space="preserve"> </v>
      </c>
      <c r="HJ115" s="6">
        <f t="shared" si="177"/>
        <v>-0.1642864699037343</v>
      </c>
      <c r="HK115" s="6" t="str">
        <f t="shared" si="177"/>
        <v xml:space="preserve"> </v>
      </c>
      <c r="HL115" s="6" t="str">
        <f t="shared" si="177"/>
        <v xml:space="preserve"> </v>
      </c>
      <c r="HM115" s="6">
        <f t="shared" si="177"/>
        <v>-0.53846153846153844</v>
      </c>
      <c r="HN115" s="6" t="str">
        <f t="shared" si="177"/>
        <v xml:space="preserve"> </v>
      </c>
      <c r="HO115" s="6" t="str">
        <f t="shared" si="177"/>
        <v xml:space="preserve"> </v>
      </c>
      <c r="HP115" s="6">
        <f t="shared" si="177"/>
        <v>-0.55000000000000004</v>
      </c>
      <c r="HQ115" s="6" t="str">
        <f t="shared" si="177"/>
        <v xml:space="preserve"> </v>
      </c>
      <c r="HR115" s="6">
        <f t="shared" si="177"/>
        <v>0.22222222222222232</v>
      </c>
      <c r="HS115" s="6" t="str">
        <f t="shared" si="177"/>
        <v xml:space="preserve"> </v>
      </c>
      <c r="HT115" s="6" t="str">
        <f t="shared" si="177"/>
        <v xml:space="preserve"> </v>
      </c>
      <c r="HU115" s="6">
        <f t="shared" si="177"/>
        <v>-0.12408889815603863</v>
      </c>
      <c r="HV115" s="6" t="str">
        <f t="shared" si="177"/>
        <v xml:space="preserve"> </v>
      </c>
      <c r="HW115" s="6" t="str">
        <f t="shared" si="177"/>
        <v xml:space="preserve"> </v>
      </c>
      <c r="HX115" s="6">
        <f t="shared" si="177"/>
        <v>-0.20455101541472964</v>
      </c>
      <c r="HY115" s="6">
        <f t="shared" si="177"/>
        <v>0.41935483870967749</v>
      </c>
      <c r="HZ115" s="6" t="str">
        <f t="shared" si="177"/>
        <v xml:space="preserve"> </v>
      </c>
      <c r="IA115" s="6" t="str">
        <f t="shared" si="177"/>
        <v xml:space="preserve"> </v>
      </c>
      <c r="IB115" s="6">
        <f t="shared" si="177"/>
        <v>-3.8461538461538547E-2</v>
      </c>
      <c r="IC115" s="6" t="str">
        <f t="shared" si="177"/>
        <v xml:space="preserve"> </v>
      </c>
      <c r="ID115" s="6" t="str">
        <f t="shared" si="177"/>
        <v xml:space="preserve"> </v>
      </c>
      <c r="IE115" s="6">
        <f t="shared" si="177"/>
        <v>1.0498220640569396</v>
      </c>
      <c r="IF115" s="6" t="str">
        <f t="shared" si="177"/>
        <v xml:space="preserve"> </v>
      </c>
      <c r="IG115" s="6" t="str">
        <f t="shared" si="177"/>
        <v xml:space="preserve"> </v>
      </c>
      <c r="IH115" s="6">
        <f t="shared" si="177"/>
        <v>0.46153846153846145</v>
      </c>
      <c r="II115" s="6" t="str">
        <f t="shared" si="177"/>
        <v xml:space="preserve"> </v>
      </c>
      <c r="IJ115" s="6" t="str">
        <f t="shared" si="177"/>
        <v xml:space="preserve"> </v>
      </c>
      <c r="IK115" s="6">
        <f t="shared" si="177"/>
        <v>0.41723356009070289</v>
      </c>
      <c r="IL115" s="6">
        <f t="shared" si="177"/>
        <v>-0.59064327485380119</v>
      </c>
      <c r="IM115" s="6" t="str">
        <f t="shared" si="177"/>
        <v xml:space="preserve"> </v>
      </c>
      <c r="IN115" s="6" t="str">
        <f t="shared" si="177"/>
        <v xml:space="preserve"> </v>
      </c>
      <c r="IO115" s="6">
        <f t="shared" si="177"/>
        <v>-0.46215691710562801</v>
      </c>
      <c r="IP115" s="6">
        <f t="shared" si="177"/>
        <v>0.14634146341463405</v>
      </c>
      <c r="IQ115" s="6" t="str">
        <f t="shared" si="177"/>
        <v xml:space="preserve"> </v>
      </c>
      <c r="IR115" s="6" t="str">
        <f t="shared" si="177"/>
        <v xml:space="preserve"> </v>
      </c>
      <c r="IS115" s="6" t="str">
        <f t="shared" si="177"/>
        <v xml:space="preserve"> </v>
      </c>
      <c r="IT115" s="6" t="str">
        <f t="shared" si="177"/>
        <v xml:space="preserve"> </v>
      </c>
      <c r="IU115" s="6" t="str">
        <f t="shared" si="177"/>
        <v xml:space="preserve"> </v>
      </c>
      <c r="IV115" s="6" t="str">
        <f t="shared" si="177"/>
        <v xml:space="preserve"> </v>
      </c>
      <c r="IW115" s="6" t="str">
        <f t="shared" si="177"/>
        <v xml:space="preserve"> </v>
      </c>
      <c r="IX115" s="6">
        <f t="shared" si="174"/>
        <v>-0.8125</v>
      </c>
      <c r="IY115" s="6" t="str">
        <f t="shared" si="174"/>
        <v xml:space="preserve"> </v>
      </c>
      <c r="IZ115" s="6">
        <f t="shared" si="174"/>
        <v>0.3936170212765957</v>
      </c>
      <c r="JA115" s="6" t="str">
        <f t="shared" si="171"/>
        <v xml:space="preserve"> </v>
      </c>
      <c r="JB115" s="6">
        <f t="shared" si="182"/>
        <v>0.4285714285714286</v>
      </c>
      <c r="JC115" s="6" t="str">
        <f t="shared" si="182"/>
        <v xml:space="preserve"> </v>
      </c>
      <c r="JD115" s="6">
        <f t="shared" si="182"/>
        <v>-0.3144424131627056</v>
      </c>
      <c r="JE115" s="6">
        <f t="shared" si="182"/>
        <v>3.3018867924528239E-2</v>
      </c>
      <c r="JF115" s="6" t="str">
        <f t="shared" si="182"/>
        <v xml:space="preserve"> </v>
      </c>
      <c r="JG115" s="6" t="str">
        <f t="shared" si="182"/>
        <v xml:space="preserve"> </v>
      </c>
      <c r="JH115" s="6">
        <f t="shared" si="182"/>
        <v>0.24978012313104681</v>
      </c>
      <c r="JI115" s="6">
        <f t="shared" si="182"/>
        <v>-0.43326749435665912</v>
      </c>
      <c r="JJ115" s="6" t="str">
        <f t="shared" si="182"/>
        <v xml:space="preserve"> </v>
      </c>
      <c r="JK115" s="6">
        <f t="shared" si="182"/>
        <v>9.1394975948690504E-2</v>
      </c>
      <c r="JL115" s="6">
        <f t="shared" si="182"/>
        <v>-0.18125000000000002</v>
      </c>
      <c r="JM115" s="6">
        <f t="shared" si="182"/>
        <v>0.4838709677419355</v>
      </c>
      <c r="JN115" s="6">
        <f t="shared" si="182"/>
        <v>-0.80500185057896689</v>
      </c>
      <c r="JO115" s="6" t="str">
        <f t="shared" si="182"/>
        <v xml:space="preserve"> </v>
      </c>
      <c r="JP115" s="6">
        <f t="shared" si="182"/>
        <v>-2.0996532682676317E-2</v>
      </c>
      <c r="JQ115" s="6" t="str">
        <f t="shared" si="182"/>
        <v xml:space="preserve"> </v>
      </c>
      <c r="JR115" s="6" t="str">
        <f t="shared" si="182"/>
        <v xml:space="preserve"> </v>
      </c>
      <c r="JS115" s="6" t="str">
        <f t="shared" si="182"/>
        <v xml:space="preserve"> </v>
      </c>
      <c r="JT115" s="6" t="str">
        <f t="shared" si="182"/>
        <v xml:space="preserve"> </v>
      </c>
      <c r="JU115" s="6" t="str">
        <f t="shared" si="182"/>
        <v xml:space="preserve"> </v>
      </c>
      <c r="JV115" s="6" t="str">
        <f t="shared" si="182"/>
        <v xml:space="preserve"> </v>
      </c>
      <c r="JW115" s="6" t="str">
        <f t="shared" si="182"/>
        <v xml:space="preserve"> </v>
      </c>
      <c r="JX115" s="6">
        <f t="shared" si="182"/>
        <v>-0.60847240051347884</v>
      </c>
      <c r="JY115" s="6" t="str">
        <f t="shared" si="182"/>
        <v xml:space="preserve"> </v>
      </c>
      <c r="JZ115" s="6" t="str">
        <f t="shared" si="182"/>
        <v xml:space="preserve"> </v>
      </c>
      <c r="KA115" s="6">
        <f t="shared" si="182"/>
        <v>-0.75686284431211492</v>
      </c>
      <c r="KB115" s="6">
        <f t="shared" si="182"/>
        <v>0.37254901960784315</v>
      </c>
      <c r="KC115" s="6" t="str">
        <f t="shared" si="182"/>
        <v xml:space="preserve"> </v>
      </c>
      <c r="KD115" s="6" t="str">
        <f t="shared" si="182"/>
        <v xml:space="preserve"> </v>
      </c>
      <c r="KE115" s="6" t="str">
        <f t="shared" si="182"/>
        <v xml:space="preserve"> </v>
      </c>
      <c r="KF115" s="6">
        <f t="shared" si="182"/>
        <v>0.35000000000000009</v>
      </c>
      <c r="KG115" s="6" t="str">
        <f t="shared" si="182"/>
        <v xml:space="preserve"> </v>
      </c>
      <c r="KH115" s="6">
        <f t="shared" si="182"/>
        <v>-0.76065162907268169</v>
      </c>
      <c r="KI115" s="6" t="str">
        <f t="shared" si="182"/>
        <v xml:space="preserve"> </v>
      </c>
      <c r="KJ115" s="6" t="str">
        <f t="shared" si="182"/>
        <v xml:space="preserve"> </v>
      </c>
      <c r="KK115" s="6" t="str">
        <f t="shared" si="182"/>
        <v xml:space="preserve"> </v>
      </c>
      <c r="KL115" s="6" t="str">
        <f t="shared" si="182"/>
        <v xml:space="preserve"> </v>
      </c>
      <c r="KM115" s="6" t="str">
        <f t="shared" si="182"/>
        <v xml:space="preserve"> </v>
      </c>
      <c r="KN115" s="6" t="str">
        <f t="shared" si="182"/>
        <v xml:space="preserve"> </v>
      </c>
      <c r="KO115" s="6">
        <f t="shared" si="182"/>
        <v>8.5714285714285632E-2</v>
      </c>
      <c r="KP115" s="6">
        <f t="shared" si="182"/>
        <v>-0.7594771241830065</v>
      </c>
      <c r="KQ115" s="6">
        <f t="shared" si="182"/>
        <v>-8.4239130434782483E-2</v>
      </c>
      <c r="KR115" s="6" t="str">
        <f t="shared" si="182"/>
        <v xml:space="preserve"> </v>
      </c>
      <c r="KS115" s="6">
        <f t="shared" si="182"/>
        <v>-3.2258064516129004E-2</v>
      </c>
      <c r="KT115" s="6">
        <f t="shared" si="182"/>
        <v>-0.600715957593281</v>
      </c>
      <c r="KU115" s="6" t="str">
        <f t="shared" si="182"/>
        <v xml:space="preserve"> </v>
      </c>
      <c r="KV115" s="6" t="str">
        <f t="shared" si="182"/>
        <v xml:space="preserve"> </v>
      </c>
      <c r="KW115" s="6" t="str">
        <f t="shared" si="182"/>
        <v xml:space="preserve"> </v>
      </c>
      <c r="KX115" s="6" t="str">
        <f t="shared" si="182"/>
        <v xml:space="preserve"> </v>
      </c>
      <c r="KY115" s="6">
        <f t="shared" si="182"/>
        <v>-0.52234089461564848</v>
      </c>
      <c r="KZ115" s="6" t="str">
        <f t="shared" si="182"/>
        <v xml:space="preserve"> </v>
      </c>
      <c r="LA115" s="6" t="str">
        <f t="shared" si="182"/>
        <v xml:space="preserve"> </v>
      </c>
      <c r="LB115" s="6">
        <f t="shared" si="182"/>
        <v>-0.67685953952475009</v>
      </c>
      <c r="LC115" s="6" t="str">
        <f t="shared" si="182"/>
        <v xml:space="preserve"> </v>
      </c>
      <c r="LD115" s="6" t="str">
        <f t="shared" si="182"/>
        <v xml:space="preserve"> </v>
      </c>
      <c r="LE115" s="6" t="str">
        <f t="shared" si="182"/>
        <v xml:space="preserve"> </v>
      </c>
      <c r="LF115" s="6" t="str">
        <f t="shared" si="182"/>
        <v xml:space="preserve"> </v>
      </c>
      <c r="LG115" s="6" t="str">
        <f t="shared" si="182"/>
        <v xml:space="preserve"> </v>
      </c>
      <c r="LH115" s="6" t="str">
        <f t="shared" si="182"/>
        <v xml:space="preserve"> </v>
      </c>
      <c r="LI115" s="6" t="str">
        <f t="shared" si="182"/>
        <v xml:space="preserve"> </v>
      </c>
      <c r="LJ115" s="6">
        <f t="shared" si="182"/>
        <v>0.8</v>
      </c>
      <c r="LK115" s="6" t="str">
        <f t="shared" si="182"/>
        <v xml:space="preserve"> </v>
      </c>
      <c r="LL115" s="6" t="str">
        <f t="shared" si="182"/>
        <v xml:space="preserve"> </v>
      </c>
      <c r="LM115" s="6">
        <f t="shared" si="182"/>
        <v>0.42828882294757675</v>
      </c>
      <c r="LN115" s="6" t="str">
        <f t="shared" si="178"/>
        <v xml:space="preserve"> </v>
      </c>
      <c r="LO115" s="6">
        <f t="shared" si="178"/>
        <v>-0.53488372093023262</v>
      </c>
      <c r="LP115" s="6" t="str">
        <f t="shared" ref="LP115:OA123" si="188">IF(LP84=0," ",LP84)</f>
        <v xml:space="preserve"> </v>
      </c>
      <c r="LQ115" s="6">
        <f t="shared" si="188"/>
        <v>0.7592592592592593</v>
      </c>
      <c r="LR115" s="6" t="str">
        <f t="shared" si="188"/>
        <v xml:space="preserve"> </v>
      </c>
      <c r="LS115" s="6">
        <f t="shared" si="188"/>
        <v>1.0408163265306123</v>
      </c>
      <c r="LT115" s="6" t="str">
        <f t="shared" si="188"/>
        <v xml:space="preserve"> </v>
      </c>
      <c r="LU115" s="6">
        <f t="shared" si="188"/>
        <v>-0.23636363636363633</v>
      </c>
      <c r="LV115" s="6">
        <f t="shared" si="188"/>
        <v>-5.1282051282051211E-2</v>
      </c>
      <c r="LW115" s="6">
        <f t="shared" si="188"/>
        <v>-0.74352236556367568</v>
      </c>
      <c r="LX115" s="6" t="str">
        <f t="shared" si="188"/>
        <v xml:space="preserve"> </v>
      </c>
      <c r="LY115" s="6" t="str">
        <f t="shared" si="188"/>
        <v xml:space="preserve"> </v>
      </c>
      <c r="LZ115" s="6">
        <f t="shared" si="188"/>
        <v>0.35714285714285721</v>
      </c>
      <c r="MA115" s="6" t="str">
        <f t="shared" si="188"/>
        <v xml:space="preserve"> </v>
      </c>
      <c r="MB115" s="6" t="str">
        <f t="shared" si="188"/>
        <v xml:space="preserve"> </v>
      </c>
      <c r="MC115" s="6" t="str">
        <f t="shared" si="188"/>
        <v xml:space="preserve"> </v>
      </c>
      <c r="MD115" s="6" t="str">
        <f t="shared" si="188"/>
        <v xml:space="preserve"> </v>
      </c>
      <c r="ME115" s="6" t="str">
        <f t="shared" si="188"/>
        <v xml:space="preserve"> </v>
      </c>
      <c r="MF115" s="6">
        <f t="shared" si="188"/>
        <v>1.9230769230769162E-2</v>
      </c>
      <c r="MG115" s="6">
        <f t="shared" si="188"/>
        <v>-2.5578562728379994E-2</v>
      </c>
      <c r="MH115" s="6">
        <f t="shared" si="188"/>
        <v>-0.86441615938018812</v>
      </c>
      <c r="MI115" s="6" t="str">
        <f t="shared" si="188"/>
        <v xml:space="preserve"> </v>
      </c>
      <c r="MJ115" s="6">
        <f t="shared" si="188"/>
        <v>-0.18146214099216718</v>
      </c>
      <c r="MK115" s="6" t="str">
        <f t="shared" si="188"/>
        <v xml:space="preserve"> </v>
      </c>
      <c r="ML115" s="6">
        <f t="shared" si="188"/>
        <v>-0.50714285714285712</v>
      </c>
      <c r="MM115" s="6" t="str">
        <f t="shared" si="188"/>
        <v xml:space="preserve"> </v>
      </c>
      <c r="MN115" s="6" t="str">
        <f t="shared" si="188"/>
        <v xml:space="preserve"> </v>
      </c>
      <c r="MO115" s="6" t="str">
        <f t="shared" si="188"/>
        <v xml:space="preserve"> </v>
      </c>
      <c r="MP115" s="6" t="str">
        <f t="shared" si="188"/>
        <v xml:space="preserve"> </v>
      </c>
      <c r="MQ115" s="6">
        <f t="shared" si="188"/>
        <v>-7.8297225389585834E-2</v>
      </c>
      <c r="MR115" s="6">
        <f t="shared" si="188"/>
        <v>-0.25880172946263125</v>
      </c>
      <c r="MS115" s="6">
        <f t="shared" si="188"/>
        <v>2.3255813953488413E-2</v>
      </c>
      <c r="MT115" s="6">
        <f t="shared" si="188"/>
        <v>-0.92618658623434291</v>
      </c>
      <c r="MU115" s="6" t="str">
        <f t="shared" si="188"/>
        <v xml:space="preserve"> </v>
      </c>
      <c r="MV115" s="6" t="str">
        <f t="shared" si="188"/>
        <v xml:space="preserve"> </v>
      </c>
      <c r="MW115" s="6" t="str">
        <f t="shared" si="188"/>
        <v xml:space="preserve"> </v>
      </c>
      <c r="MX115" s="6" t="str">
        <f t="shared" si="188"/>
        <v xml:space="preserve"> </v>
      </c>
      <c r="MY115" s="6" t="str">
        <f t="shared" si="188"/>
        <v xml:space="preserve"> </v>
      </c>
      <c r="MZ115" s="6">
        <f t="shared" si="188"/>
        <v>-0.43100033014196104</v>
      </c>
      <c r="NA115" s="6" t="str">
        <f t="shared" si="188"/>
        <v xml:space="preserve"> </v>
      </c>
      <c r="NB115" s="6" t="str">
        <f t="shared" si="188"/>
        <v xml:space="preserve"> </v>
      </c>
      <c r="NC115" s="6" t="str">
        <f t="shared" si="188"/>
        <v xml:space="preserve"> </v>
      </c>
      <c r="ND115" s="6">
        <f t="shared" si="188"/>
        <v>-0.84523809523809523</v>
      </c>
      <c r="NE115" s="6">
        <f t="shared" si="188"/>
        <v>0.17204301075268824</v>
      </c>
      <c r="NF115" s="6" t="str">
        <f t="shared" si="188"/>
        <v xml:space="preserve"> </v>
      </c>
      <c r="NG115" s="6" t="str">
        <f t="shared" si="188"/>
        <v xml:space="preserve"> </v>
      </c>
      <c r="NH115" s="6" t="str">
        <f t="shared" si="188"/>
        <v xml:space="preserve"> </v>
      </c>
      <c r="NI115" s="6" t="str">
        <f t="shared" si="188"/>
        <v xml:space="preserve"> </v>
      </c>
      <c r="NJ115" s="6">
        <f t="shared" si="188"/>
        <v>-0.31163287086446101</v>
      </c>
      <c r="NK115" s="6" t="str">
        <f t="shared" si="188"/>
        <v xml:space="preserve"> </v>
      </c>
      <c r="NL115" s="6" t="str">
        <f t="shared" si="188"/>
        <v xml:space="preserve"> </v>
      </c>
      <c r="NM115" s="6" t="str">
        <f t="shared" si="188"/>
        <v xml:space="preserve"> </v>
      </c>
      <c r="NN115" s="6" t="str">
        <f t="shared" si="188"/>
        <v xml:space="preserve"> </v>
      </c>
      <c r="NO115" s="6" t="str">
        <f t="shared" si="188"/>
        <v xml:space="preserve"> </v>
      </c>
      <c r="NP115" s="6" t="str">
        <f t="shared" si="188"/>
        <v xml:space="preserve"> </v>
      </c>
      <c r="NQ115" s="6" t="str">
        <f t="shared" si="188"/>
        <v xml:space="preserve"> </v>
      </c>
      <c r="NR115" s="6" t="str">
        <f t="shared" si="188"/>
        <v xml:space="preserve"> </v>
      </c>
      <c r="NS115" s="6" t="str">
        <f t="shared" si="188"/>
        <v xml:space="preserve"> </v>
      </c>
      <c r="NT115" s="6">
        <f t="shared" si="188"/>
        <v>-0.19999999999999996</v>
      </c>
      <c r="NU115" s="6" t="str">
        <f t="shared" si="188"/>
        <v xml:space="preserve"> </v>
      </c>
      <c r="NV115" s="6">
        <f t="shared" si="188"/>
        <v>-9.4056982474462481E-2</v>
      </c>
      <c r="NW115" s="6" t="str">
        <f t="shared" si="188"/>
        <v xml:space="preserve"> </v>
      </c>
      <c r="NX115" s="6" t="str">
        <f t="shared" si="188"/>
        <v xml:space="preserve"> </v>
      </c>
      <c r="NY115" s="6" t="str">
        <f t="shared" si="188"/>
        <v xml:space="preserve"> </v>
      </c>
      <c r="NZ115" s="6" t="str">
        <f t="shared" si="188"/>
        <v xml:space="preserve"> </v>
      </c>
      <c r="OA115" s="6" t="str">
        <f t="shared" si="188"/>
        <v xml:space="preserve"> </v>
      </c>
      <c r="OB115" s="6">
        <f t="shared" si="186"/>
        <v>0.39047619047619042</v>
      </c>
      <c r="OC115" s="6">
        <f t="shared" si="186"/>
        <v>-0.19355198572066035</v>
      </c>
      <c r="OD115" s="6">
        <f t="shared" si="186"/>
        <v>0.32310177705977394</v>
      </c>
      <c r="OE115" s="6">
        <f t="shared" si="186"/>
        <v>-0.53176939058171735</v>
      </c>
      <c r="OF115" s="6">
        <f t="shared" si="186"/>
        <v>0.53846153846153855</v>
      </c>
      <c r="OG115" s="6">
        <f t="shared" si="183"/>
        <v>8.3333333333333259E-2</v>
      </c>
      <c r="OH115" s="6" t="str">
        <f t="shared" si="183"/>
        <v xml:space="preserve"> </v>
      </c>
      <c r="OI115" s="6">
        <f t="shared" si="183"/>
        <v>2.6386404293381016E-2</v>
      </c>
      <c r="OJ115" s="6" t="str">
        <f t="shared" si="183"/>
        <v xml:space="preserve"> </v>
      </c>
      <c r="OK115" s="6">
        <f t="shared" si="183"/>
        <v>-7.5349139330951664E-2</v>
      </c>
      <c r="OL115" s="6" t="str">
        <f t="shared" si="183"/>
        <v xml:space="preserve"> </v>
      </c>
      <c r="OM115" s="6" t="str">
        <f t="shared" si="183"/>
        <v xml:space="preserve"> </v>
      </c>
      <c r="ON115" s="6">
        <f t="shared" si="183"/>
        <v>4.6890672016048018E-2</v>
      </c>
      <c r="OO115" s="6">
        <f t="shared" si="183"/>
        <v>-0.20765027322404372</v>
      </c>
      <c r="OP115" s="6">
        <f t="shared" si="183"/>
        <v>-0.12349914236706683</v>
      </c>
      <c r="OQ115" s="6">
        <f t="shared" si="183"/>
        <v>-2.2075055187636972E-3</v>
      </c>
      <c r="OR115" s="6">
        <f t="shared" si="183"/>
        <v>-0.22650420326815912</v>
      </c>
      <c r="OS115" s="6">
        <f t="shared" si="183"/>
        <v>-0.47441860465116281</v>
      </c>
      <c r="OT115" s="6">
        <f t="shared" si="183"/>
        <v>-0.37572332122190821</v>
      </c>
      <c r="OU115" s="6">
        <f t="shared" si="183"/>
        <v>-0.27160493827160492</v>
      </c>
      <c r="OV115" s="6">
        <f t="shared" si="183"/>
        <v>-4.2750621375310605E-2</v>
      </c>
      <c r="OW115" s="6" t="str">
        <f t="shared" si="183"/>
        <v xml:space="preserve"> </v>
      </c>
      <c r="OX115" s="6" t="str">
        <f t="shared" si="183"/>
        <v xml:space="preserve"> </v>
      </c>
      <c r="OY115" s="6">
        <f t="shared" si="183"/>
        <v>9.9009900990099098E-3</v>
      </c>
      <c r="OZ115" s="6" t="str">
        <f t="shared" si="183"/>
        <v xml:space="preserve"> </v>
      </c>
      <c r="PA115" s="6">
        <f t="shared" si="183"/>
        <v>-0.16666666666666663</v>
      </c>
      <c r="PB115" s="6">
        <f t="shared" si="183"/>
        <v>-0.11214953271028039</v>
      </c>
      <c r="PC115" s="6">
        <f t="shared" si="183"/>
        <v>0.33870967741935476</v>
      </c>
      <c r="PD115" s="6" t="str">
        <f t="shared" si="183"/>
        <v xml:space="preserve"> </v>
      </c>
      <c r="PE115" s="6" t="str">
        <f t="shared" si="183"/>
        <v xml:space="preserve"> </v>
      </c>
      <c r="PF115" s="6" t="str">
        <f t="shared" si="183"/>
        <v xml:space="preserve"> </v>
      </c>
      <c r="PG115" s="6" t="str">
        <f t="shared" si="183"/>
        <v xml:space="preserve"> </v>
      </c>
      <c r="PH115" s="6">
        <f t="shared" si="183"/>
        <v>-0.15444164892587586</v>
      </c>
      <c r="PI115" s="6" t="str">
        <f t="shared" si="183"/>
        <v xml:space="preserve"> </v>
      </c>
      <c r="PJ115" s="6">
        <f t="shared" si="183"/>
        <v>-0.64210526315789473</v>
      </c>
      <c r="PK115" s="6">
        <f t="shared" si="183"/>
        <v>-0.98231578947368425</v>
      </c>
      <c r="PL115" s="6">
        <f t="shared" si="183"/>
        <v>-0.26080550098231825</v>
      </c>
      <c r="PM115" s="6" t="str">
        <f t="shared" si="183"/>
        <v xml:space="preserve"> </v>
      </c>
      <c r="PN115" s="6">
        <f t="shared" si="183"/>
        <v>2.7383177570093458</v>
      </c>
      <c r="PO115" s="6" t="str">
        <f t="shared" si="183"/>
        <v xml:space="preserve"> </v>
      </c>
      <c r="PP115" s="6">
        <f t="shared" si="183"/>
        <v>-0.65888488761952069</v>
      </c>
      <c r="PQ115" s="6" t="str">
        <f t="shared" si="183"/>
        <v xml:space="preserve"> </v>
      </c>
      <c r="PR115" s="6">
        <f t="shared" si="183"/>
        <v>-0.75083333333333335</v>
      </c>
      <c r="PS115" s="6" t="str">
        <f t="shared" si="183"/>
        <v xml:space="preserve"> </v>
      </c>
      <c r="PT115" s="6">
        <f t="shared" si="183"/>
        <v>1.3658536585365852</v>
      </c>
      <c r="PU115" s="6" t="str">
        <f t="shared" si="183"/>
        <v xml:space="preserve"> </v>
      </c>
      <c r="PV115" s="6">
        <f t="shared" si="183"/>
        <v>-0.31960049937578028</v>
      </c>
      <c r="PW115" s="6" t="str">
        <f t="shared" si="183"/>
        <v xml:space="preserve"> </v>
      </c>
      <c r="PX115" s="6">
        <f t="shared" si="183"/>
        <v>-0.98519999999999996</v>
      </c>
      <c r="PY115" s="6" t="str">
        <f t="shared" si="183"/>
        <v xml:space="preserve"> </v>
      </c>
      <c r="PZ115" s="6" t="str">
        <f t="shared" si="183"/>
        <v xml:space="preserve"> </v>
      </c>
      <c r="QA115" s="6" t="str">
        <f t="shared" si="183"/>
        <v xml:space="preserve"> </v>
      </c>
      <c r="QB115" s="6">
        <f t="shared" si="183"/>
        <v>0.49090038314176243</v>
      </c>
      <c r="QC115" s="6" t="str">
        <f t="shared" si="183"/>
        <v xml:space="preserve"> </v>
      </c>
      <c r="QD115" s="6" t="str">
        <f t="shared" si="183"/>
        <v xml:space="preserve"> </v>
      </c>
      <c r="QE115" s="6" t="str">
        <f t="shared" si="183"/>
        <v xml:space="preserve"> </v>
      </c>
      <c r="QF115" s="6">
        <f t="shared" si="183"/>
        <v>0.26470588235294112</v>
      </c>
      <c r="QG115" s="6">
        <f t="shared" si="183"/>
        <v>-0.47169811320754718</v>
      </c>
      <c r="QH115" s="6">
        <f t="shared" si="183"/>
        <v>0.11111111111111116</v>
      </c>
      <c r="QI115" s="6" t="str">
        <f t="shared" si="183"/>
        <v xml:space="preserve"> </v>
      </c>
      <c r="QJ115" s="6">
        <f t="shared" si="183"/>
        <v>-0.32735116479723914</v>
      </c>
      <c r="QK115" s="6" t="str">
        <f t="shared" si="183"/>
        <v xml:space="preserve"> </v>
      </c>
      <c r="QL115" s="6" t="str">
        <f t="shared" si="179"/>
        <v xml:space="preserve"> </v>
      </c>
      <c r="QM115" s="6" t="str">
        <f t="shared" si="179"/>
        <v xml:space="preserve"> </v>
      </c>
      <c r="QN115" s="6" t="str">
        <f t="shared" si="184"/>
        <v xml:space="preserve"> </v>
      </c>
      <c r="QO115" s="6">
        <f t="shared" si="184"/>
        <v>1</v>
      </c>
      <c r="QP115" s="6">
        <f t="shared" si="184"/>
        <v>0.4375</v>
      </c>
      <c r="QQ115" s="6">
        <f t="shared" si="184"/>
        <v>0.19622641509433958</v>
      </c>
      <c r="QR115" s="6" t="str">
        <f t="shared" si="184"/>
        <v xml:space="preserve"> </v>
      </c>
      <c r="QS115" s="6">
        <f t="shared" si="184"/>
        <v>-0.3925925925925926</v>
      </c>
      <c r="QT115" s="6" t="str">
        <f t="shared" si="184"/>
        <v xml:space="preserve"> </v>
      </c>
      <c r="QU115" s="6">
        <f t="shared" si="184"/>
        <v>-0.24834193072955058</v>
      </c>
      <c r="QV115" s="6" t="str">
        <f t="shared" si="184"/>
        <v xml:space="preserve"> </v>
      </c>
      <c r="QW115" s="6" t="str">
        <f t="shared" si="184"/>
        <v xml:space="preserve"> </v>
      </c>
      <c r="QX115" s="6" t="str">
        <f t="shared" si="184"/>
        <v xml:space="preserve"> </v>
      </c>
      <c r="QY115" s="6" t="str">
        <f t="shared" si="184"/>
        <v xml:space="preserve"> </v>
      </c>
      <c r="QZ115" s="6">
        <f t="shared" si="184"/>
        <v>5.0359712230215736E-2</v>
      </c>
      <c r="RA115" s="6">
        <f t="shared" si="184"/>
        <v>5.5858310626702989E-2</v>
      </c>
      <c r="RB115" s="6">
        <f t="shared" si="184"/>
        <v>0.13846153846153841</v>
      </c>
      <c r="RC115" s="6" t="str">
        <f t="shared" si="184"/>
        <v xml:space="preserve"> </v>
      </c>
      <c r="RD115" s="6">
        <f t="shared" si="184"/>
        <v>-0.10377358490566035</v>
      </c>
      <c r="RE115" s="6">
        <f t="shared" si="184"/>
        <v>0.15625</v>
      </c>
      <c r="RF115" s="6" t="str">
        <f t="shared" si="184"/>
        <v xml:space="preserve"> </v>
      </c>
      <c r="RG115" s="6" t="str">
        <f t="shared" si="184"/>
        <v xml:space="preserve"> </v>
      </c>
      <c r="RH115" s="6" t="str">
        <f t="shared" si="184"/>
        <v xml:space="preserve"> </v>
      </c>
      <c r="RI115" s="6">
        <f t="shared" si="184"/>
        <v>-0.58333333333333326</v>
      </c>
      <c r="RJ115" s="6" t="str">
        <f t="shared" si="184"/>
        <v xml:space="preserve"> </v>
      </c>
      <c r="RK115" s="6" t="str">
        <f t="shared" si="184"/>
        <v xml:space="preserve"> </v>
      </c>
      <c r="RL115" s="6" t="str">
        <f t="shared" si="184"/>
        <v xml:space="preserve"> </v>
      </c>
      <c r="RM115" s="6">
        <f t="shared" si="184"/>
        <v>-0.36585365853658536</v>
      </c>
      <c r="RN115" s="6" t="str">
        <f t="shared" si="184"/>
        <v xml:space="preserve"> </v>
      </c>
      <c r="RO115" s="6">
        <f t="shared" si="184"/>
        <v>-0.39393939393939392</v>
      </c>
      <c r="RP115" s="6" t="str">
        <f t="shared" si="184"/>
        <v xml:space="preserve"> </v>
      </c>
      <c r="RQ115" s="6" t="str">
        <f t="shared" si="184"/>
        <v xml:space="preserve"> </v>
      </c>
      <c r="RR115" s="6" t="str">
        <f t="shared" si="184"/>
        <v xml:space="preserve"> </v>
      </c>
      <c r="RS115" s="6" t="str">
        <f t="shared" si="184"/>
        <v xml:space="preserve"> </v>
      </c>
      <c r="RT115" s="6" t="str">
        <f t="shared" si="184"/>
        <v xml:space="preserve"> </v>
      </c>
      <c r="RU115" s="6" t="str">
        <f t="shared" si="184"/>
        <v xml:space="preserve"> </v>
      </c>
      <c r="RV115" s="6" t="str">
        <f t="shared" si="184"/>
        <v xml:space="preserve"> </v>
      </c>
      <c r="RW115" s="6" t="str">
        <f t="shared" si="184"/>
        <v xml:space="preserve"> </v>
      </c>
      <c r="RX115" s="6" t="str">
        <f t="shared" si="184"/>
        <v xml:space="preserve"> </v>
      </c>
      <c r="RY115" s="6" t="str">
        <f t="shared" si="184"/>
        <v xml:space="preserve"> </v>
      </c>
      <c r="RZ115" s="6">
        <f t="shared" si="184"/>
        <v>1.1779528729651378</v>
      </c>
      <c r="SA115" s="6">
        <f t="shared" si="184"/>
        <v>-5.3691275167785268E-2</v>
      </c>
      <c r="SR115" s="11"/>
      <c r="TE115" s="12"/>
      <c r="TF115" s="12"/>
      <c r="TG115" s="12"/>
    </row>
    <row r="116" spans="1:527">
      <c r="A116">
        <v>2002</v>
      </c>
      <c r="B116" s="6">
        <f t="shared" si="155"/>
        <v>-0.36111111111111116</v>
      </c>
      <c r="C116" s="6">
        <f t="shared" si="187"/>
        <v>6.8292682926829329E-2</v>
      </c>
      <c r="D116" s="6" t="str">
        <f t="shared" si="187"/>
        <v xml:space="preserve"> </v>
      </c>
      <c r="E116" s="6">
        <f t="shared" si="187"/>
        <v>-0.34782608695652173</v>
      </c>
      <c r="F116" s="6">
        <f t="shared" si="187"/>
        <v>-0.19599999999999995</v>
      </c>
      <c r="G116" s="6">
        <f t="shared" si="187"/>
        <v>0.19999999999999996</v>
      </c>
      <c r="H116" s="6" t="str">
        <f t="shared" si="187"/>
        <v xml:space="preserve"> </v>
      </c>
      <c r="I116" s="6" t="str">
        <f t="shared" si="187"/>
        <v xml:space="preserve"> </v>
      </c>
      <c r="J116" s="6" t="str">
        <f t="shared" si="187"/>
        <v xml:space="preserve"> </v>
      </c>
      <c r="K116" s="6" t="str">
        <f t="shared" si="187"/>
        <v xml:space="preserve"> </v>
      </c>
      <c r="L116" s="6">
        <f t="shared" si="187"/>
        <v>2.8985507246376718E-2</v>
      </c>
      <c r="M116" s="6">
        <f t="shared" si="187"/>
        <v>0.16666666666666674</v>
      </c>
      <c r="N116" s="6" t="str">
        <f t="shared" si="187"/>
        <v xml:space="preserve"> </v>
      </c>
      <c r="O116" s="6" t="str">
        <f t="shared" si="187"/>
        <v xml:space="preserve"> </v>
      </c>
      <c r="P116" s="6" t="str">
        <f t="shared" si="187"/>
        <v xml:space="preserve"> </v>
      </c>
      <c r="Q116" s="6" t="str">
        <f t="shared" si="187"/>
        <v xml:space="preserve"> </v>
      </c>
      <c r="R116" s="6">
        <f t="shared" si="187"/>
        <v>-0.9797898140662894</v>
      </c>
      <c r="S116" s="6" t="str">
        <f t="shared" si="187"/>
        <v xml:space="preserve"> </v>
      </c>
      <c r="T116" s="6">
        <f t="shared" si="187"/>
        <v>-0.90329575021682562</v>
      </c>
      <c r="U116" s="6" t="str">
        <f t="shared" si="187"/>
        <v xml:space="preserve"> </v>
      </c>
      <c r="V116" s="6" t="str">
        <f t="shared" si="187"/>
        <v xml:space="preserve"> </v>
      </c>
      <c r="W116" s="6">
        <f t="shared" si="187"/>
        <v>-0.7872340425531914</v>
      </c>
      <c r="X116" s="6" t="str">
        <f t="shared" si="187"/>
        <v xml:space="preserve"> </v>
      </c>
      <c r="Y116" s="6" t="str">
        <f t="shared" si="187"/>
        <v xml:space="preserve"> </v>
      </c>
      <c r="Z116" s="6" t="str">
        <f t="shared" si="187"/>
        <v xml:space="preserve"> </v>
      </c>
      <c r="AA116" s="6">
        <f t="shared" si="187"/>
        <v>-0.12790697674418605</v>
      </c>
      <c r="AB116" s="6" t="str">
        <f t="shared" si="187"/>
        <v xml:space="preserve"> </v>
      </c>
      <c r="AC116" s="6">
        <f t="shared" si="187"/>
        <v>-0.84840792862742176</v>
      </c>
      <c r="AD116" s="6">
        <f t="shared" si="187"/>
        <v>-8.333333333333337E-2</v>
      </c>
      <c r="AE116" s="6" t="str">
        <f t="shared" si="187"/>
        <v xml:space="preserve"> </v>
      </c>
      <c r="AF116" s="6" t="str">
        <f t="shared" si="187"/>
        <v xml:space="preserve"> </v>
      </c>
      <c r="AG116" s="6" t="str">
        <f t="shared" si="187"/>
        <v xml:space="preserve"> </v>
      </c>
      <c r="AH116" s="6" t="str">
        <f t="shared" si="187"/>
        <v xml:space="preserve"> </v>
      </c>
      <c r="AI116" s="6" t="str">
        <f t="shared" si="187"/>
        <v xml:space="preserve"> </v>
      </c>
      <c r="AJ116" s="6" t="str">
        <f t="shared" si="187"/>
        <v xml:space="preserve"> </v>
      </c>
      <c r="AK116" s="6" t="str">
        <f t="shared" si="187"/>
        <v xml:space="preserve"> </v>
      </c>
      <c r="AL116" s="6" t="str">
        <f t="shared" si="187"/>
        <v xml:space="preserve"> </v>
      </c>
      <c r="AM116" s="6">
        <f t="shared" si="187"/>
        <v>-0.20000000000000007</v>
      </c>
      <c r="AN116" s="6">
        <f t="shared" si="187"/>
        <v>-9.0909090909090939E-2</v>
      </c>
      <c r="AO116" s="6" t="str">
        <f t="shared" si="187"/>
        <v xml:space="preserve"> </v>
      </c>
      <c r="AP116" s="6" t="str">
        <f t="shared" si="187"/>
        <v xml:space="preserve"> </v>
      </c>
      <c r="AQ116" s="6" t="str">
        <f t="shared" si="187"/>
        <v xml:space="preserve"> </v>
      </c>
      <c r="AR116" s="6" t="str">
        <f t="shared" si="187"/>
        <v xml:space="preserve"> </v>
      </c>
      <c r="AS116" s="6" t="str">
        <f t="shared" si="187"/>
        <v xml:space="preserve"> </v>
      </c>
      <c r="AT116" s="6" t="str">
        <f t="shared" si="187"/>
        <v xml:space="preserve"> </v>
      </c>
      <c r="AU116" s="6">
        <f t="shared" si="187"/>
        <v>-0.19999999999999996</v>
      </c>
      <c r="AV116" s="6">
        <f t="shared" si="187"/>
        <v>-0.54621848739495793</v>
      </c>
      <c r="AW116" s="6" t="str">
        <f t="shared" si="187"/>
        <v xml:space="preserve"> </v>
      </c>
      <c r="AX116" s="6">
        <f t="shared" si="187"/>
        <v>-0.94099183929692409</v>
      </c>
      <c r="AY116" s="6" t="str">
        <f t="shared" si="187"/>
        <v xml:space="preserve"> </v>
      </c>
      <c r="AZ116" s="6">
        <f t="shared" si="187"/>
        <v>-0.11811023622047245</v>
      </c>
      <c r="BA116" s="6" t="str">
        <f t="shared" si="187"/>
        <v xml:space="preserve"> </v>
      </c>
      <c r="BB116" s="6">
        <f t="shared" si="187"/>
        <v>-7.6923076923076872E-2</v>
      </c>
      <c r="BC116" s="6" t="str">
        <f t="shared" si="187"/>
        <v xml:space="preserve"> </v>
      </c>
      <c r="BD116" s="6" t="str">
        <f t="shared" si="187"/>
        <v xml:space="preserve"> </v>
      </c>
      <c r="BE116" s="6" t="str">
        <f t="shared" si="187"/>
        <v xml:space="preserve"> </v>
      </c>
      <c r="BF116" s="6" t="str">
        <f t="shared" si="187"/>
        <v xml:space="preserve"> </v>
      </c>
      <c r="BG116" s="6" t="str">
        <f t="shared" si="187"/>
        <v xml:space="preserve"> </v>
      </c>
      <c r="BH116" s="6" t="str">
        <f t="shared" si="187"/>
        <v xml:space="preserve"> </v>
      </c>
      <c r="BI116" s="6">
        <f t="shared" si="187"/>
        <v>-0.68253968253968256</v>
      </c>
      <c r="BJ116" s="6">
        <f t="shared" si="187"/>
        <v>9.0892123926838542E-2</v>
      </c>
      <c r="BK116" s="6" t="str">
        <f t="shared" si="187"/>
        <v xml:space="preserve"> </v>
      </c>
      <c r="BL116" s="6" t="str">
        <f t="shared" si="187"/>
        <v xml:space="preserve"> </v>
      </c>
      <c r="BM116" s="6" t="str">
        <f t="shared" si="187"/>
        <v xml:space="preserve"> </v>
      </c>
      <c r="BN116" s="6">
        <f t="shared" si="187"/>
        <v>0.76</v>
      </c>
      <c r="BO116" s="6" t="str">
        <f t="shared" si="185"/>
        <v xml:space="preserve"> </v>
      </c>
      <c r="BP116" s="6" t="str">
        <f t="shared" si="185"/>
        <v xml:space="preserve"> </v>
      </c>
      <c r="BQ116" s="6" t="str">
        <f t="shared" si="185"/>
        <v xml:space="preserve"> </v>
      </c>
      <c r="BR116" s="6">
        <f t="shared" si="185"/>
        <v>8.9244851258581059E-2</v>
      </c>
      <c r="BS116" s="6" t="str">
        <f t="shared" si="185"/>
        <v xml:space="preserve"> </v>
      </c>
      <c r="BT116" s="6" t="str">
        <f t="shared" si="185"/>
        <v xml:space="preserve"> </v>
      </c>
      <c r="BU116" s="6" t="str">
        <f t="shared" si="185"/>
        <v xml:space="preserve"> </v>
      </c>
      <c r="BV116" s="6" t="str">
        <f t="shared" si="185"/>
        <v xml:space="preserve"> </v>
      </c>
      <c r="BW116" s="6" t="str">
        <f t="shared" si="185"/>
        <v xml:space="preserve"> </v>
      </c>
      <c r="BX116" s="6" t="str">
        <f t="shared" si="185"/>
        <v xml:space="preserve"> </v>
      </c>
      <c r="BY116" s="6">
        <f t="shared" si="185"/>
        <v>-0.4375</v>
      </c>
      <c r="BZ116" s="6">
        <f t="shared" si="185"/>
        <v>-1.4141414141414232E-2</v>
      </c>
      <c r="CA116" s="6" t="str">
        <f t="shared" si="185"/>
        <v xml:space="preserve"> </v>
      </c>
      <c r="CB116" s="6" t="str">
        <f t="shared" si="185"/>
        <v xml:space="preserve"> </v>
      </c>
      <c r="CC116" s="6" t="str">
        <f t="shared" si="185"/>
        <v xml:space="preserve"> </v>
      </c>
      <c r="CD116" s="6" t="str">
        <f t="shared" si="185"/>
        <v xml:space="preserve"> </v>
      </c>
      <c r="CE116" s="6">
        <f t="shared" si="185"/>
        <v>-0.75</v>
      </c>
      <c r="CF116" s="6" t="str">
        <f t="shared" si="185"/>
        <v xml:space="preserve"> </v>
      </c>
      <c r="CG116" s="6" t="str">
        <f t="shared" si="185"/>
        <v xml:space="preserve"> </v>
      </c>
      <c r="CH116" s="6" t="str">
        <f t="shared" si="185"/>
        <v xml:space="preserve"> </v>
      </c>
      <c r="CI116" s="6" t="str">
        <f t="shared" si="185"/>
        <v xml:space="preserve"> </v>
      </c>
      <c r="CJ116" s="6">
        <f t="shared" si="185"/>
        <v>-0.99979252107640071</v>
      </c>
      <c r="CK116" s="6" t="str">
        <f t="shared" si="185"/>
        <v xml:space="preserve"> </v>
      </c>
      <c r="CL116" s="6">
        <f t="shared" si="185"/>
        <v>-0.64999999999999991</v>
      </c>
      <c r="CM116" s="6" t="str">
        <f t="shared" si="185"/>
        <v xml:space="preserve"> </v>
      </c>
      <c r="CN116" s="6" t="str">
        <f t="shared" si="185"/>
        <v xml:space="preserve"> </v>
      </c>
      <c r="CO116" s="6" t="str">
        <f t="shared" si="185"/>
        <v xml:space="preserve"> </v>
      </c>
      <c r="CP116" s="6" t="str">
        <f t="shared" si="185"/>
        <v xml:space="preserve"> </v>
      </c>
      <c r="CQ116" s="6" t="str">
        <f t="shared" si="185"/>
        <v xml:space="preserve"> </v>
      </c>
      <c r="CR116" s="6">
        <f t="shared" si="185"/>
        <v>-0.31367767679006864</v>
      </c>
      <c r="CS116" s="6">
        <f t="shared" si="185"/>
        <v>-2.130177514792897E-2</v>
      </c>
      <c r="CT116" s="6" t="str">
        <f t="shared" si="185"/>
        <v xml:space="preserve"> </v>
      </c>
      <c r="CU116" s="6">
        <f t="shared" si="185"/>
        <v>-0.23469387755102045</v>
      </c>
      <c r="CV116" s="6" t="str">
        <f t="shared" si="185"/>
        <v xml:space="preserve"> </v>
      </c>
      <c r="CW116" s="6" t="str">
        <f t="shared" si="185"/>
        <v xml:space="preserve"> </v>
      </c>
      <c r="CX116" s="6">
        <f t="shared" si="185"/>
        <v>-0.44055944055944063</v>
      </c>
      <c r="CY116" s="6" t="str">
        <f t="shared" si="185"/>
        <v xml:space="preserve"> </v>
      </c>
      <c r="CZ116" s="6" t="str">
        <f t="shared" si="185"/>
        <v xml:space="preserve"> </v>
      </c>
      <c r="DA116" s="6" t="str">
        <f t="shared" si="185"/>
        <v xml:space="preserve"> </v>
      </c>
      <c r="DB116" s="6" t="str">
        <f t="shared" si="185"/>
        <v xml:space="preserve"> </v>
      </c>
      <c r="DC116" s="6" t="str">
        <f t="shared" si="185"/>
        <v xml:space="preserve"> </v>
      </c>
      <c r="DD116" s="6">
        <f t="shared" si="185"/>
        <v>4.2553191489361764E-2</v>
      </c>
      <c r="DE116" s="6" t="str">
        <f t="shared" si="185"/>
        <v xml:space="preserve"> </v>
      </c>
      <c r="DF116" s="6">
        <f t="shared" si="185"/>
        <v>0.27272727272727271</v>
      </c>
      <c r="DG116" s="6" t="str">
        <f t="shared" si="185"/>
        <v xml:space="preserve"> </v>
      </c>
      <c r="DH116" s="6" t="str">
        <f t="shared" si="185"/>
        <v xml:space="preserve"> </v>
      </c>
      <c r="DI116" s="6">
        <f t="shared" si="185"/>
        <v>-0.99124999999999996</v>
      </c>
      <c r="DJ116" s="6">
        <f t="shared" si="185"/>
        <v>-0.89799919207280854</v>
      </c>
      <c r="DK116" s="6" t="str">
        <f t="shared" si="185"/>
        <v xml:space="preserve"> </v>
      </c>
      <c r="DL116" s="6">
        <f t="shared" si="185"/>
        <v>-0.89202087994034307</v>
      </c>
      <c r="DM116" s="6" t="str">
        <f t="shared" si="185"/>
        <v xml:space="preserve"> </v>
      </c>
      <c r="DN116" s="6" t="str">
        <f t="shared" si="185"/>
        <v xml:space="preserve"> </v>
      </c>
      <c r="DO116" s="6">
        <f t="shared" si="185"/>
        <v>-0.91666666666666663</v>
      </c>
      <c r="DP116" s="6">
        <f t="shared" si="185"/>
        <v>-0.81678865507776766</v>
      </c>
      <c r="DQ116" s="6">
        <f t="shared" si="185"/>
        <v>-0.56953642384105962</v>
      </c>
      <c r="DR116" s="6">
        <f t="shared" si="185"/>
        <v>-0.17500000000000004</v>
      </c>
      <c r="DS116" s="6" t="str">
        <f t="shared" si="185"/>
        <v xml:space="preserve"> </v>
      </c>
      <c r="DT116" s="6" t="str">
        <f t="shared" si="185"/>
        <v xml:space="preserve"> </v>
      </c>
      <c r="DU116" s="6">
        <f t="shared" si="185"/>
        <v>0.17231638418079109</v>
      </c>
      <c r="DV116" s="6" t="str">
        <f t="shared" si="185"/>
        <v xml:space="preserve"> </v>
      </c>
      <c r="DW116" s="6">
        <f t="shared" si="185"/>
        <v>-0.9102966841186737</v>
      </c>
      <c r="DX116" s="6" t="str">
        <f t="shared" si="185"/>
        <v xml:space="preserve"> </v>
      </c>
      <c r="DY116" s="6" t="str">
        <f t="shared" si="185"/>
        <v xml:space="preserve"> </v>
      </c>
      <c r="DZ116" s="6">
        <f t="shared" si="160"/>
        <v>3.4482758620689724E-2</v>
      </c>
      <c r="EA116" s="6" t="str">
        <f t="shared" si="181"/>
        <v xml:space="preserve"> </v>
      </c>
      <c r="EB116" s="6" t="str">
        <f t="shared" si="181"/>
        <v xml:space="preserve"> </v>
      </c>
      <c r="EC116" s="6" t="str">
        <f t="shared" si="181"/>
        <v xml:space="preserve"> </v>
      </c>
      <c r="ED116" s="6" t="str">
        <f t="shared" si="181"/>
        <v xml:space="preserve"> </v>
      </c>
      <c r="EE116" s="6">
        <f t="shared" si="181"/>
        <v>-0.1216216216216216</v>
      </c>
      <c r="EF116" s="6" t="str">
        <f t="shared" si="181"/>
        <v xml:space="preserve"> </v>
      </c>
      <c r="EG116" s="6">
        <f t="shared" si="181"/>
        <v>-0.8527131782945736</v>
      </c>
      <c r="EH116" s="6" t="str">
        <f t="shared" si="181"/>
        <v xml:space="preserve"> </v>
      </c>
      <c r="EI116" s="6" t="str">
        <f t="shared" si="181"/>
        <v xml:space="preserve"> </v>
      </c>
      <c r="EJ116" s="6" t="str">
        <f t="shared" si="181"/>
        <v xml:space="preserve"> </v>
      </c>
      <c r="EK116" s="6" t="str">
        <f t="shared" si="181"/>
        <v xml:space="preserve"> </v>
      </c>
      <c r="EL116" s="6">
        <f t="shared" si="181"/>
        <v>-0.11673151750972766</v>
      </c>
      <c r="EM116" s="6" t="str">
        <f t="shared" si="181"/>
        <v xml:space="preserve"> </v>
      </c>
      <c r="EN116" s="6">
        <f t="shared" si="181"/>
        <v>-0.21140939597315433</v>
      </c>
      <c r="EO116" s="6">
        <f t="shared" si="181"/>
        <v>-0.6878306878306879</v>
      </c>
      <c r="EP116" s="6" t="str">
        <f t="shared" si="181"/>
        <v xml:space="preserve"> </v>
      </c>
      <c r="EQ116" s="6">
        <f t="shared" si="181"/>
        <v>-0.97598530865941513</v>
      </c>
      <c r="ER116" s="6" t="str">
        <f t="shared" si="181"/>
        <v xml:space="preserve"> </v>
      </c>
      <c r="ES116" s="6">
        <f t="shared" si="181"/>
        <v>-0.16551724137931034</v>
      </c>
      <c r="ET116" s="6" t="str">
        <f t="shared" si="181"/>
        <v xml:space="preserve"> </v>
      </c>
      <c r="EU116" s="6" t="str">
        <f t="shared" si="181"/>
        <v xml:space="preserve"> </v>
      </c>
      <c r="EV116" s="6" t="str">
        <f t="shared" si="181"/>
        <v xml:space="preserve"> </v>
      </c>
      <c r="EW116" s="6">
        <f t="shared" si="181"/>
        <v>-0.48275862068965514</v>
      </c>
      <c r="EX116" s="6" t="str">
        <f t="shared" si="181"/>
        <v xml:space="preserve"> </v>
      </c>
      <c r="EY116" s="6">
        <f t="shared" si="181"/>
        <v>-0.36363636363636365</v>
      </c>
      <c r="EZ116" s="6">
        <f t="shared" si="181"/>
        <v>-0.30909090909090908</v>
      </c>
      <c r="FA116" s="6">
        <f t="shared" si="181"/>
        <v>-0.86101694915254234</v>
      </c>
      <c r="FB116" s="6" t="str">
        <f t="shared" si="181"/>
        <v xml:space="preserve"> </v>
      </c>
      <c r="FC116" s="6" t="str">
        <f t="shared" si="181"/>
        <v xml:space="preserve"> </v>
      </c>
      <c r="FD116" s="6" t="str">
        <f t="shared" si="181"/>
        <v xml:space="preserve"> </v>
      </c>
      <c r="FE116" s="6">
        <f t="shared" si="181"/>
        <v>0.49850746268656709</v>
      </c>
      <c r="FF116" s="6">
        <f t="shared" si="181"/>
        <v>-4.5461622294877824E-2</v>
      </c>
      <c r="FG116" s="6" t="str">
        <f t="shared" si="181"/>
        <v xml:space="preserve"> </v>
      </c>
      <c r="FH116" s="6">
        <f t="shared" si="181"/>
        <v>-0.29885057471264365</v>
      </c>
      <c r="FI116" s="6" t="str">
        <f t="shared" si="181"/>
        <v xml:space="preserve"> </v>
      </c>
      <c r="FJ116" s="6">
        <f t="shared" si="181"/>
        <v>-0.67528438469493279</v>
      </c>
      <c r="FK116" s="6">
        <f t="shared" si="181"/>
        <v>-8.7719298245614086E-2</v>
      </c>
      <c r="FL116" s="6" t="str">
        <f t="shared" si="181"/>
        <v xml:space="preserve"> </v>
      </c>
      <c r="FM116" s="6" t="str">
        <f t="shared" si="181"/>
        <v xml:space="preserve"> </v>
      </c>
      <c r="FN116" s="6">
        <f t="shared" si="181"/>
        <v>0.14485981308411211</v>
      </c>
      <c r="FO116" s="6" t="str">
        <f t="shared" si="181"/>
        <v xml:space="preserve"> </v>
      </c>
      <c r="FP116" s="6" t="str">
        <f t="shared" si="181"/>
        <v xml:space="preserve"> </v>
      </c>
      <c r="FQ116" s="6" t="str">
        <f t="shared" si="181"/>
        <v xml:space="preserve"> </v>
      </c>
      <c r="FR116" s="6" t="str">
        <f t="shared" si="181"/>
        <v xml:space="preserve"> </v>
      </c>
      <c r="FS116" s="6" t="str">
        <f t="shared" si="181"/>
        <v xml:space="preserve"> </v>
      </c>
      <c r="FT116" s="6">
        <v>0</v>
      </c>
      <c r="FU116" s="6">
        <f t="shared" si="181"/>
        <v>-0.96078339721417216</v>
      </c>
      <c r="FV116" s="6">
        <f t="shared" si="181"/>
        <v>-0.8666666666666667</v>
      </c>
      <c r="FW116" s="6">
        <f t="shared" si="181"/>
        <v>0.15384615384615374</v>
      </c>
      <c r="FX116" s="6" t="str">
        <f t="shared" si="181"/>
        <v xml:space="preserve"> </v>
      </c>
      <c r="FY116" s="6">
        <f t="shared" si="181"/>
        <v>-0.19044560417503009</v>
      </c>
      <c r="FZ116" s="6">
        <f t="shared" si="181"/>
        <v>-0.95599999999999996</v>
      </c>
      <c r="GA116" s="6">
        <f t="shared" si="181"/>
        <v>-0.34285714285714286</v>
      </c>
      <c r="GB116" s="6">
        <f t="shared" si="181"/>
        <v>0.21052631578947367</v>
      </c>
      <c r="GC116" s="6" t="str">
        <f t="shared" si="181"/>
        <v xml:space="preserve"> </v>
      </c>
      <c r="GD116" s="6" t="str">
        <f t="shared" si="181"/>
        <v xml:space="preserve"> </v>
      </c>
      <c r="GE116" s="6" t="str">
        <f t="shared" si="181"/>
        <v xml:space="preserve"> </v>
      </c>
      <c r="GF116" s="6" t="str">
        <f t="shared" si="181"/>
        <v xml:space="preserve"> </v>
      </c>
      <c r="GG116" s="6">
        <f t="shared" si="181"/>
        <v>-0.96551724137931039</v>
      </c>
      <c r="GH116" s="6" t="str">
        <f t="shared" si="181"/>
        <v xml:space="preserve"> </v>
      </c>
      <c r="GI116" s="6" t="str">
        <f t="shared" si="181"/>
        <v xml:space="preserve"> </v>
      </c>
      <c r="GJ116" s="6" t="str">
        <f t="shared" si="181"/>
        <v xml:space="preserve"> </v>
      </c>
      <c r="GK116" s="6" t="str">
        <f t="shared" si="181"/>
        <v xml:space="preserve"> </v>
      </c>
      <c r="GL116" s="6">
        <f t="shared" ref="GL116:IW119" si="189">IF(GL85=0," ",GL85)</f>
        <v>-0.93809523809523809</v>
      </c>
      <c r="GM116" s="6" t="str">
        <f t="shared" si="189"/>
        <v xml:space="preserve"> </v>
      </c>
      <c r="GN116" s="6">
        <f t="shared" si="189"/>
        <v>-0.84522003034901361</v>
      </c>
      <c r="GO116" s="6" t="str">
        <f t="shared" si="189"/>
        <v xml:space="preserve"> </v>
      </c>
      <c r="GP116" s="6" t="str">
        <f t="shared" si="189"/>
        <v xml:space="preserve"> </v>
      </c>
      <c r="GQ116" s="6">
        <f t="shared" si="189"/>
        <v>0.81092436974789917</v>
      </c>
      <c r="GR116" s="6" t="str">
        <f t="shared" si="189"/>
        <v xml:space="preserve"> </v>
      </c>
      <c r="GS116" s="6" t="str">
        <f t="shared" si="189"/>
        <v xml:space="preserve"> </v>
      </c>
      <c r="GT116" s="6">
        <f t="shared" si="189"/>
        <v>0.8584070796460177</v>
      </c>
      <c r="GU116" s="6" t="str">
        <f t="shared" si="189"/>
        <v xml:space="preserve"> </v>
      </c>
      <c r="GV116" s="6">
        <f t="shared" si="189"/>
        <v>-0.69377510040160639</v>
      </c>
      <c r="GW116" s="6" t="str">
        <f t="shared" si="189"/>
        <v xml:space="preserve"> </v>
      </c>
      <c r="GX116" s="6">
        <f t="shared" si="189"/>
        <v>6.4470588235294057E-2</v>
      </c>
      <c r="GY116" s="6">
        <f t="shared" si="189"/>
        <v>1.65625</v>
      </c>
      <c r="GZ116" s="6" t="str">
        <f t="shared" si="189"/>
        <v xml:space="preserve"> </v>
      </c>
      <c r="HA116" s="6" t="str">
        <f t="shared" si="189"/>
        <v xml:space="preserve"> </v>
      </c>
      <c r="HB116" s="6">
        <f t="shared" si="189"/>
        <v>-0.92871271867855221</v>
      </c>
      <c r="HC116" s="6">
        <f t="shared" si="189"/>
        <v>-0.1428571428571429</v>
      </c>
      <c r="HD116" s="6">
        <f t="shared" si="189"/>
        <v>-0.56399819086386249</v>
      </c>
      <c r="HE116" s="6" t="str">
        <f t="shared" si="189"/>
        <v xml:space="preserve"> </v>
      </c>
      <c r="HF116" s="6" t="str">
        <f t="shared" si="189"/>
        <v xml:space="preserve"> </v>
      </c>
      <c r="HG116" s="6">
        <f t="shared" si="189"/>
        <v>0.13918305597579428</v>
      </c>
      <c r="HH116" s="6" t="str">
        <f t="shared" si="189"/>
        <v xml:space="preserve"> </v>
      </c>
      <c r="HI116" s="6" t="str">
        <f t="shared" si="189"/>
        <v xml:space="preserve"> </v>
      </c>
      <c r="HJ116" s="6">
        <f t="shared" si="189"/>
        <v>0.34459459459459452</v>
      </c>
      <c r="HK116" s="6" t="str">
        <f t="shared" si="189"/>
        <v xml:space="preserve"> </v>
      </c>
      <c r="HL116" s="6" t="str">
        <f t="shared" si="189"/>
        <v xml:space="preserve"> </v>
      </c>
      <c r="HM116" s="6">
        <f t="shared" si="189"/>
        <v>-0.52</v>
      </c>
      <c r="HN116" s="6" t="str">
        <f t="shared" si="189"/>
        <v xml:space="preserve"> </v>
      </c>
      <c r="HO116" s="6" t="str">
        <f t="shared" si="189"/>
        <v xml:space="preserve"> </v>
      </c>
      <c r="HP116" s="6">
        <f t="shared" si="189"/>
        <v>-0.65277777777777779</v>
      </c>
      <c r="HQ116" s="6" t="str">
        <f t="shared" si="189"/>
        <v xml:space="preserve"> </v>
      </c>
      <c r="HR116" s="6">
        <f t="shared" si="189"/>
        <v>-0.99839999999999995</v>
      </c>
      <c r="HS116" s="6" t="str">
        <f t="shared" si="189"/>
        <v xml:space="preserve"> </v>
      </c>
      <c r="HT116" s="6" t="str">
        <f t="shared" si="189"/>
        <v xml:space="preserve"> </v>
      </c>
      <c r="HU116" s="6">
        <f t="shared" si="189"/>
        <v>-0.98899988550307172</v>
      </c>
      <c r="HV116" s="6" t="str">
        <f t="shared" si="189"/>
        <v xml:space="preserve"> </v>
      </c>
      <c r="HW116" s="6" t="str">
        <f t="shared" si="189"/>
        <v xml:space="preserve"> </v>
      </c>
      <c r="HX116" s="6">
        <f t="shared" si="189"/>
        <v>2.8881987577639823E-2</v>
      </c>
      <c r="HY116" s="6">
        <f t="shared" si="189"/>
        <v>0.44736842105263164</v>
      </c>
      <c r="HZ116" s="6" t="str">
        <f t="shared" si="189"/>
        <v xml:space="preserve"> </v>
      </c>
      <c r="IA116" s="6">
        <f t="shared" si="189"/>
        <v>-0.3125</v>
      </c>
      <c r="IB116" s="6" t="str">
        <f t="shared" si="189"/>
        <v xml:space="preserve"> </v>
      </c>
      <c r="IC116" s="6" t="str">
        <f t="shared" si="189"/>
        <v xml:space="preserve"> </v>
      </c>
      <c r="ID116" s="6" t="str">
        <f t="shared" si="189"/>
        <v xml:space="preserve"> </v>
      </c>
      <c r="IE116" s="6">
        <f t="shared" si="189"/>
        <v>0.79999999999999982</v>
      </c>
      <c r="IF116" s="6" t="str">
        <f t="shared" si="189"/>
        <v xml:space="preserve"> </v>
      </c>
      <c r="IG116" s="6" t="str">
        <f t="shared" si="189"/>
        <v xml:space="preserve"> </v>
      </c>
      <c r="IH116" s="6" t="str">
        <f t="shared" si="189"/>
        <v xml:space="preserve"> </v>
      </c>
      <c r="II116" s="6" t="str">
        <f t="shared" si="189"/>
        <v xml:space="preserve"> </v>
      </c>
      <c r="IJ116" s="6" t="str">
        <f t="shared" si="189"/>
        <v xml:space="preserve"> </v>
      </c>
      <c r="IK116" s="6">
        <f t="shared" si="189"/>
        <v>8.0645161290322509E-3</v>
      </c>
      <c r="IL116" s="6" t="str">
        <f t="shared" si="189"/>
        <v xml:space="preserve"> </v>
      </c>
      <c r="IM116" s="6" t="str">
        <f t="shared" si="189"/>
        <v xml:space="preserve"> </v>
      </c>
      <c r="IN116" s="6" t="str">
        <f t="shared" si="189"/>
        <v xml:space="preserve"> </v>
      </c>
      <c r="IO116" s="6">
        <f t="shared" si="189"/>
        <v>-0.80519480519480524</v>
      </c>
      <c r="IP116" s="6" t="str">
        <f t="shared" si="189"/>
        <v xml:space="preserve"> </v>
      </c>
      <c r="IQ116" s="6" t="str">
        <f t="shared" si="189"/>
        <v xml:space="preserve"> </v>
      </c>
      <c r="IR116" s="6" t="str">
        <f t="shared" si="189"/>
        <v xml:space="preserve"> </v>
      </c>
      <c r="IS116" s="6" t="str">
        <f t="shared" si="189"/>
        <v xml:space="preserve"> </v>
      </c>
      <c r="IT116" s="6" t="str">
        <f t="shared" si="189"/>
        <v xml:space="preserve"> </v>
      </c>
      <c r="IU116" s="6" t="str">
        <f t="shared" si="189"/>
        <v xml:space="preserve"> </v>
      </c>
      <c r="IV116" s="6" t="str">
        <f t="shared" si="189"/>
        <v xml:space="preserve"> </v>
      </c>
      <c r="IW116" s="6" t="str">
        <f t="shared" si="189"/>
        <v xml:space="preserve"> </v>
      </c>
      <c r="IX116" s="6">
        <f t="shared" si="174"/>
        <v>-0.55555555555555558</v>
      </c>
      <c r="IY116" s="6" t="str">
        <f t="shared" si="174"/>
        <v xml:space="preserve"> </v>
      </c>
      <c r="IZ116" s="6">
        <f t="shared" si="174"/>
        <v>-0.44067796610169496</v>
      </c>
      <c r="JA116" s="6" t="str">
        <f t="shared" si="171"/>
        <v xml:space="preserve"> </v>
      </c>
      <c r="JB116" s="6">
        <f t="shared" si="182"/>
        <v>-0.90400000000000003</v>
      </c>
      <c r="JC116" s="6" t="str">
        <f t="shared" si="182"/>
        <v xml:space="preserve"> </v>
      </c>
      <c r="JD116" s="6">
        <f t="shared" si="182"/>
        <v>-0.98703647874585465</v>
      </c>
      <c r="JE116" s="6">
        <f t="shared" si="182"/>
        <v>-0.45279999999999998</v>
      </c>
      <c r="JF116" s="6" t="str">
        <f t="shared" si="182"/>
        <v xml:space="preserve"> </v>
      </c>
      <c r="JG116" s="6" t="str">
        <f t="shared" si="182"/>
        <v xml:space="preserve"> </v>
      </c>
      <c r="JH116" s="6">
        <f t="shared" si="182"/>
        <v>-0.48639258830341636</v>
      </c>
      <c r="JI116" s="6">
        <f t="shared" si="182"/>
        <v>0.1316964285714286</v>
      </c>
      <c r="JJ116" s="6" t="str">
        <f t="shared" si="182"/>
        <v xml:space="preserve"> </v>
      </c>
      <c r="JK116" s="6">
        <f t="shared" si="182"/>
        <v>-0.16781836130306027</v>
      </c>
      <c r="JL116" s="6">
        <f t="shared" si="182"/>
        <v>0.63749999999999996</v>
      </c>
      <c r="JM116" s="6" t="str">
        <f t="shared" si="182"/>
        <v xml:space="preserve"> </v>
      </c>
      <c r="JN116" s="6">
        <f t="shared" si="182"/>
        <v>-0.94411966987620355</v>
      </c>
      <c r="JO116" s="6" t="str">
        <f t="shared" si="182"/>
        <v xml:space="preserve"> </v>
      </c>
      <c r="JP116" s="6">
        <f t="shared" si="182"/>
        <v>-0.34928089228059878</v>
      </c>
      <c r="JQ116" s="6" t="str">
        <f t="shared" si="182"/>
        <v xml:space="preserve"> </v>
      </c>
      <c r="JR116" s="6" t="str">
        <f t="shared" si="182"/>
        <v xml:space="preserve"> </v>
      </c>
      <c r="JS116" s="6" t="str">
        <f t="shared" si="182"/>
        <v xml:space="preserve"> </v>
      </c>
      <c r="JT116" s="6" t="str">
        <f t="shared" si="182"/>
        <v xml:space="preserve"> </v>
      </c>
      <c r="JU116" s="6" t="str">
        <f t="shared" si="182"/>
        <v xml:space="preserve"> </v>
      </c>
      <c r="JV116" s="6" t="str">
        <f t="shared" si="182"/>
        <v xml:space="preserve"> </v>
      </c>
      <c r="JW116" s="6" t="str">
        <f t="shared" si="182"/>
        <v xml:space="preserve"> </v>
      </c>
      <c r="JX116" s="6">
        <f t="shared" si="182"/>
        <v>-0.24941176470588233</v>
      </c>
      <c r="JY116" s="6" t="str">
        <f t="shared" si="182"/>
        <v xml:space="preserve"> </v>
      </c>
      <c r="JZ116" s="6" t="str">
        <f t="shared" si="182"/>
        <v xml:space="preserve"> </v>
      </c>
      <c r="KA116" s="6">
        <f t="shared" si="182"/>
        <v>-0.90036144679918029</v>
      </c>
      <c r="KB116" s="6">
        <f t="shared" si="182"/>
        <v>5.4761904761904567E-2</v>
      </c>
      <c r="KC116" s="6" t="str">
        <f t="shared" si="182"/>
        <v xml:space="preserve"> </v>
      </c>
      <c r="KD116" s="6" t="str">
        <f t="shared" si="182"/>
        <v xml:space="preserve"> </v>
      </c>
      <c r="KE116" s="6" t="str">
        <f t="shared" si="182"/>
        <v xml:space="preserve"> </v>
      </c>
      <c r="KF116" s="6">
        <f t="shared" si="182"/>
        <v>-0.18518518518518523</v>
      </c>
      <c r="KG116" s="6" t="str">
        <f t="shared" si="182"/>
        <v xml:space="preserve"> </v>
      </c>
      <c r="KH116" s="6">
        <f t="shared" si="182"/>
        <v>-0.97882352941176465</v>
      </c>
      <c r="KI116" s="6" t="str">
        <f t="shared" si="182"/>
        <v xml:space="preserve"> </v>
      </c>
      <c r="KJ116" s="6" t="str">
        <f t="shared" si="182"/>
        <v xml:space="preserve"> </v>
      </c>
      <c r="KK116" s="6" t="str">
        <f t="shared" si="182"/>
        <v xml:space="preserve"> </v>
      </c>
      <c r="KL116" s="6" t="str">
        <f t="shared" si="182"/>
        <v xml:space="preserve"> </v>
      </c>
      <c r="KM116" s="6">
        <f t="shared" si="182"/>
        <v>-0.78947368421052633</v>
      </c>
      <c r="KN116" s="6" t="str">
        <f t="shared" si="182"/>
        <v xml:space="preserve"> </v>
      </c>
      <c r="KO116" s="6">
        <f t="shared" si="182"/>
        <v>-0.32183908045977005</v>
      </c>
      <c r="KP116" s="6">
        <f t="shared" si="182"/>
        <v>-0.89196428571428577</v>
      </c>
      <c r="KQ116" s="6">
        <f t="shared" si="182"/>
        <v>0.21387283236994215</v>
      </c>
      <c r="KR116" s="6" t="str">
        <f t="shared" si="182"/>
        <v xml:space="preserve"> </v>
      </c>
      <c r="KS116" s="6" t="str">
        <f t="shared" si="182"/>
        <v xml:space="preserve"> </v>
      </c>
      <c r="KT116" s="6">
        <f t="shared" si="182"/>
        <v>-0.88461538461538458</v>
      </c>
      <c r="KU116" s="6" t="str">
        <f t="shared" si="182"/>
        <v xml:space="preserve"> </v>
      </c>
      <c r="KV116" s="6" t="str">
        <f t="shared" si="182"/>
        <v xml:space="preserve"> </v>
      </c>
      <c r="KW116" s="6" t="str">
        <f t="shared" si="182"/>
        <v xml:space="preserve"> </v>
      </c>
      <c r="KX116" s="6" t="str">
        <f t="shared" si="182"/>
        <v xml:space="preserve"> </v>
      </c>
      <c r="KY116" s="6">
        <f t="shared" si="182"/>
        <v>-0.97784605930250423</v>
      </c>
      <c r="KZ116" s="6" t="str">
        <f t="shared" si="182"/>
        <v xml:space="preserve"> </v>
      </c>
      <c r="LA116" s="6" t="str">
        <f t="shared" si="182"/>
        <v xml:space="preserve"> </v>
      </c>
      <c r="LB116" s="6">
        <f t="shared" si="182"/>
        <v>-0.9844960513736507</v>
      </c>
      <c r="LC116" s="6">
        <f t="shared" si="182"/>
        <v>-0.5068513334315603</v>
      </c>
      <c r="LD116" s="6" t="str">
        <f t="shared" si="182"/>
        <v xml:space="preserve"> </v>
      </c>
      <c r="LE116" s="6" t="str">
        <f t="shared" si="182"/>
        <v xml:space="preserve"> </v>
      </c>
      <c r="LF116" s="6" t="str">
        <f t="shared" si="182"/>
        <v xml:space="preserve"> </v>
      </c>
      <c r="LG116" s="6" t="str">
        <f t="shared" si="182"/>
        <v xml:space="preserve"> </v>
      </c>
      <c r="LH116" s="6" t="str">
        <f t="shared" si="182"/>
        <v xml:space="preserve"> </v>
      </c>
      <c r="LI116" s="6" t="str">
        <f t="shared" si="182"/>
        <v xml:space="preserve"> </v>
      </c>
      <c r="LJ116" s="6">
        <f t="shared" si="182"/>
        <v>-0.23684210526315785</v>
      </c>
      <c r="LK116" s="6" t="str">
        <f t="shared" si="182"/>
        <v xml:space="preserve"> </v>
      </c>
      <c r="LL116" s="6" t="str">
        <f t="shared" si="182"/>
        <v xml:space="preserve"> </v>
      </c>
      <c r="LM116" s="6">
        <f t="shared" ref="LM116:NX119" si="190">IF(LM85=0," ",LM85)</f>
        <v>-0.3054367745876605</v>
      </c>
      <c r="LN116" s="6" t="str">
        <f t="shared" si="190"/>
        <v xml:space="preserve"> </v>
      </c>
      <c r="LO116" s="6">
        <f t="shared" si="190"/>
        <v>-0.9490909090909091</v>
      </c>
      <c r="LP116" s="6" t="str">
        <f t="shared" si="190"/>
        <v xml:space="preserve"> </v>
      </c>
      <c r="LQ116" s="6" t="str">
        <f t="shared" si="190"/>
        <v xml:space="preserve"> </v>
      </c>
      <c r="LR116" s="6" t="str">
        <f t="shared" si="190"/>
        <v xml:space="preserve"> </v>
      </c>
      <c r="LS116" s="6" t="str">
        <f t="shared" si="190"/>
        <v xml:space="preserve"> </v>
      </c>
      <c r="LT116" s="6" t="str">
        <f t="shared" si="190"/>
        <v xml:space="preserve"> </v>
      </c>
      <c r="LU116" s="6">
        <f t="shared" si="190"/>
        <v>-0.88785046728971961</v>
      </c>
      <c r="LV116" s="6">
        <f t="shared" si="190"/>
        <v>5.7142857142857162E-2</v>
      </c>
      <c r="LW116" s="6">
        <f t="shared" si="190"/>
        <v>-0.33628721895888192</v>
      </c>
      <c r="LX116" s="6" t="str">
        <f t="shared" si="190"/>
        <v xml:space="preserve"> </v>
      </c>
      <c r="LY116" s="6" t="str">
        <f t="shared" si="190"/>
        <v xml:space="preserve"> </v>
      </c>
      <c r="LZ116" s="6">
        <f t="shared" si="190"/>
        <v>0.34408602150537648</v>
      </c>
      <c r="MA116" s="6" t="str">
        <f t="shared" si="190"/>
        <v xml:space="preserve"> </v>
      </c>
      <c r="MB116" s="6" t="str">
        <f t="shared" si="190"/>
        <v xml:space="preserve"> </v>
      </c>
      <c r="MC116" s="6" t="str">
        <f t="shared" si="190"/>
        <v xml:space="preserve"> </v>
      </c>
      <c r="MD116" s="6" t="str">
        <f t="shared" si="190"/>
        <v xml:space="preserve"> </v>
      </c>
      <c r="ME116" s="6" t="str">
        <f t="shared" si="190"/>
        <v xml:space="preserve"> </v>
      </c>
      <c r="MF116" s="6">
        <f t="shared" si="190"/>
        <v>-0.28333333333333333</v>
      </c>
      <c r="MG116" s="6">
        <f t="shared" si="190"/>
        <v>-3.5728786033292659E-2</v>
      </c>
      <c r="MH116" s="6">
        <f t="shared" si="190"/>
        <v>-0.79685746352413023</v>
      </c>
      <c r="MI116" s="6" t="str">
        <f t="shared" si="190"/>
        <v xml:space="preserve"> </v>
      </c>
      <c r="MJ116" s="6">
        <f t="shared" si="190"/>
        <v>-0.61069651741293529</v>
      </c>
      <c r="MK116" s="6" t="str">
        <f t="shared" si="190"/>
        <v xml:space="preserve"> </v>
      </c>
      <c r="ML116" s="6">
        <f t="shared" si="190"/>
        <v>-0.36071428571428577</v>
      </c>
      <c r="MM116" s="6" t="str">
        <f t="shared" si="190"/>
        <v xml:space="preserve"> </v>
      </c>
      <c r="MN116" s="6" t="str">
        <f t="shared" si="190"/>
        <v xml:space="preserve"> </v>
      </c>
      <c r="MO116" s="6" t="str">
        <f t="shared" si="190"/>
        <v xml:space="preserve"> </v>
      </c>
      <c r="MP116" s="6" t="str">
        <f t="shared" si="190"/>
        <v xml:space="preserve"> </v>
      </c>
      <c r="MQ116" s="6">
        <f t="shared" si="190"/>
        <v>-0.19728818423129346</v>
      </c>
      <c r="MR116" s="6">
        <f t="shared" si="190"/>
        <v>-0.10554561717352406</v>
      </c>
      <c r="MS116" s="6">
        <f t="shared" si="190"/>
        <v>-5.8823529411764719E-2</v>
      </c>
      <c r="MT116" s="6">
        <f t="shared" si="190"/>
        <v>-0.90514069062929781</v>
      </c>
      <c r="MU116" s="6" t="str">
        <f t="shared" si="190"/>
        <v xml:space="preserve"> </v>
      </c>
      <c r="MV116" s="6" t="str">
        <f t="shared" si="190"/>
        <v xml:space="preserve"> </v>
      </c>
      <c r="MW116" s="6" t="str">
        <f t="shared" si="190"/>
        <v xml:space="preserve"> </v>
      </c>
      <c r="MX116" s="6" t="str">
        <f t="shared" si="190"/>
        <v xml:space="preserve"> </v>
      </c>
      <c r="MY116" s="6" t="str">
        <f t="shared" si="190"/>
        <v xml:space="preserve"> </v>
      </c>
      <c r="MZ116" s="6">
        <f t="shared" si="190"/>
        <v>-0.33649398704902866</v>
      </c>
      <c r="NA116" s="6" t="str">
        <f t="shared" si="190"/>
        <v xml:space="preserve"> </v>
      </c>
      <c r="NB116" s="6" t="str">
        <f t="shared" si="190"/>
        <v xml:space="preserve"> </v>
      </c>
      <c r="NC116" s="6" t="str">
        <f t="shared" si="190"/>
        <v xml:space="preserve"> </v>
      </c>
      <c r="ND116" s="6">
        <f t="shared" si="190"/>
        <v>-0.82666666666666666</v>
      </c>
      <c r="NE116" s="6" t="str">
        <f t="shared" si="190"/>
        <v xml:space="preserve"> </v>
      </c>
      <c r="NF116" s="6" t="str">
        <f t="shared" si="190"/>
        <v xml:space="preserve"> </v>
      </c>
      <c r="NG116" s="6">
        <f t="shared" si="190"/>
        <v>-0.84102564102564104</v>
      </c>
      <c r="NH116" s="6" t="str">
        <f t="shared" si="190"/>
        <v xml:space="preserve"> </v>
      </c>
      <c r="NI116" s="6" t="str">
        <f t="shared" si="190"/>
        <v xml:space="preserve"> </v>
      </c>
      <c r="NJ116" s="6">
        <f t="shared" si="190"/>
        <v>-0.7807424593967518</v>
      </c>
      <c r="NK116" s="6" t="str">
        <f t="shared" si="190"/>
        <v xml:space="preserve"> </v>
      </c>
      <c r="NL116" s="6" t="str">
        <f t="shared" si="190"/>
        <v xml:space="preserve"> </v>
      </c>
      <c r="NM116" s="6" t="str">
        <f t="shared" si="190"/>
        <v xml:space="preserve"> </v>
      </c>
      <c r="NN116" s="6" t="str">
        <f t="shared" si="190"/>
        <v xml:space="preserve"> </v>
      </c>
      <c r="NO116" s="6" t="str">
        <f t="shared" si="190"/>
        <v xml:space="preserve"> </v>
      </c>
      <c r="NP116" s="6" t="str">
        <f t="shared" si="190"/>
        <v xml:space="preserve"> </v>
      </c>
      <c r="NQ116" s="6" t="str">
        <f t="shared" si="190"/>
        <v xml:space="preserve"> </v>
      </c>
      <c r="NR116" s="6" t="str">
        <f t="shared" si="190"/>
        <v xml:space="preserve"> </v>
      </c>
      <c r="NS116" s="6">
        <f t="shared" si="190"/>
        <v>-0.8761952507886821</v>
      </c>
      <c r="NT116" s="6" t="str">
        <f t="shared" si="190"/>
        <v xml:space="preserve"> </v>
      </c>
      <c r="NU116" s="6" t="str">
        <f t="shared" si="190"/>
        <v xml:space="preserve"> </v>
      </c>
      <c r="NV116" s="6">
        <f t="shared" si="190"/>
        <v>-0.26459224506692425</v>
      </c>
      <c r="NW116" s="6" t="str">
        <f t="shared" si="190"/>
        <v xml:space="preserve"> </v>
      </c>
      <c r="NX116" s="6" t="str">
        <f t="shared" si="190"/>
        <v xml:space="preserve"> </v>
      </c>
      <c r="NY116" s="6" t="str">
        <f t="shared" si="188"/>
        <v xml:space="preserve"> </v>
      </c>
      <c r="NZ116" s="6" t="str">
        <f t="shared" si="188"/>
        <v xml:space="preserve"> </v>
      </c>
      <c r="OA116" s="6" t="str">
        <f t="shared" si="188"/>
        <v xml:space="preserve"> </v>
      </c>
      <c r="OB116" s="6">
        <f t="shared" si="186"/>
        <v>-0.60714285714285721</v>
      </c>
      <c r="OC116" s="6">
        <f t="shared" si="186"/>
        <v>-0.11766141828390086</v>
      </c>
      <c r="OD116" s="6">
        <v>0</v>
      </c>
      <c r="OE116" s="6">
        <f t="shared" si="186"/>
        <v>-0.87374505628232435</v>
      </c>
      <c r="OF116" s="6">
        <f t="shared" si="186"/>
        <v>-0.21052631578947367</v>
      </c>
      <c r="OG116" s="6">
        <f t="shared" si="183"/>
        <v>-3.703703703703709E-2</v>
      </c>
      <c r="OH116" s="6" t="str">
        <f t="shared" si="183"/>
        <v xml:space="preserve"> </v>
      </c>
      <c r="OI116" s="6">
        <f t="shared" si="183"/>
        <v>-0.27556325823223571</v>
      </c>
      <c r="OJ116" s="6" t="str">
        <f t="shared" si="183"/>
        <v xml:space="preserve"> </v>
      </c>
      <c r="OK116" s="6">
        <f t="shared" si="183"/>
        <v>-8.3944037308461006E-2</v>
      </c>
      <c r="OL116" s="6" t="str">
        <f t="shared" si="183"/>
        <v xml:space="preserve"> </v>
      </c>
      <c r="OM116" s="6" t="str">
        <f t="shared" si="183"/>
        <v xml:space="preserve"> </v>
      </c>
      <c r="ON116" s="6">
        <f t="shared" si="183"/>
        <v>-6.6662551694339767E-2</v>
      </c>
      <c r="OO116" s="6">
        <f t="shared" si="183"/>
        <v>-0.11418685121107264</v>
      </c>
      <c r="OP116" s="6">
        <f t="shared" si="183"/>
        <v>-0.21631578947368413</v>
      </c>
      <c r="OQ116" s="6">
        <f t="shared" si="183"/>
        <v>-0.27236668135742614</v>
      </c>
      <c r="OR116" s="6">
        <f t="shared" si="183"/>
        <v>-1.3607815771109588E-2</v>
      </c>
      <c r="OS116" s="6">
        <f t="shared" si="183"/>
        <v>0.2021276595744681</v>
      </c>
      <c r="OT116" s="6">
        <f t="shared" si="183"/>
        <v>-0.21541772647231461</v>
      </c>
      <c r="OU116" s="6">
        <f t="shared" si="183"/>
        <v>-0.15384615384615385</v>
      </c>
      <c r="OV116" s="6">
        <f t="shared" si="183"/>
        <v>-0.13454675231977153</v>
      </c>
      <c r="OW116" s="6" t="str">
        <f t="shared" si="183"/>
        <v xml:space="preserve"> </v>
      </c>
      <c r="OX116" s="6" t="str">
        <f t="shared" si="183"/>
        <v xml:space="preserve"> </v>
      </c>
      <c r="OY116" s="6" t="str">
        <f t="shared" si="183"/>
        <v xml:space="preserve"> </v>
      </c>
      <c r="OZ116" s="6" t="str">
        <f t="shared" si="183"/>
        <v xml:space="preserve"> </v>
      </c>
      <c r="PA116" s="6">
        <f t="shared" si="183"/>
        <v>-0.41666666666666663</v>
      </c>
      <c r="PB116" s="6">
        <f t="shared" si="183"/>
        <v>-0.16666666666666663</v>
      </c>
      <c r="PC116" s="6" t="str">
        <f t="shared" si="183"/>
        <v xml:space="preserve"> </v>
      </c>
      <c r="PD116" s="6" t="str">
        <f t="shared" si="183"/>
        <v xml:space="preserve"> </v>
      </c>
      <c r="PE116" s="6">
        <f t="shared" si="183"/>
        <v>-0.99641416405199457</v>
      </c>
      <c r="PF116" s="6" t="str">
        <f t="shared" si="183"/>
        <v xml:space="preserve"> </v>
      </c>
      <c r="PG116" s="6" t="str">
        <f t="shared" si="183"/>
        <v xml:space="preserve"> </v>
      </c>
      <c r="PH116" s="6">
        <f t="shared" si="183"/>
        <v>-0.58407922300514192</v>
      </c>
      <c r="PI116" s="6" t="str">
        <f t="shared" si="183"/>
        <v xml:space="preserve"> </v>
      </c>
      <c r="PJ116" s="6">
        <f t="shared" si="183"/>
        <v>-0.41739130434782612</v>
      </c>
      <c r="PK116" s="6">
        <f t="shared" si="183"/>
        <v>-0.74925373134328366</v>
      </c>
      <c r="PL116" s="6">
        <f t="shared" si="183"/>
        <v>0.31098986749805135</v>
      </c>
      <c r="PM116" s="6" t="str">
        <f t="shared" si="183"/>
        <v xml:space="preserve"> </v>
      </c>
      <c r="PN116" s="6">
        <f t="shared" si="183"/>
        <v>-1.2345679012345734E-2</v>
      </c>
      <c r="PO116" s="6" t="str">
        <f t="shared" si="183"/>
        <v xml:space="preserve"> </v>
      </c>
      <c r="PP116" s="6">
        <f t="shared" si="183"/>
        <v>-0.88319967098498875</v>
      </c>
      <c r="PQ116" s="6" t="str">
        <f t="shared" si="183"/>
        <v xml:space="preserve"> </v>
      </c>
      <c r="PR116" s="6">
        <f t="shared" si="183"/>
        <v>-0.90974789915966392</v>
      </c>
      <c r="PS116" s="6" t="str">
        <f t="shared" si="183"/>
        <v xml:space="preserve"> </v>
      </c>
      <c r="PT116" s="6">
        <f t="shared" si="183"/>
        <v>0.6166666666666667</v>
      </c>
      <c r="PU116" s="6" t="str">
        <f t="shared" si="183"/>
        <v xml:space="preserve"> </v>
      </c>
      <c r="PV116" s="6">
        <f t="shared" si="183"/>
        <v>-0.25000000000000011</v>
      </c>
      <c r="PW116" s="6">
        <f t="shared" si="183"/>
        <v>-0.64493221433182701</v>
      </c>
      <c r="PX116" s="6">
        <f t="shared" si="183"/>
        <v>-0.99687499999999996</v>
      </c>
      <c r="PY116" s="6" t="str">
        <f t="shared" si="183"/>
        <v xml:space="preserve"> </v>
      </c>
      <c r="PZ116" s="6" t="str">
        <f t="shared" si="183"/>
        <v xml:space="preserve"> </v>
      </c>
      <c r="QA116" s="6">
        <f t="shared" si="183"/>
        <v>-0.31000532197977648</v>
      </c>
      <c r="QB116" s="6">
        <f t="shared" si="183"/>
        <v>-0.48076190476190472</v>
      </c>
      <c r="QC116" s="6" t="str">
        <f t="shared" si="183"/>
        <v xml:space="preserve"> </v>
      </c>
      <c r="QD116" s="6" t="str">
        <f t="shared" si="183"/>
        <v xml:space="preserve"> </v>
      </c>
      <c r="QE116" s="6" t="str">
        <f t="shared" si="183"/>
        <v xml:space="preserve"> </v>
      </c>
      <c r="QF116" s="6">
        <f t="shared" si="183"/>
        <v>-0.73625730994152039</v>
      </c>
      <c r="QG116" s="6">
        <f t="shared" si="183"/>
        <v>0.12749999999999995</v>
      </c>
      <c r="QH116" s="6">
        <f t="shared" si="183"/>
        <v>-0.45454545454545459</v>
      </c>
      <c r="QI116" s="6" t="str">
        <f t="shared" si="183"/>
        <v xml:space="preserve"> </v>
      </c>
      <c r="QJ116" s="6">
        <f t="shared" si="183"/>
        <v>-4.3519216277317141E-2</v>
      </c>
      <c r="QK116" s="6" t="str">
        <f t="shared" si="183"/>
        <v xml:space="preserve"> </v>
      </c>
      <c r="QL116" s="6" t="str">
        <f t="shared" si="179"/>
        <v xml:space="preserve"> </v>
      </c>
      <c r="QM116" s="6" t="str">
        <f t="shared" si="179"/>
        <v xml:space="preserve"> </v>
      </c>
      <c r="QN116" s="6" t="str">
        <f t="shared" si="184"/>
        <v xml:space="preserve"> </v>
      </c>
      <c r="QO116" s="6">
        <f t="shared" si="184"/>
        <v>0.30232558139534893</v>
      </c>
      <c r="QP116" s="6">
        <f t="shared" si="184"/>
        <v>-0.39101694915254237</v>
      </c>
      <c r="QQ116" s="6">
        <f t="shared" si="184"/>
        <v>-0.6838074398249453</v>
      </c>
      <c r="QR116" s="6" t="str">
        <f t="shared" si="184"/>
        <v xml:space="preserve"> </v>
      </c>
      <c r="QS116" s="6">
        <f t="shared" si="184"/>
        <v>-0.67627118644067796</v>
      </c>
      <c r="QT116" s="6" t="str">
        <f t="shared" si="184"/>
        <v xml:space="preserve"> </v>
      </c>
      <c r="QU116" s="6">
        <f t="shared" si="184"/>
        <v>-8.1081081081081141E-2</v>
      </c>
      <c r="QV116" s="6" t="str">
        <f t="shared" si="184"/>
        <v xml:space="preserve"> </v>
      </c>
      <c r="QW116" s="6" t="str">
        <f t="shared" si="184"/>
        <v xml:space="preserve"> </v>
      </c>
      <c r="QX116" s="6" t="str">
        <f t="shared" si="184"/>
        <v xml:space="preserve"> </v>
      </c>
      <c r="QY116" s="6" t="str">
        <f t="shared" si="184"/>
        <v xml:space="preserve"> </v>
      </c>
      <c r="QZ116" s="6">
        <f t="shared" si="184"/>
        <v>-0.85909090909090913</v>
      </c>
      <c r="RA116" s="6">
        <f t="shared" si="184"/>
        <v>0.48148148148148162</v>
      </c>
      <c r="RB116" s="6">
        <f t="shared" si="184"/>
        <v>-0.16875000000000007</v>
      </c>
      <c r="RC116" s="6" t="str">
        <f t="shared" si="184"/>
        <v xml:space="preserve"> </v>
      </c>
      <c r="RD116" s="6">
        <f t="shared" si="184"/>
        <v>0.1589473684210525</v>
      </c>
      <c r="RE116" s="6" t="str">
        <f t="shared" si="184"/>
        <v xml:space="preserve"> </v>
      </c>
      <c r="RF116" s="6" t="str">
        <f t="shared" si="184"/>
        <v xml:space="preserve"> </v>
      </c>
      <c r="RG116" s="6" t="str">
        <f t="shared" si="184"/>
        <v xml:space="preserve"> </v>
      </c>
      <c r="RH116" s="6" t="str">
        <f t="shared" si="184"/>
        <v xml:space="preserve"> </v>
      </c>
      <c r="RI116" s="6">
        <f t="shared" si="184"/>
        <v>-0.52380952380952384</v>
      </c>
      <c r="RJ116" s="6" t="str">
        <f t="shared" si="184"/>
        <v xml:space="preserve"> </v>
      </c>
      <c r="RK116" s="6" t="str">
        <f t="shared" si="184"/>
        <v xml:space="preserve"> </v>
      </c>
      <c r="RL116" s="6" t="str">
        <f t="shared" si="184"/>
        <v xml:space="preserve"> </v>
      </c>
      <c r="RM116" s="6">
        <f t="shared" si="184"/>
        <v>0.30000000000000004</v>
      </c>
      <c r="RN116" s="6" t="str">
        <f t="shared" si="184"/>
        <v xml:space="preserve"> </v>
      </c>
      <c r="RO116" s="6">
        <f t="shared" si="184"/>
        <v>-0.41176470588235292</v>
      </c>
      <c r="RP116" s="6" t="str">
        <f t="shared" si="184"/>
        <v xml:space="preserve"> </v>
      </c>
      <c r="RQ116" s="6" t="str">
        <f t="shared" si="184"/>
        <v xml:space="preserve"> </v>
      </c>
      <c r="RR116" s="6" t="str">
        <f t="shared" si="184"/>
        <v xml:space="preserve"> </v>
      </c>
      <c r="RS116" s="6" t="str">
        <f t="shared" si="184"/>
        <v xml:space="preserve"> </v>
      </c>
      <c r="RT116" s="6" t="str">
        <f t="shared" si="184"/>
        <v xml:space="preserve"> </v>
      </c>
      <c r="RU116" s="6" t="str">
        <f t="shared" si="184"/>
        <v xml:space="preserve"> </v>
      </c>
      <c r="RV116" s="6" t="str">
        <f t="shared" si="184"/>
        <v xml:space="preserve"> </v>
      </c>
      <c r="RW116" s="6" t="str">
        <f t="shared" si="184"/>
        <v xml:space="preserve"> </v>
      </c>
      <c r="RX116" s="6" t="str">
        <f t="shared" si="184"/>
        <v xml:space="preserve"> </v>
      </c>
      <c r="RY116" s="6" t="str">
        <f t="shared" si="184"/>
        <v xml:space="preserve"> </v>
      </c>
      <c r="RZ116" s="6">
        <f t="shared" si="184"/>
        <v>-0.49159820761762507</v>
      </c>
      <c r="SA116" s="6">
        <f t="shared" si="184"/>
        <v>-0.68042704626334527</v>
      </c>
      <c r="SS116" s="11"/>
      <c r="TE116" s="12"/>
      <c r="TF116" s="12"/>
      <c r="TG116" s="12"/>
    </row>
    <row r="117" spans="1:527">
      <c r="A117">
        <v>2003</v>
      </c>
      <c r="B117" s="6">
        <f t="shared" si="155"/>
        <v>0.24</v>
      </c>
      <c r="C117" s="6">
        <f t="shared" si="187"/>
        <v>1.0425531914893615</v>
      </c>
      <c r="D117" s="6" t="str">
        <f t="shared" si="187"/>
        <v xml:space="preserve"> </v>
      </c>
      <c r="E117" s="6" t="str">
        <f t="shared" si="187"/>
        <v xml:space="preserve"> </v>
      </c>
      <c r="F117" s="6">
        <f t="shared" si="187"/>
        <v>0.60975609756097571</v>
      </c>
      <c r="G117" s="6">
        <f t="shared" si="187"/>
        <v>0.203125</v>
      </c>
      <c r="H117" s="6" t="str">
        <f t="shared" si="187"/>
        <v xml:space="preserve"> </v>
      </c>
      <c r="I117" s="6" t="str">
        <f t="shared" si="187"/>
        <v xml:space="preserve"> </v>
      </c>
      <c r="J117" s="6" t="str">
        <f t="shared" si="187"/>
        <v xml:space="preserve"> </v>
      </c>
      <c r="K117" s="6" t="str">
        <f t="shared" si="187"/>
        <v xml:space="preserve"> </v>
      </c>
      <c r="L117" s="6">
        <f t="shared" si="187"/>
        <v>2.8985507246376718E-2</v>
      </c>
      <c r="M117" s="6">
        <f t="shared" si="187"/>
        <v>0.390625</v>
      </c>
      <c r="N117" s="6" t="str">
        <f t="shared" si="187"/>
        <v xml:space="preserve"> </v>
      </c>
      <c r="O117" s="6" t="str">
        <f t="shared" si="187"/>
        <v xml:space="preserve"> </v>
      </c>
      <c r="P117" s="6" t="str">
        <f t="shared" si="187"/>
        <v xml:space="preserve"> </v>
      </c>
      <c r="Q117" s="6" t="str">
        <f t="shared" si="187"/>
        <v xml:space="preserve"> </v>
      </c>
      <c r="R117" s="6">
        <f t="shared" si="187"/>
        <v>-0.7773167358229599</v>
      </c>
      <c r="S117" s="6" t="str">
        <f t="shared" si="187"/>
        <v xml:space="preserve"> </v>
      </c>
      <c r="T117" s="6">
        <f t="shared" si="187"/>
        <v>-0.63976945244956773</v>
      </c>
      <c r="U117" s="6" t="str">
        <f t="shared" si="187"/>
        <v xml:space="preserve"> </v>
      </c>
      <c r="V117" s="6" t="str">
        <f t="shared" si="187"/>
        <v xml:space="preserve"> </v>
      </c>
      <c r="W117" s="6" t="str">
        <f t="shared" si="187"/>
        <v xml:space="preserve"> </v>
      </c>
      <c r="X117" s="6" t="str">
        <f t="shared" si="187"/>
        <v xml:space="preserve"> </v>
      </c>
      <c r="Y117" s="6" t="str">
        <f t="shared" si="187"/>
        <v xml:space="preserve"> </v>
      </c>
      <c r="Z117" s="6" t="str">
        <f t="shared" si="187"/>
        <v xml:space="preserve"> </v>
      </c>
      <c r="AA117" s="6">
        <f t="shared" si="187"/>
        <v>0.30000000000000004</v>
      </c>
      <c r="AB117" s="6" t="str">
        <f t="shared" si="187"/>
        <v xml:space="preserve"> </v>
      </c>
      <c r="AC117" s="6">
        <f t="shared" si="187"/>
        <v>-0.46986351008575922</v>
      </c>
      <c r="AD117" s="6">
        <f t="shared" si="187"/>
        <v>0.27356455360106224</v>
      </c>
      <c r="AE117" s="6" t="str">
        <f t="shared" si="187"/>
        <v xml:space="preserve"> </v>
      </c>
      <c r="AF117" s="6" t="str">
        <f t="shared" si="187"/>
        <v xml:space="preserve"> </v>
      </c>
      <c r="AG117" s="6" t="str">
        <f t="shared" si="187"/>
        <v xml:space="preserve"> </v>
      </c>
      <c r="AH117" s="6" t="str">
        <f t="shared" si="187"/>
        <v xml:space="preserve"> </v>
      </c>
      <c r="AI117" s="6" t="str">
        <f t="shared" si="187"/>
        <v xml:space="preserve"> </v>
      </c>
      <c r="AJ117" s="6" t="str">
        <f t="shared" si="187"/>
        <v xml:space="preserve"> </v>
      </c>
      <c r="AK117" s="6" t="str">
        <f t="shared" si="187"/>
        <v xml:space="preserve"> </v>
      </c>
      <c r="AL117" s="6" t="str">
        <f t="shared" si="187"/>
        <v xml:space="preserve"> </v>
      </c>
      <c r="AM117" s="6">
        <f t="shared" si="187"/>
        <v>0.35135135135135132</v>
      </c>
      <c r="AN117" s="6">
        <f t="shared" si="187"/>
        <v>0.46511627906976738</v>
      </c>
      <c r="AO117" s="6" t="str">
        <f t="shared" si="187"/>
        <v xml:space="preserve"> </v>
      </c>
      <c r="AP117" s="6" t="str">
        <f t="shared" si="187"/>
        <v xml:space="preserve"> </v>
      </c>
      <c r="AQ117" s="6" t="str">
        <f t="shared" si="187"/>
        <v xml:space="preserve"> </v>
      </c>
      <c r="AR117" s="6" t="str">
        <f t="shared" si="187"/>
        <v xml:space="preserve"> </v>
      </c>
      <c r="AS117" s="6" t="str">
        <f t="shared" si="187"/>
        <v xml:space="preserve"> </v>
      </c>
      <c r="AT117" s="6" t="str">
        <f t="shared" si="187"/>
        <v xml:space="preserve"> </v>
      </c>
      <c r="AU117" s="6">
        <f t="shared" si="187"/>
        <v>0.27499999999999991</v>
      </c>
      <c r="AV117" s="6">
        <f t="shared" si="187"/>
        <v>1.4901960784313726</v>
      </c>
      <c r="AW117" s="6" t="str">
        <f t="shared" si="187"/>
        <v xml:space="preserve"> </v>
      </c>
      <c r="AX117" s="6">
        <f t="shared" si="187"/>
        <v>-0.61042183622828783</v>
      </c>
      <c r="AY117" s="6" t="str">
        <f t="shared" si="187"/>
        <v xml:space="preserve"> </v>
      </c>
      <c r="AZ117" s="6">
        <f t="shared" si="187"/>
        <v>0.18309859154929575</v>
      </c>
      <c r="BA117" s="6" t="str">
        <f t="shared" si="187"/>
        <v xml:space="preserve"> </v>
      </c>
      <c r="BB117" s="6">
        <f t="shared" si="187"/>
        <v>0.25268817204301075</v>
      </c>
      <c r="BC117" s="6" t="str">
        <f t="shared" si="187"/>
        <v xml:space="preserve"> </v>
      </c>
      <c r="BD117" s="6" t="str">
        <f t="shared" si="187"/>
        <v xml:space="preserve"> </v>
      </c>
      <c r="BE117" s="6" t="str">
        <f t="shared" si="187"/>
        <v xml:space="preserve"> </v>
      </c>
      <c r="BF117" s="6" t="str">
        <f t="shared" si="187"/>
        <v xml:space="preserve"> </v>
      </c>
      <c r="BG117" s="6" t="str">
        <f t="shared" si="187"/>
        <v xml:space="preserve"> </v>
      </c>
      <c r="BH117" s="6" t="str">
        <f t="shared" si="187"/>
        <v xml:space="preserve"> </v>
      </c>
      <c r="BI117" s="6">
        <f t="shared" si="187"/>
        <v>0.36363636363636354</v>
      </c>
      <c r="BJ117" s="6">
        <f t="shared" si="187"/>
        <v>0.5674234945705825</v>
      </c>
      <c r="BK117" s="6" t="str">
        <f t="shared" si="187"/>
        <v xml:space="preserve"> </v>
      </c>
      <c r="BL117" s="6" t="str">
        <f t="shared" si="187"/>
        <v xml:space="preserve"> </v>
      </c>
      <c r="BM117" s="6" t="str">
        <f t="shared" si="187"/>
        <v xml:space="preserve"> </v>
      </c>
      <c r="BN117" s="6" t="str">
        <f t="shared" si="187"/>
        <v xml:space="preserve"> </v>
      </c>
      <c r="BO117" s="6" t="str">
        <f t="shared" si="185"/>
        <v xml:space="preserve"> </v>
      </c>
      <c r="BP117" s="6" t="str">
        <f t="shared" si="185"/>
        <v xml:space="preserve"> </v>
      </c>
      <c r="BQ117" s="6" t="str">
        <f t="shared" si="185"/>
        <v xml:space="preserve"> </v>
      </c>
      <c r="BR117" s="6">
        <f t="shared" si="185"/>
        <v>0.7</v>
      </c>
      <c r="BS117" s="6" t="str">
        <f t="shared" si="185"/>
        <v xml:space="preserve"> </v>
      </c>
      <c r="BT117" s="6" t="str">
        <f t="shared" si="185"/>
        <v xml:space="preserve"> </v>
      </c>
      <c r="BU117" s="6" t="str">
        <f t="shared" si="185"/>
        <v xml:space="preserve"> </v>
      </c>
      <c r="BV117" s="6" t="str">
        <f t="shared" si="185"/>
        <v xml:space="preserve"> </v>
      </c>
      <c r="BW117" s="6" t="str">
        <f t="shared" si="185"/>
        <v xml:space="preserve"> </v>
      </c>
      <c r="BX117" s="6" t="str">
        <f t="shared" si="185"/>
        <v xml:space="preserve"> </v>
      </c>
      <c r="BY117" s="6">
        <v>0</v>
      </c>
      <c r="BZ117" s="6" t="str">
        <f t="shared" si="185"/>
        <v xml:space="preserve"> </v>
      </c>
      <c r="CA117" s="6" t="str">
        <f t="shared" si="185"/>
        <v xml:space="preserve"> </v>
      </c>
      <c r="CB117" s="6" t="str">
        <f t="shared" si="185"/>
        <v xml:space="preserve"> </v>
      </c>
      <c r="CC117" s="6" t="str">
        <f t="shared" si="185"/>
        <v xml:space="preserve"> </v>
      </c>
      <c r="CD117" s="6" t="str">
        <f t="shared" si="185"/>
        <v xml:space="preserve"> </v>
      </c>
      <c r="CE117" s="6">
        <f t="shared" si="185"/>
        <v>-9.9999999999999978E-2</v>
      </c>
      <c r="CF117" s="6" t="str">
        <f t="shared" si="185"/>
        <v xml:space="preserve"> </v>
      </c>
      <c r="CG117" s="6" t="str">
        <f t="shared" si="185"/>
        <v xml:space="preserve"> </v>
      </c>
      <c r="CH117" s="6" t="str">
        <f t="shared" si="185"/>
        <v xml:space="preserve"> </v>
      </c>
      <c r="CI117" s="6" t="str">
        <f t="shared" si="185"/>
        <v xml:space="preserve"> </v>
      </c>
      <c r="CJ117" s="6">
        <f t="shared" si="185"/>
        <v>-0.9893200427198291</v>
      </c>
      <c r="CK117" s="6" t="str">
        <f t="shared" si="185"/>
        <v xml:space="preserve"> </v>
      </c>
      <c r="CL117" s="6">
        <f t="shared" si="185"/>
        <v>-5.9999999999999942E-2</v>
      </c>
      <c r="CM117" s="6" t="str">
        <f t="shared" si="185"/>
        <v xml:space="preserve"> </v>
      </c>
      <c r="CN117" s="6" t="str">
        <f t="shared" si="185"/>
        <v xml:space="preserve"> </v>
      </c>
      <c r="CO117" s="6" t="str">
        <f t="shared" si="185"/>
        <v xml:space="preserve"> </v>
      </c>
      <c r="CP117" s="6" t="str">
        <f t="shared" si="185"/>
        <v xml:space="preserve"> </v>
      </c>
      <c r="CQ117" s="6" t="str">
        <f t="shared" si="185"/>
        <v xml:space="preserve"> </v>
      </c>
      <c r="CR117" s="6">
        <f t="shared" si="185"/>
        <v>9.9061522419186643E-2</v>
      </c>
      <c r="CS117" s="6">
        <f t="shared" si="185"/>
        <v>0.777061855670103</v>
      </c>
      <c r="CT117" s="6" t="str">
        <f t="shared" si="185"/>
        <v xml:space="preserve"> </v>
      </c>
      <c r="CU117" s="6">
        <f t="shared" si="185"/>
        <v>1</v>
      </c>
      <c r="CV117" s="6" t="str">
        <f t="shared" si="185"/>
        <v xml:space="preserve"> </v>
      </c>
      <c r="CW117" s="6">
        <f t="shared" si="185"/>
        <v>-0.36351340599888615</v>
      </c>
      <c r="CX117" s="6">
        <f t="shared" si="185"/>
        <v>-0.19191919191919193</v>
      </c>
      <c r="CY117" s="6" t="str">
        <f t="shared" si="185"/>
        <v xml:space="preserve"> </v>
      </c>
      <c r="CZ117" s="6" t="str">
        <f t="shared" si="185"/>
        <v xml:space="preserve"> </v>
      </c>
      <c r="DA117" s="6" t="str">
        <f t="shared" si="185"/>
        <v xml:space="preserve"> </v>
      </c>
      <c r="DB117" s="6" t="str">
        <f t="shared" si="185"/>
        <v xml:space="preserve"> </v>
      </c>
      <c r="DC117" s="6" t="str">
        <f t="shared" si="185"/>
        <v xml:space="preserve"> </v>
      </c>
      <c r="DD117" s="6">
        <f t="shared" si="185"/>
        <v>0.30000000000000004</v>
      </c>
      <c r="DE117" s="6" t="str">
        <f t="shared" si="185"/>
        <v xml:space="preserve"> </v>
      </c>
      <c r="DF117" s="6">
        <f t="shared" si="185"/>
        <v>0.59740259740259738</v>
      </c>
      <c r="DG117" s="6" t="str">
        <f t="shared" si="185"/>
        <v xml:space="preserve"> </v>
      </c>
      <c r="DH117" s="6" t="str">
        <f t="shared" si="185"/>
        <v xml:space="preserve"> </v>
      </c>
      <c r="DI117" s="6" t="str">
        <f t="shared" si="185"/>
        <v xml:space="preserve"> </v>
      </c>
      <c r="DJ117" s="6">
        <f t="shared" si="185"/>
        <v>6.4513347258685627E-2</v>
      </c>
      <c r="DK117" s="6" t="str">
        <f t="shared" si="185"/>
        <v xml:space="preserve"> </v>
      </c>
      <c r="DL117" s="6">
        <f t="shared" si="185"/>
        <v>2.7597038366614202E-2</v>
      </c>
      <c r="DM117" s="6" t="str">
        <f t="shared" si="185"/>
        <v xml:space="preserve"> </v>
      </c>
      <c r="DN117" s="6" t="str">
        <f t="shared" si="185"/>
        <v xml:space="preserve"> </v>
      </c>
      <c r="DO117" s="6">
        <f t="shared" si="185"/>
        <v>-0.82857142857142863</v>
      </c>
      <c r="DP117" s="6">
        <f t="shared" si="185"/>
        <v>-0.17612076852698988</v>
      </c>
      <c r="DQ117" s="6">
        <f t="shared" si="185"/>
        <v>0.58088235294117618</v>
      </c>
      <c r="DR117" s="6">
        <f t="shared" si="185"/>
        <v>-6.944444444444442E-2</v>
      </c>
      <c r="DS117" s="6" t="str">
        <f t="shared" si="185"/>
        <v xml:space="preserve"> </v>
      </c>
      <c r="DT117" s="6" t="str">
        <f t="shared" si="185"/>
        <v xml:space="preserve"> </v>
      </c>
      <c r="DU117" s="6">
        <f t="shared" si="185"/>
        <v>0.42222222222222228</v>
      </c>
      <c r="DV117" s="6">
        <f t="shared" si="185"/>
        <v>0.28182616330114119</v>
      </c>
      <c r="DW117" s="6">
        <f t="shared" si="185"/>
        <v>-0.31578947368421062</v>
      </c>
      <c r="DX117" s="6" t="str">
        <f t="shared" si="185"/>
        <v xml:space="preserve"> </v>
      </c>
      <c r="DY117" s="6" t="str">
        <f t="shared" si="185"/>
        <v xml:space="preserve"> </v>
      </c>
      <c r="DZ117" s="6">
        <f t="shared" si="160"/>
        <v>-0.6682926829268292</v>
      </c>
      <c r="EA117" s="6" t="str">
        <f t="shared" ref="EA117:GL120" si="191">IF(EA86=0," ",EA86)</f>
        <v xml:space="preserve"> </v>
      </c>
      <c r="EB117" s="6" t="str">
        <f t="shared" si="191"/>
        <v xml:space="preserve"> </v>
      </c>
      <c r="EC117" s="6" t="str">
        <f t="shared" si="191"/>
        <v xml:space="preserve"> </v>
      </c>
      <c r="ED117" s="6" t="str">
        <f t="shared" si="191"/>
        <v xml:space="preserve"> </v>
      </c>
      <c r="EE117" s="6">
        <f t="shared" si="191"/>
        <v>-1.4705882352941124E-2</v>
      </c>
      <c r="EF117" s="6" t="str">
        <f t="shared" si="191"/>
        <v xml:space="preserve"> </v>
      </c>
      <c r="EG117" s="6">
        <f t="shared" si="191"/>
        <v>-0.34482758620689657</v>
      </c>
      <c r="EH117" s="6" t="str">
        <f t="shared" si="191"/>
        <v xml:space="preserve"> </v>
      </c>
      <c r="EI117" s="6">
        <f t="shared" si="191"/>
        <v>-0.79285714285714293</v>
      </c>
      <c r="EJ117" s="6" t="str">
        <f t="shared" si="191"/>
        <v xml:space="preserve"> </v>
      </c>
      <c r="EK117" s="6" t="str">
        <f t="shared" si="191"/>
        <v xml:space="preserve"> </v>
      </c>
      <c r="EL117" s="6">
        <f t="shared" si="191"/>
        <v>0.13786764705882359</v>
      </c>
      <c r="EM117" s="6" t="str">
        <f t="shared" si="191"/>
        <v xml:space="preserve"> </v>
      </c>
      <c r="EN117" s="6">
        <f t="shared" si="191"/>
        <v>9.1277890466531453E-2</v>
      </c>
      <c r="EO117" s="6">
        <f t="shared" si="191"/>
        <v>0.11111111111111116</v>
      </c>
      <c r="EP117" s="6" t="str">
        <f t="shared" si="191"/>
        <v xml:space="preserve"> </v>
      </c>
      <c r="EQ117" s="6">
        <f t="shared" si="191"/>
        <v>-0.42887361184558437</v>
      </c>
      <c r="ER117" s="6" t="str">
        <f t="shared" si="191"/>
        <v xml:space="preserve"> </v>
      </c>
      <c r="ES117" s="6">
        <f t="shared" si="191"/>
        <v>2.5571428571428569</v>
      </c>
      <c r="ET117" s="6" t="str">
        <f t="shared" si="191"/>
        <v xml:space="preserve"> </v>
      </c>
      <c r="EU117" s="6" t="str">
        <f t="shared" si="191"/>
        <v xml:space="preserve"> </v>
      </c>
      <c r="EV117" s="6" t="str">
        <f t="shared" si="191"/>
        <v xml:space="preserve"> </v>
      </c>
      <c r="EW117" s="6">
        <f t="shared" si="191"/>
        <v>0.36363636363636354</v>
      </c>
      <c r="EX117" s="6" t="str">
        <f t="shared" si="191"/>
        <v xml:space="preserve"> </v>
      </c>
      <c r="EY117" s="6">
        <f t="shared" si="191"/>
        <v>5.9701492537313383E-2</v>
      </c>
      <c r="EZ117" s="6">
        <f t="shared" si="191"/>
        <v>-0.3783783783783784</v>
      </c>
      <c r="FA117" s="6">
        <f t="shared" si="191"/>
        <v>-0.92454545454545456</v>
      </c>
      <c r="FB117" s="6" t="str">
        <f t="shared" si="191"/>
        <v xml:space="preserve"> </v>
      </c>
      <c r="FC117" s="6" t="str">
        <f t="shared" si="191"/>
        <v xml:space="preserve"> </v>
      </c>
      <c r="FD117" s="6" t="str">
        <f t="shared" si="191"/>
        <v xml:space="preserve"> </v>
      </c>
      <c r="FE117" s="6">
        <f t="shared" si="191"/>
        <v>0.39140811455847246</v>
      </c>
      <c r="FF117" s="6">
        <f t="shared" si="191"/>
        <v>-4.7626814549013186E-2</v>
      </c>
      <c r="FG117" s="6" t="str">
        <f t="shared" si="191"/>
        <v xml:space="preserve"> </v>
      </c>
      <c r="FH117" s="6">
        <f t="shared" si="191"/>
        <v>-0.45588235294117641</v>
      </c>
      <c r="FI117" s="6" t="str">
        <f t="shared" si="191"/>
        <v xml:space="preserve"> </v>
      </c>
      <c r="FJ117" s="6">
        <f t="shared" si="191"/>
        <v>0.86960431654676262</v>
      </c>
      <c r="FK117" s="6">
        <f t="shared" si="191"/>
        <v>9.52380952380949E-3</v>
      </c>
      <c r="FL117" s="6" t="str">
        <f t="shared" si="191"/>
        <v xml:space="preserve"> </v>
      </c>
      <c r="FM117" s="6" t="str">
        <f t="shared" si="191"/>
        <v xml:space="preserve"> </v>
      </c>
      <c r="FN117" s="6">
        <f t="shared" si="191"/>
        <v>0.1681034482758621</v>
      </c>
      <c r="FO117" s="6" t="str">
        <f t="shared" si="191"/>
        <v xml:space="preserve"> </v>
      </c>
      <c r="FP117" s="6" t="str">
        <f t="shared" si="191"/>
        <v xml:space="preserve"> </v>
      </c>
      <c r="FQ117" s="6" t="str">
        <f t="shared" si="191"/>
        <v xml:space="preserve"> </v>
      </c>
      <c r="FR117" s="6" t="str">
        <f t="shared" si="191"/>
        <v xml:space="preserve"> </v>
      </c>
      <c r="FS117" s="6" t="str">
        <f t="shared" si="191"/>
        <v xml:space="preserve"> </v>
      </c>
      <c r="FT117" s="6">
        <f t="shared" si="191"/>
        <v>-0.21212121212121215</v>
      </c>
      <c r="FU117" s="6">
        <f t="shared" si="191"/>
        <v>-0.63480885311871227</v>
      </c>
      <c r="FV117" s="6">
        <f t="shared" si="191"/>
        <v>-0.734375</v>
      </c>
      <c r="FW117" s="6">
        <f t="shared" si="191"/>
        <v>0.93144722524483137</v>
      </c>
      <c r="FX117" s="6" t="str">
        <f t="shared" si="191"/>
        <v xml:space="preserve"> </v>
      </c>
      <c r="FY117" s="6">
        <f t="shared" si="191"/>
        <v>9.0781140042223818E-2</v>
      </c>
      <c r="FZ117" s="6">
        <f t="shared" si="191"/>
        <v>-0.82242990654205606</v>
      </c>
      <c r="GA117" s="6">
        <f t="shared" si="191"/>
        <v>-0.30769230769230771</v>
      </c>
      <c r="GB117" s="6">
        <f t="shared" si="191"/>
        <v>0.41538461538461546</v>
      </c>
      <c r="GC117" s="6" t="str">
        <f t="shared" si="191"/>
        <v xml:space="preserve"> </v>
      </c>
      <c r="GD117" s="6" t="str">
        <f t="shared" si="191"/>
        <v xml:space="preserve"> </v>
      </c>
      <c r="GE117" s="6" t="str">
        <f t="shared" si="191"/>
        <v xml:space="preserve"> </v>
      </c>
      <c r="GF117" s="6">
        <f t="shared" si="191"/>
        <v>0.95150501672240795</v>
      </c>
      <c r="GG117" s="6">
        <f t="shared" si="191"/>
        <v>-0.9375</v>
      </c>
      <c r="GH117" s="6" t="str">
        <f t="shared" si="191"/>
        <v xml:space="preserve"> </v>
      </c>
      <c r="GI117" s="6" t="str">
        <f t="shared" si="191"/>
        <v xml:space="preserve"> </v>
      </c>
      <c r="GJ117" s="6" t="str">
        <f t="shared" si="191"/>
        <v xml:space="preserve"> </v>
      </c>
      <c r="GK117" s="6" t="str">
        <f t="shared" si="191"/>
        <v xml:space="preserve"> </v>
      </c>
      <c r="GL117" s="6">
        <f t="shared" si="191"/>
        <v>-0.97</v>
      </c>
      <c r="GM117" s="6" t="str">
        <f t="shared" si="189"/>
        <v xml:space="preserve"> </v>
      </c>
      <c r="GN117" s="6">
        <f t="shared" si="189"/>
        <v>-0.40397350993377479</v>
      </c>
      <c r="GO117" s="6" t="str">
        <f t="shared" si="189"/>
        <v xml:space="preserve"> </v>
      </c>
      <c r="GP117" s="6" t="str">
        <f t="shared" si="189"/>
        <v xml:space="preserve"> </v>
      </c>
      <c r="GQ117" s="6">
        <f t="shared" si="189"/>
        <v>1.2432432432432434</v>
      </c>
      <c r="GR117" s="6" t="str">
        <f t="shared" si="189"/>
        <v xml:space="preserve"> </v>
      </c>
      <c r="GS117" s="6" t="str">
        <f t="shared" si="189"/>
        <v xml:space="preserve"> </v>
      </c>
      <c r="GT117" s="6">
        <f t="shared" si="189"/>
        <v>1.7380952380952381</v>
      </c>
      <c r="GU117" s="6" t="str">
        <f t="shared" si="189"/>
        <v xml:space="preserve"> </v>
      </c>
      <c r="GV117" s="6">
        <f t="shared" si="189"/>
        <v>-1.6728624535315983E-2</v>
      </c>
      <c r="GW117" s="6" t="str">
        <f t="shared" si="189"/>
        <v xml:space="preserve"> </v>
      </c>
      <c r="GX117" s="6">
        <f t="shared" si="189"/>
        <v>9.867330016583753E-2</v>
      </c>
      <c r="GY117" s="6">
        <f t="shared" si="189"/>
        <v>0.84810126582278489</v>
      </c>
      <c r="GZ117" s="6" t="str">
        <f t="shared" si="189"/>
        <v xml:space="preserve"> </v>
      </c>
      <c r="HA117" s="6" t="str">
        <f t="shared" si="189"/>
        <v xml:space="preserve"> </v>
      </c>
      <c r="HB117" s="6">
        <f t="shared" si="189"/>
        <v>-0.34247842170160292</v>
      </c>
      <c r="HC117" s="6">
        <f t="shared" si="189"/>
        <v>0.31052631578947376</v>
      </c>
      <c r="HD117" s="6">
        <f t="shared" si="189"/>
        <v>-0.80022766078542973</v>
      </c>
      <c r="HE117" s="6" t="str">
        <f t="shared" si="189"/>
        <v xml:space="preserve"> </v>
      </c>
      <c r="HF117" s="6" t="str">
        <f t="shared" si="189"/>
        <v xml:space="preserve"> </v>
      </c>
      <c r="HG117" s="6">
        <f t="shared" si="189"/>
        <v>-0.2277511961722487</v>
      </c>
      <c r="HH117" s="6" t="str">
        <f t="shared" si="189"/>
        <v xml:space="preserve"> </v>
      </c>
      <c r="HI117" s="6" t="str">
        <f t="shared" si="189"/>
        <v xml:space="preserve"> </v>
      </c>
      <c r="HJ117" s="6">
        <f t="shared" si="189"/>
        <v>0.56962025316455689</v>
      </c>
      <c r="HK117" s="6" t="str">
        <f t="shared" si="189"/>
        <v xml:space="preserve"> </v>
      </c>
      <c r="HL117" s="6" t="str">
        <f t="shared" si="189"/>
        <v xml:space="preserve"> </v>
      </c>
      <c r="HM117" s="6">
        <f t="shared" si="189"/>
        <v>-3.3333333333333326E-2</v>
      </c>
      <c r="HN117" s="6" t="str">
        <f t="shared" si="189"/>
        <v xml:space="preserve"> </v>
      </c>
      <c r="HO117" s="6" t="str">
        <f t="shared" si="189"/>
        <v xml:space="preserve"> </v>
      </c>
      <c r="HP117" s="6">
        <f t="shared" si="189"/>
        <v>-0.38888888888888884</v>
      </c>
      <c r="HQ117" s="6" t="str">
        <f t="shared" si="189"/>
        <v xml:space="preserve"> </v>
      </c>
      <c r="HR117" s="6">
        <f t="shared" si="189"/>
        <v>-0.99636363636363634</v>
      </c>
      <c r="HS117" s="6" t="str">
        <f t="shared" si="189"/>
        <v xml:space="preserve"> </v>
      </c>
      <c r="HT117" s="6" t="str">
        <f t="shared" si="189"/>
        <v xml:space="preserve"> </v>
      </c>
      <c r="HU117" s="6">
        <f t="shared" si="189"/>
        <v>-0.99193734103029185</v>
      </c>
      <c r="HV117" s="6" t="str">
        <f t="shared" si="189"/>
        <v xml:space="preserve"> </v>
      </c>
      <c r="HW117" s="6" t="str">
        <f t="shared" si="189"/>
        <v xml:space="preserve"> </v>
      </c>
      <c r="HX117" s="6">
        <f t="shared" si="189"/>
        <v>0.38470214293038052</v>
      </c>
      <c r="HY117" s="6" t="str">
        <f t="shared" si="189"/>
        <v xml:space="preserve"> </v>
      </c>
      <c r="HZ117" s="6" t="str">
        <f t="shared" si="189"/>
        <v xml:space="preserve"> </v>
      </c>
      <c r="IA117" s="6">
        <f t="shared" si="189"/>
        <v>-0.4726315789473684</v>
      </c>
      <c r="IB117" s="6" t="str">
        <f t="shared" si="189"/>
        <v xml:space="preserve"> </v>
      </c>
      <c r="IC117" s="6" t="str">
        <f t="shared" si="189"/>
        <v xml:space="preserve"> </v>
      </c>
      <c r="ID117" s="6" t="str">
        <f t="shared" si="189"/>
        <v xml:space="preserve"> </v>
      </c>
      <c r="IE117" s="6" t="str">
        <f t="shared" si="189"/>
        <v xml:space="preserve"> </v>
      </c>
      <c r="IF117" s="6" t="str">
        <f t="shared" si="189"/>
        <v xml:space="preserve"> </v>
      </c>
      <c r="IG117" s="6" t="str">
        <f t="shared" si="189"/>
        <v xml:space="preserve"> </v>
      </c>
      <c r="IH117" s="6" t="str">
        <f t="shared" si="189"/>
        <v xml:space="preserve"> </v>
      </c>
      <c r="II117" s="6" t="str">
        <f t="shared" si="189"/>
        <v xml:space="preserve"> </v>
      </c>
      <c r="IJ117" s="6" t="str">
        <f t="shared" si="189"/>
        <v xml:space="preserve"> </v>
      </c>
      <c r="IK117" s="6" t="str">
        <f t="shared" si="189"/>
        <v xml:space="preserve"> </v>
      </c>
      <c r="IL117" s="6" t="str">
        <f t="shared" si="189"/>
        <v xml:space="preserve"> </v>
      </c>
      <c r="IM117" s="6" t="str">
        <f t="shared" si="189"/>
        <v xml:space="preserve"> </v>
      </c>
      <c r="IN117" s="6" t="str">
        <f t="shared" si="189"/>
        <v xml:space="preserve"> </v>
      </c>
      <c r="IO117" s="6">
        <f t="shared" si="189"/>
        <v>-0.28865979381443285</v>
      </c>
      <c r="IP117" s="6" t="str">
        <f t="shared" si="189"/>
        <v xml:space="preserve"> </v>
      </c>
      <c r="IQ117" s="6" t="str">
        <f t="shared" si="189"/>
        <v xml:space="preserve"> </v>
      </c>
      <c r="IR117" s="6" t="str">
        <f t="shared" si="189"/>
        <v xml:space="preserve"> </v>
      </c>
      <c r="IS117" s="6" t="str">
        <f t="shared" si="189"/>
        <v xml:space="preserve"> </v>
      </c>
      <c r="IT117" s="6" t="str">
        <f t="shared" si="189"/>
        <v xml:space="preserve"> </v>
      </c>
      <c r="IU117" s="6" t="str">
        <f t="shared" si="189"/>
        <v xml:space="preserve"> </v>
      </c>
      <c r="IV117" s="6" t="str">
        <f t="shared" si="189"/>
        <v xml:space="preserve"> </v>
      </c>
      <c r="IW117" s="6" t="str">
        <f t="shared" si="189"/>
        <v xml:space="preserve"> </v>
      </c>
      <c r="IX117" s="6">
        <f t="shared" si="174"/>
        <v>-0.93333333333333335</v>
      </c>
      <c r="IY117" s="6" t="str">
        <f t="shared" si="174"/>
        <v xml:space="preserve"> </v>
      </c>
      <c r="IZ117" s="6">
        <f t="shared" si="174"/>
        <v>-0.2137404580152672</v>
      </c>
      <c r="JA117" s="6" t="str">
        <f t="shared" si="171"/>
        <v xml:space="preserve"> </v>
      </c>
      <c r="JB117" s="6">
        <f t="shared" ref="JB117:LM120" si="192">IF(JB86=0," ",JB86)</f>
        <v>0.4571428571428573</v>
      </c>
      <c r="JC117" s="6" t="str">
        <f t="shared" si="192"/>
        <v xml:space="preserve"> </v>
      </c>
      <c r="JD117" s="6">
        <f t="shared" si="192"/>
        <v>-0.96333333333333337</v>
      </c>
      <c r="JE117" s="6">
        <f t="shared" si="192"/>
        <v>-0.36803652968036527</v>
      </c>
      <c r="JF117" s="6" t="str">
        <f t="shared" si="192"/>
        <v xml:space="preserve"> </v>
      </c>
      <c r="JG117" s="6" t="str">
        <f t="shared" si="192"/>
        <v xml:space="preserve"> </v>
      </c>
      <c r="JH117" s="6">
        <f t="shared" si="192"/>
        <v>-0.2251935256861366</v>
      </c>
      <c r="JI117" s="6">
        <f t="shared" si="192"/>
        <v>0.21558376898182718</v>
      </c>
      <c r="JJ117" s="6" t="str">
        <f t="shared" si="192"/>
        <v xml:space="preserve"> </v>
      </c>
      <c r="JK117" s="6">
        <f t="shared" si="192"/>
        <v>9.1576885406464026E-2</v>
      </c>
      <c r="JL117" s="6" t="str">
        <f t="shared" si="192"/>
        <v xml:space="preserve"> </v>
      </c>
      <c r="JM117" s="6" t="str">
        <f t="shared" si="192"/>
        <v xml:space="preserve"> </v>
      </c>
      <c r="JN117" s="6">
        <f t="shared" si="192"/>
        <v>-0.26789587852494579</v>
      </c>
      <c r="JO117" s="6" t="str">
        <f t="shared" si="192"/>
        <v xml:space="preserve"> </v>
      </c>
      <c r="JP117" s="6">
        <f t="shared" si="192"/>
        <v>-0.24627795631927596</v>
      </c>
      <c r="JQ117" s="6" t="str">
        <f t="shared" si="192"/>
        <v xml:space="preserve"> </v>
      </c>
      <c r="JR117" s="6" t="str">
        <f t="shared" si="192"/>
        <v xml:space="preserve"> </v>
      </c>
      <c r="JS117" s="6" t="str">
        <f t="shared" si="192"/>
        <v xml:space="preserve"> </v>
      </c>
      <c r="JT117" s="6" t="str">
        <f t="shared" si="192"/>
        <v xml:space="preserve"> </v>
      </c>
      <c r="JU117" s="6" t="str">
        <f t="shared" si="192"/>
        <v xml:space="preserve"> </v>
      </c>
      <c r="JV117" s="6" t="str">
        <f t="shared" si="192"/>
        <v xml:space="preserve"> </v>
      </c>
      <c r="JW117" s="6" t="str">
        <f t="shared" si="192"/>
        <v xml:space="preserve"> </v>
      </c>
      <c r="JX117" s="6">
        <f t="shared" si="192"/>
        <v>3.6426229508196721</v>
      </c>
      <c r="JY117" s="6" t="str">
        <f t="shared" si="192"/>
        <v xml:space="preserve"> </v>
      </c>
      <c r="JZ117" s="6" t="str">
        <f t="shared" si="192"/>
        <v xml:space="preserve"> </v>
      </c>
      <c r="KA117" s="6">
        <f t="shared" si="192"/>
        <v>-0.69797582800080793</v>
      </c>
      <c r="KB117" s="6">
        <f t="shared" si="192"/>
        <v>9.2857142857142749E-2</v>
      </c>
      <c r="KC117" s="6" t="str">
        <f t="shared" si="192"/>
        <v xml:space="preserve"> </v>
      </c>
      <c r="KD117" s="6" t="str">
        <f t="shared" si="192"/>
        <v xml:space="preserve"> </v>
      </c>
      <c r="KE117" s="6" t="str">
        <f t="shared" si="192"/>
        <v xml:space="preserve"> </v>
      </c>
      <c r="KF117" s="6">
        <f t="shared" si="192"/>
        <v>9.6296296296296324E-2</v>
      </c>
      <c r="KG117" s="6" t="str">
        <f t="shared" si="192"/>
        <v xml:space="preserve"> </v>
      </c>
      <c r="KH117" s="6">
        <f t="shared" si="192"/>
        <v>-0.84816753926701571</v>
      </c>
      <c r="KI117" s="6" t="str">
        <f t="shared" si="192"/>
        <v xml:space="preserve"> </v>
      </c>
      <c r="KJ117" s="6">
        <f t="shared" si="192"/>
        <v>-0.98</v>
      </c>
      <c r="KK117" s="6" t="str">
        <f t="shared" si="192"/>
        <v xml:space="preserve"> </v>
      </c>
      <c r="KL117" s="6" t="str">
        <f t="shared" si="192"/>
        <v xml:space="preserve"> </v>
      </c>
      <c r="KM117" s="6">
        <f t="shared" si="192"/>
        <v>1.875</v>
      </c>
      <c r="KN117" s="6">
        <f t="shared" si="192"/>
        <v>0.25755961102970581</v>
      </c>
      <c r="KO117" s="6">
        <f t="shared" si="192"/>
        <v>-1.9736842105263053E-2</v>
      </c>
      <c r="KP117" s="6">
        <f t="shared" si="192"/>
        <v>-0.72010869565217384</v>
      </c>
      <c r="KQ117" s="6">
        <f t="shared" si="192"/>
        <v>0.75074183976261111</v>
      </c>
      <c r="KR117" s="6" t="str">
        <f t="shared" si="192"/>
        <v xml:space="preserve"> </v>
      </c>
      <c r="KS117" s="6" t="str">
        <f t="shared" si="192"/>
        <v xml:space="preserve"> </v>
      </c>
      <c r="KT117" s="6">
        <f t="shared" si="192"/>
        <v>-0.48275862068965514</v>
      </c>
      <c r="KU117" s="6">
        <f t="shared" si="192"/>
        <v>-0.89610389610389607</v>
      </c>
      <c r="KV117" s="6" t="str">
        <f t="shared" si="192"/>
        <v xml:space="preserve"> </v>
      </c>
      <c r="KW117" s="6" t="str">
        <f t="shared" si="192"/>
        <v xml:space="preserve"> </v>
      </c>
      <c r="KX117" s="6" t="str">
        <f t="shared" si="192"/>
        <v xml:space="preserve"> </v>
      </c>
      <c r="KY117" s="6">
        <f t="shared" si="192"/>
        <v>-0.86865993127852714</v>
      </c>
      <c r="KZ117" s="6" t="str">
        <f t="shared" si="192"/>
        <v xml:space="preserve"> </v>
      </c>
      <c r="LA117" s="6" t="str">
        <f t="shared" si="192"/>
        <v xml:space="preserve"> </v>
      </c>
      <c r="LB117" s="6">
        <f t="shared" si="192"/>
        <v>-0.99232721885289854</v>
      </c>
      <c r="LC117" s="6">
        <f t="shared" si="192"/>
        <v>-0.55005825938872444</v>
      </c>
      <c r="LD117" s="6" t="str">
        <f t="shared" si="192"/>
        <v xml:space="preserve"> </v>
      </c>
      <c r="LE117" s="6" t="str">
        <f t="shared" si="192"/>
        <v xml:space="preserve"> </v>
      </c>
      <c r="LF117" s="6" t="str">
        <f t="shared" si="192"/>
        <v xml:space="preserve"> </v>
      </c>
      <c r="LG117" s="6" t="str">
        <f t="shared" si="192"/>
        <v xml:space="preserve"> </v>
      </c>
      <c r="LH117" s="6" t="str">
        <f t="shared" si="192"/>
        <v xml:space="preserve"> </v>
      </c>
      <c r="LI117" s="6" t="str">
        <f t="shared" si="192"/>
        <v xml:space="preserve"> </v>
      </c>
      <c r="LJ117" s="6">
        <f t="shared" si="192"/>
        <v>-0.34444444444444444</v>
      </c>
      <c r="LK117" s="6" t="str">
        <f t="shared" si="192"/>
        <v xml:space="preserve"> </v>
      </c>
      <c r="LL117" s="6" t="str">
        <f t="shared" si="192"/>
        <v xml:space="preserve"> </v>
      </c>
      <c r="LM117" s="6">
        <f t="shared" si="192"/>
        <v>0.11703601108033235</v>
      </c>
      <c r="LN117" s="6" t="str">
        <f t="shared" si="190"/>
        <v xml:space="preserve"> </v>
      </c>
      <c r="LO117" s="6">
        <f t="shared" si="190"/>
        <v>-0.79249999999999998</v>
      </c>
      <c r="LP117" s="6" t="str">
        <f t="shared" si="190"/>
        <v xml:space="preserve"> </v>
      </c>
      <c r="LQ117" s="6" t="str">
        <f t="shared" si="190"/>
        <v xml:space="preserve"> </v>
      </c>
      <c r="LR117" s="6" t="str">
        <f t="shared" si="190"/>
        <v xml:space="preserve"> </v>
      </c>
      <c r="LS117" s="6" t="str">
        <f t="shared" si="190"/>
        <v xml:space="preserve"> </v>
      </c>
      <c r="LT117" s="6" t="str">
        <f t="shared" si="190"/>
        <v xml:space="preserve"> </v>
      </c>
      <c r="LU117" s="6">
        <f t="shared" si="190"/>
        <v>-0.96619047619047616</v>
      </c>
      <c r="LV117" s="6" t="str">
        <f t="shared" si="190"/>
        <v xml:space="preserve"> </v>
      </c>
      <c r="LW117" s="6">
        <f t="shared" si="190"/>
        <v>0.45339261550357635</v>
      </c>
      <c r="LX117" s="6" t="str">
        <f t="shared" si="190"/>
        <v xml:space="preserve"> </v>
      </c>
      <c r="LY117" s="6" t="str">
        <f t="shared" si="190"/>
        <v xml:space="preserve"> </v>
      </c>
      <c r="LZ117" s="6">
        <f t="shared" si="190"/>
        <v>0.1278195488721805</v>
      </c>
      <c r="MA117" s="6" t="str">
        <f t="shared" si="190"/>
        <v xml:space="preserve"> </v>
      </c>
      <c r="MB117" s="6" t="str">
        <f t="shared" si="190"/>
        <v xml:space="preserve"> </v>
      </c>
      <c r="MC117" s="6" t="str">
        <f t="shared" si="190"/>
        <v xml:space="preserve"> </v>
      </c>
      <c r="MD117" s="6" t="str">
        <f t="shared" si="190"/>
        <v xml:space="preserve"> </v>
      </c>
      <c r="ME117" s="6" t="str">
        <f t="shared" si="190"/>
        <v xml:space="preserve"> </v>
      </c>
      <c r="MF117" s="6">
        <f t="shared" si="190"/>
        <v>-0.41509433962264153</v>
      </c>
      <c r="MG117" s="6">
        <f t="shared" si="190"/>
        <v>4.1666666666666741E-2</v>
      </c>
      <c r="MH117" s="6">
        <f t="shared" si="190"/>
        <v>2.1591836734693874</v>
      </c>
      <c r="MI117" s="6" t="str">
        <f t="shared" si="190"/>
        <v xml:space="preserve"> </v>
      </c>
      <c r="MJ117" s="6">
        <f t="shared" si="190"/>
        <v>-0.56140350877192979</v>
      </c>
      <c r="MK117" s="6" t="str">
        <f t="shared" si="190"/>
        <v xml:space="preserve"> </v>
      </c>
      <c r="ML117" s="6">
        <f t="shared" si="190"/>
        <v>0.31159420289855078</v>
      </c>
      <c r="MM117" s="6" t="str">
        <f t="shared" si="190"/>
        <v xml:space="preserve"> </v>
      </c>
      <c r="MN117" s="6" t="str">
        <f t="shared" si="190"/>
        <v xml:space="preserve"> </v>
      </c>
      <c r="MO117" s="6" t="str">
        <f t="shared" si="190"/>
        <v xml:space="preserve"> </v>
      </c>
      <c r="MP117" s="6" t="str">
        <f t="shared" si="190"/>
        <v xml:space="preserve"> </v>
      </c>
      <c r="MQ117" s="6">
        <f t="shared" si="190"/>
        <v>0.23290721649484536</v>
      </c>
      <c r="MR117" s="6">
        <f t="shared" si="190"/>
        <v>0.57870370370370372</v>
      </c>
      <c r="MS117" s="6" t="str">
        <f t="shared" si="190"/>
        <v xml:space="preserve"> </v>
      </c>
      <c r="MT117" s="6">
        <f t="shared" si="190"/>
        <v>0.46556942867953088</v>
      </c>
      <c r="MU117" s="6" t="str">
        <f t="shared" si="190"/>
        <v xml:space="preserve"> </v>
      </c>
      <c r="MV117" s="6" t="str">
        <f t="shared" si="190"/>
        <v xml:space="preserve"> </v>
      </c>
      <c r="MW117" s="6" t="str">
        <f t="shared" si="190"/>
        <v xml:space="preserve"> </v>
      </c>
      <c r="MX117" s="6" t="str">
        <f t="shared" si="190"/>
        <v xml:space="preserve"> </v>
      </c>
      <c r="MY117" s="6" t="str">
        <f t="shared" si="190"/>
        <v xml:space="preserve"> </v>
      </c>
      <c r="MZ117" s="6">
        <f t="shared" si="190"/>
        <v>0.32375979112271547</v>
      </c>
      <c r="NA117" s="6" t="str">
        <f t="shared" si="190"/>
        <v xml:space="preserve"> </v>
      </c>
      <c r="NB117" s="6" t="str">
        <f t="shared" si="190"/>
        <v xml:space="preserve"> </v>
      </c>
      <c r="NC117" s="6" t="str">
        <f t="shared" si="190"/>
        <v xml:space="preserve"> </v>
      </c>
      <c r="ND117" s="6" t="str">
        <f t="shared" si="190"/>
        <v xml:space="preserve"> </v>
      </c>
      <c r="NE117" s="6" t="str">
        <f t="shared" si="190"/>
        <v xml:space="preserve"> </v>
      </c>
      <c r="NF117" s="6" t="str">
        <f t="shared" si="190"/>
        <v xml:space="preserve"> </v>
      </c>
      <c r="NG117" s="6">
        <f t="shared" si="190"/>
        <v>-0.52322738386308065</v>
      </c>
      <c r="NH117" s="6" t="str">
        <f t="shared" si="190"/>
        <v xml:space="preserve"> </v>
      </c>
      <c r="NI117" s="6" t="str">
        <f t="shared" si="190"/>
        <v xml:space="preserve"> </v>
      </c>
      <c r="NJ117" s="6">
        <f t="shared" si="190"/>
        <v>-0.69302325581395352</v>
      </c>
      <c r="NK117" s="6" t="str">
        <f t="shared" si="190"/>
        <v xml:space="preserve"> </v>
      </c>
      <c r="NL117" s="6" t="str">
        <f t="shared" si="190"/>
        <v xml:space="preserve"> </v>
      </c>
      <c r="NM117" s="6" t="str">
        <f t="shared" si="190"/>
        <v xml:space="preserve"> </v>
      </c>
      <c r="NN117" s="6" t="str">
        <f t="shared" si="190"/>
        <v xml:space="preserve"> </v>
      </c>
      <c r="NO117" s="6" t="str">
        <f t="shared" si="190"/>
        <v xml:space="preserve"> </v>
      </c>
      <c r="NP117" s="6" t="str">
        <f t="shared" si="190"/>
        <v xml:space="preserve"> </v>
      </c>
      <c r="NQ117" s="6" t="str">
        <f t="shared" si="190"/>
        <v xml:space="preserve"> </v>
      </c>
      <c r="NR117" s="6" t="str">
        <f t="shared" si="190"/>
        <v xml:space="preserve"> </v>
      </c>
      <c r="NS117" s="6">
        <f t="shared" si="190"/>
        <v>-0.85827735736757083</v>
      </c>
      <c r="NT117" s="6" t="str">
        <f t="shared" si="190"/>
        <v xml:space="preserve"> </v>
      </c>
      <c r="NU117" s="6">
        <f t="shared" si="190"/>
        <v>-0.89907817550580627</v>
      </c>
      <c r="NV117" s="6">
        <f t="shared" si="190"/>
        <v>0.25036924961273832</v>
      </c>
      <c r="NW117" s="6" t="str">
        <f t="shared" si="190"/>
        <v xml:space="preserve"> </v>
      </c>
      <c r="NX117" s="6" t="str">
        <f t="shared" si="190"/>
        <v xml:space="preserve"> </v>
      </c>
      <c r="NY117" s="6" t="str">
        <f t="shared" si="188"/>
        <v xml:space="preserve"> </v>
      </c>
      <c r="NZ117" s="6" t="str">
        <f t="shared" si="188"/>
        <v xml:space="preserve"> </v>
      </c>
      <c r="OA117" s="6" t="str">
        <f t="shared" si="188"/>
        <v xml:space="preserve"> </v>
      </c>
      <c r="OB117" s="6">
        <f t="shared" si="186"/>
        <v>-0.30821917808219179</v>
      </c>
      <c r="OC117" s="6">
        <f t="shared" si="186"/>
        <v>0.34665928897496179</v>
      </c>
      <c r="OD117" s="6">
        <f t="shared" si="186"/>
        <v>0.16849816849816834</v>
      </c>
      <c r="OE117" s="6">
        <f t="shared" si="186"/>
        <v>-0.55574043261231276</v>
      </c>
      <c r="OF117" s="6">
        <f t="shared" si="186"/>
        <v>0.16250000000000009</v>
      </c>
      <c r="OG117" s="6">
        <f t="shared" si="183"/>
        <v>0.19230769230769229</v>
      </c>
      <c r="OH117" s="6" t="str">
        <f t="shared" si="183"/>
        <v xml:space="preserve"> </v>
      </c>
      <c r="OI117" s="6">
        <f t="shared" si="183"/>
        <v>5.141612200435719E-2</v>
      </c>
      <c r="OJ117" s="6" t="str">
        <f t="shared" si="183"/>
        <v xml:space="preserve"> </v>
      </c>
      <c r="OK117" s="6">
        <f t="shared" si="183"/>
        <v>0.11520899192132084</v>
      </c>
      <c r="OL117" s="6" t="str">
        <f t="shared" si="183"/>
        <v xml:space="preserve"> </v>
      </c>
      <c r="OM117" s="6" t="str">
        <f t="shared" si="183"/>
        <v xml:space="preserve"> </v>
      </c>
      <c r="ON117" s="6">
        <f t="shared" si="183"/>
        <v>0.2238922155688623</v>
      </c>
      <c r="OO117" s="6">
        <f t="shared" si="183"/>
        <v>6.2068965517241281E-2</v>
      </c>
      <c r="OP117" s="6">
        <f t="shared" si="183"/>
        <v>0.20841487279843429</v>
      </c>
      <c r="OQ117" s="6">
        <f t="shared" si="183"/>
        <v>0.31061946902654869</v>
      </c>
      <c r="OR117" s="6">
        <f t="shared" si="183"/>
        <v>0.42850164855293693</v>
      </c>
      <c r="OS117" s="6" t="str">
        <f t="shared" si="183"/>
        <v xml:space="preserve"> </v>
      </c>
      <c r="OT117" s="6">
        <f t="shared" si="183"/>
        <v>0.37292519939642155</v>
      </c>
      <c r="OU117" s="6">
        <f t="shared" si="183"/>
        <v>0.11016949152542366</v>
      </c>
      <c r="OV117" s="6">
        <f t="shared" si="183"/>
        <v>0.28353816859961922</v>
      </c>
      <c r="OW117" s="6" t="str">
        <f t="shared" si="183"/>
        <v xml:space="preserve"> </v>
      </c>
      <c r="OX117" s="6" t="str">
        <f t="shared" si="183"/>
        <v xml:space="preserve"> </v>
      </c>
      <c r="OY117" s="6" t="str">
        <f t="shared" si="183"/>
        <v xml:space="preserve"> </v>
      </c>
      <c r="OZ117" s="6">
        <f t="shared" si="183"/>
        <v>0.21544715447154461</v>
      </c>
      <c r="PA117" s="6">
        <f t="shared" ref="PA117:RL120" si="193">IF(PA86=0," ",PA86)</f>
        <v>-0.85199999999999998</v>
      </c>
      <c r="PB117" s="6">
        <f t="shared" si="193"/>
        <v>0.33157894736842097</v>
      </c>
      <c r="PC117" s="6" t="str">
        <f t="shared" si="193"/>
        <v xml:space="preserve"> </v>
      </c>
      <c r="PD117" s="6" t="str">
        <f t="shared" si="193"/>
        <v xml:space="preserve"> </v>
      </c>
      <c r="PE117" s="6">
        <f t="shared" si="193"/>
        <v>-0.40540540540540537</v>
      </c>
      <c r="PF117" s="6">
        <f t="shared" si="193"/>
        <v>-0.47067448680351909</v>
      </c>
      <c r="PG117" s="6" t="str">
        <f t="shared" si="193"/>
        <v xml:space="preserve"> </v>
      </c>
      <c r="PH117" s="6">
        <f t="shared" si="193"/>
        <v>-0.16731517509727611</v>
      </c>
      <c r="PI117" s="6" t="str">
        <f t="shared" si="193"/>
        <v xml:space="preserve"> </v>
      </c>
      <c r="PJ117" s="6">
        <f t="shared" si="193"/>
        <v>0.26470588235294135</v>
      </c>
      <c r="PK117" s="6" t="str">
        <f t="shared" si="193"/>
        <v xml:space="preserve"> </v>
      </c>
      <c r="PL117" s="6">
        <f t="shared" si="193"/>
        <v>0.87574750830564785</v>
      </c>
      <c r="PM117" s="6" t="str">
        <f t="shared" si="193"/>
        <v xml:space="preserve"> </v>
      </c>
      <c r="PN117" s="6">
        <f t="shared" si="193"/>
        <v>-0.51</v>
      </c>
      <c r="PO117" s="6" t="str">
        <f t="shared" si="193"/>
        <v xml:space="preserve"> </v>
      </c>
      <c r="PP117" s="6">
        <f t="shared" si="193"/>
        <v>1.4787040407717513</v>
      </c>
      <c r="PQ117" s="6" t="str">
        <f t="shared" si="193"/>
        <v xml:space="preserve"> </v>
      </c>
      <c r="PR117" s="6">
        <f t="shared" si="193"/>
        <v>-2.3411371237458178E-2</v>
      </c>
      <c r="PS117" s="6" t="str">
        <f t="shared" si="193"/>
        <v xml:space="preserve"> </v>
      </c>
      <c r="PT117" s="6" t="str">
        <f t="shared" si="193"/>
        <v xml:space="preserve"> </v>
      </c>
      <c r="PU117" s="6" t="str">
        <f t="shared" si="193"/>
        <v xml:space="preserve"> </v>
      </c>
      <c r="PV117" s="6">
        <f t="shared" si="193"/>
        <v>0.53577981651376128</v>
      </c>
      <c r="PW117" s="6">
        <f t="shared" si="193"/>
        <v>-0.62690951821386598</v>
      </c>
      <c r="PX117" s="6">
        <f t="shared" si="193"/>
        <v>-0.86486486486486491</v>
      </c>
      <c r="PY117" s="6" t="str">
        <f t="shared" si="193"/>
        <v xml:space="preserve"> </v>
      </c>
      <c r="PZ117" s="6" t="str">
        <f t="shared" si="193"/>
        <v xml:space="preserve"> </v>
      </c>
      <c r="QA117" s="6">
        <f t="shared" si="193"/>
        <v>0.1267866596082583</v>
      </c>
      <c r="QB117" s="6">
        <f t="shared" si="193"/>
        <v>-0.26919370382267904</v>
      </c>
      <c r="QC117" s="6" t="str">
        <f t="shared" si="193"/>
        <v xml:space="preserve"> </v>
      </c>
      <c r="QD117" s="6" t="str">
        <f t="shared" si="193"/>
        <v xml:space="preserve"> </v>
      </c>
      <c r="QE117" s="6" t="str">
        <f t="shared" si="193"/>
        <v xml:space="preserve"> </v>
      </c>
      <c r="QF117" s="6">
        <f t="shared" si="193"/>
        <v>-0.53372093023255807</v>
      </c>
      <c r="QG117" s="6">
        <f t="shared" si="193"/>
        <v>0.6785714285714286</v>
      </c>
      <c r="QH117" s="6">
        <f t="shared" si="193"/>
        <v>-0.85299999999999998</v>
      </c>
      <c r="QI117" s="6" t="str">
        <f t="shared" si="193"/>
        <v xml:space="preserve"> </v>
      </c>
      <c r="QJ117" s="6">
        <f t="shared" si="193"/>
        <v>1.1369933299127757</v>
      </c>
      <c r="QK117" s="6" t="str">
        <f t="shared" si="193"/>
        <v xml:space="preserve"> </v>
      </c>
      <c r="QL117" s="6" t="str">
        <f t="shared" si="193"/>
        <v xml:space="preserve"> </v>
      </c>
      <c r="QM117" s="6" t="str">
        <f t="shared" si="193"/>
        <v xml:space="preserve"> </v>
      </c>
      <c r="QN117" s="6" t="str">
        <f t="shared" si="193"/>
        <v xml:space="preserve"> </v>
      </c>
      <c r="QO117" s="6" t="str">
        <f t="shared" si="193"/>
        <v xml:space="preserve"> </v>
      </c>
      <c r="QP117" s="6">
        <f t="shared" si="193"/>
        <v>-0.37513043478260866</v>
      </c>
      <c r="QQ117" s="6">
        <f t="shared" si="193"/>
        <v>-0.39274447949526814</v>
      </c>
      <c r="QR117" s="6" t="str">
        <f t="shared" si="193"/>
        <v xml:space="preserve"> </v>
      </c>
      <c r="QS117" s="6">
        <f t="shared" si="193"/>
        <v>-0.34146341463414631</v>
      </c>
      <c r="QT117" s="6" t="str">
        <f t="shared" si="193"/>
        <v xml:space="preserve"> </v>
      </c>
      <c r="QU117" s="6">
        <f t="shared" si="193"/>
        <v>0.14705882352941169</v>
      </c>
      <c r="QV117" s="6" t="str">
        <f t="shared" si="193"/>
        <v xml:space="preserve"> </v>
      </c>
      <c r="QW117" s="6" t="str">
        <f t="shared" si="193"/>
        <v xml:space="preserve"> </v>
      </c>
      <c r="QX117" s="6" t="str">
        <f t="shared" si="193"/>
        <v xml:space="preserve"> </v>
      </c>
      <c r="QY117" s="6" t="str">
        <f t="shared" si="193"/>
        <v xml:space="preserve"> </v>
      </c>
      <c r="QZ117" s="6">
        <f t="shared" si="193"/>
        <v>-0.5547945205479452</v>
      </c>
      <c r="RA117" s="6">
        <f t="shared" si="193"/>
        <v>1.3870967741935485</v>
      </c>
      <c r="RB117" s="6">
        <f t="shared" si="193"/>
        <v>-9.4594594594594628E-2</v>
      </c>
      <c r="RC117" s="6" t="str">
        <f t="shared" si="193"/>
        <v xml:space="preserve"> </v>
      </c>
      <c r="RD117" s="6">
        <f t="shared" si="193"/>
        <v>0.26315789473684204</v>
      </c>
      <c r="RE117" s="6" t="str">
        <f t="shared" si="193"/>
        <v xml:space="preserve"> </v>
      </c>
      <c r="RF117" s="6" t="str">
        <f t="shared" si="193"/>
        <v xml:space="preserve"> </v>
      </c>
      <c r="RG117" s="6" t="str">
        <f t="shared" si="193"/>
        <v xml:space="preserve"> </v>
      </c>
      <c r="RH117" s="6" t="str">
        <f t="shared" si="193"/>
        <v xml:space="preserve"> </v>
      </c>
      <c r="RI117" s="6" t="str">
        <f t="shared" si="193"/>
        <v xml:space="preserve"> </v>
      </c>
      <c r="RJ117" s="6" t="str">
        <f t="shared" si="193"/>
        <v xml:space="preserve"> </v>
      </c>
      <c r="RK117" s="6" t="str">
        <f t="shared" si="193"/>
        <v xml:space="preserve"> </v>
      </c>
      <c r="RL117" s="6" t="str">
        <f t="shared" si="193"/>
        <v xml:space="preserve"> </v>
      </c>
      <c r="RM117" s="6">
        <f t="shared" si="184"/>
        <v>2.4</v>
      </c>
      <c r="RN117" s="6" t="str">
        <f t="shared" si="184"/>
        <v xml:space="preserve"> </v>
      </c>
      <c r="RO117" s="6" t="str">
        <f t="shared" si="184"/>
        <v xml:space="preserve"> </v>
      </c>
      <c r="RP117" s="6" t="str">
        <f t="shared" si="184"/>
        <v xml:space="preserve"> </v>
      </c>
      <c r="RQ117" s="6" t="str">
        <f t="shared" si="184"/>
        <v xml:space="preserve"> </v>
      </c>
      <c r="RR117" s="6" t="str">
        <f t="shared" si="184"/>
        <v xml:space="preserve"> </v>
      </c>
      <c r="RS117" s="6" t="str">
        <f t="shared" si="184"/>
        <v xml:space="preserve"> </v>
      </c>
      <c r="RT117" s="6" t="str">
        <f t="shared" si="184"/>
        <v xml:space="preserve"> </v>
      </c>
      <c r="RU117" s="6" t="str">
        <f t="shared" si="184"/>
        <v xml:space="preserve"> </v>
      </c>
      <c r="RV117" s="6">
        <f t="shared" si="184"/>
        <v>-0.5835866261398176</v>
      </c>
      <c r="RW117" s="6" t="str">
        <f t="shared" si="184"/>
        <v xml:space="preserve"> </v>
      </c>
      <c r="RX117" s="6" t="str">
        <f t="shared" si="184"/>
        <v xml:space="preserve"> </v>
      </c>
      <c r="RY117" s="6" t="str">
        <f t="shared" si="184"/>
        <v xml:space="preserve"> </v>
      </c>
      <c r="RZ117" s="6">
        <f t="shared" si="184"/>
        <v>0.85484641638225267</v>
      </c>
      <c r="SA117" s="6">
        <f t="shared" si="184"/>
        <v>-0.54609929078014185</v>
      </c>
      <c r="SR117" s="11"/>
      <c r="TE117" s="12"/>
      <c r="TF117" s="12"/>
      <c r="TG117" s="12"/>
    </row>
    <row r="118" spans="1:527">
      <c r="A118">
        <v>2004</v>
      </c>
      <c r="B118" s="6">
        <f t="shared" si="155"/>
        <v>0.34782608695652173</v>
      </c>
      <c r="C118" s="6">
        <f t="shared" si="187"/>
        <v>2.3013698630136989</v>
      </c>
      <c r="D118" s="6" t="str">
        <f t="shared" si="187"/>
        <v xml:space="preserve"> </v>
      </c>
      <c r="E118" s="6" t="str">
        <f t="shared" si="187"/>
        <v xml:space="preserve"> </v>
      </c>
      <c r="F118" s="6">
        <f t="shared" si="187"/>
        <v>1.0597014925373136</v>
      </c>
      <c r="G118" s="6">
        <f t="shared" si="187"/>
        <v>0.86666666666666647</v>
      </c>
      <c r="H118" s="6" t="str">
        <f t="shared" si="187"/>
        <v xml:space="preserve"> </v>
      </c>
      <c r="I118" s="6" t="str">
        <f t="shared" si="187"/>
        <v xml:space="preserve"> </v>
      </c>
      <c r="J118" s="6" t="str">
        <f t="shared" si="187"/>
        <v xml:space="preserve"> </v>
      </c>
      <c r="K118" s="6" t="str">
        <f t="shared" si="187"/>
        <v xml:space="preserve"> </v>
      </c>
      <c r="L118" s="6" t="str">
        <f t="shared" si="187"/>
        <v xml:space="preserve"> </v>
      </c>
      <c r="M118" s="6">
        <f t="shared" si="187"/>
        <v>2.1666666666666665</v>
      </c>
      <c r="N118" s="6" t="str">
        <f t="shared" si="187"/>
        <v xml:space="preserve"> </v>
      </c>
      <c r="O118" s="6" t="str">
        <f t="shared" si="187"/>
        <v xml:space="preserve"> </v>
      </c>
      <c r="P118" s="6" t="str">
        <f t="shared" si="187"/>
        <v xml:space="preserve"> </v>
      </c>
      <c r="Q118" s="6" t="str">
        <f t="shared" si="187"/>
        <v xml:space="preserve"> </v>
      </c>
      <c r="R118" s="6">
        <f t="shared" si="187"/>
        <v>9.68</v>
      </c>
      <c r="S118" s="6" t="str">
        <f t="shared" si="187"/>
        <v xml:space="preserve"> </v>
      </c>
      <c r="T118" s="6">
        <f t="shared" si="187"/>
        <v>0.36322869955156944</v>
      </c>
      <c r="U118" s="6" t="str">
        <f t="shared" si="187"/>
        <v xml:space="preserve"> </v>
      </c>
      <c r="V118" s="6" t="str">
        <f t="shared" si="187"/>
        <v xml:space="preserve"> </v>
      </c>
      <c r="W118" s="6" t="str">
        <f t="shared" si="187"/>
        <v xml:space="preserve"> </v>
      </c>
      <c r="X118" s="6">
        <f t="shared" si="187"/>
        <v>2.7019230769230771</v>
      </c>
      <c r="Y118" s="6" t="str">
        <f t="shared" si="187"/>
        <v xml:space="preserve"> </v>
      </c>
      <c r="Z118" s="6" t="str">
        <f t="shared" si="187"/>
        <v xml:space="preserve"> </v>
      </c>
      <c r="AA118" s="6">
        <f t="shared" si="187"/>
        <v>0.81333333333333324</v>
      </c>
      <c r="AB118" s="6" t="str">
        <f t="shared" si="187"/>
        <v xml:space="preserve"> </v>
      </c>
      <c r="AC118" s="6">
        <f t="shared" si="187"/>
        <v>-0.21940408766313713</v>
      </c>
      <c r="AD118" s="6">
        <f t="shared" si="187"/>
        <v>0.35595625678270304</v>
      </c>
      <c r="AE118" s="6" t="str">
        <f t="shared" si="187"/>
        <v xml:space="preserve"> </v>
      </c>
      <c r="AF118" s="6" t="str">
        <f t="shared" si="187"/>
        <v xml:space="preserve"> </v>
      </c>
      <c r="AG118" s="6" t="str">
        <f t="shared" si="187"/>
        <v xml:space="preserve"> </v>
      </c>
      <c r="AH118" s="6" t="str">
        <f t="shared" si="187"/>
        <v xml:space="preserve"> </v>
      </c>
      <c r="AI118" s="6" t="str">
        <f t="shared" si="187"/>
        <v xml:space="preserve"> </v>
      </c>
      <c r="AJ118" s="6" t="str">
        <f t="shared" si="187"/>
        <v xml:space="preserve"> </v>
      </c>
      <c r="AK118" s="6" t="str">
        <f t="shared" si="187"/>
        <v xml:space="preserve"> </v>
      </c>
      <c r="AL118" s="6" t="str">
        <f t="shared" si="187"/>
        <v xml:space="preserve"> </v>
      </c>
      <c r="AM118" s="6">
        <f t="shared" si="187"/>
        <v>0.64473684210526327</v>
      </c>
      <c r="AN118" s="6">
        <f t="shared" si="187"/>
        <v>0.44444444444444442</v>
      </c>
      <c r="AO118" s="6" t="str">
        <f t="shared" si="187"/>
        <v xml:space="preserve"> </v>
      </c>
      <c r="AP118" s="6" t="str">
        <f t="shared" si="187"/>
        <v xml:space="preserve"> </v>
      </c>
      <c r="AQ118" s="6" t="str">
        <f t="shared" si="187"/>
        <v xml:space="preserve"> </v>
      </c>
      <c r="AR118" s="6" t="str">
        <f t="shared" si="187"/>
        <v xml:space="preserve"> </v>
      </c>
      <c r="AS118" s="6" t="str">
        <f t="shared" si="187"/>
        <v xml:space="preserve"> </v>
      </c>
      <c r="AT118" s="6" t="str">
        <f t="shared" si="187"/>
        <v xml:space="preserve"> </v>
      </c>
      <c r="AU118" s="6">
        <f t="shared" si="187"/>
        <v>-8.9285714285714302E-2</v>
      </c>
      <c r="AV118" s="6">
        <f t="shared" si="187"/>
        <v>5.8271604938271606</v>
      </c>
      <c r="AW118" s="6" t="str">
        <f t="shared" si="187"/>
        <v xml:space="preserve"> </v>
      </c>
      <c r="AX118" s="6">
        <f t="shared" si="187"/>
        <v>1.0638297872340425</v>
      </c>
      <c r="AY118" s="6" t="str">
        <f t="shared" si="187"/>
        <v xml:space="preserve"> </v>
      </c>
      <c r="AZ118" s="6">
        <f t="shared" si="187"/>
        <v>0.5</v>
      </c>
      <c r="BA118" s="6" t="str">
        <f t="shared" si="187"/>
        <v xml:space="preserve"> </v>
      </c>
      <c r="BB118" s="6">
        <f t="shared" si="187"/>
        <v>0.87222222222222223</v>
      </c>
      <c r="BC118" s="6" t="str">
        <f t="shared" si="187"/>
        <v xml:space="preserve"> </v>
      </c>
      <c r="BD118" s="6" t="str">
        <f t="shared" si="187"/>
        <v xml:space="preserve"> </v>
      </c>
      <c r="BE118" s="6" t="str">
        <f t="shared" si="187"/>
        <v xml:space="preserve"> </v>
      </c>
      <c r="BF118" s="6">
        <f t="shared" si="187"/>
        <v>1.2401183682096808</v>
      </c>
      <c r="BG118" s="6" t="str">
        <f t="shared" si="187"/>
        <v xml:space="preserve"> </v>
      </c>
      <c r="BH118" s="6" t="str">
        <f t="shared" si="187"/>
        <v xml:space="preserve"> </v>
      </c>
      <c r="BI118" s="6">
        <f t="shared" si="187"/>
        <v>3.666666666666667</v>
      </c>
      <c r="BJ118" s="6">
        <f t="shared" si="187"/>
        <v>0.86655260906757903</v>
      </c>
      <c r="BK118" s="6" t="str">
        <f t="shared" si="187"/>
        <v xml:space="preserve"> </v>
      </c>
      <c r="BL118" s="6" t="str">
        <f t="shared" si="187"/>
        <v xml:space="preserve"> </v>
      </c>
      <c r="BM118" s="6" t="str">
        <f t="shared" si="187"/>
        <v xml:space="preserve"> </v>
      </c>
      <c r="BN118" s="6" t="str">
        <f t="shared" ref="BN118:DY121" si="194">IF(BN87=0," ",BN87)</f>
        <v xml:space="preserve"> </v>
      </c>
      <c r="BO118" s="6" t="str">
        <f t="shared" si="194"/>
        <v xml:space="preserve"> </v>
      </c>
      <c r="BP118" s="6" t="str">
        <f t="shared" si="194"/>
        <v xml:space="preserve"> </v>
      </c>
      <c r="BQ118" s="6" t="str">
        <f t="shared" si="194"/>
        <v xml:space="preserve"> </v>
      </c>
      <c r="BR118" s="6">
        <f t="shared" si="194"/>
        <v>1.4159663865546221</v>
      </c>
      <c r="BS118" s="6" t="str">
        <f t="shared" si="194"/>
        <v xml:space="preserve"> </v>
      </c>
      <c r="BT118" s="6" t="str">
        <f t="shared" si="194"/>
        <v xml:space="preserve"> </v>
      </c>
      <c r="BU118" s="6" t="str">
        <f t="shared" si="194"/>
        <v xml:space="preserve"> </v>
      </c>
      <c r="BV118" s="6" t="str">
        <f t="shared" si="194"/>
        <v xml:space="preserve"> </v>
      </c>
      <c r="BW118" s="6" t="str">
        <f t="shared" si="194"/>
        <v xml:space="preserve"> </v>
      </c>
      <c r="BX118" s="6" t="str">
        <f t="shared" si="194"/>
        <v xml:space="preserve"> </v>
      </c>
      <c r="BY118" s="6">
        <f t="shared" si="194"/>
        <v>0.41666666666666674</v>
      </c>
      <c r="BZ118" s="6" t="str">
        <f t="shared" si="194"/>
        <v xml:space="preserve"> </v>
      </c>
      <c r="CA118" s="6" t="str">
        <f t="shared" si="194"/>
        <v xml:space="preserve"> </v>
      </c>
      <c r="CB118" s="6" t="str">
        <f t="shared" si="194"/>
        <v xml:space="preserve"> </v>
      </c>
      <c r="CC118" s="6" t="str">
        <f t="shared" si="194"/>
        <v xml:space="preserve"> </v>
      </c>
      <c r="CD118" s="6" t="str">
        <f t="shared" si="194"/>
        <v xml:space="preserve"> </v>
      </c>
      <c r="CE118" s="6">
        <f t="shared" si="194"/>
        <v>0.35272727272727278</v>
      </c>
      <c r="CF118" s="6" t="str">
        <f t="shared" si="194"/>
        <v xml:space="preserve"> </v>
      </c>
      <c r="CG118" s="6" t="str">
        <f t="shared" si="194"/>
        <v xml:space="preserve"> </v>
      </c>
      <c r="CH118" s="6" t="str">
        <f t="shared" si="194"/>
        <v xml:space="preserve"> </v>
      </c>
      <c r="CI118" s="6" t="str">
        <f t="shared" si="194"/>
        <v xml:space="preserve"> </v>
      </c>
      <c r="CJ118" s="6" t="str">
        <f t="shared" si="194"/>
        <v xml:space="preserve"> </v>
      </c>
      <c r="CK118" s="6" t="str">
        <f t="shared" si="194"/>
        <v xml:space="preserve"> </v>
      </c>
      <c r="CL118" s="6">
        <f t="shared" si="194"/>
        <v>0.93877551020408156</v>
      </c>
      <c r="CM118" s="6" t="str">
        <f t="shared" si="194"/>
        <v xml:space="preserve"> </v>
      </c>
      <c r="CN118" s="6" t="str">
        <f t="shared" si="194"/>
        <v xml:space="preserve"> </v>
      </c>
      <c r="CO118" s="6" t="str">
        <f t="shared" si="194"/>
        <v xml:space="preserve"> </v>
      </c>
      <c r="CP118" s="6" t="str">
        <f t="shared" si="194"/>
        <v xml:space="preserve"> </v>
      </c>
      <c r="CQ118" s="6" t="str">
        <f t="shared" si="194"/>
        <v xml:space="preserve"> </v>
      </c>
      <c r="CR118" s="6">
        <f t="shared" si="194"/>
        <v>0.82493540051679592</v>
      </c>
      <c r="CS118" s="6">
        <f t="shared" si="194"/>
        <v>1.3833131801692868</v>
      </c>
      <c r="CT118" s="6" t="str">
        <f t="shared" si="194"/>
        <v xml:space="preserve"> </v>
      </c>
      <c r="CU118" s="6">
        <f t="shared" si="194"/>
        <v>1.0533333333333332</v>
      </c>
      <c r="CV118" s="6" t="str">
        <f t="shared" si="194"/>
        <v xml:space="preserve"> </v>
      </c>
      <c r="CW118" s="6">
        <f t="shared" si="194"/>
        <v>-0.15068091960755614</v>
      </c>
      <c r="CX118" s="6" t="str">
        <f t="shared" si="194"/>
        <v xml:space="preserve"> </v>
      </c>
      <c r="CY118" s="6" t="str">
        <f t="shared" si="194"/>
        <v xml:space="preserve"> </v>
      </c>
      <c r="CZ118" s="6" t="str">
        <f t="shared" si="194"/>
        <v xml:space="preserve"> </v>
      </c>
      <c r="DA118" s="6" t="str">
        <f t="shared" si="194"/>
        <v xml:space="preserve"> </v>
      </c>
      <c r="DB118" s="6" t="str">
        <f t="shared" si="194"/>
        <v xml:space="preserve"> </v>
      </c>
      <c r="DC118" s="6" t="str">
        <f t="shared" si="194"/>
        <v xml:space="preserve"> </v>
      </c>
      <c r="DD118" s="6">
        <f t="shared" si="194"/>
        <v>0.56462585034013602</v>
      </c>
      <c r="DE118" s="6" t="str">
        <f t="shared" si="194"/>
        <v xml:space="preserve"> </v>
      </c>
      <c r="DF118" s="6">
        <f t="shared" si="194"/>
        <v>0.58333333333333326</v>
      </c>
      <c r="DG118" s="6" t="str">
        <f t="shared" si="194"/>
        <v xml:space="preserve"> </v>
      </c>
      <c r="DH118" s="6" t="str">
        <f t="shared" si="194"/>
        <v xml:space="preserve"> </v>
      </c>
      <c r="DI118" s="6" t="str">
        <f t="shared" si="194"/>
        <v xml:space="preserve"> </v>
      </c>
      <c r="DJ118" s="6">
        <f t="shared" si="194"/>
        <v>2.666627839254514</v>
      </c>
      <c r="DK118" s="6" t="str">
        <f t="shared" si="194"/>
        <v xml:space="preserve"> </v>
      </c>
      <c r="DL118" s="6">
        <f t="shared" si="194"/>
        <v>2.1413443830570906</v>
      </c>
      <c r="DM118" s="6" t="str">
        <f t="shared" si="194"/>
        <v xml:space="preserve"> </v>
      </c>
      <c r="DN118" s="6" t="str">
        <f t="shared" si="194"/>
        <v xml:space="preserve"> </v>
      </c>
      <c r="DO118" s="6" t="str">
        <f t="shared" si="194"/>
        <v xml:space="preserve"> </v>
      </c>
      <c r="DP118" s="6">
        <f t="shared" si="194"/>
        <v>1.6641697877652932</v>
      </c>
      <c r="DQ118" s="6">
        <f t="shared" si="194"/>
        <v>2.4769230769230766</v>
      </c>
      <c r="DR118" s="6">
        <f t="shared" si="194"/>
        <v>0.75</v>
      </c>
      <c r="DS118" s="6" t="str">
        <f t="shared" si="194"/>
        <v xml:space="preserve"> </v>
      </c>
      <c r="DT118" s="6" t="str">
        <f t="shared" si="194"/>
        <v xml:space="preserve"> </v>
      </c>
      <c r="DU118" s="6">
        <f t="shared" si="194"/>
        <v>0.89156626506024095</v>
      </c>
      <c r="DV118" s="6">
        <f t="shared" si="194"/>
        <v>2.6065573770491799</v>
      </c>
      <c r="DW118" s="6">
        <f t="shared" si="194"/>
        <v>0.17509727626459148</v>
      </c>
      <c r="DX118" s="6" t="str">
        <f t="shared" si="194"/>
        <v xml:space="preserve"> </v>
      </c>
      <c r="DY118" s="6" t="str">
        <f t="shared" si="194"/>
        <v xml:space="preserve"> </v>
      </c>
      <c r="DZ118" s="6">
        <f t="shared" si="160"/>
        <v>-0.5</v>
      </c>
      <c r="EA118" s="6" t="str">
        <f t="shared" si="191"/>
        <v xml:space="preserve"> </v>
      </c>
      <c r="EB118" s="6" t="str">
        <f t="shared" si="191"/>
        <v xml:space="preserve"> </v>
      </c>
      <c r="EC118" s="6" t="str">
        <f t="shared" si="191"/>
        <v xml:space="preserve"> </v>
      </c>
      <c r="ED118" s="6" t="str">
        <f t="shared" si="191"/>
        <v xml:space="preserve"> </v>
      </c>
      <c r="EE118" s="6">
        <f t="shared" si="191"/>
        <v>0.32692307692307687</v>
      </c>
      <c r="EF118" s="6" t="str">
        <f t="shared" si="191"/>
        <v xml:space="preserve"> </v>
      </c>
      <c r="EG118" s="6">
        <f t="shared" si="191"/>
        <v>8.3947368421052637</v>
      </c>
      <c r="EH118" s="6" t="str">
        <f t="shared" si="191"/>
        <v xml:space="preserve"> </v>
      </c>
      <c r="EI118" s="6">
        <f t="shared" si="191"/>
        <v>1.4166666666666665</v>
      </c>
      <c r="EJ118" s="6" t="str">
        <f t="shared" si="191"/>
        <v xml:space="preserve"> </v>
      </c>
      <c r="EK118" s="6" t="str">
        <f t="shared" si="191"/>
        <v xml:space="preserve"> </v>
      </c>
      <c r="EL118" s="6">
        <f t="shared" si="191"/>
        <v>0.36343612334801767</v>
      </c>
      <c r="EM118" s="6" t="str">
        <f t="shared" si="191"/>
        <v xml:space="preserve"> </v>
      </c>
      <c r="EN118" s="6">
        <f t="shared" si="191"/>
        <v>0.79148936170212747</v>
      </c>
      <c r="EO118" s="6">
        <f t="shared" si="191"/>
        <v>3.2203389830508478</v>
      </c>
      <c r="EP118" s="6">
        <f t="shared" si="191"/>
        <v>1.0746247899667365</v>
      </c>
      <c r="EQ118" s="6">
        <f t="shared" si="191"/>
        <v>0.70588235294117641</v>
      </c>
      <c r="ER118" s="6" t="str">
        <f t="shared" si="191"/>
        <v xml:space="preserve"> </v>
      </c>
      <c r="ES118" s="6">
        <f t="shared" si="191"/>
        <v>0.69421487603305798</v>
      </c>
      <c r="ET118" s="6" t="str">
        <f t="shared" si="191"/>
        <v xml:space="preserve"> </v>
      </c>
      <c r="EU118" s="6" t="str">
        <f t="shared" si="191"/>
        <v xml:space="preserve"> </v>
      </c>
      <c r="EV118" s="6" t="str">
        <f t="shared" si="191"/>
        <v xml:space="preserve"> </v>
      </c>
      <c r="EW118" s="6">
        <f t="shared" si="191"/>
        <v>1.0333333333333332</v>
      </c>
      <c r="EX118" s="6" t="str">
        <f t="shared" si="191"/>
        <v xml:space="preserve"> </v>
      </c>
      <c r="EY118" s="6">
        <f t="shared" si="191"/>
        <v>0.41071428571428581</v>
      </c>
      <c r="EZ118" s="6">
        <f t="shared" si="191"/>
        <v>-0.35</v>
      </c>
      <c r="FA118" s="6">
        <f t="shared" si="191"/>
        <v>-0.775609756097561</v>
      </c>
      <c r="FB118" s="6" t="str">
        <f t="shared" si="191"/>
        <v xml:space="preserve"> </v>
      </c>
      <c r="FC118" s="6" t="str">
        <f t="shared" si="191"/>
        <v xml:space="preserve"> </v>
      </c>
      <c r="FD118" s="6" t="str">
        <f t="shared" si="191"/>
        <v xml:space="preserve"> </v>
      </c>
      <c r="FE118" s="6">
        <f t="shared" si="191"/>
        <v>0.16135458167330685</v>
      </c>
      <c r="FF118" s="6">
        <f t="shared" si="191"/>
        <v>6.0185940303376206E-2</v>
      </c>
      <c r="FG118" s="6" t="str">
        <f t="shared" si="191"/>
        <v xml:space="preserve"> </v>
      </c>
      <c r="FH118" s="6">
        <f t="shared" si="191"/>
        <v>1.1967213114754101</v>
      </c>
      <c r="FI118" s="6" t="str">
        <f t="shared" si="191"/>
        <v xml:space="preserve"> </v>
      </c>
      <c r="FJ118" s="6">
        <f t="shared" si="191"/>
        <v>6.0063694267515917</v>
      </c>
      <c r="FK118" s="6">
        <f t="shared" si="191"/>
        <v>0.13942307692307687</v>
      </c>
      <c r="FL118" s="6" t="str">
        <f t="shared" si="191"/>
        <v xml:space="preserve"> </v>
      </c>
      <c r="FM118" s="6" t="str">
        <f t="shared" si="191"/>
        <v xml:space="preserve"> </v>
      </c>
      <c r="FN118" s="6">
        <f t="shared" si="191"/>
        <v>0.26530612244897966</v>
      </c>
      <c r="FO118" s="6" t="str">
        <f t="shared" si="191"/>
        <v xml:space="preserve"> </v>
      </c>
      <c r="FP118" s="6" t="str">
        <f t="shared" si="191"/>
        <v xml:space="preserve"> </v>
      </c>
      <c r="FQ118" s="6" t="str">
        <f t="shared" si="191"/>
        <v xml:space="preserve"> </v>
      </c>
      <c r="FR118" s="6" t="str">
        <f t="shared" si="191"/>
        <v xml:space="preserve"> </v>
      </c>
      <c r="FS118" s="6" t="str">
        <f t="shared" si="191"/>
        <v xml:space="preserve"> </v>
      </c>
      <c r="FT118" s="6">
        <f t="shared" si="191"/>
        <v>-5.4545454545454564E-2</v>
      </c>
      <c r="FU118" s="6">
        <f t="shared" si="191"/>
        <v>0.35280095351609053</v>
      </c>
      <c r="FV118" s="6">
        <f t="shared" si="191"/>
        <v>6.25E-2</v>
      </c>
      <c r="FW118" s="6">
        <f t="shared" si="191"/>
        <v>1.0602666666666667</v>
      </c>
      <c r="FX118" s="6" t="str">
        <f t="shared" si="191"/>
        <v xml:space="preserve"> </v>
      </c>
      <c r="FY118" s="6">
        <f t="shared" si="191"/>
        <v>0.28929881979569583</v>
      </c>
      <c r="FZ118" s="6">
        <f t="shared" si="191"/>
        <v>0.72727272727272707</v>
      </c>
      <c r="GA118" s="6">
        <f t="shared" si="191"/>
        <v>1.4637681159420288</v>
      </c>
      <c r="GB118" s="6">
        <f t="shared" si="191"/>
        <v>1.0869565217391304</v>
      </c>
      <c r="GC118" s="6" t="str">
        <f t="shared" si="191"/>
        <v xml:space="preserve"> </v>
      </c>
      <c r="GD118" s="6" t="str">
        <f t="shared" si="191"/>
        <v xml:space="preserve"> </v>
      </c>
      <c r="GE118" s="6" t="str">
        <f t="shared" si="191"/>
        <v xml:space="preserve"> </v>
      </c>
      <c r="GF118" s="6">
        <f t="shared" si="191"/>
        <v>0.96852300242130784</v>
      </c>
      <c r="GG118" s="6" t="str">
        <f t="shared" si="191"/>
        <v xml:space="preserve"> </v>
      </c>
      <c r="GH118" s="6" t="str">
        <f t="shared" si="191"/>
        <v xml:space="preserve"> </v>
      </c>
      <c r="GI118" s="6" t="str">
        <f t="shared" si="191"/>
        <v xml:space="preserve"> </v>
      </c>
      <c r="GJ118" s="6" t="str">
        <f t="shared" si="191"/>
        <v xml:space="preserve"> </v>
      </c>
      <c r="GK118" s="6" t="str">
        <f t="shared" si="191"/>
        <v xml:space="preserve"> </v>
      </c>
      <c r="GL118" s="6">
        <f t="shared" si="191"/>
        <v>-0.58461538461538454</v>
      </c>
      <c r="GM118" s="6" t="str">
        <f t="shared" si="189"/>
        <v xml:space="preserve"> </v>
      </c>
      <c r="GN118" s="6">
        <f t="shared" si="189"/>
        <v>1.2156862745098036</v>
      </c>
      <c r="GO118" s="6" t="str">
        <f t="shared" si="189"/>
        <v xml:space="preserve"> </v>
      </c>
      <c r="GP118" s="6" t="str">
        <f t="shared" si="189"/>
        <v xml:space="preserve"> </v>
      </c>
      <c r="GQ118" s="6">
        <f t="shared" si="189"/>
        <v>0.39211136890951281</v>
      </c>
      <c r="GR118" s="6" t="str">
        <f t="shared" si="189"/>
        <v xml:space="preserve"> </v>
      </c>
      <c r="GS118" s="6" t="str">
        <f t="shared" si="189"/>
        <v xml:space="preserve"> </v>
      </c>
      <c r="GT118" s="6">
        <f t="shared" si="189"/>
        <v>0.22222222222222232</v>
      </c>
      <c r="GU118" s="6" t="str">
        <f t="shared" si="189"/>
        <v xml:space="preserve"> </v>
      </c>
      <c r="GV118" s="6">
        <f t="shared" si="189"/>
        <v>-7.2131147540983487E-2</v>
      </c>
      <c r="GW118" s="6" t="str">
        <f t="shared" si="189"/>
        <v xml:space="preserve"> </v>
      </c>
      <c r="GX118" s="6">
        <f t="shared" si="189"/>
        <v>9.4164456233421623E-2</v>
      </c>
      <c r="GY118" s="6">
        <f t="shared" si="189"/>
        <v>8.2352941176470518E-2</v>
      </c>
      <c r="GZ118" s="6" t="str">
        <f t="shared" si="189"/>
        <v xml:space="preserve"> </v>
      </c>
      <c r="HA118" s="6" t="str">
        <f t="shared" si="189"/>
        <v xml:space="preserve"> </v>
      </c>
      <c r="HB118" s="6">
        <f t="shared" si="189"/>
        <v>0.25765765765765769</v>
      </c>
      <c r="HC118" s="6">
        <f t="shared" si="189"/>
        <v>0.88888888888888884</v>
      </c>
      <c r="HD118" s="6">
        <f t="shared" si="189"/>
        <v>-0.24792531120331951</v>
      </c>
      <c r="HE118" s="6" t="str">
        <f t="shared" si="189"/>
        <v xml:space="preserve"> </v>
      </c>
      <c r="HF118" s="6" t="str">
        <f t="shared" si="189"/>
        <v xml:space="preserve"> </v>
      </c>
      <c r="HG118" s="6">
        <f t="shared" si="189"/>
        <v>3.3200531208499307E-2</v>
      </c>
      <c r="HH118" s="6" t="str">
        <f t="shared" si="189"/>
        <v xml:space="preserve"> </v>
      </c>
      <c r="HI118" s="6" t="str">
        <f t="shared" si="189"/>
        <v xml:space="preserve"> </v>
      </c>
      <c r="HJ118" s="6">
        <f t="shared" si="189"/>
        <v>0.24623115577889454</v>
      </c>
      <c r="HK118" s="6">
        <f t="shared" si="189"/>
        <v>0.83589743589743581</v>
      </c>
      <c r="HL118" s="6" t="str">
        <f t="shared" si="189"/>
        <v xml:space="preserve"> </v>
      </c>
      <c r="HM118" s="6">
        <v>0</v>
      </c>
      <c r="HN118" s="6" t="str">
        <f t="shared" si="189"/>
        <v xml:space="preserve"> </v>
      </c>
      <c r="HO118" s="6" t="str">
        <f t="shared" si="189"/>
        <v xml:space="preserve"> </v>
      </c>
      <c r="HP118" s="6">
        <f t="shared" si="189"/>
        <v>0.12000000000000011</v>
      </c>
      <c r="HQ118" s="6" t="str">
        <f t="shared" si="189"/>
        <v xml:space="preserve"> </v>
      </c>
      <c r="HR118" s="6" t="str">
        <f t="shared" si="189"/>
        <v xml:space="preserve"> </v>
      </c>
      <c r="HS118" s="6" t="str">
        <f t="shared" si="189"/>
        <v xml:space="preserve"> </v>
      </c>
      <c r="HT118" s="6" t="str">
        <f t="shared" si="189"/>
        <v xml:space="preserve"> </v>
      </c>
      <c r="HU118" s="6">
        <f t="shared" si="189"/>
        <v>-0.89350191120258748</v>
      </c>
      <c r="HV118" s="6" t="str">
        <f t="shared" si="189"/>
        <v xml:space="preserve"> </v>
      </c>
      <c r="HW118" s="6" t="str">
        <f t="shared" si="189"/>
        <v xml:space="preserve"> </v>
      </c>
      <c r="HX118" s="6">
        <f t="shared" si="189"/>
        <v>0.79062279907435351</v>
      </c>
      <c r="HY118" s="6" t="str">
        <f t="shared" si="189"/>
        <v xml:space="preserve"> </v>
      </c>
      <c r="HZ118" s="6" t="str">
        <f t="shared" si="189"/>
        <v xml:space="preserve"> </v>
      </c>
      <c r="IA118" s="6">
        <f t="shared" si="189"/>
        <v>-0.8163636363636364</v>
      </c>
      <c r="IB118" s="6" t="str">
        <f t="shared" si="189"/>
        <v xml:space="preserve"> </v>
      </c>
      <c r="IC118" s="6" t="str">
        <f t="shared" si="189"/>
        <v xml:space="preserve"> </v>
      </c>
      <c r="ID118" s="6" t="str">
        <f t="shared" si="189"/>
        <v xml:space="preserve"> </v>
      </c>
      <c r="IE118" s="6" t="str">
        <f t="shared" si="189"/>
        <v xml:space="preserve"> </v>
      </c>
      <c r="IF118" s="6" t="str">
        <f t="shared" si="189"/>
        <v xml:space="preserve"> </v>
      </c>
      <c r="IG118" s="6" t="str">
        <f t="shared" si="189"/>
        <v xml:space="preserve"> </v>
      </c>
      <c r="IH118" s="6" t="str">
        <f t="shared" si="189"/>
        <v xml:space="preserve"> </v>
      </c>
      <c r="II118" s="6" t="str">
        <f t="shared" si="189"/>
        <v xml:space="preserve"> </v>
      </c>
      <c r="IJ118" s="6" t="str">
        <f t="shared" si="189"/>
        <v xml:space="preserve"> </v>
      </c>
      <c r="IK118" s="6" t="str">
        <f t="shared" si="189"/>
        <v xml:space="preserve"> </v>
      </c>
      <c r="IL118" s="6" t="str">
        <f t="shared" si="189"/>
        <v xml:space="preserve"> </v>
      </c>
      <c r="IM118" s="6" t="str">
        <f t="shared" si="189"/>
        <v xml:space="preserve"> </v>
      </c>
      <c r="IN118" s="6" t="str">
        <f t="shared" si="189"/>
        <v xml:space="preserve"> </v>
      </c>
      <c r="IO118" s="6">
        <f t="shared" si="189"/>
        <v>0.97333333333333338</v>
      </c>
      <c r="IP118" s="6" t="str">
        <f t="shared" si="189"/>
        <v xml:space="preserve"> </v>
      </c>
      <c r="IQ118" s="6" t="str">
        <f t="shared" si="189"/>
        <v xml:space="preserve"> </v>
      </c>
      <c r="IR118" s="6" t="str">
        <f t="shared" si="189"/>
        <v xml:space="preserve"> </v>
      </c>
      <c r="IS118" s="6" t="str">
        <f t="shared" si="189"/>
        <v xml:space="preserve"> </v>
      </c>
      <c r="IT118" s="6" t="str">
        <f t="shared" si="189"/>
        <v xml:space="preserve"> </v>
      </c>
      <c r="IU118" s="6" t="str">
        <f t="shared" si="189"/>
        <v xml:space="preserve"> </v>
      </c>
      <c r="IV118" s="6" t="str">
        <f t="shared" si="189"/>
        <v xml:space="preserve"> </v>
      </c>
      <c r="IW118" s="6" t="str">
        <f t="shared" si="189"/>
        <v xml:space="preserve"> </v>
      </c>
      <c r="IX118" s="6">
        <f t="shared" si="174"/>
        <v>-0.92500000000000004</v>
      </c>
      <c r="IY118" s="6" t="str">
        <f t="shared" si="174"/>
        <v xml:space="preserve"> </v>
      </c>
      <c r="IZ118" s="6">
        <f t="shared" si="174"/>
        <v>1.3232323232323231</v>
      </c>
      <c r="JA118" s="6" t="str">
        <f t="shared" si="171"/>
        <v xml:space="preserve"> </v>
      </c>
      <c r="JB118" s="6">
        <f t="shared" si="192"/>
        <v>25.979166666666668</v>
      </c>
      <c r="JC118" s="6" t="str">
        <f t="shared" si="192"/>
        <v xml:space="preserve"> </v>
      </c>
      <c r="JD118" s="6">
        <f t="shared" si="192"/>
        <v>0.27906976744186052</v>
      </c>
      <c r="JE118" s="6">
        <f t="shared" si="192"/>
        <v>1.1695906432748426E-2</v>
      </c>
      <c r="JF118" s="6" t="str">
        <f t="shared" si="192"/>
        <v xml:space="preserve"> </v>
      </c>
      <c r="JG118" s="6" t="str">
        <f t="shared" si="192"/>
        <v xml:space="preserve"> </v>
      </c>
      <c r="JH118" s="6">
        <f t="shared" si="192"/>
        <v>0.32581736189402499</v>
      </c>
      <c r="JI118" s="6">
        <f t="shared" si="192"/>
        <v>0.55325443786982231</v>
      </c>
      <c r="JJ118" s="6" t="str">
        <f t="shared" si="192"/>
        <v xml:space="preserve"> </v>
      </c>
      <c r="JK118" s="6">
        <f t="shared" si="192"/>
        <v>0.70877817319098457</v>
      </c>
      <c r="JL118" s="6" t="str">
        <f t="shared" si="192"/>
        <v xml:space="preserve"> </v>
      </c>
      <c r="JM118" s="6" t="str">
        <f t="shared" si="192"/>
        <v xml:space="preserve"> </v>
      </c>
      <c r="JN118" s="6">
        <f t="shared" si="192"/>
        <v>2.8461538461538463</v>
      </c>
      <c r="JO118" s="6" t="str">
        <f t="shared" si="192"/>
        <v xml:space="preserve"> </v>
      </c>
      <c r="JP118" s="6">
        <f t="shared" si="192"/>
        <v>0.36727559765448792</v>
      </c>
      <c r="JQ118" s="6" t="str">
        <f t="shared" si="192"/>
        <v xml:space="preserve"> </v>
      </c>
      <c r="JR118" s="6" t="str">
        <f t="shared" si="192"/>
        <v xml:space="preserve"> </v>
      </c>
      <c r="JS118" s="6" t="str">
        <f t="shared" si="192"/>
        <v xml:space="preserve"> </v>
      </c>
      <c r="JT118" s="6" t="str">
        <f t="shared" si="192"/>
        <v xml:space="preserve"> </v>
      </c>
      <c r="JU118" s="6" t="str">
        <f t="shared" si="192"/>
        <v xml:space="preserve"> </v>
      </c>
      <c r="JV118" s="6" t="str">
        <f t="shared" si="192"/>
        <v xml:space="preserve"> </v>
      </c>
      <c r="JW118" s="6" t="str">
        <f t="shared" si="192"/>
        <v xml:space="preserve"> </v>
      </c>
      <c r="JX118" s="6">
        <f t="shared" si="192"/>
        <v>3.3510971786833856</v>
      </c>
      <c r="JY118" s="6" t="str">
        <f t="shared" si="192"/>
        <v xml:space="preserve"> </v>
      </c>
      <c r="JZ118" s="6" t="str">
        <f t="shared" si="192"/>
        <v xml:space="preserve"> </v>
      </c>
      <c r="KA118" s="6">
        <f t="shared" si="192"/>
        <v>8.3168097611180318</v>
      </c>
      <c r="KB118" s="6">
        <f t="shared" si="192"/>
        <v>0.37923250564334099</v>
      </c>
      <c r="KC118" s="6" t="str">
        <f t="shared" si="192"/>
        <v xml:space="preserve"> </v>
      </c>
      <c r="KD118" s="6" t="str">
        <f t="shared" si="192"/>
        <v xml:space="preserve"> </v>
      </c>
      <c r="KE118" s="6" t="str">
        <f t="shared" si="192"/>
        <v xml:space="preserve"> </v>
      </c>
      <c r="KF118" s="6">
        <f t="shared" si="192"/>
        <v>2.8909090909090911</v>
      </c>
      <c r="KG118" s="6" t="str">
        <f t="shared" si="192"/>
        <v xml:space="preserve"> </v>
      </c>
      <c r="KH118" s="6">
        <f t="shared" si="192"/>
        <v>1.6851851851851851</v>
      </c>
      <c r="KI118" s="6" t="str">
        <f t="shared" si="192"/>
        <v xml:space="preserve"> </v>
      </c>
      <c r="KJ118" s="6">
        <f t="shared" si="192"/>
        <v>-0.52631578947368429</v>
      </c>
      <c r="KK118" s="6" t="str">
        <f t="shared" si="192"/>
        <v xml:space="preserve"> </v>
      </c>
      <c r="KL118" s="6" t="str">
        <f t="shared" si="192"/>
        <v xml:space="preserve"> </v>
      </c>
      <c r="KM118" s="6">
        <f t="shared" si="192"/>
        <v>7.125</v>
      </c>
      <c r="KN118" s="6">
        <f t="shared" si="192"/>
        <v>0.89437265527303023</v>
      </c>
      <c r="KO118" s="6">
        <f t="shared" si="192"/>
        <v>0.69491525423728806</v>
      </c>
      <c r="KP118" s="6">
        <f t="shared" si="192"/>
        <v>9.0909090909090828E-2</v>
      </c>
      <c r="KQ118" s="6">
        <f t="shared" si="192"/>
        <v>0.90476190476190466</v>
      </c>
      <c r="KR118" s="6" t="str">
        <f t="shared" si="192"/>
        <v xml:space="preserve"> </v>
      </c>
      <c r="KS118" s="6" t="str">
        <f t="shared" si="192"/>
        <v xml:space="preserve"> </v>
      </c>
      <c r="KT118" s="6">
        <f t="shared" si="192"/>
        <v>3.6833333333333336</v>
      </c>
      <c r="KU118" s="6">
        <f t="shared" si="192"/>
        <v>-0.82758620689655171</v>
      </c>
      <c r="KV118" s="6" t="str">
        <f t="shared" si="192"/>
        <v xml:space="preserve"> </v>
      </c>
      <c r="KW118" s="6" t="str">
        <f t="shared" si="192"/>
        <v xml:space="preserve"> </v>
      </c>
      <c r="KX118" s="6" t="str">
        <f t="shared" si="192"/>
        <v xml:space="preserve"> </v>
      </c>
      <c r="KY118" s="6">
        <f t="shared" si="192"/>
        <v>4.2191400832177539</v>
      </c>
      <c r="KZ118" s="6" t="str">
        <f t="shared" si="192"/>
        <v xml:space="preserve"> </v>
      </c>
      <c r="LA118" s="6" t="str">
        <f t="shared" si="192"/>
        <v xml:space="preserve"> </v>
      </c>
      <c r="LB118" s="6">
        <f t="shared" si="192"/>
        <v>-0.85400293635028934</v>
      </c>
      <c r="LC118" s="6">
        <f t="shared" si="192"/>
        <v>7.7681505826112884E-2</v>
      </c>
      <c r="LD118" s="6" t="str">
        <f t="shared" si="192"/>
        <v xml:space="preserve"> </v>
      </c>
      <c r="LE118" s="6" t="str">
        <f t="shared" si="192"/>
        <v xml:space="preserve"> </v>
      </c>
      <c r="LF118" s="6" t="str">
        <f t="shared" si="192"/>
        <v xml:space="preserve"> </v>
      </c>
      <c r="LG118" s="6" t="str">
        <f t="shared" si="192"/>
        <v xml:space="preserve"> </v>
      </c>
      <c r="LH118" s="6" t="str">
        <f t="shared" si="192"/>
        <v xml:space="preserve"> </v>
      </c>
      <c r="LI118" s="6" t="str">
        <f t="shared" si="192"/>
        <v xml:space="preserve"> </v>
      </c>
      <c r="LJ118" s="6">
        <f t="shared" si="192"/>
        <v>0.3793103448275863</v>
      </c>
      <c r="LK118" s="6" t="str">
        <f t="shared" si="192"/>
        <v xml:space="preserve"> </v>
      </c>
      <c r="LL118" s="6" t="str">
        <f t="shared" si="192"/>
        <v xml:space="preserve"> </v>
      </c>
      <c r="LM118" s="6">
        <f t="shared" si="192"/>
        <v>0.77836411609498679</v>
      </c>
      <c r="LN118" s="6" t="str">
        <f t="shared" si="190"/>
        <v xml:space="preserve"> </v>
      </c>
      <c r="LO118" s="6">
        <f t="shared" si="190"/>
        <v>5.5714285714285712</v>
      </c>
      <c r="LP118" s="6">
        <f t="shared" si="190"/>
        <v>2.5879629629629628</v>
      </c>
      <c r="LQ118" s="6" t="str">
        <f t="shared" si="190"/>
        <v xml:space="preserve"> </v>
      </c>
      <c r="LR118" s="6" t="str">
        <f t="shared" si="190"/>
        <v xml:space="preserve"> </v>
      </c>
      <c r="LS118" s="6" t="str">
        <f t="shared" si="190"/>
        <v xml:space="preserve"> </v>
      </c>
      <c r="LT118" s="6" t="str">
        <f t="shared" si="190"/>
        <v xml:space="preserve"> </v>
      </c>
      <c r="LU118" s="6">
        <f t="shared" si="190"/>
        <v>-0.84166666666666667</v>
      </c>
      <c r="LV118" s="6" t="str">
        <f t="shared" si="190"/>
        <v xml:space="preserve"> </v>
      </c>
      <c r="LW118" s="6">
        <f t="shared" si="190"/>
        <v>4.9508659494926377</v>
      </c>
      <c r="LX118" s="6" t="str">
        <f t="shared" si="190"/>
        <v xml:space="preserve"> </v>
      </c>
      <c r="LY118" s="6" t="str">
        <f t="shared" si="190"/>
        <v xml:space="preserve"> </v>
      </c>
      <c r="LZ118" s="6" t="str">
        <f t="shared" si="190"/>
        <v xml:space="preserve"> </v>
      </c>
      <c r="MA118" s="6" t="str">
        <f t="shared" si="190"/>
        <v xml:space="preserve"> </v>
      </c>
      <c r="MB118" s="6" t="str">
        <f t="shared" si="190"/>
        <v xml:space="preserve"> </v>
      </c>
      <c r="MC118" s="6" t="str">
        <f t="shared" si="190"/>
        <v xml:space="preserve"> </v>
      </c>
      <c r="MD118" s="6" t="str">
        <f t="shared" si="190"/>
        <v xml:space="preserve"> </v>
      </c>
      <c r="ME118" s="6" t="str">
        <f t="shared" si="190"/>
        <v xml:space="preserve"> </v>
      </c>
      <c r="MF118" s="6">
        <f t="shared" si="190"/>
        <v>-0.22093023255813948</v>
      </c>
      <c r="MG118" s="6">
        <f t="shared" si="190"/>
        <v>0.16842105263157903</v>
      </c>
      <c r="MH118" s="6">
        <f t="shared" si="190"/>
        <v>4.4198895027624312</v>
      </c>
      <c r="MI118" s="6" t="str">
        <f t="shared" si="190"/>
        <v xml:space="preserve"> </v>
      </c>
      <c r="MJ118" s="6">
        <f t="shared" si="190"/>
        <v>4.1533546325878579E-2</v>
      </c>
      <c r="MK118" s="6" t="str">
        <f t="shared" si="190"/>
        <v xml:space="preserve"> </v>
      </c>
      <c r="ML118" s="6">
        <f t="shared" si="190"/>
        <v>1.1173184357541999E-2</v>
      </c>
      <c r="MM118" s="6" t="str">
        <f t="shared" si="190"/>
        <v xml:space="preserve"> </v>
      </c>
      <c r="MN118" s="6" t="str">
        <f t="shared" si="190"/>
        <v xml:space="preserve"> </v>
      </c>
      <c r="MO118" s="6" t="str">
        <f t="shared" si="190"/>
        <v xml:space="preserve"> </v>
      </c>
      <c r="MP118" s="6" t="str">
        <f t="shared" si="190"/>
        <v xml:space="preserve"> </v>
      </c>
      <c r="MQ118" s="6">
        <f t="shared" si="190"/>
        <v>0.41460362856376798</v>
      </c>
      <c r="MR118" s="6">
        <f t="shared" si="190"/>
        <v>0.65217391304347827</v>
      </c>
      <c r="MS118" s="6" t="str">
        <f t="shared" si="190"/>
        <v xml:space="preserve"> </v>
      </c>
      <c r="MT118" s="6">
        <f t="shared" si="190"/>
        <v>9.0713166144200628</v>
      </c>
      <c r="MU118" s="6" t="str">
        <f t="shared" si="190"/>
        <v xml:space="preserve"> </v>
      </c>
      <c r="MV118" s="6" t="str">
        <f t="shared" si="190"/>
        <v xml:space="preserve"> </v>
      </c>
      <c r="MW118" s="6" t="str">
        <f t="shared" si="190"/>
        <v xml:space="preserve"> </v>
      </c>
      <c r="MX118" s="6" t="str">
        <f t="shared" si="190"/>
        <v xml:space="preserve"> </v>
      </c>
      <c r="MY118" s="6" t="str">
        <f t="shared" si="190"/>
        <v xml:space="preserve"> </v>
      </c>
      <c r="MZ118" s="6">
        <f t="shared" si="190"/>
        <v>1.4168699895433949</v>
      </c>
      <c r="NA118" s="6" t="str">
        <f t="shared" si="190"/>
        <v xml:space="preserve"> </v>
      </c>
      <c r="NB118" s="6" t="str">
        <f t="shared" si="190"/>
        <v xml:space="preserve"> </v>
      </c>
      <c r="NC118" s="6" t="str">
        <f t="shared" si="190"/>
        <v xml:space="preserve"> </v>
      </c>
      <c r="ND118" s="6" t="str">
        <f t="shared" si="190"/>
        <v xml:space="preserve"> </v>
      </c>
      <c r="NE118" s="6" t="str">
        <f t="shared" si="190"/>
        <v xml:space="preserve"> </v>
      </c>
      <c r="NF118" s="6" t="str">
        <f t="shared" si="190"/>
        <v xml:space="preserve"> </v>
      </c>
      <c r="NG118" s="6">
        <f t="shared" si="190"/>
        <v>0.25806451612903225</v>
      </c>
      <c r="NH118" s="6" t="str">
        <f t="shared" si="190"/>
        <v xml:space="preserve"> </v>
      </c>
      <c r="NI118" s="6" t="str">
        <f t="shared" si="190"/>
        <v xml:space="preserve"> </v>
      </c>
      <c r="NJ118" s="6">
        <f t="shared" si="190"/>
        <v>4.7619047619047672E-2</v>
      </c>
      <c r="NK118" s="6" t="str">
        <f t="shared" si="190"/>
        <v xml:space="preserve"> </v>
      </c>
      <c r="NL118" s="6" t="str">
        <f t="shared" si="190"/>
        <v xml:space="preserve"> </v>
      </c>
      <c r="NM118" s="6" t="str">
        <f t="shared" si="190"/>
        <v xml:space="preserve"> </v>
      </c>
      <c r="NN118" s="6">
        <f t="shared" si="190"/>
        <v>1.0907437715948354</v>
      </c>
      <c r="NO118" s="6" t="str">
        <f t="shared" si="190"/>
        <v xml:space="preserve"> </v>
      </c>
      <c r="NP118" s="6" t="str">
        <f t="shared" si="190"/>
        <v xml:space="preserve"> </v>
      </c>
      <c r="NQ118" s="6" t="str">
        <f t="shared" si="190"/>
        <v xml:space="preserve"> </v>
      </c>
      <c r="NR118" s="6" t="str">
        <f t="shared" si="190"/>
        <v xml:space="preserve"> </v>
      </c>
      <c r="NS118" s="6">
        <f t="shared" si="190"/>
        <v>1.7692839506172837</v>
      </c>
      <c r="NT118" s="6" t="str">
        <f t="shared" si="190"/>
        <v xml:space="preserve"> </v>
      </c>
      <c r="NU118" s="6">
        <f t="shared" si="190"/>
        <v>1.7469553450608934</v>
      </c>
      <c r="NV118" s="6">
        <f t="shared" si="190"/>
        <v>1.0389342339806737</v>
      </c>
      <c r="NW118" s="6" t="str">
        <f t="shared" si="190"/>
        <v xml:space="preserve"> </v>
      </c>
      <c r="NX118" s="6" t="str">
        <f t="shared" si="190"/>
        <v xml:space="preserve"> </v>
      </c>
      <c r="NY118" s="6" t="str">
        <f t="shared" si="188"/>
        <v xml:space="preserve"> </v>
      </c>
      <c r="NZ118" s="6" t="str">
        <f t="shared" si="188"/>
        <v xml:space="preserve"> </v>
      </c>
      <c r="OA118" s="6" t="str">
        <f t="shared" si="188"/>
        <v xml:space="preserve"> </v>
      </c>
      <c r="OB118" s="6">
        <f t="shared" si="186"/>
        <v>2.0606060606060606</v>
      </c>
      <c r="OC118" s="6">
        <f t="shared" si="186"/>
        <v>0.46659288974961943</v>
      </c>
      <c r="OD118" s="6">
        <f t="shared" si="186"/>
        <v>0.68741796362272645</v>
      </c>
      <c r="OE118" s="6">
        <f t="shared" si="186"/>
        <v>0.65301204819277103</v>
      </c>
      <c r="OF118" s="6">
        <f t="shared" si="186"/>
        <v>1.25</v>
      </c>
      <c r="OG118" s="6">
        <f t="shared" ref="OG118:QR121" si="195">IF(OG87=0," ",OG87)</f>
        <v>1</v>
      </c>
      <c r="OH118" s="6" t="str">
        <f t="shared" si="195"/>
        <v xml:space="preserve"> </v>
      </c>
      <c r="OI118" s="6">
        <f t="shared" si="195"/>
        <v>1.1489234449760768</v>
      </c>
      <c r="OJ118" s="6" t="str">
        <f t="shared" si="195"/>
        <v xml:space="preserve"> </v>
      </c>
      <c r="OK118" s="6">
        <f t="shared" si="195"/>
        <v>0.39272727272727259</v>
      </c>
      <c r="OL118" s="6" t="str">
        <f t="shared" si="195"/>
        <v xml:space="preserve"> </v>
      </c>
      <c r="OM118" s="6" t="str">
        <f t="shared" si="195"/>
        <v xml:space="preserve"> </v>
      </c>
      <c r="ON118" s="6">
        <f t="shared" si="195"/>
        <v>0.52747834137953831</v>
      </c>
      <c r="OO118" s="6">
        <f t="shared" si="195"/>
        <v>0.23828125</v>
      </c>
      <c r="OP118" s="6">
        <f t="shared" si="195"/>
        <v>1.3237071860308931</v>
      </c>
      <c r="OQ118" s="6">
        <f t="shared" si="195"/>
        <v>1.3991520290732886</v>
      </c>
      <c r="OR118" s="6">
        <f t="shared" si="195"/>
        <v>0.53790826553472471</v>
      </c>
      <c r="OS118" s="6" t="str">
        <f t="shared" si="195"/>
        <v xml:space="preserve"> </v>
      </c>
      <c r="OT118" s="6">
        <f t="shared" si="195"/>
        <v>0.80897755610972588</v>
      </c>
      <c r="OU118" s="6">
        <f t="shared" si="195"/>
        <v>0.19090909090909092</v>
      </c>
      <c r="OV118" s="6">
        <f t="shared" si="195"/>
        <v>1.2886597938144329</v>
      </c>
      <c r="OW118" s="6" t="str">
        <f t="shared" si="195"/>
        <v xml:space="preserve"> </v>
      </c>
      <c r="OX118" s="6" t="str">
        <f t="shared" si="195"/>
        <v xml:space="preserve"> </v>
      </c>
      <c r="OY118" s="6" t="str">
        <f t="shared" si="195"/>
        <v xml:space="preserve"> </v>
      </c>
      <c r="OZ118" s="6">
        <f t="shared" si="195"/>
        <v>0.61111111111111116</v>
      </c>
      <c r="PA118" s="6">
        <f t="shared" si="195"/>
        <v>-0.8</v>
      </c>
      <c r="PB118" s="6">
        <f t="shared" si="195"/>
        <v>0.61111111111111116</v>
      </c>
      <c r="PC118" s="6" t="str">
        <f t="shared" si="195"/>
        <v xml:space="preserve"> </v>
      </c>
      <c r="PD118" s="6" t="str">
        <f t="shared" si="195"/>
        <v xml:space="preserve"> </v>
      </c>
      <c r="PE118" s="6">
        <f t="shared" si="195"/>
        <v>5.7</v>
      </c>
      <c r="PF118" s="6">
        <f t="shared" si="195"/>
        <v>2.7541528239202662</v>
      </c>
      <c r="PG118" s="6" t="str">
        <f t="shared" si="195"/>
        <v xml:space="preserve"> </v>
      </c>
      <c r="PH118" s="6">
        <f t="shared" si="195"/>
        <v>1.2312271062271063</v>
      </c>
      <c r="PI118" s="6" t="str">
        <f t="shared" si="195"/>
        <v xml:space="preserve"> </v>
      </c>
      <c r="PJ118" s="6">
        <f t="shared" si="195"/>
        <v>2.9850746268656714</v>
      </c>
      <c r="PK118" s="6" t="str">
        <f t="shared" si="195"/>
        <v xml:space="preserve"> </v>
      </c>
      <c r="PL118" s="6">
        <f t="shared" si="195"/>
        <v>0.1629013079667061</v>
      </c>
      <c r="PM118" s="6" t="str">
        <f t="shared" si="195"/>
        <v xml:space="preserve"> </v>
      </c>
      <c r="PN118" s="6">
        <f t="shared" si="195"/>
        <v>0.93124999999999991</v>
      </c>
      <c r="PO118" s="6" t="str">
        <f t="shared" si="195"/>
        <v xml:space="preserve"> </v>
      </c>
      <c r="PP118" s="6">
        <f t="shared" si="195"/>
        <v>5.8961267605633809</v>
      </c>
      <c r="PQ118" s="6" t="str">
        <f t="shared" si="195"/>
        <v xml:space="preserve"> </v>
      </c>
      <c r="PR118" s="6">
        <f t="shared" si="195"/>
        <v>9.1024208566108005</v>
      </c>
      <c r="PS118" s="6" t="str">
        <f t="shared" si="195"/>
        <v xml:space="preserve"> </v>
      </c>
      <c r="PT118" s="6" t="str">
        <f t="shared" si="195"/>
        <v xml:space="preserve"> </v>
      </c>
      <c r="PU118" s="6" t="str">
        <f t="shared" si="195"/>
        <v xml:space="preserve"> </v>
      </c>
      <c r="PV118" s="6">
        <f t="shared" si="195"/>
        <v>1.7440476190476195</v>
      </c>
      <c r="PW118" s="6">
        <f t="shared" si="195"/>
        <v>-0.18000000000000005</v>
      </c>
      <c r="PX118" s="6" t="str">
        <f t="shared" si="195"/>
        <v xml:space="preserve"> </v>
      </c>
      <c r="PY118" s="6" t="str">
        <f t="shared" si="195"/>
        <v xml:space="preserve"> </v>
      </c>
      <c r="PZ118" s="6" t="str">
        <f t="shared" si="195"/>
        <v xml:space="preserve"> </v>
      </c>
      <c r="QA118" s="6">
        <f t="shared" si="195"/>
        <v>1.1230235248746623</v>
      </c>
      <c r="QB118" s="6">
        <f t="shared" si="195"/>
        <v>1.8613352898019073</v>
      </c>
      <c r="QC118" s="6" t="str">
        <f t="shared" si="195"/>
        <v xml:space="preserve"> </v>
      </c>
      <c r="QD118" s="6" t="str">
        <f t="shared" si="195"/>
        <v xml:space="preserve"> </v>
      </c>
      <c r="QE118" s="6" t="str">
        <f t="shared" si="195"/>
        <v xml:space="preserve"> </v>
      </c>
      <c r="QF118" s="6">
        <f t="shared" si="195"/>
        <v>-0.24168514412416853</v>
      </c>
      <c r="QG118" s="6">
        <f t="shared" si="195"/>
        <v>-2.2172949002217113E-3</v>
      </c>
      <c r="QH118" s="6">
        <f t="shared" si="195"/>
        <v>-0.755</v>
      </c>
      <c r="QI118" s="6" t="str">
        <f t="shared" si="195"/>
        <v xml:space="preserve"> </v>
      </c>
      <c r="QJ118" s="6">
        <f t="shared" si="195"/>
        <v>0.92712231632854047</v>
      </c>
      <c r="QK118" s="6" t="str">
        <f t="shared" si="195"/>
        <v xml:space="preserve"> </v>
      </c>
      <c r="QL118" s="6" t="str">
        <f t="shared" si="195"/>
        <v xml:space="preserve"> </v>
      </c>
      <c r="QM118" s="6" t="str">
        <f t="shared" si="195"/>
        <v xml:space="preserve"> </v>
      </c>
      <c r="QN118" s="6" t="str">
        <f t="shared" si="195"/>
        <v xml:space="preserve"> </v>
      </c>
      <c r="QO118" s="6" t="str">
        <f t="shared" si="195"/>
        <v xml:space="preserve"> </v>
      </c>
      <c r="QP118" s="6">
        <f t="shared" si="195"/>
        <v>1.7831895352073475</v>
      </c>
      <c r="QQ118" s="6">
        <f t="shared" si="195"/>
        <v>1.5605536332179932</v>
      </c>
      <c r="QR118" s="6" t="str">
        <f t="shared" si="195"/>
        <v xml:space="preserve"> </v>
      </c>
      <c r="QS118" s="6">
        <f t="shared" si="193"/>
        <v>2.1413612565445024</v>
      </c>
      <c r="QT118" s="6" t="str">
        <f t="shared" si="193"/>
        <v xml:space="preserve"> </v>
      </c>
      <c r="QU118" s="6">
        <f t="shared" si="193"/>
        <v>0.94607843137254921</v>
      </c>
      <c r="QV118" s="6" t="str">
        <f t="shared" si="193"/>
        <v xml:space="preserve"> </v>
      </c>
      <c r="QW118" s="6" t="str">
        <f t="shared" si="193"/>
        <v xml:space="preserve"> </v>
      </c>
      <c r="QX118" s="6" t="str">
        <f t="shared" si="193"/>
        <v xml:space="preserve"> </v>
      </c>
      <c r="QY118" s="6" t="str">
        <f t="shared" si="193"/>
        <v xml:space="preserve"> </v>
      </c>
      <c r="QZ118" s="6">
        <f t="shared" si="193"/>
        <v>0.80645161290322576</v>
      </c>
      <c r="RA118" s="6">
        <f t="shared" si="193"/>
        <v>0.54166666666666674</v>
      </c>
      <c r="RB118" s="6">
        <f t="shared" si="193"/>
        <v>0.92982456140350878</v>
      </c>
      <c r="RC118" s="6" t="str">
        <f t="shared" si="193"/>
        <v xml:space="preserve"> </v>
      </c>
      <c r="RD118" s="6">
        <f t="shared" si="193"/>
        <v>0.28065395095367851</v>
      </c>
      <c r="RE118" s="6" t="str">
        <f t="shared" si="193"/>
        <v xml:space="preserve"> </v>
      </c>
      <c r="RF118" s="6" t="str">
        <f t="shared" si="193"/>
        <v xml:space="preserve"> </v>
      </c>
      <c r="RG118" s="6" t="str">
        <f t="shared" si="193"/>
        <v xml:space="preserve"> </v>
      </c>
      <c r="RH118" s="6" t="str">
        <f t="shared" si="193"/>
        <v xml:space="preserve"> </v>
      </c>
      <c r="RI118" s="6" t="str">
        <f t="shared" si="193"/>
        <v xml:space="preserve"> </v>
      </c>
      <c r="RJ118" s="6" t="str">
        <f t="shared" si="193"/>
        <v xml:space="preserve"> </v>
      </c>
      <c r="RK118" s="6" t="str">
        <f t="shared" si="193"/>
        <v xml:space="preserve"> </v>
      </c>
      <c r="RL118" s="6" t="str">
        <f t="shared" si="193"/>
        <v xml:space="preserve"> </v>
      </c>
      <c r="RM118" s="6">
        <f t="shared" si="184"/>
        <v>1.9615384615384617</v>
      </c>
      <c r="RN118" s="6" t="str">
        <f t="shared" si="184"/>
        <v xml:space="preserve"> </v>
      </c>
      <c r="RO118" s="6" t="str">
        <f t="shared" si="184"/>
        <v xml:space="preserve"> </v>
      </c>
      <c r="RP118" s="6" t="str">
        <f t="shared" si="184"/>
        <v xml:space="preserve"> </v>
      </c>
      <c r="RQ118" s="6" t="str">
        <f t="shared" si="184"/>
        <v xml:space="preserve"> </v>
      </c>
      <c r="RR118" s="6" t="str">
        <f t="shared" si="184"/>
        <v xml:space="preserve"> </v>
      </c>
      <c r="RS118" s="6" t="str">
        <f t="shared" si="184"/>
        <v xml:space="preserve"> </v>
      </c>
      <c r="RT118" s="6" t="str">
        <f t="shared" si="184"/>
        <v xml:space="preserve"> </v>
      </c>
      <c r="RU118" s="6" t="str">
        <f t="shared" si="184"/>
        <v xml:space="preserve"> </v>
      </c>
      <c r="RV118" s="6">
        <f>IF(RV87=0," ",RV87)</f>
        <v>31</v>
      </c>
      <c r="RW118" s="6" t="str">
        <f t="shared" si="184"/>
        <v xml:space="preserve"> </v>
      </c>
      <c r="RX118" s="6" t="str">
        <f t="shared" si="184"/>
        <v xml:space="preserve"> </v>
      </c>
      <c r="RY118" s="6">
        <f t="shared" si="184"/>
        <v>1.1524601524601525</v>
      </c>
      <c r="RZ118" s="6">
        <f t="shared" si="184"/>
        <v>4.3308325901054507</v>
      </c>
      <c r="SA118" s="6">
        <f t="shared" si="184"/>
        <v>3.0089086859688194</v>
      </c>
      <c r="SS118" s="11"/>
      <c r="TE118" s="12"/>
      <c r="TF118" s="12"/>
      <c r="TG118" s="12"/>
    </row>
    <row r="119" spans="1:527">
      <c r="A119">
        <v>2005</v>
      </c>
      <c r="B119" s="6" t="str">
        <f t="shared" si="155"/>
        <v xml:space="preserve"> </v>
      </c>
      <c r="C119" s="6">
        <f t="shared" ref="C119:BN122" si="196">IF(C88=0," ",C88)</f>
        <v>0.86041666666666661</v>
      </c>
      <c r="D119" s="6" t="str">
        <f t="shared" si="196"/>
        <v xml:space="preserve"> </v>
      </c>
      <c r="E119" s="6" t="str">
        <f t="shared" si="196"/>
        <v xml:space="preserve"> </v>
      </c>
      <c r="F119" s="6">
        <f t="shared" si="196"/>
        <v>0.39393939393939403</v>
      </c>
      <c r="G119" s="6">
        <f t="shared" si="196"/>
        <v>1.2337662337662336</v>
      </c>
      <c r="H119" s="6" t="str">
        <f t="shared" si="196"/>
        <v xml:space="preserve"> </v>
      </c>
      <c r="I119" s="6" t="str">
        <f t="shared" si="196"/>
        <v xml:space="preserve"> </v>
      </c>
      <c r="J119" s="6" t="str">
        <f t="shared" si="196"/>
        <v xml:space="preserve"> </v>
      </c>
      <c r="K119" s="6" t="str">
        <f t="shared" si="196"/>
        <v xml:space="preserve"> </v>
      </c>
      <c r="L119" s="6" t="str">
        <f t="shared" si="196"/>
        <v xml:space="preserve"> </v>
      </c>
      <c r="M119" s="6">
        <f t="shared" si="196"/>
        <v>0.61048689138576773</v>
      </c>
      <c r="N119" s="6" t="str">
        <f t="shared" si="196"/>
        <v xml:space="preserve"> </v>
      </c>
      <c r="O119" s="6" t="str">
        <f t="shared" si="196"/>
        <v xml:space="preserve"> </v>
      </c>
      <c r="P119" s="6" t="str">
        <f t="shared" si="196"/>
        <v xml:space="preserve"> </v>
      </c>
      <c r="Q119" s="6" t="str">
        <f t="shared" si="196"/>
        <v xml:space="preserve"> </v>
      </c>
      <c r="R119" s="6">
        <f t="shared" si="196"/>
        <v>2.1677018633540368</v>
      </c>
      <c r="S119" s="6" t="str">
        <f t="shared" si="196"/>
        <v xml:space="preserve"> </v>
      </c>
      <c r="T119" s="6">
        <f t="shared" si="196"/>
        <v>1.8399999999999999</v>
      </c>
      <c r="U119" s="6" t="str">
        <f t="shared" si="196"/>
        <v xml:space="preserve"> </v>
      </c>
      <c r="V119" s="6" t="str">
        <f t="shared" si="196"/>
        <v xml:space="preserve"> </v>
      </c>
      <c r="W119" s="6" t="str">
        <f t="shared" si="196"/>
        <v xml:space="preserve"> </v>
      </c>
      <c r="X119" s="6">
        <f t="shared" si="196"/>
        <v>-0.40579710144927539</v>
      </c>
      <c r="Y119" s="6" t="str">
        <f t="shared" si="196"/>
        <v xml:space="preserve"> </v>
      </c>
      <c r="Z119" s="6" t="str">
        <f t="shared" si="196"/>
        <v xml:space="preserve"> </v>
      </c>
      <c r="AA119" s="6">
        <f t="shared" si="196"/>
        <v>0.77884615384615374</v>
      </c>
      <c r="AB119" s="6" t="str">
        <f t="shared" si="196"/>
        <v xml:space="preserve"> </v>
      </c>
      <c r="AC119" s="6">
        <f t="shared" si="196"/>
        <v>-0.48279790385053545</v>
      </c>
      <c r="AD119" s="6">
        <f t="shared" si="196"/>
        <v>8.469607140530333E-2</v>
      </c>
      <c r="AE119" s="6" t="str">
        <f t="shared" si="196"/>
        <v xml:space="preserve"> </v>
      </c>
      <c r="AF119" s="6" t="str">
        <f t="shared" si="196"/>
        <v xml:space="preserve"> </v>
      </c>
      <c r="AG119" s="6" t="str">
        <f t="shared" si="196"/>
        <v xml:space="preserve"> </v>
      </c>
      <c r="AH119" s="6" t="str">
        <f t="shared" si="196"/>
        <v xml:space="preserve"> </v>
      </c>
      <c r="AI119" s="6" t="str">
        <f t="shared" si="196"/>
        <v xml:space="preserve"> </v>
      </c>
      <c r="AJ119" s="6" t="str">
        <f t="shared" si="196"/>
        <v xml:space="preserve"> </v>
      </c>
      <c r="AK119" s="6" t="str">
        <f t="shared" si="196"/>
        <v xml:space="preserve"> </v>
      </c>
      <c r="AL119" s="6" t="str">
        <f t="shared" si="196"/>
        <v xml:space="preserve"> </v>
      </c>
      <c r="AM119" s="6" t="str">
        <f t="shared" si="196"/>
        <v xml:space="preserve"> </v>
      </c>
      <c r="AN119" s="6">
        <f t="shared" si="196"/>
        <v>3.1746031746031855E-2</v>
      </c>
      <c r="AO119" s="6" t="str">
        <f t="shared" si="196"/>
        <v xml:space="preserve"> </v>
      </c>
      <c r="AP119" s="6" t="str">
        <f t="shared" si="196"/>
        <v xml:space="preserve"> </v>
      </c>
      <c r="AQ119" s="6" t="str">
        <f t="shared" si="196"/>
        <v xml:space="preserve"> </v>
      </c>
      <c r="AR119" s="6" t="str">
        <f t="shared" si="196"/>
        <v xml:space="preserve"> </v>
      </c>
      <c r="AS119" s="6" t="str">
        <f t="shared" si="196"/>
        <v xml:space="preserve"> </v>
      </c>
      <c r="AT119" s="6" t="str">
        <f t="shared" si="196"/>
        <v xml:space="preserve"> </v>
      </c>
      <c r="AU119" s="6" t="str">
        <f t="shared" si="196"/>
        <v xml:space="preserve"> </v>
      </c>
      <c r="AV119" s="6">
        <f t="shared" si="196"/>
        <v>-9.7112860892388464E-2</v>
      </c>
      <c r="AW119" s="6" t="str">
        <f t="shared" si="196"/>
        <v xml:space="preserve"> </v>
      </c>
      <c r="AX119" s="6">
        <f t="shared" si="196"/>
        <v>0.88535031847133738</v>
      </c>
      <c r="AY119" s="6" t="str">
        <f t="shared" si="196"/>
        <v xml:space="preserve"> </v>
      </c>
      <c r="AZ119" s="6" t="str">
        <f t="shared" si="196"/>
        <v xml:space="preserve"> </v>
      </c>
      <c r="BA119" s="6" t="str">
        <f t="shared" si="196"/>
        <v xml:space="preserve"> </v>
      </c>
      <c r="BB119" s="6">
        <f t="shared" si="196"/>
        <v>0.43991416309012865</v>
      </c>
      <c r="BC119" s="6" t="str">
        <f t="shared" si="196"/>
        <v xml:space="preserve"> </v>
      </c>
      <c r="BD119" s="6" t="str">
        <f t="shared" si="196"/>
        <v xml:space="preserve"> </v>
      </c>
      <c r="BE119" s="6" t="str">
        <f t="shared" si="196"/>
        <v xml:space="preserve"> </v>
      </c>
      <c r="BF119" s="6">
        <f t="shared" si="196"/>
        <v>0.44329357606193764</v>
      </c>
      <c r="BG119" s="6" t="str">
        <f t="shared" si="196"/>
        <v xml:space="preserve"> </v>
      </c>
      <c r="BH119" s="6" t="str">
        <f t="shared" si="196"/>
        <v xml:space="preserve"> </v>
      </c>
      <c r="BI119" s="6">
        <f t="shared" si="196"/>
        <v>2.5555555555555554</v>
      </c>
      <c r="BJ119" s="6">
        <f t="shared" si="196"/>
        <v>0.39879077969517573</v>
      </c>
      <c r="BK119" s="6" t="str">
        <f t="shared" si="196"/>
        <v xml:space="preserve"> </v>
      </c>
      <c r="BL119" s="6" t="str">
        <f t="shared" si="196"/>
        <v xml:space="preserve"> </v>
      </c>
      <c r="BM119" s="6" t="str">
        <f t="shared" si="196"/>
        <v xml:space="preserve"> </v>
      </c>
      <c r="BN119" s="6" t="str">
        <f t="shared" si="196"/>
        <v xml:space="preserve"> </v>
      </c>
      <c r="BO119" s="6" t="str">
        <f t="shared" si="194"/>
        <v xml:space="preserve"> </v>
      </c>
      <c r="BP119" s="6" t="str">
        <f t="shared" si="194"/>
        <v xml:space="preserve"> </v>
      </c>
      <c r="BQ119" s="6" t="str">
        <f t="shared" si="194"/>
        <v xml:space="preserve"> </v>
      </c>
      <c r="BR119" s="6">
        <f t="shared" si="194"/>
        <v>0.82352941176470584</v>
      </c>
      <c r="BS119" s="6" t="str">
        <f t="shared" si="194"/>
        <v xml:space="preserve"> </v>
      </c>
      <c r="BT119" s="6" t="str">
        <f t="shared" si="194"/>
        <v xml:space="preserve"> </v>
      </c>
      <c r="BU119" s="6" t="str">
        <f t="shared" si="194"/>
        <v xml:space="preserve"> </v>
      </c>
      <c r="BV119" s="6" t="str">
        <f t="shared" si="194"/>
        <v xml:space="preserve"> </v>
      </c>
      <c r="BW119" s="6" t="str">
        <f t="shared" si="194"/>
        <v xml:space="preserve"> </v>
      </c>
      <c r="BX119" s="6" t="str">
        <f t="shared" si="194"/>
        <v xml:space="preserve"> </v>
      </c>
      <c r="BY119" s="6">
        <f t="shared" si="194"/>
        <v>0.85000000000000009</v>
      </c>
      <c r="BZ119" s="6" t="str">
        <f t="shared" si="194"/>
        <v xml:space="preserve"> </v>
      </c>
      <c r="CA119" s="6" t="str">
        <f t="shared" si="194"/>
        <v xml:space="preserve"> </v>
      </c>
      <c r="CB119" s="6" t="str">
        <f t="shared" si="194"/>
        <v xml:space="preserve"> </v>
      </c>
      <c r="CC119" s="6" t="str">
        <f t="shared" si="194"/>
        <v xml:space="preserve"> </v>
      </c>
      <c r="CD119" s="6" t="str">
        <f t="shared" si="194"/>
        <v xml:space="preserve"> </v>
      </c>
      <c r="CE119" s="6">
        <f t="shared" si="194"/>
        <v>-0.66666666666666674</v>
      </c>
      <c r="CF119" s="6" t="str">
        <f t="shared" si="194"/>
        <v xml:space="preserve"> </v>
      </c>
      <c r="CG119" s="6" t="str">
        <f t="shared" si="194"/>
        <v xml:space="preserve"> </v>
      </c>
      <c r="CH119" s="6" t="str">
        <f t="shared" si="194"/>
        <v xml:space="preserve"> </v>
      </c>
      <c r="CI119" s="6" t="str">
        <f t="shared" si="194"/>
        <v xml:space="preserve"> </v>
      </c>
      <c r="CJ119" s="6" t="str">
        <f t="shared" si="194"/>
        <v xml:space="preserve"> </v>
      </c>
      <c r="CK119" s="6" t="str">
        <f t="shared" si="194"/>
        <v xml:space="preserve"> </v>
      </c>
      <c r="CL119" s="6">
        <f t="shared" si="194"/>
        <v>0.52127659574468077</v>
      </c>
      <c r="CM119" s="6" t="str">
        <f t="shared" si="194"/>
        <v xml:space="preserve"> </v>
      </c>
      <c r="CN119" s="6" t="str">
        <f t="shared" si="194"/>
        <v xml:space="preserve"> </v>
      </c>
      <c r="CO119" s="6" t="str">
        <f t="shared" si="194"/>
        <v xml:space="preserve"> </v>
      </c>
      <c r="CP119" s="6" t="str">
        <f t="shared" si="194"/>
        <v xml:space="preserve"> </v>
      </c>
      <c r="CQ119" s="6" t="str">
        <f t="shared" si="194"/>
        <v xml:space="preserve"> </v>
      </c>
      <c r="CR119" s="6">
        <f t="shared" si="194"/>
        <v>0.62737191650853896</v>
      </c>
      <c r="CS119" s="6">
        <f t="shared" si="194"/>
        <v>1.5699782451051485</v>
      </c>
      <c r="CT119" s="6" t="str">
        <f t="shared" si="194"/>
        <v xml:space="preserve"> </v>
      </c>
      <c r="CU119" s="6">
        <f t="shared" si="194"/>
        <v>9.913043478260871</v>
      </c>
      <c r="CV119" s="6" t="str">
        <f t="shared" si="194"/>
        <v xml:space="preserve"> </v>
      </c>
      <c r="CW119" s="6">
        <f t="shared" si="194"/>
        <v>-0.33624999999999994</v>
      </c>
      <c r="CX119" s="6" t="str">
        <f t="shared" si="194"/>
        <v xml:space="preserve"> </v>
      </c>
      <c r="CY119" s="6" t="str">
        <f t="shared" si="194"/>
        <v xml:space="preserve"> </v>
      </c>
      <c r="CZ119" s="6" t="str">
        <f t="shared" si="194"/>
        <v xml:space="preserve"> </v>
      </c>
      <c r="DA119" s="6" t="str">
        <f t="shared" si="194"/>
        <v xml:space="preserve"> </v>
      </c>
      <c r="DB119" s="6" t="str">
        <f t="shared" si="194"/>
        <v xml:space="preserve"> </v>
      </c>
      <c r="DC119" s="6" t="str">
        <f t="shared" si="194"/>
        <v xml:space="preserve"> </v>
      </c>
      <c r="DD119" s="6">
        <f t="shared" si="194"/>
        <v>0.20512820512820507</v>
      </c>
      <c r="DE119" s="6" t="str">
        <f t="shared" si="194"/>
        <v xml:space="preserve"> </v>
      </c>
      <c r="DF119" s="6">
        <f t="shared" si="194"/>
        <v>-2.4390243902439046E-2</v>
      </c>
      <c r="DG119" s="6" t="str">
        <f t="shared" si="194"/>
        <v xml:space="preserve"> </v>
      </c>
      <c r="DH119" s="6" t="str">
        <f t="shared" si="194"/>
        <v xml:space="preserve"> </v>
      </c>
      <c r="DI119" s="6" t="str">
        <f t="shared" si="194"/>
        <v xml:space="preserve"> </v>
      </c>
      <c r="DJ119" s="6">
        <f t="shared" si="194"/>
        <v>2.7575765758467674</v>
      </c>
      <c r="DK119" s="6" t="str">
        <f t="shared" si="194"/>
        <v xml:space="preserve"> </v>
      </c>
      <c r="DL119" s="6">
        <f t="shared" si="194"/>
        <v>1.3299126637554584</v>
      </c>
      <c r="DM119" s="6" t="str">
        <f t="shared" si="194"/>
        <v xml:space="preserve"> </v>
      </c>
      <c r="DN119" s="6" t="str">
        <f t="shared" si="194"/>
        <v xml:space="preserve"> </v>
      </c>
      <c r="DO119" s="6" t="str">
        <f t="shared" si="194"/>
        <v xml:space="preserve"> </v>
      </c>
      <c r="DP119" s="6">
        <f t="shared" si="194"/>
        <v>0.19461410327595763</v>
      </c>
      <c r="DQ119" s="6">
        <f t="shared" si="194"/>
        <v>-0.27441860465116275</v>
      </c>
      <c r="DR119" s="6">
        <f t="shared" si="194"/>
        <v>1.1417910447761193</v>
      </c>
      <c r="DS119" s="6" t="str">
        <f t="shared" si="194"/>
        <v xml:space="preserve"> </v>
      </c>
      <c r="DT119" s="6" t="str">
        <f t="shared" si="194"/>
        <v xml:space="preserve"> </v>
      </c>
      <c r="DU119" s="6">
        <f t="shared" si="194"/>
        <v>0.515625</v>
      </c>
      <c r="DV119" s="6">
        <f t="shared" si="194"/>
        <v>0.66438356164383561</v>
      </c>
      <c r="DW119" s="6">
        <f t="shared" si="194"/>
        <v>0.28106508875739644</v>
      </c>
      <c r="DX119" s="6" t="str">
        <f t="shared" si="194"/>
        <v xml:space="preserve"> </v>
      </c>
      <c r="DY119" s="6" t="str">
        <f t="shared" si="194"/>
        <v xml:space="preserve"> </v>
      </c>
      <c r="DZ119" s="6">
        <f t="shared" si="160"/>
        <v>1.9044117647058822</v>
      </c>
      <c r="EA119" s="6" t="str">
        <f t="shared" si="191"/>
        <v xml:space="preserve"> </v>
      </c>
      <c r="EB119" s="6" t="str">
        <f t="shared" si="191"/>
        <v xml:space="preserve"> </v>
      </c>
      <c r="EC119" s="6" t="str">
        <f t="shared" si="191"/>
        <v xml:space="preserve"> </v>
      </c>
      <c r="ED119" s="6" t="str">
        <f t="shared" si="191"/>
        <v xml:space="preserve"> </v>
      </c>
      <c r="EE119" s="6">
        <f t="shared" si="191"/>
        <v>5.9701492537313383E-2</v>
      </c>
      <c r="EF119" s="6" t="str">
        <f t="shared" si="191"/>
        <v xml:space="preserve"> </v>
      </c>
      <c r="EG119" s="6">
        <f t="shared" si="191"/>
        <v>7.7719298245614041</v>
      </c>
      <c r="EH119" s="6" t="str">
        <f t="shared" si="191"/>
        <v xml:space="preserve"> </v>
      </c>
      <c r="EI119" s="6" t="str">
        <f t="shared" si="191"/>
        <v xml:space="preserve"> </v>
      </c>
      <c r="EJ119" s="6" t="str">
        <f t="shared" si="191"/>
        <v xml:space="preserve"> </v>
      </c>
      <c r="EK119" s="6" t="str">
        <f t="shared" si="191"/>
        <v xml:space="preserve"> </v>
      </c>
      <c r="EL119" s="6" t="str">
        <f t="shared" si="191"/>
        <v xml:space="preserve"> </v>
      </c>
      <c r="EM119" s="6" t="str">
        <f t="shared" si="191"/>
        <v xml:space="preserve"> </v>
      </c>
      <c r="EN119" s="6">
        <f t="shared" si="191"/>
        <v>2.1226765799256508</v>
      </c>
      <c r="EO119" s="6">
        <f t="shared" si="191"/>
        <v>2.92</v>
      </c>
      <c r="EP119" s="6">
        <f t="shared" si="191"/>
        <v>-5.3622794998868017E-2</v>
      </c>
      <c r="EQ119" s="6">
        <f t="shared" si="191"/>
        <v>0.88888888888888862</v>
      </c>
      <c r="ER119" s="6" t="str">
        <f t="shared" si="191"/>
        <v xml:space="preserve"> </v>
      </c>
      <c r="ES119" s="6">
        <f t="shared" si="191"/>
        <v>0.82730923694779124</v>
      </c>
      <c r="ET119" s="6" t="str">
        <f t="shared" si="191"/>
        <v xml:space="preserve"> </v>
      </c>
      <c r="EU119" s="6" t="str">
        <f t="shared" si="191"/>
        <v xml:space="preserve"> </v>
      </c>
      <c r="EV119" s="6" t="str">
        <f t="shared" si="191"/>
        <v xml:space="preserve"> </v>
      </c>
      <c r="EW119" s="6">
        <f t="shared" si="191"/>
        <v>0.33333333333333326</v>
      </c>
      <c r="EX119" s="6" t="str">
        <f t="shared" si="191"/>
        <v xml:space="preserve"> </v>
      </c>
      <c r="EY119" s="6">
        <f t="shared" si="191"/>
        <v>1.112676056338028</v>
      </c>
      <c r="EZ119" s="6">
        <f t="shared" si="191"/>
        <v>1.0434782608695654</v>
      </c>
      <c r="FA119" s="6">
        <f t="shared" si="191"/>
        <v>0.42168674698795172</v>
      </c>
      <c r="FB119" s="6" t="str">
        <f t="shared" si="191"/>
        <v xml:space="preserve"> </v>
      </c>
      <c r="FC119" s="6" t="str">
        <f t="shared" si="191"/>
        <v xml:space="preserve"> </v>
      </c>
      <c r="FD119" s="6" t="str">
        <f t="shared" si="191"/>
        <v xml:space="preserve"> </v>
      </c>
      <c r="FE119" s="6" t="str">
        <f t="shared" si="191"/>
        <v xml:space="preserve"> </v>
      </c>
      <c r="FF119" s="6">
        <f t="shared" si="191"/>
        <v>0.28446651823942459</v>
      </c>
      <c r="FG119" s="6" t="str">
        <f t="shared" si="191"/>
        <v xml:space="preserve"> </v>
      </c>
      <c r="FH119" s="6">
        <f t="shared" si="191"/>
        <v>4.1981981981981971</v>
      </c>
      <c r="FI119" s="6" t="str">
        <f t="shared" si="191"/>
        <v xml:space="preserve"> </v>
      </c>
      <c r="FJ119" s="6">
        <f t="shared" si="191"/>
        <v>0.78258778258778272</v>
      </c>
      <c r="FK119" s="6">
        <f t="shared" si="191"/>
        <v>0.4339622641509433</v>
      </c>
      <c r="FL119" s="6" t="str">
        <f t="shared" si="191"/>
        <v xml:space="preserve"> </v>
      </c>
      <c r="FM119" s="6" t="str">
        <f t="shared" si="191"/>
        <v xml:space="preserve"> </v>
      </c>
      <c r="FN119" s="6">
        <f t="shared" si="191"/>
        <v>0.32472324723247237</v>
      </c>
      <c r="FO119" s="6" t="str">
        <f t="shared" si="191"/>
        <v xml:space="preserve"> </v>
      </c>
      <c r="FP119" s="6" t="str">
        <f t="shared" si="191"/>
        <v xml:space="preserve"> </v>
      </c>
      <c r="FQ119" s="6">
        <f t="shared" si="191"/>
        <v>-0.33333333333333337</v>
      </c>
      <c r="FR119" s="6" t="str">
        <f t="shared" si="191"/>
        <v xml:space="preserve"> </v>
      </c>
      <c r="FS119" s="6" t="str">
        <f t="shared" si="191"/>
        <v xml:space="preserve"> </v>
      </c>
      <c r="FT119" s="6" t="str">
        <f t="shared" si="191"/>
        <v xml:space="preserve"> </v>
      </c>
      <c r="FU119" s="6">
        <f t="shared" si="191"/>
        <v>1.850321395775941</v>
      </c>
      <c r="FV119" s="6" t="str">
        <f t="shared" si="191"/>
        <v xml:space="preserve"> </v>
      </c>
      <c r="FW119" s="6">
        <f t="shared" si="191"/>
        <v>0.65859154929577479</v>
      </c>
      <c r="FX119" s="6" t="str">
        <f t="shared" si="191"/>
        <v xml:space="preserve"> </v>
      </c>
      <c r="FY119" s="6">
        <f t="shared" si="191"/>
        <v>3.2258064516129004E-2</v>
      </c>
      <c r="FZ119" s="6" t="str">
        <f t="shared" si="191"/>
        <v xml:space="preserve"> </v>
      </c>
      <c r="GA119" s="6">
        <f t="shared" si="191"/>
        <v>0.88888888888888884</v>
      </c>
      <c r="GB119" s="6">
        <f t="shared" si="191"/>
        <v>7.6086956521739024E-2</v>
      </c>
      <c r="GC119" s="6" t="str">
        <f t="shared" si="191"/>
        <v xml:space="preserve"> </v>
      </c>
      <c r="GD119" s="6" t="str">
        <f t="shared" si="191"/>
        <v xml:space="preserve"> </v>
      </c>
      <c r="GE119" s="6" t="str">
        <f t="shared" si="191"/>
        <v xml:space="preserve"> </v>
      </c>
      <c r="GF119" s="6">
        <f t="shared" si="191"/>
        <v>-0.24335904027420741</v>
      </c>
      <c r="GG119" s="6" t="str">
        <f t="shared" si="191"/>
        <v xml:space="preserve"> </v>
      </c>
      <c r="GH119" s="6" t="str">
        <f t="shared" si="191"/>
        <v xml:space="preserve"> </v>
      </c>
      <c r="GI119" s="6" t="str">
        <f t="shared" si="191"/>
        <v xml:space="preserve"> </v>
      </c>
      <c r="GJ119" s="6" t="str">
        <f t="shared" si="191"/>
        <v xml:space="preserve"> </v>
      </c>
      <c r="GK119" s="6" t="str">
        <f t="shared" si="191"/>
        <v xml:space="preserve"> </v>
      </c>
      <c r="GL119" s="6" t="str">
        <f t="shared" si="191"/>
        <v xml:space="preserve"> </v>
      </c>
      <c r="GM119" s="6" t="str">
        <f t="shared" si="189"/>
        <v xml:space="preserve"> </v>
      </c>
      <c r="GN119" s="6">
        <f t="shared" si="189"/>
        <v>1.1499999999999999</v>
      </c>
      <c r="GO119" s="6" t="str">
        <f t="shared" si="189"/>
        <v xml:space="preserve"> </v>
      </c>
      <c r="GP119" s="6" t="str">
        <f t="shared" si="189"/>
        <v xml:space="preserve"> </v>
      </c>
      <c r="GQ119" s="6">
        <f t="shared" si="189"/>
        <v>0.20481927710843362</v>
      </c>
      <c r="GR119" s="6" t="str">
        <f t="shared" si="189"/>
        <v xml:space="preserve"> </v>
      </c>
      <c r="GS119" s="6" t="str">
        <f t="shared" si="189"/>
        <v xml:space="preserve"> </v>
      </c>
      <c r="GT119" s="6">
        <f t="shared" si="189"/>
        <v>-0.33043478260869563</v>
      </c>
      <c r="GU119" s="6" t="str">
        <f t="shared" si="189"/>
        <v xml:space="preserve"> </v>
      </c>
      <c r="GV119" s="6">
        <f t="shared" si="189"/>
        <v>-0.4461247637051039</v>
      </c>
      <c r="GW119" s="6" t="str">
        <f t="shared" si="189"/>
        <v xml:space="preserve"> </v>
      </c>
      <c r="GX119" s="6">
        <f t="shared" si="189"/>
        <v>0.179245283018868</v>
      </c>
      <c r="GY119" s="6">
        <f t="shared" si="189"/>
        <v>9.5890410958904049E-2</v>
      </c>
      <c r="GZ119" s="6" t="str">
        <f t="shared" si="189"/>
        <v xml:space="preserve"> </v>
      </c>
      <c r="HA119" s="6" t="str">
        <f t="shared" si="189"/>
        <v xml:space="preserve"> </v>
      </c>
      <c r="HB119" s="6">
        <f t="shared" si="189"/>
        <v>3.8406000937646514</v>
      </c>
      <c r="HC119" s="6">
        <f t="shared" si="189"/>
        <v>0.36546184738955834</v>
      </c>
      <c r="HD119" s="6">
        <f t="shared" si="189"/>
        <v>1.0655270655270654</v>
      </c>
      <c r="HE119" s="6" t="str">
        <f t="shared" si="189"/>
        <v xml:space="preserve"> </v>
      </c>
      <c r="HF119" s="6" t="str">
        <f t="shared" si="189"/>
        <v xml:space="preserve"> </v>
      </c>
      <c r="HG119" s="6">
        <f t="shared" si="189"/>
        <v>-8.3023543990086712E-2</v>
      </c>
      <c r="HH119" s="6" t="str">
        <f t="shared" si="189"/>
        <v xml:space="preserve"> </v>
      </c>
      <c r="HI119" s="6" t="str">
        <f t="shared" si="189"/>
        <v xml:space="preserve"> </v>
      </c>
      <c r="HJ119" s="6" t="str">
        <f t="shared" si="189"/>
        <v xml:space="preserve"> </v>
      </c>
      <c r="HK119" s="6">
        <f t="shared" si="189"/>
        <v>0.96581196581196571</v>
      </c>
      <c r="HL119" s="6" t="str">
        <f t="shared" si="189"/>
        <v xml:space="preserve"> </v>
      </c>
      <c r="HM119" s="6">
        <f t="shared" si="189"/>
        <v>-0.17241379310344829</v>
      </c>
      <c r="HN119" s="6" t="str">
        <f t="shared" si="189"/>
        <v xml:space="preserve"> </v>
      </c>
      <c r="HO119" s="6" t="str">
        <f t="shared" si="189"/>
        <v xml:space="preserve"> </v>
      </c>
      <c r="HP119" s="6">
        <f t="shared" si="189"/>
        <v>-5.4545454545454564E-2</v>
      </c>
      <c r="HQ119" s="6" t="str">
        <f t="shared" si="189"/>
        <v xml:space="preserve"> </v>
      </c>
      <c r="HR119" s="6" t="str">
        <f t="shared" si="189"/>
        <v xml:space="preserve"> </v>
      </c>
      <c r="HS119" s="6" t="str">
        <f t="shared" si="189"/>
        <v xml:space="preserve"> </v>
      </c>
      <c r="HT119" s="6" t="str">
        <f t="shared" si="189"/>
        <v xml:space="preserve"> </v>
      </c>
      <c r="HU119" s="6">
        <f t="shared" si="189"/>
        <v>-0.33985879332477531</v>
      </c>
      <c r="HV119" s="6" t="str">
        <f t="shared" si="189"/>
        <v xml:space="preserve"> </v>
      </c>
      <c r="HW119" s="6" t="str">
        <f t="shared" si="189"/>
        <v xml:space="preserve"> </v>
      </c>
      <c r="HX119" s="6">
        <f t="shared" si="189"/>
        <v>0.38563495001851145</v>
      </c>
      <c r="HY119" s="6" t="str">
        <f t="shared" si="189"/>
        <v xml:space="preserve"> </v>
      </c>
      <c r="HZ119" s="6" t="str">
        <f t="shared" si="189"/>
        <v xml:space="preserve"> </v>
      </c>
      <c r="IA119" s="6">
        <f t="shared" si="189"/>
        <v>-0.79840319361277445</v>
      </c>
      <c r="IB119" s="6" t="str">
        <f t="shared" si="189"/>
        <v xml:space="preserve"> </v>
      </c>
      <c r="IC119" s="6" t="str">
        <f t="shared" si="189"/>
        <v xml:space="preserve"> </v>
      </c>
      <c r="ID119" s="6" t="str">
        <f t="shared" si="189"/>
        <v xml:space="preserve"> </v>
      </c>
      <c r="IE119" s="6" t="str">
        <f t="shared" si="189"/>
        <v xml:space="preserve"> </v>
      </c>
      <c r="IF119" s="6" t="str">
        <f t="shared" si="189"/>
        <v xml:space="preserve"> </v>
      </c>
      <c r="IG119" s="6" t="str">
        <f t="shared" si="189"/>
        <v xml:space="preserve"> </v>
      </c>
      <c r="IH119" s="6" t="str">
        <f t="shared" si="189"/>
        <v xml:space="preserve"> </v>
      </c>
      <c r="II119" s="6" t="str">
        <f t="shared" si="189"/>
        <v xml:space="preserve"> </v>
      </c>
      <c r="IJ119" s="6" t="str">
        <f t="shared" si="189"/>
        <v xml:space="preserve"> </v>
      </c>
      <c r="IK119" s="6" t="str">
        <f t="shared" si="189"/>
        <v xml:space="preserve"> </v>
      </c>
      <c r="IL119" s="6" t="str">
        <f t="shared" si="189"/>
        <v xml:space="preserve"> </v>
      </c>
      <c r="IM119" s="6" t="str">
        <f t="shared" si="189"/>
        <v xml:space="preserve"> </v>
      </c>
      <c r="IN119" s="6" t="str">
        <f t="shared" si="189"/>
        <v xml:space="preserve"> </v>
      </c>
      <c r="IO119" s="6">
        <f t="shared" si="189"/>
        <v>0.14492753623188404</v>
      </c>
      <c r="IP119" s="6" t="str">
        <f t="shared" si="189"/>
        <v xml:space="preserve"> </v>
      </c>
      <c r="IQ119" s="6" t="str">
        <f t="shared" si="189"/>
        <v xml:space="preserve"> </v>
      </c>
      <c r="IR119" s="6" t="str">
        <f t="shared" si="189"/>
        <v xml:space="preserve"> </v>
      </c>
      <c r="IS119" s="6" t="str">
        <f t="shared" si="189"/>
        <v xml:space="preserve"> </v>
      </c>
      <c r="IT119" s="6">
        <f t="shared" si="189"/>
        <v>1.1155555555555554</v>
      </c>
      <c r="IU119" s="6" t="str">
        <f t="shared" si="189"/>
        <v xml:space="preserve"> </v>
      </c>
      <c r="IV119" s="6" t="str">
        <f t="shared" si="189"/>
        <v xml:space="preserve"> </v>
      </c>
      <c r="IW119" s="6" t="str">
        <f t="shared" si="189"/>
        <v xml:space="preserve"> </v>
      </c>
      <c r="IX119" s="6" t="str">
        <f t="shared" si="174"/>
        <v xml:space="preserve"> </v>
      </c>
      <c r="IY119" s="6" t="str">
        <f t="shared" si="174"/>
        <v xml:space="preserve"> </v>
      </c>
      <c r="IZ119" s="6">
        <f t="shared" si="174"/>
        <v>1.1844660194174756</v>
      </c>
      <c r="JA119" s="6" t="str">
        <f t="shared" si="171"/>
        <v xml:space="preserve"> </v>
      </c>
      <c r="JB119" s="6">
        <f t="shared" si="192"/>
        <v>2.4313725490196076</v>
      </c>
      <c r="JC119" s="6" t="str">
        <f t="shared" si="192"/>
        <v xml:space="preserve"> </v>
      </c>
      <c r="JD119" s="6" t="str">
        <f t="shared" si="192"/>
        <v xml:space="preserve"> </v>
      </c>
      <c r="JE119" s="6" t="str">
        <f t="shared" si="192"/>
        <v xml:space="preserve"> </v>
      </c>
      <c r="JF119" s="6" t="str">
        <f t="shared" si="192"/>
        <v xml:space="preserve"> </v>
      </c>
      <c r="JG119" s="6" t="str">
        <f t="shared" si="192"/>
        <v xml:space="preserve"> </v>
      </c>
      <c r="JH119" s="6">
        <f t="shared" si="192"/>
        <v>0.46321525885558579</v>
      </c>
      <c r="JI119" s="6">
        <f t="shared" si="192"/>
        <v>0.15707556829817748</v>
      </c>
      <c r="JJ119" s="6" t="str">
        <f t="shared" si="192"/>
        <v xml:space="preserve"> </v>
      </c>
      <c r="JK119" s="6">
        <f t="shared" si="192"/>
        <v>0.88470165993719152</v>
      </c>
      <c r="JL119" s="6" t="str">
        <f t="shared" si="192"/>
        <v xml:space="preserve"> </v>
      </c>
      <c r="JM119" s="6" t="str">
        <f t="shared" si="192"/>
        <v xml:space="preserve"> </v>
      </c>
      <c r="JN119" s="6">
        <f t="shared" si="192"/>
        <v>0.11481481481481493</v>
      </c>
      <c r="JO119" s="6" t="str">
        <f t="shared" si="192"/>
        <v xml:space="preserve"> </v>
      </c>
      <c r="JP119" s="6">
        <f t="shared" si="192"/>
        <v>-7.7619213365819673E-2</v>
      </c>
      <c r="JQ119" s="6" t="str">
        <f t="shared" si="192"/>
        <v xml:space="preserve"> </v>
      </c>
      <c r="JR119" s="6" t="str">
        <f t="shared" si="192"/>
        <v xml:space="preserve"> </v>
      </c>
      <c r="JS119" s="6" t="str">
        <f t="shared" si="192"/>
        <v xml:space="preserve"> </v>
      </c>
      <c r="JT119" s="6" t="str">
        <f t="shared" si="192"/>
        <v xml:space="preserve"> </v>
      </c>
      <c r="JU119" s="6" t="str">
        <f t="shared" si="192"/>
        <v xml:space="preserve"> </v>
      </c>
      <c r="JV119" s="6" t="str">
        <f t="shared" si="192"/>
        <v xml:space="preserve"> </v>
      </c>
      <c r="JW119" s="6" t="str">
        <f t="shared" si="192"/>
        <v xml:space="preserve"> </v>
      </c>
      <c r="JX119" s="6">
        <f t="shared" si="192"/>
        <v>0.25070621468926557</v>
      </c>
      <c r="JY119" s="6" t="str">
        <f t="shared" si="192"/>
        <v xml:space="preserve"> </v>
      </c>
      <c r="JZ119" s="6">
        <f t="shared" si="192"/>
        <v>1.4996345029239766</v>
      </c>
      <c r="KA119" s="6">
        <f t="shared" si="192"/>
        <v>26.952757323965862</v>
      </c>
      <c r="KB119" s="6">
        <f t="shared" si="192"/>
        <v>0.16557734204793029</v>
      </c>
      <c r="KC119" s="6" t="str">
        <f t="shared" si="192"/>
        <v xml:space="preserve"> </v>
      </c>
      <c r="KD119" s="6" t="str">
        <f t="shared" si="192"/>
        <v xml:space="preserve"> </v>
      </c>
      <c r="KE119" s="6" t="str">
        <f t="shared" si="192"/>
        <v xml:space="preserve"> </v>
      </c>
      <c r="KF119" s="6">
        <f t="shared" si="192"/>
        <v>2.7027027027027026</v>
      </c>
      <c r="KG119" s="6" t="str">
        <f t="shared" si="192"/>
        <v xml:space="preserve"> </v>
      </c>
      <c r="KH119" s="6">
        <f t="shared" si="192"/>
        <v>5.5006896551724145</v>
      </c>
      <c r="KI119" s="6" t="str">
        <f t="shared" si="192"/>
        <v xml:space="preserve"> </v>
      </c>
      <c r="KJ119" s="6" t="str">
        <f t="shared" si="192"/>
        <v xml:space="preserve"> </v>
      </c>
      <c r="KK119" s="6" t="str">
        <f t="shared" si="192"/>
        <v xml:space="preserve"> </v>
      </c>
      <c r="KL119" s="6" t="str">
        <f t="shared" si="192"/>
        <v xml:space="preserve"> </v>
      </c>
      <c r="KM119" s="6">
        <f t="shared" si="192"/>
        <v>1.5326086956521738</v>
      </c>
      <c r="KN119" s="6">
        <f t="shared" si="192"/>
        <v>0.12144483872676237</v>
      </c>
      <c r="KO119" s="6">
        <f t="shared" si="192"/>
        <v>0.84899328859060397</v>
      </c>
      <c r="KP119" s="6">
        <f t="shared" si="192"/>
        <v>0.28155339805825252</v>
      </c>
      <c r="KQ119" s="6">
        <f t="shared" si="192"/>
        <v>0.61016949152542366</v>
      </c>
      <c r="KR119" s="6" t="str">
        <f t="shared" si="192"/>
        <v xml:space="preserve"> </v>
      </c>
      <c r="KS119" s="6" t="str">
        <f t="shared" si="192"/>
        <v xml:space="preserve"> </v>
      </c>
      <c r="KT119" s="6">
        <f t="shared" si="192"/>
        <v>0.8</v>
      </c>
      <c r="KU119" s="6" t="str">
        <f t="shared" si="192"/>
        <v xml:space="preserve"> </v>
      </c>
      <c r="KV119" s="6" t="str">
        <f t="shared" si="192"/>
        <v xml:space="preserve"> </v>
      </c>
      <c r="KW119" s="6" t="str">
        <f t="shared" si="192"/>
        <v xml:space="preserve"> </v>
      </c>
      <c r="KX119" s="6" t="str">
        <f t="shared" si="192"/>
        <v xml:space="preserve"> </v>
      </c>
      <c r="KY119" s="6">
        <f t="shared" si="192"/>
        <v>1.4755954705193286</v>
      </c>
      <c r="KZ119" s="6" t="str">
        <f t="shared" si="192"/>
        <v xml:space="preserve"> </v>
      </c>
      <c r="LA119" s="6" t="str">
        <f t="shared" si="192"/>
        <v xml:space="preserve"> </v>
      </c>
      <c r="LB119" s="6">
        <f t="shared" si="192"/>
        <v>1.1732997481108316</v>
      </c>
      <c r="LC119" s="6">
        <f t="shared" si="192"/>
        <v>-7.9482071713147473E-2</v>
      </c>
      <c r="LD119" s="6" t="str">
        <f t="shared" si="192"/>
        <v xml:space="preserve"> </v>
      </c>
      <c r="LE119" s="6" t="str">
        <f t="shared" si="192"/>
        <v xml:space="preserve"> </v>
      </c>
      <c r="LF119" s="6" t="str">
        <f t="shared" si="192"/>
        <v xml:space="preserve"> </v>
      </c>
      <c r="LG119" s="6" t="str">
        <f t="shared" si="192"/>
        <v xml:space="preserve"> </v>
      </c>
      <c r="LH119" s="6" t="str">
        <f t="shared" si="192"/>
        <v xml:space="preserve"> </v>
      </c>
      <c r="LI119" s="6" t="str">
        <f t="shared" si="192"/>
        <v xml:space="preserve"> </v>
      </c>
      <c r="LJ119" s="6">
        <f t="shared" si="192"/>
        <v>1.0338983050847457</v>
      </c>
      <c r="LK119" s="6" t="str">
        <f t="shared" si="192"/>
        <v xml:space="preserve"> </v>
      </c>
      <c r="LL119" s="6" t="str">
        <f t="shared" si="192"/>
        <v xml:space="preserve"> </v>
      </c>
      <c r="LM119" s="6">
        <f t="shared" si="192"/>
        <v>1.1264724116553007</v>
      </c>
      <c r="LN119" s="6" t="str">
        <f t="shared" si="190"/>
        <v xml:space="preserve"> </v>
      </c>
      <c r="LO119" s="6">
        <f t="shared" si="190"/>
        <v>5.4578313253012043</v>
      </c>
      <c r="LP119" s="6">
        <f t="shared" si="190"/>
        <v>1.4626006904487916</v>
      </c>
      <c r="LQ119" s="6" t="str">
        <f t="shared" si="190"/>
        <v xml:space="preserve"> </v>
      </c>
      <c r="LR119" s="6" t="str">
        <f t="shared" si="190"/>
        <v xml:space="preserve"> </v>
      </c>
      <c r="LS119" s="6" t="str">
        <f t="shared" si="190"/>
        <v xml:space="preserve"> </v>
      </c>
      <c r="LT119" s="6" t="str">
        <f t="shared" si="190"/>
        <v xml:space="preserve"> </v>
      </c>
      <c r="LU119" s="6">
        <f t="shared" si="190"/>
        <v>-0.33098591549295775</v>
      </c>
      <c r="LV119" s="6" t="str">
        <f t="shared" si="190"/>
        <v xml:space="preserve"> </v>
      </c>
      <c r="LW119" s="6">
        <f t="shared" si="190"/>
        <v>1.3324111513087891</v>
      </c>
      <c r="LX119" s="6" t="str">
        <f t="shared" si="190"/>
        <v xml:space="preserve"> </v>
      </c>
      <c r="LY119" s="6" t="str">
        <f t="shared" si="190"/>
        <v xml:space="preserve"> </v>
      </c>
      <c r="LZ119" s="6" t="str">
        <f t="shared" si="190"/>
        <v xml:space="preserve"> </v>
      </c>
      <c r="MA119" s="6" t="str">
        <f t="shared" si="190"/>
        <v xml:space="preserve"> </v>
      </c>
      <c r="MB119" s="6" t="str">
        <f t="shared" si="190"/>
        <v xml:space="preserve"> </v>
      </c>
      <c r="MC119" s="6" t="str">
        <f t="shared" si="190"/>
        <v xml:space="preserve"> </v>
      </c>
      <c r="MD119" s="6" t="str">
        <f t="shared" si="190"/>
        <v xml:space="preserve"> </v>
      </c>
      <c r="ME119" s="6" t="str">
        <f t="shared" si="190"/>
        <v xml:space="preserve"> </v>
      </c>
      <c r="MF119" s="6">
        <f t="shared" si="190"/>
        <v>0.25806451612903225</v>
      </c>
      <c r="MG119" s="6">
        <v>0</v>
      </c>
      <c r="MH119" s="6">
        <f t="shared" si="190"/>
        <v>1.9521963824289408</v>
      </c>
      <c r="MI119" s="6" t="str">
        <f t="shared" si="190"/>
        <v xml:space="preserve"> </v>
      </c>
      <c r="MJ119" s="6">
        <f t="shared" si="190"/>
        <v>0.32727272727272716</v>
      </c>
      <c r="MK119" s="6" t="str">
        <f t="shared" si="190"/>
        <v xml:space="preserve"> </v>
      </c>
      <c r="ML119" s="6" t="str">
        <f t="shared" si="190"/>
        <v xml:space="preserve"> </v>
      </c>
      <c r="MM119" s="6" t="str">
        <f t="shared" si="190"/>
        <v xml:space="preserve"> </v>
      </c>
      <c r="MN119" s="6" t="str">
        <f t="shared" si="190"/>
        <v xml:space="preserve"> </v>
      </c>
      <c r="MO119" s="6" t="str">
        <f t="shared" si="190"/>
        <v xml:space="preserve"> </v>
      </c>
      <c r="MP119" s="6" t="str">
        <f t="shared" si="190"/>
        <v xml:space="preserve"> </v>
      </c>
      <c r="MQ119" s="6">
        <f t="shared" si="190"/>
        <v>0.52939995986353594</v>
      </c>
      <c r="MR119" s="6">
        <f t="shared" si="190"/>
        <v>0.3079178885630498</v>
      </c>
      <c r="MS119" s="6" t="str">
        <f t="shared" si="190"/>
        <v xml:space="preserve"> </v>
      </c>
      <c r="MT119" s="6">
        <f t="shared" si="190"/>
        <v>4.2957273783400023</v>
      </c>
      <c r="MU119" s="6" t="str">
        <f t="shared" si="190"/>
        <v xml:space="preserve"> </v>
      </c>
      <c r="MV119" s="6" t="str">
        <f t="shared" si="190"/>
        <v xml:space="preserve"> </v>
      </c>
      <c r="MW119" s="6" t="str">
        <f t="shared" si="190"/>
        <v xml:space="preserve"> </v>
      </c>
      <c r="MX119" s="6" t="str">
        <f t="shared" si="190"/>
        <v xml:space="preserve"> </v>
      </c>
      <c r="MY119" s="6" t="str">
        <f t="shared" si="190"/>
        <v xml:space="preserve"> </v>
      </c>
      <c r="MZ119" s="6">
        <f t="shared" si="190"/>
        <v>0.76419022572868722</v>
      </c>
      <c r="NA119" s="6" t="str">
        <f t="shared" si="190"/>
        <v xml:space="preserve"> </v>
      </c>
      <c r="NB119" s="6" t="str">
        <f t="shared" si="190"/>
        <v xml:space="preserve"> </v>
      </c>
      <c r="NC119" s="6" t="str">
        <f t="shared" si="190"/>
        <v xml:space="preserve"> </v>
      </c>
      <c r="ND119" s="6" t="str">
        <f t="shared" si="190"/>
        <v xml:space="preserve"> </v>
      </c>
      <c r="NE119" s="6" t="str">
        <f t="shared" si="190"/>
        <v xml:space="preserve"> </v>
      </c>
      <c r="NF119" s="6" t="str">
        <f t="shared" si="190"/>
        <v xml:space="preserve"> </v>
      </c>
      <c r="NG119" s="6" t="str">
        <f t="shared" si="190"/>
        <v xml:space="preserve"> </v>
      </c>
      <c r="NH119" s="6" t="str">
        <f t="shared" si="190"/>
        <v xml:space="preserve"> </v>
      </c>
      <c r="NI119" s="6" t="str">
        <f t="shared" si="190"/>
        <v xml:space="preserve"> </v>
      </c>
      <c r="NJ119" s="6" t="str">
        <f t="shared" si="190"/>
        <v xml:space="preserve"> </v>
      </c>
      <c r="NK119" s="6" t="str">
        <f t="shared" si="190"/>
        <v xml:space="preserve"> </v>
      </c>
      <c r="NL119" s="6" t="str">
        <f t="shared" si="190"/>
        <v xml:space="preserve"> </v>
      </c>
      <c r="NM119" s="6" t="str">
        <f t="shared" si="190"/>
        <v xml:space="preserve"> </v>
      </c>
      <c r="NN119" s="6">
        <f t="shared" si="190"/>
        <v>1.4830805134189031</v>
      </c>
      <c r="NO119" s="6" t="str">
        <f t="shared" si="190"/>
        <v xml:space="preserve"> </v>
      </c>
      <c r="NP119" s="6" t="str">
        <f t="shared" si="190"/>
        <v xml:space="preserve"> </v>
      </c>
      <c r="NQ119" s="6" t="str">
        <f t="shared" si="190"/>
        <v xml:space="preserve"> </v>
      </c>
      <c r="NR119" s="6" t="str">
        <f t="shared" si="190"/>
        <v xml:space="preserve"> </v>
      </c>
      <c r="NS119" s="6">
        <f t="shared" si="190"/>
        <v>3.2990160787137022</v>
      </c>
      <c r="NT119" s="6" t="str">
        <f t="shared" si="190"/>
        <v xml:space="preserve"> </v>
      </c>
      <c r="NU119" s="6">
        <f t="shared" si="190"/>
        <v>9.6761565836298935</v>
      </c>
      <c r="NV119" s="6">
        <f t="shared" si="190"/>
        <v>0.74087412486674942</v>
      </c>
      <c r="NW119" s="6" t="str">
        <f t="shared" si="190"/>
        <v xml:space="preserve"> </v>
      </c>
      <c r="NX119" s="6" t="str">
        <f t="shared" si="190"/>
        <v xml:space="preserve"> </v>
      </c>
      <c r="NY119" s="6" t="str">
        <f t="shared" si="188"/>
        <v xml:space="preserve"> </v>
      </c>
      <c r="NZ119" s="6" t="str">
        <f t="shared" si="188"/>
        <v xml:space="preserve"> </v>
      </c>
      <c r="OA119" s="6" t="str">
        <f t="shared" si="188"/>
        <v xml:space="preserve"> </v>
      </c>
      <c r="OB119" s="6">
        <f t="shared" si="186"/>
        <v>2.9009900990099009</v>
      </c>
      <c r="OC119" s="6">
        <f t="shared" si="186"/>
        <v>0.31679506933744217</v>
      </c>
      <c r="OD119" s="6">
        <f t="shared" si="186"/>
        <v>0.59217793700552335</v>
      </c>
      <c r="OE119" s="6">
        <f t="shared" si="186"/>
        <v>-7.9483978360382901E-2</v>
      </c>
      <c r="OF119" s="6">
        <f t="shared" si="186"/>
        <v>1.1451612903225805</v>
      </c>
      <c r="OG119" s="6">
        <f t="shared" si="195"/>
        <v>0.83870967741935476</v>
      </c>
      <c r="OH119" s="6" t="str">
        <f t="shared" si="195"/>
        <v xml:space="preserve"> </v>
      </c>
      <c r="OI119" s="6">
        <f t="shared" si="195"/>
        <v>0.9954413593037712</v>
      </c>
      <c r="OJ119" s="6" t="str">
        <f t="shared" si="195"/>
        <v xml:space="preserve"> </v>
      </c>
      <c r="OK119" s="6">
        <f t="shared" si="195"/>
        <v>0.35464566929133845</v>
      </c>
      <c r="OL119" s="6" t="str">
        <f t="shared" si="195"/>
        <v xml:space="preserve"> </v>
      </c>
      <c r="OM119" s="6" t="str">
        <f t="shared" si="195"/>
        <v xml:space="preserve"> </v>
      </c>
      <c r="ON119" s="6">
        <f t="shared" si="195"/>
        <v>0.31987866333969373</v>
      </c>
      <c r="OO119" s="6">
        <f t="shared" si="195"/>
        <v>0.26623376623376616</v>
      </c>
      <c r="OP119" s="6">
        <f t="shared" si="195"/>
        <v>1.166396761133603</v>
      </c>
      <c r="OQ119" s="6">
        <f t="shared" si="195"/>
        <v>1.1266036461850102</v>
      </c>
      <c r="OR119" s="6">
        <f t="shared" si="195"/>
        <v>0.27500427423491192</v>
      </c>
      <c r="OS119" s="6" t="str">
        <f t="shared" si="195"/>
        <v xml:space="preserve"> </v>
      </c>
      <c r="OT119" s="6">
        <f t="shared" si="195"/>
        <v>0.24697754749568235</v>
      </c>
      <c r="OU119" s="6">
        <f t="shared" si="195"/>
        <v>-0.12213740458015265</v>
      </c>
      <c r="OV119" s="6">
        <f t="shared" si="195"/>
        <v>0.58718813216453114</v>
      </c>
      <c r="OW119" s="6" t="str">
        <f t="shared" si="195"/>
        <v xml:space="preserve"> </v>
      </c>
      <c r="OX119" s="6" t="str">
        <f t="shared" si="195"/>
        <v xml:space="preserve"> </v>
      </c>
      <c r="OY119" s="6" t="str">
        <f t="shared" si="195"/>
        <v xml:space="preserve"> </v>
      </c>
      <c r="OZ119" s="6">
        <f t="shared" si="195"/>
        <v>1.060200668896321</v>
      </c>
      <c r="PA119" s="6">
        <f t="shared" si="195"/>
        <v>0.28378378378378377</v>
      </c>
      <c r="PB119" s="6">
        <f t="shared" si="195"/>
        <v>0.66007905138339917</v>
      </c>
      <c r="PC119" s="6" t="str">
        <f t="shared" si="195"/>
        <v xml:space="preserve"> </v>
      </c>
      <c r="PD119" s="6" t="str">
        <f t="shared" si="195"/>
        <v xml:space="preserve"> </v>
      </c>
      <c r="PE119" s="6">
        <f t="shared" si="195"/>
        <v>1.2272727272727271</v>
      </c>
      <c r="PF119" s="6">
        <f t="shared" si="195"/>
        <v>0.27977839335180055</v>
      </c>
      <c r="PG119" s="6" t="str">
        <f t="shared" si="195"/>
        <v xml:space="preserve"> </v>
      </c>
      <c r="PH119" s="6">
        <f t="shared" si="195"/>
        <v>0.34524463991203946</v>
      </c>
      <c r="PI119" s="6" t="str">
        <f t="shared" si="195"/>
        <v xml:space="preserve"> </v>
      </c>
      <c r="PJ119" s="6">
        <f t="shared" si="195"/>
        <v>1.4031007751937983</v>
      </c>
      <c r="PK119" s="6" t="str">
        <f t="shared" si="195"/>
        <v xml:space="preserve"> </v>
      </c>
      <c r="PL119" s="6">
        <f t="shared" si="195"/>
        <v>2.5150549061282446E-2</v>
      </c>
      <c r="PM119" s="6">
        <f t="shared" si="195"/>
        <v>2.4375</v>
      </c>
      <c r="PN119" s="6">
        <f t="shared" si="195"/>
        <v>-0.15306122448979587</v>
      </c>
      <c r="PO119" s="6" t="str">
        <f t="shared" si="195"/>
        <v xml:space="preserve"> </v>
      </c>
      <c r="PP119" s="6">
        <f t="shared" si="195"/>
        <v>-0.42473197238948446</v>
      </c>
      <c r="PQ119" s="6">
        <f t="shared" si="195"/>
        <v>2.4375</v>
      </c>
      <c r="PR119" s="6">
        <f t="shared" si="195"/>
        <v>2.0907534246575343</v>
      </c>
      <c r="PS119" s="6" t="str">
        <f t="shared" si="195"/>
        <v xml:space="preserve"> </v>
      </c>
      <c r="PT119" s="6" t="str">
        <f t="shared" si="195"/>
        <v xml:space="preserve"> </v>
      </c>
      <c r="PU119" s="6" t="str">
        <f t="shared" si="195"/>
        <v xml:space="preserve"> </v>
      </c>
      <c r="PV119" s="6">
        <f t="shared" si="195"/>
        <v>0.43369175627240164</v>
      </c>
      <c r="PW119" s="6">
        <f t="shared" si="195"/>
        <v>0.11023622047244097</v>
      </c>
      <c r="PX119" s="6" t="str">
        <f t="shared" si="195"/>
        <v xml:space="preserve"> </v>
      </c>
      <c r="PY119" s="6" t="str">
        <f t="shared" si="195"/>
        <v xml:space="preserve"> </v>
      </c>
      <c r="PZ119" s="6" t="str">
        <f t="shared" si="195"/>
        <v xml:space="preserve"> </v>
      </c>
      <c r="QA119" s="6">
        <f t="shared" si="195"/>
        <v>0.52877613342729624</v>
      </c>
      <c r="QB119" s="6">
        <f t="shared" si="195"/>
        <v>2.433846153846154</v>
      </c>
      <c r="QC119" s="6" t="str">
        <f t="shared" si="195"/>
        <v xml:space="preserve"> </v>
      </c>
      <c r="QD119" s="6" t="str">
        <f t="shared" si="195"/>
        <v xml:space="preserve"> </v>
      </c>
      <c r="QE119" s="6" t="str">
        <f t="shared" si="195"/>
        <v xml:space="preserve"> </v>
      </c>
      <c r="QF119" s="6">
        <f t="shared" si="195"/>
        <v>0.20698254364089763</v>
      </c>
      <c r="QG119" s="6">
        <f t="shared" si="195"/>
        <v>0.36170212765957444</v>
      </c>
      <c r="QH119" s="6" t="str">
        <f t="shared" si="195"/>
        <v xml:space="preserve"> </v>
      </c>
      <c r="QI119" s="6" t="str">
        <f t="shared" si="195"/>
        <v xml:space="preserve"> </v>
      </c>
      <c r="QJ119" s="6">
        <f t="shared" si="195"/>
        <v>0.49327731092436977</v>
      </c>
      <c r="QK119" s="6" t="str">
        <f t="shared" si="195"/>
        <v xml:space="preserve"> </v>
      </c>
      <c r="QL119" s="6" t="str">
        <f t="shared" si="195"/>
        <v xml:space="preserve"> </v>
      </c>
      <c r="QM119" s="6" t="str">
        <f t="shared" si="195"/>
        <v xml:space="preserve"> </v>
      </c>
      <c r="QN119" s="6" t="str">
        <f t="shared" si="195"/>
        <v xml:space="preserve"> </v>
      </c>
      <c r="QO119" s="6" t="str">
        <f t="shared" si="195"/>
        <v xml:space="preserve"> </v>
      </c>
      <c r="QP119" s="6">
        <f t="shared" si="195"/>
        <v>1.8527692735875312</v>
      </c>
      <c r="QQ119" s="6">
        <f t="shared" si="195"/>
        <v>2.1428571428571428</v>
      </c>
      <c r="QR119" s="6" t="str">
        <f t="shared" si="195"/>
        <v xml:space="preserve"> </v>
      </c>
      <c r="QS119" s="6">
        <f t="shared" si="193"/>
        <v>1.7222222222222223</v>
      </c>
      <c r="QT119" s="6" t="str">
        <f t="shared" si="193"/>
        <v xml:space="preserve"> </v>
      </c>
      <c r="QU119" s="6">
        <f t="shared" si="193"/>
        <v>2.2735042735042734</v>
      </c>
      <c r="QV119" s="6" t="str">
        <f t="shared" si="193"/>
        <v xml:space="preserve"> </v>
      </c>
      <c r="QW119" s="6" t="str">
        <f t="shared" si="193"/>
        <v xml:space="preserve"> </v>
      </c>
      <c r="QX119" s="6" t="str">
        <f t="shared" si="193"/>
        <v xml:space="preserve"> </v>
      </c>
      <c r="QY119" s="6" t="str">
        <f t="shared" si="193"/>
        <v xml:space="preserve"> </v>
      </c>
      <c r="QZ119" s="6">
        <f t="shared" si="193"/>
        <v>-0.16923076923076918</v>
      </c>
      <c r="RA119" s="6" t="str">
        <f t="shared" si="193"/>
        <v xml:space="preserve"> </v>
      </c>
      <c r="RB119" s="6">
        <f t="shared" si="193"/>
        <v>0.47761194029850751</v>
      </c>
      <c r="RC119" s="6" t="str">
        <f t="shared" si="193"/>
        <v xml:space="preserve"> </v>
      </c>
      <c r="RD119" s="6">
        <f t="shared" si="193"/>
        <v>0.875</v>
      </c>
      <c r="RE119" s="6" t="str">
        <f t="shared" si="193"/>
        <v xml:space="preserve"> </v>
      </c>
      <c r="RF119" s="6" t="str">
        <f t="shared" si="193"/>
        <v xml:space="preserve"> </v>
      </c>
      <c r="RG119" s="6" t="str">
        <f t="shared" si="193"/>
        <v xml:space="preserve"> </v>
      </c>
      <c r="RH119" s="6" t="str">
        <f t="shared" si="193"/>
        <v xml:space="preserve"> </v>
      </c>
      <c r="RI119" s="6" t="str">
        <f t="shared" si="193"/>
        <v xml:space="preserve"> </v>
      </c>
      <c r="RJ119" s="6" t="str">
        <f t="shared" si="193"/>
        <v xml:space="preserve"> </v>
      </c>
      <c r="RK119" s="6" t="str">
        <f t="shared" si="193"/>
        <v xml:space="preserve"> </v>
      </c>
      <c r="RL119" s="6" t="str">
        <f t="shared" si="193"/>
        <v xml:space="preserve"> </v>
      </c>
      <c r="RM119" s="6">
        <f t="shared" si="184"/>
        <v>1.2895927601809953</v>
      </c>
      <c r="RN119" s="6" t="str">
        <f t="shared" si="184"/>
        <v xml:space="preserve"> </v>
      </c>
      <c r="RO119" s="6" t="str">
        <f t="shared" si="184"/>
        <v xml:space="preserve"> </v>
      </c>
      <c r="RP119" s="6" t="str">
        <f t="shared" si="184"/>
        <v xml:space="preserve"> </v>
      </c>
      <c r="RQ119" s="6" t="str">
        <f t="shared" si="184"/>
        <v xml:space="preserve"> </v>
      </c>
      <c r="RR119" s="6" t="str">
        <f t="shared" si="184"/>
        <v xml:space="preserve"> </v>
      </c>
      <c r="RS119" s="6" t="str">
        <f t="shared" si="184"/>
        <v xml:space="preserve"> </v>
      </c>
      <c r="RT119" s="6" t="str">
        <f t="shared" si="184"/>
        <v xml:space="preserve"> </v>
      </c>
      <c r="RU119" s="6" t="str">
        <f t="shared" si="184"/>
        <v xml:space="preserve"> </v>
      </c>
      <c r="RV119" s="6">
        <f t="shared" si="184"/>
        <v>7.5985401459853996</v>
      </c>
      <c r="RW119" s="6" t="str">
        <f t="shared" si="184"/>
        <v xml:space="preserve"> </v>
      </c>
      <c r="RX119" s="6" t="str">
        <f t="shared" si="184"/>
        <v xml:space="preserve"> </v>
      </c>
      <c r="RY119" s="6">
        <f t="shared" si="184"/>
        <v>3.2807300053676869</v>
      </c>
      <c r="RZ119" s="6">
        <f t="shared" si="184"/>
        <v>1.1905900969694736</v>
      </c>
      <c r="SA119" s="6">
        <f t="shared" si="184"/>
        <v>2.46875</v>
      </c>
      <c r="SR119" s="11"/>
      <c r="TE119" s="12"/>
      <c r="TF119" s="12"/>
      <c r="TG119" s="12"/>
    </row>
    <row r="120" spans="1:527">
      <c r="A120">
        <v>2006</v>
      </c>
      <c r="B120" s="6" t="str">
        <f t="shared" si="155"/>
        <v xml:space="preserve"> </v>
      </c>
      <c r="C120" s="6">
        <f t="shared" si="196"/>
        <v>0.7980636237897647</v>
      </c>
      <c r="D120" s="6" t="str">
        <f t="shared" si="196"/>
        <v xml:space="preserve"> </v>
      </c>
      <c r="E120" s="6" t="str">
        <f t="shared" si="196"/>
        <v xml:space="preserve"> </v>
      </c>
      <c r="F120" s="6">
        <f t="shared" si="196"/>
        <v>0.40096618357487923</v>
      </c>
      <c r="G120" s="6">
        <f t="shared" si="196"/>
        <v>1.0089285714285716</v>
      </c>
      <c r="H120" s="6" t="str">
        <f t="shared" si="196"/>
        <v xml:space="preserve"> </v>
      </c>
      <c r="I120" s="6" t="str">
        <f t="shared" si="196"/>
        <v xml:space="preserve"> </v>
      </c>
      <c r="J120" s="6" t="str">
        <f t="shared" si="196"/>
        <v xml:space="preserve"> </v>
      </c>
      <c r="K120" s="6" t="str">
        <f t="shared" si="196"/>
        <v xml:space="preserve"> </v>
      </c>
      <c r="L120" s="6" t="str">
        <f t="shared" si="196"/>
        <v xml:space="preserve"> </v>
      </c>
      <c r="M120" s="6">
        <f t="shared" si="196"/>
        <v>-0.29699248120300747</v>
      </c>
      <c r="N120" s="6" t="str">
        <f t="shared" si="196"/>
        <v xml:space="preserve"> </v>
      </c>
      <c r="O120" s="6" t="str">
        <f t="shared" si="196"/>
        <v xml:space="preserve"> </v>
      </c>
      <c r="P120" s="6" t="str">
        <f t="shared" si="196"/>
        <v xml:space="preserve"> </v>
      </c>
      <c r="Q120" s="6" t="str">
        <f t="shared" si="196"/>
        <v xml:space="preserve"> </v>
      </c>
      <c r="R120" s="6">
        <f t="shared" si="196"/>
        <v>3.2696629213483153</v>
      </c>
      <c r="S120" s="6" t="str">
        <f t="shared" si="196"/>
        <v xml:space="preserve"> </v>
      </c>
      <c r="T120" s="6">
        <f t="shared" si="196"/>
        <v>2.0625</v>
      </c>
      <c r="U120" s="6" t="str">
        <f t="shared" si="196"/>
        <v xml:space="preserve"> </v>
      </c>
      <c r="V120" s="6" t="str">
        <f t="shared" si="196"/>
        <v xml:space="preserve"> </v>
      </c>
      <c r="W120" s="6" t="str">
        <f t="shared" si="196"/>
        <v xml:space="preserve"> </v>
      </c>
      <c r="X120" s="6">
        <f t="shared" si="196"/>
        <v>-0.12727272727272732</v>
      </c>
      <c r="Y120" s="6" t="str">
        <f t="shared" si="196"/>
        <v xml:space="preserve"> </v>
      </c>
      <c r="Z120" s="6" t="str">
        <f t="shared" si="196"/>
        <v xml:space="preserve"> </v>
      </c>
      <c r="AA120" s="6">
        <f t="shared" si="196"/>
        <v>1.0147058823529411</v>
      </c>
      <c r="AB120" s="6" t="str">
        <f t="shared" si="196"/>
        <v xml:space="preserve"> </v>
      </c>
      <c r="AC120" s="6">
        <f t="shared" si="196"/>
        <v>0.11041009463722418</v>
      </c>
      <c r="AD120" s="6">
        <f t="shared" si="196"/>
        <v>0.14997229575817261</v>
      </c>
      <c r="AE120" s="6" t="str">
        <f t="shared" si="196"/>
        <v xml:space="preserve"> </v>
      </c>
      <c r="AF120" s="6">
        <f t="shared" si="196"/>
        <v>4.7697841726618702</v>
      </c>
      <c r="AG120" s="6" t="str">
        <f t="shared" si="196"/>
        <v xml:space="preserve"> </v>
      </c>
      <c r="AH120" s="6" t="str">
        <f t="shared" si="196"/>
        <v xml:space="preserve"> </v>
      </c>
      <c r="AI120" s="6" t="str">
        <f t="shared" si="196"/>
        <v xml:space="preserve"> </v>
      </c>
      <c r="AJ120" s="6" t="str">
        <f t="shared" si="196"/>
        <v xml:space="preserve"> </v>
      </c>
      <c r="AK120" s="6" t="str">
        <f t="shared" si="196"/>
        <v xml:space="preserve"> </v>
      </c>
      <c r="AL120" s="6" t="str">
        <f t="shared" si="196"/>
        <v xml:space="preserve"> </v>
      </c>
      <c r="AM120" s="6" t="str">
        <f t="shared" si="196"/>
        <v xml:space="preserve"> </v>
      </c>
      <c r="AN120" s="6" t="str">
        <f t="shared" si="196"/>
        <v xml:space="preserve"> </v>
      </c>
      <c r="AO120" s="6" t="str">
        <f t="shared" si="196"/>
        <v xml:space="preserve"> </v>
      </c>
      <c r="AP120" s="6" t="str">
        <f t="shared" si="196"/>
        <v xml:space="preserve"> </v>
      </c>
      <c r="AQ120" s="6" t="str">
        <f t="shared" si="196"/>
        <v xml:space="preserve"> </v>
      </c>
      <c r="AR120" s="6">
        <f t="shared" si="196"/>
        <v>0.3507109004739335</v>
      </c>
      <c r="AS120" s="6" t="str">
        <f t="shared" si="196"/>
        <v xml:space="preserve"> </v>
      </c>
      <c r="AT120" s="6" t="str">
        <f t="shared" si="196"/>
        <v xml:space="preserve"> </v>
      </c>
      <c r="AU120" s="6" t="str">
        <f t="shared" si="196"/>
        <v xml:space="preserve"> </v>
      </c>
      <c r="AV120" s="6">
        <f t="shared" si="196"/>
        <v>-7.685352622061481E-2</v>
      </c>
      <c r="AW120" s="6" t="str">
        <f t="shared" si="196"/>
        <v xml:space="preserve"> </v>
      </c>
      <c r="AX120" s="6">
        <f t="shared" si="196"/>
        <v>1.0309278350515427E-2</v>
      </c>
      <c r="AY120" s="6" t="str">
        <f t="shared" si="196"/>
        <v xml:space="preserve"> </v>
      </c>
      <c r="AZ120" s="6" t="str">
        <f t="shared" si="196"/>
        <v xml:space="preserve"> </v>
      </c>
      <c r="BA120" s="6" t="str">
        <f t="shared" si="196"/>
        <v xml:space="preserve"> </v>
      </c>
      <c r="BB120" s="6">
        <f t="shared" si="196"/>
        <v>-4.4510385756676429E-3</v>
      </c>
      <c r="BC120" s="6">
        <f t="shared" si="196"/>
        <v>1.5</v>
      </c>
      <c r="BD120" s="6" t="str">
        <f t="shared" si="196"/>
        <v xml:space="preserve"> </v>
      </c>
      <c r="BE120" s="6" t="str">
        <f t="shared" si="196"/>
        <v xml:space="preserve"> </v>
      </c>
      <c r="BF120" s="6">
        <f t="shared" si="196"/>
        <v>-3.0571806001132407E-2</v>
      </c>
      <c r="BG120" s="6" t="str">
        <f t="shared" si="196"/>
        <v xml:space="preserve"> </v>
      </c>
      <c r="BH120" s="6" t="str">
        <f t="shared" si="196"/>
        <v xml:space="preserve"> </v>
      </c>
      <c r="BI120" s="6">
        <f t="shared" si="196"/>
        <v>2.8285714285714287</v>
      </c>
      <c r="BJ120" s="6">
        <f t="shared" si="196"/>
        <v>0.83932172318973408</v>
      </c>
      <c r="BK120" s="6" t="str">
        <f t="shared" si="196"/>
        <v xml:space="preserve"> </v>
      </c>
      <c r="BL120" s="6" t="str">
        <f t="shared" si="196"/>
        <v xml:space="preserve"> </v>
      </c>
      <c r="BM120" s="6" t="str">
        <f t="shared" si="196"/>
        <v xml:space="preserve"> </v>
      </c>
      <c r="BN120" s="6" t="str">
        <f t="shared" si="196"/>
        <v xml:space="preserve"> </v>
      </c>
      <c r="BO120" s="6" t="str">
        <f t="shared" si="194"/>
        <v xml:space="preserve"> </v>
      </c>
      <c r="BP120" s="6" t="str">
        <f t="shared" si="194"/>
        <v xml:space="preserve"> </v>
      </c>
      <c r="BQ120" s="6" t="str">
        <f t="shared" si="194"/>
        <v xml:space="preserve"> </v>
      </c>
      <c r="BR120" s="6">
        <f t="shared" si="194"/>
        <v>2.6086956521739131</v>
      </c>
      <c r="BS120" s="6" t="str">
        <f t="shared" si="194"/>
        <v xml:space="preserve"> </v>
      </c>
      <c r="BT120" s="6" t="str">
        <f t="shared" si="194"/>
        <v xml:space="preserve"> </v>
      </c>
      <c r="BU120" s="6">
        <f t="shared" si="194"/>
        <v>0.23913043478260865</v>
      </c>
      <c r="BV120" s="6" t="str">
        <f t="shared" si="194"/>
        <v xml:space="preserve"> </v>
      </c>
      <c r="BW120" s="6" t="str">
        <f t="shared" si="194"/>
        <v xml:space="preserve"> </v>
      </c>
      <c r="BX120" s="6" t="str">
        <f t="shared" si="194"/>
        <v xml:space="preserve"> </v>
      </c>
      <c r="BY120" s="6">
        <f t="shared" si="194"/>
        <v>0.4509803921568627</v>
      </c>
      <c r="BZ120" s="6" t="str">
        <f t="shared" si="194"/>
        <v xml:space="preserve"> </v>
      </c>
      <c r="CA120" s="6" t="str">
        <f t="shared" si="194"/>
        <v xml:space="preserve"> </v>
      </c>
      <c r="CB120" s="6" t="str">
        <f t="shared" si="194"/>
        <v xml:space="preserve"> </v>
      </c>
      <c r="CC120" s="6" t="str">
        <f t="shared" si="194"/>
        <v xml:space="preserve"> </v>
      </c>
      <c r="CD120" s="6">
        <f t="shared" si="194"/>
        <v>-0.42230769230769227</v>
      </c>
      <c r="CE120" s="6">
        <f t="shared" si="194"/>
        <v>-0.38172043010752688</v>
      </c>
      <c r="CF120" s="6" t="str">
        <f t="shared" si="194"/>
        <v xml:space="preserve"> </v>
      </c>
      <c r="CG120" s="6" t="str">
        <f t="shared" si="194"/>
        <v xml:space="preserve"> </v>
      </c>
      <c r="CH120" s="6" t="str">
        <f t="shared" si="194"/>
        <v xml:space="preserve"> </v>
      </c>
      <c r="CI120" s="6" t="str">
        <f t="shared" si="194"/>
        <v xml:space="preserve"> </v>
      </c>
      <c r="CJ120" s="6" t="str">
        <f t="shared" si="194"/>
        <v xml:space="preserve"> </v>
      </c>
      <c r="CK120" s="6" t="str">
        <f t="shared" si="194"/>
        <v xml:space="preserve"> </v>
      </c>
      <c r="CL120" s="6">
        <f t="shared" si="194"/>
        <v>0.3315789473684212</v>
      </c>
      <c r="CM120" s="6" t="str">
        <f t="shared" si="194"/>
        <v xml:space="preserve"> </v>
      </c>
      <c r="CN120" s="6" t="str">
        <f t="shared" si="194"/>
        <v xml:space="preserve"> </v>
      </c>
      <c r="CO120" s="6" t="str">
        <f t="shared" si="194"/>
        <v xml:space="preserve"> </v>
      </c>
      <c r="CP120" s="6" t="str">
        <f t="shared" si="194"/>
        <v xml:space="preserve"> </v>
      </c>
      <c r="CQ120" s="6" t="str">
        <f t="shared" si="194"/>
        <v xml:space="preserve"> </v>
      </c>
      <c r="CR120" s="6">
        <f t="shared" si="194"/>
        <v>0.48743362831858428</v>
      </c>
      <c r="CS120" s="6">
        <f t="shared" si="194"/>
        <v>2.3495687468290205</v>
      </c>
      <c r="CT120" s="6" t="str">
        <f t="shared" si="194"/>
        <v xml:space="preserve"> </v>
      </c>
      <c r="CU120" s="6">
        <f t="shared" si="194"/>
        <v>6.4675324675324672</v>
      </c>
      <c r="CV120" s="6" t="str">
        <f t="shared" si="194"/>
        <v xml:space="preserve"> </v>
      </c>
      <c r="CW120" s="6">
        <f t="shared" si="194"/>
        <v>-0.13793103448275867</v>
      </c>
      <c r="CX120" s="6" t="str">
        <f t="shared" si="194"/>
        <v xml:space="preserve"> </v>
      </c>
      <c r="CY120" s="6" t="str">
        <f t="shared" si="194"/>
        <v xml:space="preserve"> </v>
      </c>
      <c r="CZ120" s="6" t="str">
        <f t="shared" si="194"/>
        <v xml:space="preserve"> </v>
      </c>
      <c r="DA120" s="6" t="str">
        <f t="shared" si="194"/>
        <v xml:space="preserve"> </v>
      </c>
      <c r="DB120" s="6" t="str">
        <f t="shared" si="194"/>
        <v xml:space="preserve"> </v>
      </c>
      <c r="DC120" s="6" t="str">
        <f t="shared" si="194"/>
        <v xml:space="preserve"> </v>
      </c>
      <c r="DD120" s="6">
        <f t="shared" si="194"/>
        <v>2.1739130434782705E-2</v>
      </c>
      <c r="DE120" s="6" t="str">
        <f t="shared" si="194"/>
        <v xml:space="preserve"> </v>
      </c>
      <c r="DF120" s="6">
        <f t="shared" si="194"/>
        <v>7.5187969924812137E-2</v>
      </c>
      <c r="DG120" s="6" t="str">
        <f t="shared" si="194"/>
        <v xml:space="preserve"> </v>
      </c>
      <c r="DH120" s="6" t="str">
        <f t="shared" si="194"/>
        <v xml:space="preserve"> </v>
      </c>
      <c r="DI120" s="6" t="str">
        <f t="shared" si="194"/>
        <v xml:space="preserve"> </v>
      </c>
      <c r="DJ120" s="6">
        <f t="shared" si="194"/>
        <v>0.33690196327593869</v>
      </c>
      <c r="DK120" s="6" t="str">
        <f t="shared" si="194"/>
        <v xml:space="preserve"> </v>
      </c>
      <c r="DL120" s="6">
        <f t="shared" si="194"/>
        <v>-0.14539059064927451</v>
      </c>
      <c r="DM120" s="6" t="str">
        <f t="shared" si="194"/>
        <v xml:space="preserve"> </v>
      </c>
      <c r="DN120" s="6" t="str">
        <f t="shared" si="194"/>
        <v xml:space="preserve"> </v>
      </c>
      <c r="DO120" s="6" t="str">
        <f t="shared" si="194"/>
        <v xml:space="preserve"> </v>
      </c>
      <c r="DP120" s="6">
        <f t="shared" si="194"/>
        <v>0.12066541705716971</v>
      </c>
      <c r="DQ120" s="6">
        <f t="shared" si="194"/>
        <v>0.3584070796460177</v>
      </c>
      <c r="DR120" s="6">
        <f t="shared" si="194"/>
        <v>0.73160173160173159</v>
      </c>
      <c r="DS120" s="6" t="str">
        <f t="shared" si="194"/>
        <v xml:space="preserve"> </v>
      </c>
      <c r="DT120" s="6" t="str">
        <f t="shared" si="194"/>
        <v xml:space="preserve"> </v>
      </c>
      <c r="DU120" s="6">
        <f t="shared" si="194"/>
        <v>0.72611464968152872</v>
      </c>
      <c r="DV120" s="6">
        <f t="shared" si="194"/>
        <v>0.18181818181818188</v>
      </c>
      <c r="DW120" s="6">
        <f t="shared" si="194"/>
        <v>1.7649006622516556</v>
      </c>
      <c r="DX120" s="6" t="str">
        <f t="shared" si="194"/>
        <v xml:space="preserve"> </v>
      </c>
      <c r="DY120" s="6" t="str">
        <f t="shared" si="194"/>
        <v xml:space="preserve"> </v>
      </c>
      <c r="DZ120" s="6">
        <f t="shared" si="160"/>
        <v>-0.13</v>
      </c>
      <c r="EA120" s="6">
        <f t="shared" si="191"/>
        <v>0.39224137931034475</v>
      </c>
      <c r="EB120" s="6" t="str">
        <f t="shared" si="191"/>
        <v xml:space="preserve"> </v>
      </c>
      <c r="EC120" s="6" t="str">
        <f t="shared" si="191"/>
        <v xml:space="preserve"> </v>
      </c>
      <c r="ED120" s="6" t="str">
        <f t="shared" si="191"/>
        <v xml:space="preserve"> </v>
      </c>
      <c r="EE120" s="6">
        <f t="shared" si="191"/>
        <v>0.59420289855072461</v>
      </c>
      <c r="EF120" s="6" t="str">
        <f t="shared" si="191"/>
        <v xml:space="preserve"> </v>
      </c>
      <c r="EG120" s="6">
        <f t="shared" si="191"/>
        <v>2.2717086834733893</v>
      </c>
      <c r="EH120" s="6" t="str">
        <f t="shared" si="191"/>
        <v xml:space="preserve"> </v>
      </c>
      <c r="EI120" s="6" t="str">
        <f t="shared" si="191"/>
        <v xml:space="preserve"> </v>
      </c>
      <c r="EJ120" s="6" t="str">
        <f t="shared" si="191"/>
        <v xml:space="preserve"> </v>
      </c>
      <c r="EK120" s="6" t="str">
        <f t="shared" si="191"/>
        <v xml:space="preserve"> </v>
      </c>
      <c r="EL120" s="6" t="str">
        <f t="shared" si="191"/>
        <v xml:space="preserve"> </v>
      </c>
      <c r="EM120" s="6" t="str">
        <f t="shared" si="191"/>
        <v xml:space="preserve"> </v>
      </c>
      <c r="EN120" s="6">
        <f t="shared" si="191"/>
        <v>2.4441805225653206</v>
      </c>
      <c r="EO120" s="6">
        <f t="shared" si="191"/>
        <v>2.8393574297188753</v>
      </c>
      <c r="EP120" s="6">
        <f t="shared" si="191"/>
        <v>-0.13895671744467419</v>
      </c>
      <c r="EQ120" s="6">
        <f t="shared" si="191"/>
        <v>5.7931034482758621</v>
      </c>
      <c r="ER120" s="6" t="str">
        <f t="shared" si="191"/>
        <v xml:space="preserve"> </v>
      </c>
      <c r="ES120" s="6">
        <f t="shared" si="191"/>
        <v>0.54878048780487809</v>
      </c>
      <c r="ET120" s="6" t="str">
        <f t="shared" si="191"/>
        <v xml:space="preserve"> </v>
      </c>
      <c r="EU120" s="6" t="str">
        <f t="shared" si="191"/>
        <v xml:space="preserve"> </v>
      </c>
      <c r="EV120" s="6" t="str">
        <f t="shared" si="191"/>
        <v xml:space="preserve"> </v>
      </c>
      <c r="EW120" s="6">
        <f t="shared" si="191"/>
        <v>0.26229508196721318</v>
      </c>
      <c r="EX120" s="6" t="str">
        <f t="shared" si="191"/>
        <v xml:space="preserve"> </v>
      </c>
      <c r="EY120" s="6">
        <f t="shared" si="191"/>
        <v>2.1139240506329116</v>
      </c>
      <c r="EZ120" s="6">
        <f t="shared" si="191"/>
        <v>0.90283400809716596</v>
      </c>
      <c r="FA120" s="6">
        <f t="shared" si="191"/>
        <v>0.28260869565217384</v>
      </c>
      <c r="FB120" s="6" t="str">
        <f t="shared" si="191"/>
        <v xml:space="preserve"> </v>
      </c>
      <c r="FC120" s="6" t="str">
        <f t="shared" si="191"/>
        <v xml:space="preserve"> </v>
      </c>
      <c r="FD120" s="6" t="str">
        <f t="shared" si="191"/>
        <v xml:space="preserve"> </v>
      </c>
      <c r="FE120" s="6" t="str">
        <f t="shared" si="191"/>
        <v xml:space="preserve"> </v>
      </c>
      <c r="FF120" s="6">
        <f t="shared" si="191"/>
        <v>2.5692307692307681E-2</v>
      </c>
      <c r="FG120" s="6" t="str">
        <f t="shared" si="191"/>
        <v xml:space="preserve"> </v>
      </c>
      <c r="FH120" s="6">
        <f t="shared" si="191"/>
        <v>1.9589552238805967</v>
      </c>
      <c r="FI120" s="6" t="str">
        <f t="shared" si="191"/>
        <v xml:space="preserve"> </v>
      </c>
      <c r="FJ120" s="6">
        <f t="shared" si="191"/>
        <v>-0.33340909090909099</v>
      </c>
      <c r="FK120" s="6">
        <f t="shared" si="191"/>
        <v>0.26582278481012667</v>
      </c>
      <c r="FL120" s="6" t="str">
        <f t="shared" si="191"/>
        <v xml:space="preserve"> </v>
      </c>
      <c r="FM120" s="6" t="str">
        <f t="shared" si="191"/>
        <v xml:space="preserve"> </v>
      </c>
      <c r="FN120" s="6">
        <f t="shared" si="191"/>
        <v>0.15483870967741931</v>
      </c>
      <c r="FO120" s="6" t="str">
        <f t="shared" si="191"/>
        <v xml:space="preserve"> </v>
      </c>
      <c r="FP120" s="6" t="str">
        <f t="shared" si="191"/>
        <v xml:space="preserve"> </v>
      </c>
      <c r="FQ120" s="6">
        <f t="shared" si="191"/>
        <v>-0.33728090952155376</v>
      </c>
      <c r="FR120" s="6" t="str">
        <f t="shared" si="191"/>
        <v xml:space="preserve"> </v>
      </c>
      <c r="FS120" s="6" t="str">
        <f t="shared" si="191"/>
        <v xml:space="preserve"> </v>
      </c>
      <c r="FT120" s="6" t="str">
        <f t="shared" si="191"/>
        <v xml:space="preserve"> </v>
      </c>
      <c r="FU120" s="6">
        <f t="shared" si="191"/>
        <v>0.75947136563876638</v>
      </c>
      <c r="FV120" s="6" t="str">
        <f t="shared" si="191"/>
        <v xml:space="preserve"> </v>
      </c>
      <c r="FW120" s="6">
        <f t="shared" si="191"/>
        <v>0.13901113124514608</v>
      </c>
      <c r="FX120" s="6" t="str">
        <f t="shared" si="191"/>
        <v xml:space="preserve"> </v>
      </c>
      <c r="FY120" s="6">
        <f t="shared" si="191"/>
        <v>-3.8461538461538436E-2</v>
      </c>
      <c r="FZ120" s="6" t="str">
        <f t="shared" si="191"/>
        <v xml:space="preserve"> </v>
      </c>
      <c r="GA120" s="6" t="str">
        <f t="shared" si="191"/>
        <v xml:space="preserve"> </v>
      </c>
      <c r="GB120" s="6">
        <f t="shared" si="191"/>
        <v>0.45833333333333348</v>
      </c>
      <c r="GC120" s="6" t="str">
        <f t="shared" si="191"/>
        <v xml:space="preserve"> </v>
      </c>
      <c r="GD120" s="6" t="str">
        <f t="shared" si="191"/>
        <v xml:space="preserve"> </v>
      </c>
      <c r="GE120" s="6" t="str">
        <f t="shared" si="191"/>
        <v xml:space="preserve"> </v>
      </c>
      <c r="GF120" s="6">
        <f t="shared" si="191"/>
        <v>8.2410824108241076E-2</v>
      </c>
      <c r="GG120" s="6" t="str">
        <f t="shared" si="191"/>
        <v xml:space="preserve"> </v>
      </c>
      <c r="GH120" s="6" t="str">
        <f t="shared" si="191"/>
        <v xml:space="preserve"> </v>
      </c>
      <c r="GI120" s="6" t="str">
        <f t="shared" si="191"/>
        <v xml:space="preserve"> </v>
      </c>
      <c r="GJ120" s="6">
        <f t="shared" si="191"/>
        <v>0.19999999999999996</v>
      </c>
      <c r="GK120" s="6" t="str">
        <f t="shared" si="191"/>
        <v xml:space="preserve"> </v>
      </c>
      <c r="GL120" s="6" t="str">
        <f t="shared" ref="GL120:IW123" si="197">IF(GL89=0," ",GL89)</f>
        <v xml:space="preserve"> </v>
      </c>
      <c r="GM120" s="6" t="str">
        <f t="shared" si="197"/>
        <v xml:space="preserve"> </v>
      </c>
      <c r="GN120" s="6">
        <f t="shared" si="197"/>
        <v>1.1017699115044248</v>
      </c>
      <c r="GO120" s="6" t="str">
        <f t="shared" si="197"/>
        <v xml:space="preserve"> </v>
      </c>
      <c r="GP120" s="6" t="str">
        <f t="shared" si="197"/>
        <v xml:space="preserve"> </v>
      </c>
      <c r="GQ120" s="6" t="str">
        <f t="shared" si="197"/>
        <v xml:space="preserve"> </v>
      </c>
      <c r="GR120" s="6" t="str">
        <f t="shared" si="197"/>
        <v xml:space="preserve"> </v>
      </c>
      <c r="GS120" s="6" t="str">
        <f t="shared" si="197"/>
        <v xml:space="preserve"> </v>
      </c>
      <c r="GT120" s="6" t="str">
        <f t="shared" si="197"/>
        <v xml:space="preserve"> </v>
      </c>
      <c r="GU120" s="6" t="str">
        <f t="shared" si="197"/>
        <v xml:space="preserve"> </v>
      </c>
      <c r="GV120" s="6">
        <f t="shared" si="197"/>
        <v>0.74911660777385158</v>
      </c>
      <c r="GW120" s="6" t="str">
        <f t="shared" si="197"/>
        <v xml:space="preserve"> </v>
      </c>
      <c r="GX120" s="6">
        <f t="shared" si="197"/>
        <v>0.76767676767676774</v>
      </c>
      <c r="GY120" s="6">
        <f t="shared" si="197"/>
        <v>1.7173913043478262</v>
      </c>
      <c r="GZ120" s="6" t="str">
        <f t="shared" si="197"/>
        <v xml:space="preserve"> </v>
      </c>
      <c r="HA120" s="6" t="str">
        <f t="shared" si="197"/>
        <v xml:space="preserve"> </v>
      </c>
      <c r="HB120" s="6">
        <f t="shared" si="197"/>
        <v>4.9169054441260744</v>
      </c>
      <c r="HC120" s="6" t="str">
        <f t="shared" si="197"/>
        <v xml:space="preserve"> </v>
      </c>
      <c r="HD120" s="6" t="str">
        <f t="shared" si="197"/>
        <v xml:space="preserve"> </v>
      </c>
      <c r="HE120" s="6" t="str">
        <f t="shared" si="197"/>
        <v xml:space="preserve"> </v>
      </c>
      <c r="HF120" s="6" t="str">
        <f t="shared" si="197"/>
        <v xml:space="preserve"> </v>
      </c>
      <c r="HG120" s="6">
        <f t="shared" si="197"/>
        <v>-2.9562982005141403E-2</v>
      </c>
      <c r="HH120" s="6" t="str">
        <f t="shared" si="197"/>
        <v xml:space="preserve"> </v>
      </c>
      <c r="HI120" s="6" t="str">
        <f t="shared" si="197"/>
        <v xml:space="preserve"> </v>
      </c>
      <c r="HJ120" s="6" t="str">
        <f t="shared" si="197"/>
        <v xml:space="preserve"> </v>
      </c>
      <c r="HK120" s="6">
        <f t="shared" si="197"/>
        <v>2.0726256983240225</v>
      </c>
      <c r="HL120" s="6" t="str">
        <f t="shared" si="197"/>
        <v xml:space="preserve"> </v>
      </c>
      <c r="HM120" s="6" t="str">
        <f t="shared" si="197"/>
        <v xml:space="preserve"> </v>
      </c>
      <c r="HN120" s="6" t="str">
        <f t="shared" si="197"/>
        <v xml:space="preserve"> </v>
      </c>
      <c r="HO120" s="6" t="str">
        <f t="shared" si="197"/>
        <v xml:space="preserve"> </v>
      </c>
      <c r="HP120" s="6">
        <f t="shared" si="197"/>
        <v>-0.4642857142857143</v>
      </c>
      <c r="HQ120" s="6" t="str">
        <f t="shared" si="197"/>
        <v xml:space="preserve"> </v>
      </c>
      <c r="HR120" s="6" t="str">
        <f t="shared" si="197"/>
        <v xml:space="preserve"> </v>
      </c>
      <c r="HS120" s="6">
        <f t="shared" si="197"/>
        <v>0.37113402061855694</v>
      </c>
      <c r="HT120" s="6" t="str">
        <f t="shared" si="197"/>
        <v xml:space="preserve"> </v>
      </c>
      <c r="HU120" s="6">
        <f t="shared" si="197"/>
        <v>2.1010491441192709</v>
      </c>
      <c r="HV120" s="6" t="str">
        <f t="shared" si="197"/>
        <v xml:space="preserve"> </v>
      </c>
      <c r="HW120" s="6">
        <f t="shared" si="197"/>
        <v>0.77659574468085091</v>
      </c>
      <c r="HX120" s="6">
        <f t="shared" si="197"/>
        <v>2.4386132494240709E-2</v>
      </c>
      <c r="HY120" s="6" t="str">
        <f t="shared" si="197"/>
        <v xml:space="preserve"> </v>
      </c>
      <c r="HZ120" s="6" t="str">
        <f t="shared" si="197"/>
        <v xml:space="preserve"> </v>
      </c>
      <c r="IA120" s="6" t="str">
        <f t="shared" si="197"/>
        <v xml:space="preserve"> </v>
      </c>
      <c r="IB120" s="6" t="str">
        <f t="shared" si="197"/>
        <v xml:space="preserve"> </v>
      </c>
      <c r="IC120" s="6" t="str">
        <f t="shared" si="197"/>
        <v xml:space="preserve"> </v>
      </c>
      <c r="ID120" s="6" t="str">
        <f t="shared" si="197"/>
        <v xml:space="preserve"> </v>
      </c>
      <c r="IE120" s="6" t="str">
        <f t="shared" si="197"/>
        <v xml:space="preserve"> </v>
      </c>
      <c r="IF120" s="6" t="str">
        <f t="shared" si="197"/>
        <v xml:space="preserve"> </v>
      </c>
      <c r="IG120" s="6" t="str">
        <f t="shared" si="197"/>
        <v xml:space="preserve"> </v>
      </c>
      <c r="IH120" s="6" t="str">
        <f t="shared" si="197"/>
        <v xml:space="preserve"> </v>
      </c>
      <c r="II120" s="6" t="str">
        <f t="shared" si="197"/>
        <v xml:space="preserve"> </v>
      </c>
      <c r="IJ120" s="6" t="str">
        <f t="shared" si="197"/>
        <v xml:space="preserve"> </v>
      </c>
      <c r="IK120" s="6" t="str">
        <f t="shared" si="197"/>
        <v xml:space="preserve"> </v>
      </c>
      <c r="IL120" s="6" t="str">
        <f t="shared" si="197"/>
        <v xml:space="preserve"> </v>
      </c>
      <c r="IM120" s="6" t="str">
        <f t="shared" si="197"/>
        <v xml:space="preserve"> </v>
      </c>
      <c r="IN120" s="6">
        <f t="shared" si="197"/>
        <v>1.6111911623439004</v>
      </c>
      <c r="IO120" s="6">
        <f t="shared" si="197"/>
        <v>-0.14864864864864868</v>
      </c>
      <c r="IP120" s="6" t="str">
        <f t="shared" si="197"/>
        <v xml:space="preserve"> </v>
      </c>
      <c r="IQ120" s="6" t="str">
        <f t="shared" si="197"/>
        <v xml:space="preserve"> </v>
      </c>
      <c r="IR120" s="6" t="str">
        <f t="shared" si="197"/>
        <v xml:space="preserve"> </v>
      </c>
      <c r="IS120" s="6" t="str">
        <f t="shared" si="197"/>
        <v xml:space="preserve"> </v>
      </c>
      <c r="IT120" s="6">
        <f t="shared" si="197"/>
        <v>0.62718204488778051</v>
      </c>
      <c r="IU120" s="6" t="str">
        <f t="shared" si="197"/>
        <v xml:space="preserve"> </v>
      </c>
      <c r="IV120" s="6" t="str">
        <f t="shared" si="197"/>
        <v xml:space="preserve"> </v>
      </c>
      <c r="IW120" s="6" t="str">
        <f t="shared" si="197"/>
        <v xml:space="preserve"> </v>
      </c>
      <c r="IX120" s="6" t="str">
        <f t="shared" si="174"/>
        <v xml:space="preserve"> </v>
      </c>
      <c r="IY120" s="6" t="str">
        <f t="shared" si="174"/>
        <v xml:space="preserve"> </v>
      </c>
      <c r="IZ120" s="6">
        <f t="shared" si="174"/>
        <v>-2.1739130434782594E-2</v>
      </c>
      <c r="JA120" s="6" t="str">
        <f t="shared" si="171"/>
        <v xml:space="preserve"> </v>
      </c>
      <c r="JB120" s="6">
        <f t="shared" si="192"/>
        <v>-0.27413127413127403</v>
      </c>
      <c r="JC120" s="6" t="str">
        <f t="shared" si="192"/>
        <v xml:space="preserve"> </v>
      </c>
      <c r="JD120" s="6" t="str">
        <f t="shared" si="192"/>
        <v xml:space="preserve"> </v>
      </c>
      <c r="JE120" s="6" t="str">
        <f t="shared" si="192"/>
        <v xml:space="preserve"> </v>
      </c>
      <c r="JF120" s="6" t="str">
        <f t="shared" si="192"/>
        <v xml:space="preserve"> </v>
      </c>
      <c r="JG120" s="6" t="str">
        <f t="shared" si="192"/>
        <v xml:space="preserve"> </v>
      </c>
      <c r="JH120" s="6">
        <f t="shared" si="192"/>
        <v>0.56717687074829937</v>
      </c>
      <c r="JI120" s="6">
        <f t="shared" si="192"/>
        <v>-0.22063492063492063</v>
      </c>
      <c r="JJ120" s="6" t="str">
        <f t="shared" si="192"/>
        <v xml:space="preserve"> </v>
      </c>
      <c r="JK120" s="6">
        <f t="shared" si="192"/>
        <v>1.0242971190558836</v>
      </c>
      <c r="JL120" s="6" t="str">
        <f t="shared" si="192"/>
        <v xml:space="preserve"> </v>
      </c>
      <c r="JM120" s="6" t="str">
        <f t="shared" si="192"/>
        <v xml:space="preserve"> </v>
      </c>
      <c r="JN120" s="6">
        <f t="shared" si="192"/>
        <v>0.80400000000000005</v>
      </c>
      <c r="JO120" s="6" t="str">
        <f t="shared" si="192"/>
        <v xml:space="preserve"> </v>
      </c>
      <c r="JP120" s="6">
        <f t="shared" si="192"/>
        <v>-0.11340206185567014</v>
      </c>
      <c r="JQ120" s="6" t="str">
        <f t="shared" si="192"/>
        <v xml:space="preserve"> </v>
      </c>
      <c r="JR120" s="6" t="str">
        <f t="shared" si="192"/>
        <v xml:space="preserve"> </v>
      </c>
      <c r="JS120" s="6" t="str">
        <f t="shared" si="192"/>
        <v xml:space="preserve"> </v>
      </c>
      <c r="JT120" s="6" t="str">
        <f t="shared" si="192"/>
        <v xml:space="preserve"> </v>
      </c>
      <c r="JU120" s="6" t="str">
        <f t="shared" si="192"/>
        <v xml:space="preserve"> </v>
      </c>
      <c r="JV120" s="6" t="str">
        <f t="shared" si="192"/>
        <v xml:space="preserve"> </v>
      </c>
      <c r="JW120" s="6" t="str">
        <f t="shared" si="192"/>
        <v xml:space="preserve"> </v>
      </c>
      <c r="JX120" s="6">
        <f t="shared" si="192"/>
        <v>0.42867435158501421</v>
      </c>
      <c r="JY120" s="6" t="str">
        <f t="shared" si="192"/>
        <v xml:space="preserve"> </v>
      </c>
      <c r="JZ120" s="6">
        <f t="shared" si="192"/>
        <v>5.8391666666666664</v>
      </c>
      <c r="KA120" s="6">
        <f t="shared" si="192"/>
        <v>3.447267077089001</v>
      </c>
      <c r="KB120" s="6">
        <f t="shared" si="192"/>
        <v>-0.14893617021276595</v>
      </c>
      <c r="KC120" s="6" t="str">
        <f t="shared" si="192"/>
        <v xml:space="preserve"> </v>
      </c>
      <c r="KD120" s="6" t="str">
        <f t="shared" si="192"/>
        <v xml:space="preserve"> </v>
      </c>
      <c r="KE120" s="6" t="str">
        <f t="shared" si="192"/>
        <v xml:space="preserve"> </v>
      </c>
      <c r="KF120" s="6">
        <f t="shared" si="192"/>
        <v>7.4766355140186924E-2</v>
      </c>
      <c r="KG120" s="6" t="str">
        <f t="shared" si="192"/>
        <v xml:space="preserve"> </v>
      </c>
      <c r="KH120" s="6">
        <f t="shared" si="192"/>
        <v>2.1655172413793102</v>
      </c>
      <c r="KI120" s="6" t="str">
        <f t="shared" si="192"/>
        <v xml:space="preserve"> </v>
      </c>
      <c r="KJ120" s="6" t="str">
        <f t="shared" si="192"/>
        <v xml:space="preserve"> </v>
      </c>
      <c r="KK120" s="6" t="str">
        <f t="shared" si="192"/>
        <v xml:space="preserve"> </v>
      </c>
      <c r="KL120" s="6" t="str">
        <f t="shared" si="192"/>
        <v xml:space="preserve"> </v>
      </c>
      <c r="KM120" s="6">
        <f t="shared" si="192"/>
        <v>1.0692307692307694</v>
      </c>
      <c r="KN120" s="6">
        <f t="shared" si="192"/>
        <v>1.6162918628702196</v>
      </c>
      <c r="KO120" s="6">
        <f t="shared" si="192"/>
        <v>0.7649999999999999</v>
      </c>
      <c r="KP120" s="6">
        <f t="shared" si="192"/>
        <v>1.2954545454545454</v>
      </c>
      <c r="KQ120" s="6">
        <f t="shared" si="192"/>
        <v>1.125</v>
      </c>
      <c r="KR120" s="6">
        <f t="shared" si="192"/>
        <v>0.6292134831460674</v>
      </c>
      <c r="KS120" s="6" t="str">
        <f t="shared" si="192"/>
        <v xml:space="preserve"> </v>
      </c>
      <c r="KT120" s="6">
        <f t="shared" si="192"/>
        <v>-0.46975088967971534</v>
      </c>
      <c r="KU120" s="6" t="str">
        <f t="shared" si="192"/>
        <v xml:space="preserve"> </v>
      </c>
      <c r="KV120" s="6" t="str">
        <f t="shared" si="192"/>
        <v xml:space="preserve"> </v>
      </c>
      <c r="KW120" s="6" t="str">
        <f t="shared" si="192"/>
        <v xml:space="preserve"> </v>
      </c>
      <c r="KX120" s="6" t="str">
        <f t="shared" si="192"/>
        <v xml:space="preserve"> </v>
      </c>
      <c r="KY120" s="6">
        <f t="shared" si="192"/>
        <v>2.8931703428115862</v>
      </c>
      <c r="KZ120" s="6" t="str">
        <f t="shared" si="192"/>
        <v xml:space="preserve"> </v>
      </c>
      <c r="LA120" s="6" t="str">
        <f t="shared" si="192"/>
        <v xml:space="preserve"> </v>
      </c>
      <c r="LB120" s="6">
        <f t="shared" si="192"/>
        <v>3.8630582667849742</v>
      </c>
      <c r="LC120" s="6">
        <f t="shared" si="192"/>
        <v>0.42888827280288333</v>
      </c>
      <c r="LD120" s="6" t="str">
        <f t="shared" si="192"/>
        <v xml:space="preserve"> </v>
      </c>
      <c r="LE120" s="6" t="str">
        <f t="shared" si="192"/>
        <v xml:space="preserve"> </v>
      </c>
      <c r="LF120" s="6" t="str">
        <f t="shared" si="192"/>
        <v xml:space="preserve"> </v>
      </c>
      <c r="LG120" s="6" t="str">
        <f t="shared" si="192"/>
        <v xml:space="preserve"> </v>
      </c>
      <c r="LH120" s="6" t="str">
        <f t="shared" si="192"/>
        <v xml:space="preserve"> </v>
      </c>
      <c r="LI120" s="6" t="str">
        <f t="shared" si="192"/>
        <v xml:space="preserve"> </v>
      </c>
      <c r="LJ120" s="6">
        <f t="shared" si="192"/>
        <v>0.70650000000000013</v>
      </c>
      <c r="LK120" s="6" t="str">
        <f t="shared" si="192"/>
        <v xml:space="preserve"> </v>
      </c>
      <c r="LL120" s="6" t="str">
        <f t="shared" si="192"/>
        <v xml:space="preserve"> </v>
      </c>
      <c r="LM120" s="6">
        <f t="shared" ref="LM120:NX124" si="198">IF(LM89=0," ",LM89)</f>
        <v>1.63353115727003</v>
      </c>
      <c r="LN120" s="6" t="str">
        <f t="shared" si="198"/>
        <v xml:space="preserve"> </v>
      </c>
      <c r="LO120" s="6">
        <f t="shared" si="198"/>
        <v>0.52173913043478271</v>
      </c>
      <c r="LP120" s="6">
        <f t="shared" si="198"/>
        <v>0.2129032258064516</v>
      </c>
      <c r="LQ120" s="6" t="str">
        <f t="shared" si="198"/>
        <v xml:space="preserve"> </v>
      </c>
      <c r="LR120" s="6" t="str">
        <f t="shared" si="198"/>
        <v xml:space="preserve"> </v>
      </c>
      <c r="LS120" s="6" t="str">
        <f t="shared" si="198"/>
        <v xml:space="preserve"> </v>
      </c>
      <c r="LT120" s="6" t="str">
        <f t="shared" si="198"/>
        <v xml:space="preserve"> </v>
      </c>
      <c r="LU120" s="6" t="str">
        <f t="shared" si="198"/>
        <v xml:space="preserve"> </v>
      </c>
      <c r="LV120" s="6" t="str">
        <f t="shared" si="198"/>
        <v xml:space="preserve"> </v>
      </c>
      <c r="LW120" s="6">
        <f t="shared" si="198"/>
        <v>0.25983999589733053</v>
      </c>
      <c r="LX120" s="6" t="str">
        <f t="shared" si="198"/>
        <v xml:space="preserve"> </v>
      </c>
      <c r="LY120" s="6" t="str">
        <f t="shared" si="198"/>
        <v xml:space="preserve"> </v>
      </c>
      <c r="LZ120" s="6" t="str">
        <f t="shared" si="198"/>
        <v xml:space="preserve"> </v>
      </c>
      <c r="MA120" s="6" t="str">
        <f t="shared" si="198"/>
        <v xml:space="preserve"> </v>
      </c>
      <c r="MB120" s="6" t="str">
        <f t="shared" si="198"/>
        <v xml:space="preserve"> </v>
      </c>
      <c r="MC120" s="6" t="str">
        <f t="shared" si="198"/>
        <v xml:space="preserve"> </v>
      </c>
      <c r="MD120" s="6" t="str">
        <f t="shared" si="198"/>
        <v xml:space="preserve"> </v>
      </c>
      <c r="ME120" s="6" t="str">
        <f t="shared" si="198"/>
        <v xml:space="preserve"> </v>
      </c>
      <c r="MF120" s="6">
        <f t="shared" si="198"/>
        <v>0.75373134328358216</v>
      </c>
      <c r="MG120" s="6">
        <f t="shared" si="198"/>
        <v>9.009009009008917E-3</v>
      </c>
      <c r="MH120" s="6">
        <f t="shared" si="198"/>
        <v>0.55249745158002028</v>
      </c>
      <c r="MI120" s="6" t="str">
        <f t="shared" si="198"/>
        <v xml:space="preserve"> </v>
      </c>
      <c r="MJ120" s="6">
        <f t="shared" si="198"/>
        <v>0.83435582822085919</v>
      </c>
      <c r="MK120" s="6" t="str">
        <f t="shared" si="198"/>
        <v xml:space="preserve"> </v>
      </c>
      <c r="ML120" s="6" t="str">
        <f t="shared" si="198"/>
        <v xml:space="preserve"> </v>
      </c>
      <c r="MM120" s="6" t="str">
        <f t="shared" si="198"/>
        <v xml:space="preserve"> </v>
      </c>
      <c r="MN120" s="6" t="str">
        <f t="shared" si="198"/>
        <v xml:space="preserve"> </v>
      </c>
      <c r="MO120" s="6" t="str">
        <f t="shared" si="198"/>
        <v xml:space="preserve"> </v>
      </c>
      <c r="MP120" s="6" t="str">
        <f t="shared" si="198"/>
        <v xml:space="preserve"> </v>
      </c>
      <c r="MQ120" s="6">
        <f t="shared" si="198"/>
        <v>0.33333333333333326</v>
      </c>
      <c r="MR120" s="6">
        <f t="shared" si="198"/>
        <v>8.4210526315789513E-2</v>
      </c>
      <c r="MS120" s="6" t="str">
        <f t="shared" si="198"/>
        <v xml:space="preserve"> </v>
      </c>
      <c r="MT120" s="6">
        <f t="shared" si="198"/>
        <v>1.9151427904443237</v>
      </c>
      <c r="MU120" s="6" t="str">
        <f t="shared" si="198"/>
        <v xml:space="preserve"> </v>
      </c>
      <c r="MV120" s="6" t="str">
        <f t="shared" si="198"/>
        <v xml:space="preserve"> </v>
      </c>
      <c r="MW120" s="6" t="str">
        <f t="shared" si="198"/>
        <v xml:space="preserve"> </v>
      </c>
      <c r="MX120" s="6" t="str">
        <f t="shared" si="198"/>
        <v xml:space="preserve"> </v>
      </c>
      <c r="MY120" s="6" t="str">
        <f t="shared" si="198"/>
        <v xml:space="preserve"> </v>
      </c>
      <c r="MZ120" s="6">
        <f t="shared" si="198"/>
        <v>0.28165561003749651</v>
      </c>
      <c r="NA120" s="6" t="str">
        <f t="shared" si="198"/>
        <v xml:space="preserve"> </v>
      </c>
      <c r="NB120" s="6" t="str">
        <f t="shared" si="198"/>
        <v xml:space="preserve"> </v>
      </c>
      <c r="NC120" s="6" t="str">
        <f t="shared" si="198"/>
        <v xml:space="preserve"> </v>
      </c>
      <c r="ND120" s="6" t="str">
        <f t="shared" si="198"/>
        <v xml:space="preserve"> </v>
      </c>
      <c r="NE120" s="6" t="str">
        <f t="shared" si="198"/>
        <v xml:space="preserve"> </v>
      </c>
      <c r="NF120" s="6" t="str">
        <f t="shared" si="198"/>
        <v xml:space="preserve"> </v>
      </c>
      <c r="NG120" s="6" t="str">
        <f t="shared" si="198"/>
        <v xml:space="preserve"> </v>
      </c>
      <c r="NH120" s="6" t="str">
        <f t="shared" si="198"/>
        <v xml:space="preserve"> </v>
      </c>
      <c r="NI120" s="6" t="str">
        <f t="shared" si="198"/>
        <v xml:space="preserve"> </v>
      </c>
      <c r="NJ120" s="6" t="str">
        <f t="shared" si="198"/>
        <v xml:space="preserve"> </v>
      </c>
      <c r="NK120" s="6" t="str">
        <f t="shared" si="198"/>
        <v xml:space="preserve"> </v>
      </c>
      <c r="NL120" s="6">
        <f t="shared" si="198"/>
        <v>2.6127874489576617</v>
      </c>
      <c r="NM120" s="6" t="str">
        <f t="shared" si="198"/>
        <v xml:space="preserve"> </v>
      </c>
      <c r="NN120" s="6">
        <f t="shared" si="198"/>
        <v>0.4696007654170653</v>
      </c>
      <c r="NO120" s="6" t="str">
        <f t="shared" si="198"/>
        <v xml:space="preserve"> </v>
      </c>
      <c r="NP120" s="6" t="str">
        <f t="shared" si="198"/>
        <v xml:space="preserve"> </v>
      </c>
      <c r="NQ120" s="6" t="str">
        <f t="shared" si="198"/>
        <v xml:space="preserve"> </v>
      </c>
      <c r="NR120" s="6" t="str">
        <f t="shared" si="198"/>
        <v xml:space="preserve"> </v>
      </c>
      <c r="NS120" s="6">
        <f t="shared" si="198"/>
        <v>-0.47498127607974605</v>
      </c>
      <c r="NT120" s="6" t="str">
        <f t="shared" si="198"/>
        <v xml:space="preserve"> </v>
      </c>
      <c r="NU120" s="6">
        <f t="shared" si="198"/>
        <v>5.6009852216748763</v>
      </c>
      <c r="NV120" s="6">
        <f t="shared" si="198"/>
        <v>0.717825426770349</v>
      </c>
      <c r="NW120" s="6" t="str">
        <f t="shared" si="198"/>
        <v xml:space="preserve"> </v>
      </c>
      <c r="NX120" s="6" t="str">
        <f t="shared" si="198"/>
        <v xml:space="preserve"> </v>
      </c>
      <c r="NY120" s="6" t="str">
        <f t="shared" si="188"/>
        <v xml:space="preserve"> </v>
      </c>
      <c r="NZ120" s="6" t="str">
        <f t="shared" si="188"/>
        <v xml:space="preserve"> </v>
      </c>
      <c r="OA120" s="6" t="str">
        <f t="shared" si="188"/>
        <v xml:space="preserve"> </v>
      </c>
      <c r="OB120" s="6">
        <f t="shared" si="186"/>
        <v>1.004950495049505</v>
      </c>
      <c r="OC120" s="6">
        <f t="shared" si="186"/>
        <v>9.4133182418411732E-2</v>
      </c>
      <c r="OD120" s="6">
        <f t="shared" si="186"/>
        <v>0.37793088120902341</v>
      </c>
      <c r="OE120" s="6">
        <f t="shared" si="186"/>
        <v>-0.35811467444120493</v>
      </c>
      <c r="OF120" s="6">
        <f t="shared" si="186"/>
        <v>1.0296296296296297</v>
      </c>
      <c r="OG120" s="6">
        <f t="shared" si="195"/>
        <v>0.19999999999999996</v>
      </c>
      <c r="OH120" s="6" t="str">
        <f t="shared" si="195"/>
        <v xml:space="preserve"> </v>
      </c>
      <c r="OI120" s="6">
        <f t="shared" si="195"/>
        <v>0.30949067631505689</v>
      </c>
      <c r="OJ120" s="6" t="str">
        <f t="shared" si="195"/>
        <v xml:space="preserve"> </v>
      </c>
      <c r="OK120" s="6">
        <f t="shared" si="195"/>
        <v>6.9451697127937528E-2</v>
      </c>
      <c r="OL120" s="6" t="str">
        <f t="shared" si="195"/>
        <v xml:space="preserve"> </v>
      </c>
      <c r="OM120" s="6" t="str">
        <f t="shared" si="195"/>
        <v xml:space="preserve"> </v>
      </c>
      <c r="ON120" s="6">
        <f t="shared" si="195"/>
        <v>1.0823916525955823E-2</v>
      </c>
      <c r="OO120" s="6">
        <f t="shared" si="195"/>
        <v>0.13564668769716093</v>
      </c>
      <c r="OP120" s="6">
        <f t="shared" si="195"/>
        <v>0.62052023121387268</v>
      </c>
      <c r="OQ120" s="6">
        <f t="shared" si="195"/>
        <v>0.31254733653117905</v>
      </c>
      <c r="OR120" s="6">
        <f t="shared" si="195"/>
        <v>0.12106110557387106</v>
      </c>
      <c r="OS120" s="6" t="str">
        <f t="shared" si="195"/>
        <v xml:space="preserve"> </v>
      </c>
      <c r="OT120" s="6">
        <f t="shared" si="195"/>
        <v>0.15439757375241236</v>
      </c>
      <c r="OU120" s="6">
        <f t="shared" si="195"/>
        <v>-0.12213740458015265</v>
      </c>
      <c r="OV120" s="6">
        <f t="shared" si="195"/>
        <v>-0.29315315315315316</v>
      </c>
      <c r="OW120" s="6" t="str">
        <f t="shared" si="195"/>
        <v xml:space="preserve"> </v>
      </c>
      <c r="OX120" s="6" t="str">
        <f t="shared" si="195"/>
        <v xml:space="preserve"> </v>
      </c>
      <c r="OY120" s="6" t="str">
        <f t="shared" si="195"/>
        <v xml:space="preserve"> </v>
      </c>
      <c r="OZ120" s="6">
        <f t="shared" si="195"/>
        <v>0.75331564986737409</v>
      </c>
      <c r="PA120" s="6">
        <f t="shared" si="195"/>
        <v>1.1714285714285713</v>
      </c>
      <c r="PB120" s="6">
        <f t="shared" si="195"/>
        <v>1.3103448275862069</v>
      </c>
      <c r="PC120" s="6" t="str">
        <f t="shared" si="195"/>
        <v xml:space="preserve"> </v>
      </c>
      <c r="PD120" s="6" t="str">
        <f t="shared" si="195"/>
        <v xml:space="preserve"> </v>
      </c>
      <c r="PE120" s="6">
        <f t="shared" si="195"/>
        <v>1.8917910447761193</v>
      </c>
      <c r="PF120" s="6">
        <f t="shared" si="195"/>
        <v>0.67079646017699091</v>
      </c>
      <c r="PG120" s="6" t="str">
        <f t="shared" si="195"/>
        <v xml:space="preserve"> </v>
      </c>
      <c r="PH120" s="6">
        <f t="shared" si="195"/>
        <v>0.36712497434845082</v>
      </c>
      <c r="PI120" s="6">
        <f t="shared" si="195"/>
        <v>2.1161290322580641</v>
      </c>
      <c r="PJ120" s="6">
        <f t="shared" si="195"/>
        <v>0.42322097378277168</v>
      </c>
      <c r="PK120" s="6" t="str">
        <f t="shared" si="195"/>
        <v xml:space="preserve"> </v>
      </c>
      <c r="PL120" s="6">
        <f t="shared" si="195"/>
        <v>0.34406952965235171</v>
      </c>
      <c r="PM120" s="6">
        <f t="shared" si="195"/>
        <v>0.50000000000000022</v>
      </c>
      <c r="PN120" s="6">
        <f t="shared" si="195"/>
        <v>0.21682847896440127</v>
      </c>
      <c r="PO120" s="6" t="str">
        <f t="shared" si="195"/>
        <v xml:space="preserve"> </v>
      </c>
      <c r="PP120" s="6">
        <f t="shared" si="195"/>
        <v>-0.35231044166453918</v>
      </c>
      <c r="PQ120" s="6">
        <f t="shared" si="195"/>
        <v>0.50000000000000022</v>
      </c>
      <c r="PR120" s="6">
        <f t="shared" si="195"/>
        <v>0.44147465437788025</v>
      </c>
      <c r="PS120" s="6" t="str">
        <f t="shared" si="195"/>
        <v xml:space="preserve"> </v>
      </c>
      <c r="PT120" s="6" t="str">
        <f t="shared" si="195"/>
        <v xml:space="preserve"> </v>
      </c>
      <c r="PU120" s="6" t="str">
        <f t="shared" si="195"/>
        <v xml:space="preserve"> </v>
      </c>
      <c r="PV120" s="6">
        <f t="shared" si="195"/>
        <v>1.1149674620390453</v>
      </c>
      <c r="PW120" s="6">
        <f t="shared" si="195"/>
        <v>1.7716186252771622</v>
      </c>
      <c r="PX120" s="6" t="str">
        <f t="shared" si="195"/>
        <v xml:space="preserve"> </v>
      </c>
      <c r="PY120" s="6" t="str">
        <f t="shared" si="195"/>
        <v xml:space="preserve"> </v>
      </c>
      <c r="PZ120" s="6">
        <f t="shared" si="195"/>
        <v>0.13691275167785233</v>
      </c>
      <c r="QA120" s="6">
        <f t="shared" si="195"/>
        <v>1.0844686648501365</v>
      </c>
      <c r="QB120" s="6">
        <f t="shared" si="195"/>
        <v>2.3076923076923075</v>
      </c>
      <c r="QC120" s="6" t="str">
        <f t="shared" si="195"/>
        <v xml:space="preserve"> </v>
      </c>
      <c r="QD120" s="6" t="str">
        <f t="shared" si="195"/>
        <v xml:space="preserve"> </v>
      </c>
      <c r="QE120" s="6" t="str">
        <f t="shared" si="195"/>
        <v xml:space="preserve"> </v>
      </c>
      <c r="QF120" s="6">
        <f t="shared" si="195"/>
        <v>0.25730994152046782</v>
      </c>
      <c r="QG120" s="6">
        <f t="shared" si="195"/>
        <v>0.82222222222222219</v>
      </c>
      <c r="QH120" s="6" t="str">
        <f t="shared" si="195"/>
        <v xml:space="preserve"> </v>
      </c>
      <c r="QI120" s="6" t="str">
        <f t="shared" si="195"/>
        <v xml:space="preserve"> </v>
      </c>
      <c r="QJ120" s="6">
        <f t="shared" si="195"/>
        <v>0.17140228945216673</v>
      </c>
      <c r="QK120" s="6" t="str">
        <f t="shared" si="195"/>
        <v xml:space="preserve"> </v>
      </c>
      <c r="QL120" s="6" t="str">
        <f t="shared" si="195"/>
        <v xml:space="preserve"> </v>
      </c>
      <c r="QM120" s="6" t="str">
        <f t="shared" si="195"/>
        <v xml:space="preserve"> </v>
      </c>
      <c r="QN120" s="6" t="str">
        <f t="shared" si="195"/>
        <v xml:space="preserve"> </v>
      </c>
      <c r="QO120" s="6" t="str">
        <f t="shared" si="195"/>
        <v xml:space="preserve"> </v>
      </c>
      <c r="QP120" s="6">
        <f t="shared" si="195"/>
        <v>2.4999999999999911E-2</v>
      </c>
      <c r="QQ120" s="6">
        <f t="shared" si="195"/>
        <v>2.6459459459459458</v>
      </c>
      <c r="QR120" s="6" t="str">
        <f t="shared" si="195"/>
        <v xml:space="preserve"> </v>
      </c>
      <c r="QS120" s="6">
        <f t="shared" si="193"/>
        <v>0.22500000000000009</v>
      </c>
      <c r="QT120" s="6" t="str">
        <f t="shared" si="193"/>
        <v xml:space="preserve"> </v>
      </c>
      <c r="QU120" s="6">
        <f t="shared" si="193"/>
        <v>1.387909319899244</v>
      </c>
      <c r="QV120" s="6" t="str">
        <f t="shared" si="193"/>
        <v xml:space="preserve"> </v>
      </c>
      <c r="QW120" s="6" t="str">
        <f t="shared" si="193"/>
        <v xml:space="preserve"> </v>
      </c>
      <c r="QX120" s="6" t="str">
        <f t="shared" si="193"/>
        <v xml:space="preserve"> </v>
      </c>
      <c r="QY120" s="6" t="str">
        <f t="shared" si="193"/>
        <v xml:space="preserve"> </v>
      </c>
      <c r="QZ120" s="6">
        <f t="shared" si="193"/>
        <v>-9.285714285714286E-2</v>
      </c>
      <c r="RA120" s="6" t="str">
        <f t="shared" si="193"/>
        <v xml:space="preserve"> </v>
      </c>
      <c r="RB120" s="6">
        <f t="shared" si="193"/>
        <v>0.72727272727272729</v>
      </c>
      <c r="RC120" s="6" t="str">
        <f t="shared" si="193"/>
        <v xml:space="preserve"> </v>
      </c>
      <c r="RD120" s="6">
        <f t="shared" si="193"/>
        <v>0.84397163120567376</v>
      </c>
      <c r="RE120" s="6" t="str">
        <f t="shared" si="193"/>
        <v xml:space="preserve"> </v>
      </c>
      <c r="RF120" s="6" t="str">
        <f t="shared" si="193"/>
        <v xml:space="preserve"> </v>
      </c>
      <c r="RG120" s="6" t="str">
        <f t="shared" si="193"/>
        <v xml:space="preserve"> </v>
      </c>
      <c r="RH120" s="6" t="str">
        <f t="shared" si="193"/>
        <v xml:space="preserve"> </v>
      </c>
      <c r="RI120" s="6" t="str">
        <f t="shared" si="193"/>
        <v xml:space="preserve"> </v>
      </c>
      <c r="RJ120" s="6" t="str">
        <f t="shared" si="193"/>
        <v xml:space="preserve"> </v>
      </c>
      <c r="RK120" s="6" t="str">
        <f t="shared" si="193"/>
        <v xml:space="preserve"> </v>
      </c>
      <c r="RL120" s="6" t="str">
        <f t="shared" si="193"/>
        <v xml:space="preserve"> </v>
      </c>
      <c r="RM120" s="6">
        <f t="shared" si="184"/>
        <v>0.54220779220779214</v>
      </c>
      <c r="RN120" s="6" t="str">
        <f t="shared" si="184"/>
        <v xml:space="preserve"> </v>
      </c>
      <c r="RO120" s="6" t="str">
        <f t="shared" si="184"/>
        <v xml:space="preserve"> </v>
      </c>
      <c r="RP120" s="6" t="str">
        <f t="shared" si="184"/>
        <v xml:space="preserve"> </v>
      </c>
      <c r="RQ120" s="6">
        <f t="shared" si="184"/>
        <v>0.77187500000000009</v>
      </c>
      <c r="RR120" s="6" t="str">
        <f t="shared" si="184"/>
        <v xml:space="preserve"> </v>
      </c>
      <c r="RS120" s="6" t="str">
        <f t="shared" si="184"/>
        <v xml:space="preserve"> </v>
      </c>
      <c r="RT120" s="6" t="str">
        <f t="shared" si="184"/>
        <v xml:space="preserve"> </v>
      </c>
      <c r="RU120" s="6" t="str">
        <f t="shared" si="184"/>
        <v xml:space="preserve"> </v>
      </c>
      <c r="RV120" s="6">
        <f t="shared" si="184"/>
        <v>2.4572368421052628</v>
      </c>
      <c r="RW120" s="6" t="str">
        <f t="shared" si="184"/>
        <v xml:space="preserve"> </v>
      </c>
      <c r="RX120" s="6">
        <f t="shared" si="184"/>
        <v>3.4933135215453186</v>
      </c>
      <c r="RY120" s="6">
        <f t="shared" si="184"/>
        <v>2.7025112685125565</v>
      </c>
      <c r="RZ120" s="6">
        <f t="shared" si="184"/>
        <v>-8.7982600309021608E-2</v>
      </c>
      <c r="SA120" s="6">
        <f t="shared" si="184"/>
        <v>6.1111111111111116E-2</v>
      </c>
      <c r="SS120" s="11"/>
      <c r="TE120" s="12"/>
      <c r="TF120" s="12"/>
      <c r="TG120" s="12"/>
    </row>
    <row r="121" spans="1:527">
      <c r="A121">
        <v>2007</v>
      </c>
      <c r="B121" s="6" t="str">
        <f t="shared" si="155"/>
        <v xml:space="preserve"> </v>
      </c>
      <c r="C121" s="6">
        <f t="shared" si="196"/>
        <v>0.41097424412094075</v>
      </c>
      <c r="D121" s="6" t="str">
        <f t="shared" si="196"/>
        <v xml:space="preserve"> </v>
      </c>
      <c r="E121" s="6" t="str">
        <f t="shared" si="196"/>
        <v xml:space="preserve"> </v>
      </c>
      <c r="F121" s="6">
        <f t="shared" si="196"/>
        <v>0.51086956521739135</v>
      </c>
      <c r="G121" s="6">
        <f t="shared" si="196"/>
        <v>0.56976744186046524</v>
      </c>
      <c r="H121" s="6" t="str">
        <f t="shared" si="196"/>
        <v xml:space="preserve"> </v>
      </c>
      <c r="I121" s="6" t="str">
        <f t="shared" si="196"/>
        <v xml:space="preserve"> </v>
      </c>
      <c r="J121" s="6" t="str">
        <f t="shared" si="196"/>
        <v xml:space="preserve"> </v>
      </c>
      <c r="K121" s="6">
        <f t="shared" si="196"/>
        <v>6.7839195979899625E-2</v>
      </c>
      <c r="L121" s="6" t="str">
        <f t="shared" si="196"/>
        <v xml:space="preserve"> </v>
      </c>
      <c r="M121" s="6">
        <f t="shared" si="196"/>
        <v>-0.22790697674418603</v>
      </c>
      <c r="N121" s="6" t="str">
        <f t="shared" si="196"/>
        <v xml:space="preserve"> </v>
      </c>
      <c r="O121" s="6" t="str">
        <f t="shared" si="196"/>
        <v xml:space="preserve"> </v>
      </c>
      <c r="P121" s="6" t="str">
        <f t="shared" si="196"/>
        <v xml:space="preserve"> </v>
      </c>
      <c r="Q121" s="6" t="str">
        <f t="shared" si="196"/>
        <v xml:space="preserve"> </v>
      </c>
      <c r="R121" s="6">
        <f t="shared" si="196"/>
        <v>3.3137254901960791</v>
      </c>
      <c r="S121" s="6" t="str">
        <f t="shared" si="196"/>
        <v xml:space="preserve"> </v>
      </c>
      <c r="T121" s="6">
        <f t="shared" si="196"/>
        <v>0.31126760563380285</v>
      </c>
      <c r="U121" s="6">
        <f t="shared" si="196"/>
        <v>0.90476190476190466</v>
      </c>
      <c r="V121" s="6">
        <f t="shared" si="196"/>
        <v>0.56876427302715071</v>
      </c>
      <c r="W121" s="6" t="str">
        <f t="shared" si="196"/>
        <v xml:space="preserve"> </v>
      </c>
      <c r="X121" s="6">
        <f t="shared" si="196"/>
        <v>-0.64687168610816537</v>
      </c>
      <c r="Y121" s="6" t="str">
        <f t="shared" si="196"/>
        <v xml:space="preserve"> </v>
      </c>
      <c r="Z121" s="6" t="str">
        <f t="shared" si="196"/>
        <v xml:space="preserve"> </v>
      </c>
      <c r="AA121" s="6">
        <f t="shared" si="196"/>
        <v>1.1621621621621623</v>
      </c>
      <c r="AB121" s="6" t="str">
        <f t="shared" si="196"/>
        <v xml:space="preserve"> </v>
      </c>
      <c r="AC121" s="6">
        <f t="shared" si="196"/>
        <v>0.81497797356828205</v>
      </c>
      <c r="AD121" s="6">
        <f t="shared" si="196"/>
        <v>4.8771697999879793E-2</v>
      </c>
      <c r="AE121" s="6" t="str">
        <f t="shared" si="196"/>
        <v xml:space="preserve"> </v>
      </c>
      <c r="AF121" s="6">
        <f t="shared" si="196"/>
        <v>0.70351758793969843</v>
      </c>
      <c r="AG121" s="6" t="str">
        <f t="shared" si="196"/>
        <v xml:space="preserve"> </v>
      </c>
      <c r="AH121" s="6" t="str">
        <f t="shared" si="196"/>
        <v xml:space="preserve"> </v>
      </c>
      <c r="AI121" s="6" t="str">
        <f t="shared" si="196"/>
        <v xml:space="preserve"> </v>
      </c>
      <c r="AJ121" s="6" t="str">
        <f t="shared" si="196"/>
        <v xml:space="preserve"> </v>
      </c>
      <c r="AK121" s="6" t="str">
        <f t="shared" si="196"/>
        <v xml:space="preserve"> </v>
      </c>
      <c r="AL121" s="6" t="str">
        <f t="shared" si="196"/>
        <v xml:space="preserve"> </v>
      </c>
      <c r="AM121" s="6" t="str">
        <f t="shared" si="196"/>
        <v xml:space="preserve"> </v>
      </c>
      <c r="AN121" s="6" t="str">
        <f t="shared" si="196"/>
        <v xml:space="preserve"> </v>
      </c>
      <c r="AO121" s="6" t="str">
        <f t="shared" si="196"/>
        <v xml:space="preserve"> </v>
      </c>
      <c r="AP121" s="6">
        <f t="shared" si="196"/>
        <v>0.38496583143507968</v>
      </c>
      <c r="AQ121" s="6" t="str">
        <f t="shared" si="196"/>
        <v xml:space="preserve"> </v>
      </c>
      <c r="AR121" s="6" t="str">
        <f t="shared" si="196"/>
        <v xml:space="preserve"> </v>
      </c>
      <c r="AS121" s="6" t="str">
        <f t="shared" si="196"/>
        <v xml:space="preserve"> </v>
      </c>
      <c r="AT121" s="6" t="str">
        <f t="shared" si="196"/>
        <v xml:space="preserve"> </v>
      </c>
      <c r="AU121" s="6" t="str">
        <f t="shared" si="196"/>
        <v xml:space="preserve"> </v>
      </c>
      <c r="AV121" s="6">
        <f t="shared" si="196"/>
        <v>2.1162790697674421</v>
      </c>
      <c r="AW121" s="6" t="str">
        <f t="shared" si="196"/>
        <v xml:space="preserve"> </v>
      </c>
      <c r="AX121" s="6">
        <f t="shared" si="196"/>
        <v>-0.23310810810810811</v>
      </c>
      <c r="AY121" s="6" t="str">
        <f t="shared" si="196"/>
        <v xml:space="preserve"> </v>
      </c>
      <c r="AZ121" s="6" t="str">
        <f t="shared" si="196"/>
        <v xml:space="preserve"> </v>
      </c>
      <c r="BA121" s="6" t="str">
        <f t="shared" si="196"/>
        <v xml:space="preserve"> </v>
      </c>
      <c r="BB121" s="6" t="str">
        <f t="shared" si="196"/>
        <v xml:space="preserve"> </v>
      </c>
      <c r="BC121" s="6">
        <f t="shared" si="196"/>
        <v>0.51260504201680668</v>
      </c>
      <c r="BD121" s="6">
        <f t="shared" si="196"/>
        <v>0.44552058111380166</v>
      </c>
      <c r="BE121" s="6" t="str">
        <f t="shared" si="196"/>
        <v xml:space="preserve"> </v>
      </c>
      <c r="BF121" s="6">
        <f t="shared" si="196"/>
        <v>-0.24827836172526274</v>
      </c>
      <c r="BG121" s="6" t="str">
        <f t="shared" si="196"/>
        <v xml:space="preserve"> </v>
      </c>
      <c r="BH121" s="6" t="str">
        <f t="shared" si="196"/>
        <v xml:space="preserve"> </v>
      </c>
      <c r="BI121" s="6">
        <f t="shared" si="196"/>
        <v>0.53125</v>
      </c>
      <c r="BJ121" s="6">
        <f t="shared" si="196"/>
        <v>1.2806843764070241</v>
      </c>
      <c r="BK121" s="6" t="str">
        <f t="shared" si="196"/>
        <v xml:space="preserve"> </v>
      </c>
      <c r="BL121" s="6" t="str">
        <f t="shared" si="196"/>
        <v xml:space="preserve"> </v>
      </c>
      <c r="BM121" s="6" t="str">
        <f t="shared" si="196"/>
        <v xml:space="preserve"> </v>
      </c>
      <c r="BN121" s="6" t="str">
        <f t="shared" si="196"/>
        <v xml:space="preserve"> </v>
      </c>
      <c r="BO121" s="6" t="str">
        <f t="shared" si="194"/>
        <v xml:space="preserve"> </v>
      </c>
      <c r="BP121" s="6" t="str">
        <f t="shared" si="194"/>
        <v xml:space="preserve"> </v>
      </c>
      <c r="BQ121" s="6" t="str">
        <f t="shared" si="194"/>
        <v xml:space="preserve"> </v>
      </c>
      <c r="BR121" s="6">
        <f t="shared" si="194"/>
        <v>2.064516129032258</v>
      </c>
      <c r="BS121" s="6" t="str">
        <f t="shared" si="194"/>
        <v xml:space="preserve"> </v>
      </c>
      <c r="BT121" s="6" t="str">
        <f t="shared" si="194"/>
        <v xml:space="preserve"> </v>
      </c>
      <c r="BU121" s="6" t="str">
        <f t="shared" si="194"/>
        <v xml:space="preserve"> </v>
      </c>
      <c r="BV121" s="6" t="str">
        <f t="shared" si="194"/>
        <v xml:space="preserve"> </v>
      </c>
      <c r="BW121" s="6" t="str">
        <f t="shared" si="194"/>
        <v xml:space="preserve"> </v>
      </c>
      <c r="BX121" s="6">
        <f t="shared" si="194"/>
        <v>0.41752224503764546</v>
      </c>
      <c r="BY121" s="6" t="str">
        <f t="shared" si="194"/>
        <v xml:space="preserve"> </v>
      </c>
      <c r="BZ121" s="6" t="str">
        <f t="shared" si="194"/>
        <v xml:space="preserve"> </v>
      </c>
      <c r="CA121" s="6" t="str">
        <f t="shared" si="194"/>
        <v xml:space="preserve"> </v>
      </c>
      <c r="CB121" s="6" t="str">
        <f t="shared" si="194"/>
        <v xml:space="preserve"> </v>
      </c>
      <c r="CC121" s="6" t="str">
        <f t="shared" si="194"/>
        <v xml:space="preserve"> </v>
      </c>
      <c r="CD121" s="6">
        <f t="shared" si="194"/>
        <v>-0.2792792792792792</v>
      </c>
      <c r="CE121" s="6">
        <f t="shared" si="194"/>
        <v>1.1833333333333331</v>
      </c>
      <c r="CF121" s="6" t="str">
        <f t="shared" si="194"/>
        <v xml:space="preserve"> </v>
      </c>
      <c r="CG121" s="6" t="str">
        <f t="shared" si="194"/>
        <v xml:space="preserve"> </v>
      </c>
      <c r="CH121" s="6" t="str">
        <f t="shared" si="194"/>
        <v xml:space="preserve"> </v>
      </c>
      <c r="CI121" s="6" t="str">
        <f t="shared" si="194"/>
        <v xml:space="preserve"> </v>
      </c>
      <c r="CJ121" s="6" t="str">
        <f t="shared" si="194"/>
        <v xml:space="preserve"> </v>
      </c>
      <c r="CK121" s="6" t="str">
        <f t="shared" si="194"/>
        <v xml:space="preserve"> </v>
      </c>
      <c r="CL121" s="6">
        <f t="shared" si="194"/>
        <v>0.2027972027972027</v>
      </c>
      <c r="CM121" s="6">
        <f t="shared" si="194"/>
        <v>1.0932203389830506</v>
      </c>
      <c r="CN121" s="6">
        <f t="shared" si="194"/>
        <v>0.5</v>
      </c>
      <c r="CO121" s="6" t="str">
        <f t="shared" si="194"/>
        <v xml:space="preserve"> </v>
      </c>
      <c r="CP121" s="6" t="str">
        <f t="shared" si="194"/>
        <v xml:space="preserve"> </v>
      </c>
      <c r="CQ121" s="6" t="str">
        <f t="shared" si="194"/>
        <v xml:space="preserve"> </v>
      </c>
      <c r="CR121" s="6">
        <f t="shared" si="194"/>
        <v>0.14881212651217024</v>
      </c>
      <c r="CS121" s="6">
        <f t="shared" si="194"/>
        <v>0.70541760722347635</v>
      </c>
      <c r="CT121" s="6">
        <f t="shared" si="194"/>
        <v>0.18361581920903958</v>
      </c>
      <c r="CU121" s="6">
        <f t="shared" si="194"/>
        <v>-0.33067729083665343</v>
      </c>
      <c r="CV121" s="6" t="str">
        <f t="shared" si="194"/>
        <v xml:space="preserve"> </v>
      </c>
      <c r="CW121" s="6">
        <f t="shared" si="194"/>
        <v>-0.13559322033898313</v>
      </c>
      <c r="CX121" s="6" t="str">
        <f t="shared" si="194"/>
        <v xml:space="preserve"> </v>
      </c>
      <c r="CY121" s="6" t="str">
        <f t="shared" si="194"/>
        <v xml:space="preserve"> </v>
      </c>
      <c r="CZ121" s="6" t="str">
        <f t="shared" si="194"/>
        <v xml:space="preserve"> </v>
      </c>
      <c r="DA121" s="6" t="str">
        <f t="shared" si="194"/>
        <v xml:space="preserve"> </v>
      </c>
      <c r="DB121" s="6">
        <f t="shared" si="194"/>
        <v>3.2289628180039109E-2</v>
      </c>
      <c r="DC121" s="6">
        <f t="shared" si="194"/>
        <v>0.27821050529259028</v>
      </c>
      <c r="DD121" s="6" t="str">
        <f t="shared" si="194"/>
        <v xml:space="preserve"> </v>
      </c>
      <c r="DE121" s="6" t="str">
        <f t="shared" si="194"/>
        <v xml:space="preserve"> </v>
      </c>
      <c r="DF121" s="6">
        <f t="shared" si="194"/>
        <v>-0.20416666666666672</v>
      </c>
      <c r="DG121" s="6" t="str">
        <f t="shared" si="194"/>
        <v xml:space="preserve"> </v>
      </c>
      <c r="DH121" s="6" t="str">
        <f t="shared" si="194"/>
        <v xml:space="preserve"> </v>
      </c>
      <c r="DI121" s="6" t="str">
        <f t="shared" si="194"/>
        <v xml:space="preserve"> </v>
      </c>
      <c r="DJ121" s="6">
        <f t="shared" si="194"/>
        <v>-0.46991709444908891</v>
      </c>
      <c r="DK121" s="6" t="str">
        <f t="shared" si="194"/>
        <v xml:space="preserve"> </v>
      </c>
      <c r="DL121" s="6">
        <f t="shared" si="194"/>
        <v>-0.74332302502108516</v>
      </c>
      <c r="DM121" s="6" t="str">
        <f t="shared" si="194"/>
        <v xml:space="preserve"> </v>
      </c>
      <c r="DN121" s="6" t="str">
        <f t="shared" si="194"/>
        <v xml:space="preserve"> </v>
      </c>
      <c r="DO121" s="6" t="str">
        <f t="shared" si="194"/>
        <v xml:space="preserve"> </v>
      </c>
      <c r="DP121" s="6">
        <f t="shared" si="194"/>
        <v>-0.18103648617243784</v>
      </c>
      <c r="DQ121" s="6">
        <f t="shared" si="194"/>
        <v>0.16025641025641035</v>
      </c>
      <c r="DR121" s="6">
        <f t="shared" si="194"/>
        <v>1.264808362369338</v>
      </c>
      <c r="DS121" s="6" t="str">
        <f t="shared" si="194"/>
        <v xml:space="preserve"> </v>
      </c>
      <c r="DT121" s="6">
        <f t="shared" si="194"/>
        <v>-0.28612716763005785</v>
      </c>
      <c r="DU121" s="6">
        <f t="shared" si="194"/>
        <v>0.52577319587628857</v>
      </c>
      <c r="DV121" s="6">
        <f t="shared" si="194"/>
        <v>-0.41975308641975306</v>
      </c>
      <c r="DW121" s="6">
        <f t="shared" si="194"/>
        <v>0.92840646651270187</v>
      </c>
      <c r="DX121" s="6" t="str">
        <f t="shared" si="194"/>
        <v xml:space="preserve"> </v>
      </c>
      <c r="DY121" s="6" t="str">
        <f t="shared" si="194"/>
        <v xml:space="preserve"> </v>
      </c>
      <c r="DZ121" s="6">
        <f t="shared" ref="DZ121:GK124" si="199">IF(DZ90=0," ",DZ90)</f>
        <v>7.5949367088607556E-2</v>
      </c>
      <c r="EA121" s="6" t="str">
        <f t="shared" si="199"/>
        <v xml:space="preserve"> </v>
      </c>
      <c r="EB121" s="6" t="str">
        <f t="shared" si="199"/>
        <v xml:space="preserve"> </v>
      </c>
      <c r="EC121" s="6" t="str">
        <f t="shared" si="199"/>
        <v xml:space="preserve"> </v>
      </c>
      <c r="ED121" s="6" t="str">
        <f t="shared" si="199"/>
        <v xml:space="preserve"> </v>
      </c>
      <c r="EE121" s="6">
        <f t="shared" si="199"/>
        <v>0.6676056338028169</v>
      </c>
      <c r="EF121" s="6" t="str">
        <f t="shared" si="199"/>
        <v xml:space="preserve"> </v>
      </c>
      <c r="EG121" s="6">
        <f t="shared" si="199"/>
        <v>0.18999999999999995</v>
      </c>
      <c r="EH121" s="6" t="str">
        <f t="shared" si="199"/>
        <v xml:space="preserve"> </v>
      </c>
      <c r="EI121" s="6" t="str">
        <f t="shared" si="199"/>
        <v xml:space="preserve"> </v>
      </c>
      <c r="EJ121" s="6" t="str">
        <f t="shared" si="199"/>
        <v xml:space="preserve"> </v>
      </c>
      <c r="EK121" s="6">
        <f t="shared" si="199"/>
        <v>0.69655172413793109</v>
      </c>
      <c r="EL121" s="6" t="str">
        <f t="shared" si="199"/>
        <v xml:space="preserve"> </v>
      </c>
      <c r="EM121" s="6" t="str">
        <f t="shared" si="199"/>
        <v xml:space="preserve"> </v>
      </c>
      <c r="EN121" s="6">
        <f t="shared" si="199"/>
        <v>1.5595238095238093</v>
      </c>
      <c r="EO121" s="6">
        <f t="shared" si="199"/>
        <v>0.49659863945578242</v>
      </c>
      <c r="EP121" s="6">
        <f t="shared" si="199"/>
        <v>0.33872417808040578</v>
      </c>
      <c r="EQ121" s="6">
        <f t="shared" si="199"/>
        <v>0.84803921568627483</v>
      </c>
      <c r="ER121" s="6" t="str">
        <f t="shared" si="199"/>
        <v xml:space="preserve"> </v>
      </c>
      <c r="ES121" s="6">
        <f t="shared" si="199"/>
        <v>0.39560439560439553</v>
      </c>
      <c r="ET121" s="6" t="str">
        <f t="shared" si="199"/>
        <v xml:space="preserve"> </v>
      </c>
      <c r="EU121" s="6">
        <f t="shared" si="199"/>
        <v>0.21086956521739131</v>
      </c>
      <c r="EV121" s="6" t="str">
        <f t="shared" si="199"/>
        <v xml:space="preserve"> </v>
      </c>
      <c r="EW121" s="6">
        <f t="shared" si="199"/>
        <v>-0.39</v>
      </c>
      <c r="EX121" s="6" t="str">
        <f t="shared" si="199"/>
        <v xml:space="preserve"> </v>
      </c>
      <c r="EY121" s="6">
        <f t="shared" si="199"/>
        <v>1.08</v>
      </c>
      <c r="EZ121" s="6" t="str">
        <f t="shared" si="199"/>
        <v xml:space="preserve"> </v>
      </c>
      <c r="FA121" s="6" t="str">
        <f t="shared" si="199"/>
        <v xml:space="preserve"> </v>
      </c>
      <c r="FB121" s="6">
        <f t="shared" si="199"/>
        <v>-0.11842818428184276</v>
      </c>
      <c r="FC121" s="6" t="str">
        <f t="shared" si="199"/>
        <v xml:space="preserve"> </v>
      </c>
      <c r="FD121" s="6">
        <f t="shared" si="199"/>
        <v>1.5318317628131464</v>
      </c>
      <c r="FE121" s="6" t="str">
        <f t="shared" si="199"/>
        <v xml:space="preserve"> </v>
      </c>
      <c r="FF121" s="6">
        <f t="shared" si="199"/>
        <v>-0.19999999999999996</v>
      </c>
      <c r="FG121" s="6" t="str">
        <f t="shared" si="199"/>
        <v xml:space="preserve"> </v>
      </c>
      <c r="FH121" s="6">
        <f t="shared" si="199"/>
        <v>0.18197573656845778</v>
      </c>
      <c r="FI121" s="6" t="str">
        <f t="shared" si="199"/>
        <v xml:space="preserve"> </v>
      </c>
      <c r="FJ121" s="6">
        <f t="shared" si="199"/>
        <v>-0.34025903939557478</v>
      </c>
      <c r="FK121" s="6">
        <f t="shared" si="199"/>
        <v>-0.22697368421052633</v>
      </c>
      <c r="FL121" s="6" t="str">
        <f t="shared" si="199"/>
        <v xml:space="preserve"> </v>
      </c>
      <c r="FM121" s="6" t="str">
        <f t="shared" si="199"/>
        <v xml:space="preserve"> </v>
      </c>
      <c r="FN121" s="6">
        <f t="shared" si="199"/>
        <v>-0.19220055710306405</v>
      </c>
      <c r="FO121" s="6" t="str">
        <f t="shared" si="199"/>
        <v xml:space="preserve"> </v>
      </c>
      <c r="FP121" s="6" t="str">
        <f t="shared" si="199"/>
        <v xml:space="preserve"> </v>
      </c>
      <c r="FQ121" s="6">
        <f t="shared" si="199"/>
        <v>-0.38679245283018859</v>
      </c>
      <c r="FR121" s="6" t="str">
        <f t="shared" si="199"/>
        <v xml:space="preserve"> </v>
      </c>
      <c r="FS121" s="6" t="str">
        <f t="shared" si="199"/>
        <v xml:space="preserve"> </v>
      </c>
      <c r="FT121" s="6" t="str">
        <f t="shared" si="199"/>
        <v xml:space="preserve"> </v>
      </c>
      <c r="FU121" s="6">
        <f t="shared" si="199"/>
        <v>-0.74935567010309279</v>
      </c>
      <c r="FV121" s="6" t="str">
        <f t="shared" si="199"/>
        <v xml:space="preserve"> </v>
      </c>
      <c r="FW121" s="6">
        <f t="shared" si="199"/>
        <v>-4.8913043478260865E-2</v>
      </c>
      <c r="FX121" s="6">
        <f t="shared" si="199"/>
        <v>1.2263513513513513</v>
      </c>
      <c r="FY121" s="6">
        <f t="shared" si="199"/>
        <v>-0.140625</v>
      </c>
      <c r="FZ121" s="6" t="str">
        <f t="shared" si="199"/>
        <v xml:space="preserve"> </v>
      </c>
      <c r="GA121" s="6" t="str">
        <f t="shared" si="199"/>
        <v xml:space="preserve"> </v>
      </c>
      <c r="GB121" s="6">
        <f t="shared" si="199"/>
        <v>2.202020202020202</v>
      </c>
      <c r="GC121" s="6" t="str">
        <f t="shared" si="199"/>
        <v xml:space="preserve"> </v>
      </c>
      <c r="GD121" s="6" t="str">
        <f t="shared" si="199"/>
        <v xml:space="preserve"> </v>
      </c>
      <c r="GE121" s="6" t="str">
        <f t="shared" si="199"/>
        <v xml:space="preserve"> </v>
      </c>
      <c r="GF121" s="6">
        <f t="shared" si="199"/>
        <v>-0.15062287655719142</v>
      </c>
      <c r="GG121" s="6" t="str">
        <f t="shared" si="199"/>
        <v xml:space="preserve"> </v>
      </c>
      <c r="GH121" s="6" t="str">
        <f t="shared" si="199"/>
        <v xml:space="preserve"> </v>
      </c>
      <c r="GI121" s="6" t="str">
        <f t="shared" si="199"/>
        <v xml:space="preserve"> </v>
      </c>
      <c r="GJ121" s="6">
        <f t="shared" si="199"/>
        <v>3.8062283737024138E-2</v>
      </c>
      <c r="GK121" s="6" t="str">
        <f t="shared" si="199"/>
        <v xml:space="preserve"> </v>
      </c>
      <c r="GL121" s="6" t="str">
        <f t="shared" si="197"/>
        <v xml:space="preserve"> </v>
      </c>
      <c r="GM121" s="6" t="str">
        <f t="shared" si="197"/>
        <v xml:space="preserve"> </v>
      </c>
      <c r="GN121" s="6">
        <f t="shared" si="197"/>
        <v>0.40826873385012918</v>
      </c>
      <c r="GO121" s="6" t="str">
        <f t="shared" si="197"/>
        <v xml:space="preserve"> </v>
      </c>
      <c r="GP121" s="6" t="str">
        <f t="shared" si="197"/>
        <v xml:space="preserve"> </v>
      </c>
      <c r="GQ121" s="6" t="str">
        <f t="shared" si="197"/>
        <v xml:space="preserve"> </v>
      </c>
      <c r="GR121" s="6" t="str">
        <f t="shared" si="197"/>
        <v xml:space="preserve"> </v>
      </c>
      <c r="GS121" s="6" t="str">
        <f t="shared" si="197"/>
        <v xml:space="preserve"> </v>
      </c>
      <c r="GT121" s="6" t="str">
        <f t="shared" si="197"/>
        <v xml:space="preserve"> </v>
      </c>
      <c r="GU121" s="6" t="str">
        <f t="shared" si="197"/>
        <v xml:space="preserve"> </v>
      </c>
      <c r="GV121" s="6">
        <f t="shared" si="197"/>
        <v>0.21501706484641625</v>
      </c>
      <c r="GW121" s="6" t="str">
        <f t="shared" si="197"/>
        <v xml:space="preserve"> </v>
      </c>
      <c r="GX121" s="6">
        <f t="shared" si="197"/>
        <v>1.7120000000000002</v>
      </c>
      <c r="GY121" s="6">
        <f t="shared" si="197"/>
        <v>0.55000000000000004</v>
      </c>
      <c r="GZ121" s="6" t="str">
        <f t="shared" si="197"/>
        <v xml:space="preserve"> </v>
      </c>
      <c r="HA121" s="6">
        <f t="shared" si="197"/>
        <v>-0.15577235772357723</v>
      </c>
      <c r="HB121" s="6" t="str">
        <f t="shared" si="197"/>
        <v xml:space="preserve"> </v>
      </c>
      <c r="HC121" s="6" t="str">
        <f t="shared" si="197"/>
        <v xml:space="preserve"> </v>
      </c>
      <c r="HD121" s="6" t="str">
        <f t="shared" si="197"/>
        <v xml:space="preserve"> </v>
      </c>
      <c r="HE121" s="6" t="str">
        <f t="shared" si="197"/>
        <v xml:space="preserve"> </v>
      </c>
      <c r="HF121" s="6" t="str">
        <f t="shared" si="197"/>
        <v xml:space="preserve"> </v>
      </c>
      <c r="HG121" s="6">
        <f t="shared" si="197"/>
        <v>0.42567567567567566</v>
      </c>
      <c r="HH121" s="6" t="str">
        <f t="shared" si="197"/>
        <v xml:space="preserve"> </v>
      </c>
      <c r="HI121" s="6" t="str">
        <f t="shared" si="197"/>
        <v xml:space="preserve"> </v>
      </c>
      <c r="HJ121" s="6" t="str">
        <f t="shared" si="197"/>
        <v xml:space="preserve"> </v>
      </c>
      <c r="HK121" s="6">
        <f t="shared" si="197"/>
        <v>0.59420289855072461</v>
      </c>
      <c r="HL121" s="6" t="str">
        <f t="shared" si="197"/>
        <v xml:space="preserve"> </v>
      </c>
      <c r="HM121" s="6" t="str">
        <f t="shared" si="197"/>
        <v xml:space="preserve"> </v>
      </c>
      <c r="HN121" s="6" t="str">
        <f t="shared" si="197"/>
        <v xml:space="preserve"> </v>
      </c>
      <c r="HO121" s="6" t="str">
        <f t="shared" si="197"/>
        <v xml:space="preserve"> </v>
      </c>
      <c r="HP121" s="6">
        <f t="shared" si="197"/>
        <v>-4.9038461538461475E-2</v>
      </c>
      <c r="HQ121" s="6" t="str">
        <f t="shared" si="197"/>
        <v xml:space="preserve"> </v>
      </c>
      <c r="HR121" s="6" t="str">
        <f t="shared" si="197"/>
        <v xml:space="preserve"> </v>
      </c>
      <c r="HS121" s="6">
        <f t="shared" si="197"/>
        <v>0.18518518518518512</v>
      </c>
      <c r="HT121" s="6" t="str">
        <f t="shared" si="197"/>
        <v xml:space="preserve"> </v>
      </c>
      <c r="HU121" s="6">
        <f t="shared" si="197"/>
        <v>0.69664560038891588</v>
      </c>
      <c r="HV121" s="6" t="str">
        <f t="shared" si="197"/>
        <v xml:space="preserve"> </v>
      </c>
      <c r="HW121" s="6">
        <f t="shared" si="197"/>
        <v>0.66666666666666674</v>
      </c>
      <c r="HX121" s="6">
        <f t="shared" si="197"/>
        <v>-0.22679420723561161</v>
      </c>
      <c r="HY121" s="6" t="str">
        <f t="shared" si="197"/>
        <v xml:space="preserve"> </v>
      </c>
      <c r="HZ121" s="6" t="str">
        <f t="shared" si="197"/>
        <v xml:space="preserve"> </v>
      </c>
      <c r="IA121" s="6" t="str">
        <f t="shared" si="197"/>
        <v xml:space="preserve"> </v>
      </c>
      <c r="IB121" s="6" t="str">
        <f t="shared" si="197"/>
        <v xml:space="preserve"> </v>
      </c>
      <c r="IC121" s="6">
        <f t="shared" si="197"/>
        <v>-0.96484375</v>
      </c>
      <c r="ID121" s="6" t="str">
        <f t="shared" si="197"/>
        <v xml:space="preserve"> </v>
      </c>
      <c r="IE121" s="6" t="str">
        <f t="shared" si="197"/>
        <v xml:space="preserve"> </v>
      </c>
      <c r="IF121" s="6" t="str">
        <f t="shared" si="197"/>
        <v xml:space="preserve"> </v>
      </c>
      <c r="IG121" s="6" t="str">
        <f t="shared" si="197"/>
        <v xml:space="preserve"> </v>
      </c>
      <c r="IH121" s="6" t="str">
        <f t="shared" si="197"/>
        <v xml:space="preserve"> </v>
      </c>
      <c r="II121" s="6" t="str">
        <f t="shared" si="197"/>
        <v xml:space="preserve"> </v>
      </c>
      <c r="IJ121" s="6" t="str">
        <f t="shared" si="197"/>
        <v xml:space="preserve"> </v>
      </c>
      <c r="IK121" s="6" t="str">
        <f t="shared" si="197"/>
        <v xml:space="preserve"> </v>
      </c>
      <c r="IL121" s="6" t="str">
        <f t="shared" si="197"/>
        <v xml:space="preserve"> </v>
      </c>
      <c r="IM121" s="6" t="str">
        <f t="shared" si="197"/>
        <v xml:space="preserve"> </v>
      </c>
      <c r="IN121" s="6">
        <f t="shared" si="197"/>
        <v>-0.35757751376412628</v>
      </c>
      <c r="IO121" s="6">
        <f t="shared" si="197"/>
        <v>-0.20253164556962033</v>
      </c>
      <c r="IP121" s="6" t="str">
        <f t="shared" si="197"/>
        <v xml:space="preserve"> </v>
      </c>
      <c r="IQ121" s="6" t="str">
        <f t="shared" si="197"/>
        <v xml:space="preserve"> </v>
      </c>
      <c r="IR121" s="6" t="str">
        <f t="shared" si="197"/>
        <v xml:space="preserve"> </v>
      </c>
      <c r="IS121" s="6" t="str">
        <f t="shared" si="197"/>
        <v xml:space="preserve"> </v>
      </c>
      <c r="IT121" s="6">
        <f t="shared" si="197"/>
        <v>0.37079831932773111</v>
      </c>
      <c r="IU121" s="6" t="str">
        <f t="shared" si="197"/>
        <v xml:space="preserve"> </v>
      </c>
      <c r="IV121" s="6" t="str">
        <f t="shared" si="197"/>
        <v xml:space="preserve"> </v>
      </c>
      <c r="IW121" s="6" t="str">
        <f t="shared" si="197"/>
        <v xml:space="preserve"> </v>
      </c>
      <c r="IX121" s="6" t="str">
        <f t="shared" si="174"/>
        <v xml:space="preserve"> </v>
      </c>
      <c r="IY121" s="6" t="str">
        <f t="shared" si="174"/>
        <v xml:space="preserve"> </v>
      </c>
      <c r="IZ121" s="6" t="str">
        <f t="shared" si="174"/>
        <v xml:space="preserve"> </v>
      </c>
      <c r="JA121" s="6" t="str">
        <f t="shared" si="171"/>
        <v xml:space="preserve"> </v>
      </c>
      <c r="JB121" s="6">
        <f t="shared" ref="JB121:LM125" si="200">IF(JB90=0," ",JB90)</f>
        <v>-0.6785714285714286</v>
      </c>
      <c r="JC121" s="6" t="str">
        <f t="shared" si="200"/>
        <v xml:space="preserve"> </v>
      </c>
      <c r="JD121" s="6" t="str">
        <f t="shared" si="200"/>
        <v xml:space="preserve"> </v>
      </c>
      <c r="JE121" s="6" t="str">
        <f t="shared" si="200"/>
        <v xml:space="preserve"> </v>
      </c>
      <c r="JF121" s="6">
        <f t="shared" si="200"/>
        <v>0.74332344213649848</v>
      </c>
      <c r="JG121" s="6" t="str">
        <f t="shared" si="200"/>
        <v xml:space="preserve"> </v>
      </c>
      <c r="JH121" s="6">
        <f t="shared" si="200"/>
        <v>0.26319056486654269</v>
      </c>
      <c r="JI121" s="6">
        <f t="shared" si="200"/>
        <v>-0.2230088495575222</v>
      </c>
      <c r="JJ121" s="6" t="str">
        <f t="shared" si="200"/>
        <v xml:space="preserve"> </v>
      </c>
      <c r="JK121" s="6">
        <f t="shared" si="200"/>
        <v>0.70173768150440363</v>
      </c>
      <c r="JL121" s="6" t="str">
        <f t="shared" si="200"/>
        <v xml:space="preserve"> </v>
      </c>
      <c r="JM121" s="6" t="str">
        <f t="shared" si="200"/>
        <v xml:space="preserve"> </v>
      </c>
      <c r="JN121" s="6">
        <f t="shared" si="200"/>
        <v>0.79401993355481726</v>
      </c>
      <c r="JO121" s="6" t="str">
        <f t="shared" si="200"/>
        <v xml:space="preserve"> </v>
      </c>
      <c r="JP121" s="6">
        <f t="shared" si="200"/>
        <v>-0.57358490566037734</v>
      </c>
      <c r="JQ121" s="6" t="str">
        <f t="shared" si="200"/>
        <v xml:space="preserve"> </v>
      </c>
      <c r="JR121" s="6">
        <f t="shared" si="200"/>
        <v>0.6103202846975091</v>
      </c>
      <c r="JS121" s="6" t="str">
        <f t="shared" si="200"/>
        <v xml:space="preserve"> </v>
      </c>
      <c r="JT121" s="6" t="str">
        <f t="shared" si="200"/>
        <v xml:space="preserve"> </v>
      </c>
      <c r="JU121" s="6" t="str">
        <f t="shared" si="200"/>
        <v xml:space="preserve"> </v>
      </c>
      <c r="JV121" s="6" t="str">
        <f t="shared" si="200"/>
        <v xml:space="preserve"> </v>
      </c>
      <c r="JW121" s="6" t="str">
        <f t="shared" si="200"/>
        <v xml:space="preserve"> </v>
      </c>
      <c r="JX121" s="6">
        <f t="shared" si="200"/>
        <v>0.27950310559006208</v>
      </c>
      <c r="JY121" s="6" t="str">
        <f t="shared" si="200"/>
        <v xml:space="preserve"> </v>
      </c>
      <c r="JZ121" s="6">
        <f t="shared" si="200"/>
        <v>1.1807281766340108</v>
      </c>
      <c r="KA121" s="6">
        <f t="shared" si="200"/>
        <v>1.6703373896567784</v>
      </c>
      <c r="KB121" s="6">
        <f t="shared" si="200"/>
        <v>0.19999999999999996</v>
      </c>
      <c r="KC121" s="6" t="str">
        <f t="shared" si="200"/>
        <v xml:space="preserve"> </v>
      </c>
      <c r="KD121" s="6" t="str">
        <f t="shared" si="200"/>
        <v xml:space="preserve"> </v>
      </c>
      <c r="KE121" s="6" t="str">
        <f t="shared" si="200"/>
        <v xml:space="preserve"> </v>
      </c>
      <c r="KF121" s="6">
        <f t="shared" si="200"/>
        <v>-0.35036496350364965</v>
      </c>
      <c r="KG121" s="6" t="str">
        <f t="shared" si="200"/>
        <v xml:space="preserve"> </v>
      </c>
      <c r="KH121" s="6">
        <f t="shared" si="200"/>
        <v>-0.15764905580309785</v>
      </c>
      <c r="KI121" s="6" t="str">
        <f t="shared" si="200"/>
        <v xml:space="preserve"> </v>
      </c>
      <c r="KJ121" s="6" t="str">
        <f t="shared" si="200"/>
        <v xml:space="preserve"> </v>
      </c>
      <c r="KK121" s="6" t="str">
        <f t="shared" si="200"/>
        <v xml:space="preserve"> </v>
      </c>
      <c r="KL121" s="6">
        <f t="shared" si="200"/>
        <v>7.5020242914979747</v>
      </c>
      <c r="KM121" s="6">
        <f t="shared" si="200"/>
        <v>0.15450643776824036</v>
      </c>
      <c r="KN121" s="6">
        <f t="shared" si="200"/>
        <v>-0.33640313592141313</v>
      </c>
      <c r="KO121" s="6">
        <f t="shared" si="200"/>
        <v>0.91016333938294003</v>
      </c>
      <c r="KP121" s="6">
        <f t="shared" si="200"/>
        <v>0.14772727272727271</v>
      </c>
      <c r="KQ121" s="6">
        <f t="shared" si="200"/>
        <v>0.70526315789473681</v>
      </c>
      <c r="KR121" s="6">
        <f t="shared" si="200"/>
        <v>-0.41363636363636358</v>
      </c>
      <c r="KS121" s="6" t="str">
        <f t="shared" si="200"/>
        <v xml:space="preserve"> </v>
      </c>
      <c r="KT121" s="6">
        <f t="shared" si="200"/>
        <v>-0.625925925925926</v>
      </c>
      <c r="KU121" s="6" t="str">
        <f t="shared" si="200"/>
        <v xml:space="preserve"> </v>
      </c>
      <c r="KV121" s="6" t="str">
        <f t="shared" si="200"/>
        <v xml:space="preserve"> </v>
      </c>
      <c r="KW121" s="6" t="str">
        <f t="shared" si="200"/>
        <v xml:space="preserve"> </v>
      </c>
      <c r="KX121" s="6">
        <f t="shared" si="200"/>
        <v>-0.16822429906542047</v>
      </c>
      <c r="KY121" s="6">
        <f t="shared" si="200"/>
        <v>1.4881703470031544</v>
      </c>
      <c r="KZ121" s="6" t="str">
        <f t="shared" si="200"/>
        <v xml:space="preserve"> </v>
      </c>
      <c r="LA121" s="6" t="str">
        <f t="shared" si="200"/>
        <v xml:space="preserve"> </v>
      </c>
      <c r="LB121" s="6">
        <f t="shared" si="200"/>
        <v>-0.27915756010331816</v>
      </c>
      <c r="LC121" s="6">
        <f t="shared" si="200"/>
        <v>-5.4317247349058628E-2</v>
      </c>
      <c r="LD121" s="6" t="str">
        <f t="shared" si="200"/>
        <v xml:space="preserve"> </v>
      </c>
      <c r="LE121" s="6">
        <f t="shared" si="200"/>
        <v>1.0714285714285712</v>
      </c>
      <c r="LF121" s="6" t="str">
        <f t="shared" si="200"/>
        <v xml:space="preserve"> </v>
      </c>
      <c r="LG121" s="6" t="str">
        <f t="shared" si="200"/>
        <v xml:space="preserve"> </v>
      </c>
      <c r="LH121" s="6">
        <f t="shared" si="200"/>
        <v>-0.43673469387755104</v>
      </c>
      <c r="LI121" s="6" t="str">
        <f t="shared" si="200"/>
        <v xml:space="preserve"> </v>
      </c>
      <c r="LJ121" s="6">
        <f t="shared" si="200"/>
        <v>6.6666666666666652E-2</v>
      </c>
      <c r="LK121" s="6" t="str">
        <f t="shared" si="200"/>
        <v xml:space="preserve"> </v>
      </c>
      <c r="LL121" s="6" t="str">
        <f t="shared" si="200"/>
        <v xml:space="preserve"> </v>
      </c>
      <c r="LM121" s="6">
        <f t="shared" si="200"/>
        <v>0.65801749271137022</v>
      </c>
      <c r="LN121" s="6" t="str">
        <f t="shared" si="198"/>
        <v xml:space="preserve"> </v>
      </c>
      <c r="LO121" s="6">
        <f t="shared" si="198"/>
        <v>4.4776119402984982E-2</v>
      </c>
      <c r="LP121" s="6">
        <f t="shared" si="198"/>
        <v>-0.55981308411214958</v>
      </c>
      <c r="LQ121" s="6" t="str">
        <f t="shared" si="198"/>
        <v xml:space="preserve"> </v>
      </c>
      <c r="LR121" s="6" t="str">
        <f t="shared" si="198"/>
        <v xml:space="preserve"> </v>
      </c>
      <c r="LS121" s="6" t="str">
        <f t="shared" si="198"/>
        <v xml:space="preserve"> </v>
      </c>
      <c r="LT121" s="6" t="str">
        <f t="shared" si="198"/>
        <v xml:space="preserve"> </v>
      </c>
      <c r="LU121" s="6" t="str">
        <f t="shared" si="198"/>
        <v xml:space="preserve"> </v>
      </c>
      <c r="LV121" s="6" t="str">
        <f t="shared" si="198"/>
        <v xml:space="preserve"> </v>
      </c>
      <c r="LW121" s="6">
        <f t="shared" si="198"/>
        <v>-0.21425638686131376</v>
      </c>
      <c r="LX121" s="6" t="str">
        <f t="shared" si="198"/>
        <v xml:space="preserve"> </v>
      </c>
      <c r="LY121" s="6" t="str">
        <f t="shared" si="198"/>
        <v xml:space="preserve"> </v>
      </c>
      <c r="LZ121" s="6" t="str">
        <f t="shared" si="198"/>
        <v xml:space="preserve"> </v>
      </c>
      <c r="MA121" s="6" t="str">
        <f t="shared" si="198"/>
        <v xml:space="preserve"> </v>
      </c>
      <c r="MB121" s="6" t="str">
        <f t="shared" si="198"/>
        <v xml:space="preserve"> </v>
      </c>
      <c r="MC121" s="6" t="str">
        <f t="shared" si="198"/>
        <v xml:space="preserve"> </v>
      </c>
      <c r="MD121" s="6" t="str">
        <f t="shared" si="198"/>
        <v xml:space="preserve"> </v>
      </c>
      <c r="ME121" s="6" t="str">
        <f t="shared" si="198"/>
        <v xml:space="preserve"> </v>
      </c>
      <c r="MF121" s="6">
        <f t="shared" si="198"/>
        <v>0.50641025641025639</v>
      </c>
      <c r="MG121" s="6">
        <f t="shared" si="198"/>
        <v>4.4999999999999929E-2</v>
      </c>
      <c r="MH121" s="6">
        <f t="shared" si="198"/>
        <v>0.1295404814004375</v>
      </c>
      <c r="MI121" s="6">
        <f t="shared" si="198"/>
        <v>0.59919028340080982</v>
      </c>
      <c r="MJ121" s="6">
        <f t="shared" si="198"/>
        <v>0.89041095890410982</v>
      </c>
      <c r="MK121" s="6" t="str">
        <f t="shared" si="198"/>
        <v xml:space="preserve"> </v>
      </c>
      <c r="ML121" s="6" t="str">
        <f t="shared" si="198"/>
        <v xml:space="preserve"> </v>
      </c>
      <c r="MM121" s="6" t="str">
        <f t="shared" si="198"/>
        <v xml:space="preserve"> </v>
      </c>
      <c r="MN121" s="6" t="str">
        <f t="shared" si="198"/>
        <v xml:space="preserve"> </v>
      </c>
      <c r="MO121" s="6" t="str">
        <f t="shared" si="198"/>
        <v xml:space="preserve"> </v>
      </c>
      <c r="MP121" s="6" t="str">
        <f t="shared" si="198"/>
        <v xml:space="preserve"> </v>
      </c>
      <c r="MQ121" s="6">
        <f t="shared" si="198"/>
        <v>-0.25206665791890825</v>
      </c>
      <c r="MR121" s="6">
        <f t="shared" si="198"/>
        <v>-0.25784753363228696</v>
      </c>
      <c r="MS121" s="6" t="str">
        <f t="shared" si="198"/>
        <v xml:space="preserve"> </v>
      </c>
      <c r="MT121" s="6">
        <f t="shared" si="198"/>
        <v>3.2093550431433728</v>
      </c>
      <c r="MU121" s="6" t="str">
        <f t="shared" si="198"/>
        <v xml:space="preserve"> </v>
      </c>
      <c r="MV121" s="6" t="str">
        <f t="shared" si="198"/>
        <v xml:space="preserve"> </v>
      </c>
      <c r="MW121" s="6" t="str">
        <f t="shared" si="198"/>
        <v xml:space="preserve"> </v>
      </c>
      <c r="MX121" s="6" t="str">
        <f t="shared" si="198"/>
        <v xml:space="preserve"> </v>
      </c>
      <c r="MY121" s="6" t="str">
        <f t="shared" si="198"/>
        <v xml:space="preserve"> </v>
      </c>
      <c r="MZ121" s="6">
        <f t="shared" si="198"/>
        <v>0.16583850931677002</v>
      </c>
      <c r="NA121" s="6" t="str">
        <f t="shared" si="198"/>
        <v xml:space="preserve"> </v>
      </c>
      <c r="NB121" s="6" t="str">
        <f t="shared" si="198"/>
        <v xml:space="preserve"> </v>
      </c>
      <c r="NC121" s="6" t="str">
        <f t="shared" si="198"/>
        <v xml:space="preserve"> </v>
      </c>
      <c r="ND121" s="6" t="str">
        <f t="shared" si="198"/>
        <v xml:space="preserve"> </v>
      </c>
      <c r="NE121" s="6" t="str">
        <f t="shared" si="198"/>
        <v xml:space="preserve"> </v>
      </c>
      <c r="NF121" s="6" t="str">
        <f t="shared" si="198"/>
        <v xml:space="preserve"> </v>
      </c>
      <c r="NG121" s="6" t="str">
        <f t="shared" si="198"/>
        <v xml:space="preserve"> </v>
      </c>
      <c r="NH121" s="6" t="str">
        <f t="shared" si="198"/>
        <v xml:space="preserve"> </v>
      </c>
      <c r="NI121" s="6" t="str">
        <f t="shared" si="198"/>
        <v xml:space="preserve"> </v>
      </c>
      <c r="NJ121" s="6" t="str">
        <f t="shared" si="198"/>
        <v xml:space="preserve"> </v>
      </c>
      <c r="NK121" s="6" t="str">
        <f t="shared" si="198"/>
        <v xml:space="preserve"> </v>
      </c>
      <c r="NL121" s="6">
        <f t="shared" si="198"/>
        <v>1.5502116658384546</v>
      </c>
      <c r="NM121" s="6" t="str">
        <f t="shared" si="198"/>
        <v xml:space="preserve"> </v>
      </c>
      <c r="NN121" s="6">
        <f t="shared" si="198"/>
        <v>0.61076799140708915</v>
      </c>
      <c r="NO121" s="6" t="str">
        <f t="shared" si="198"/>
        <v xml:space="preserve"> </v>
      </c>
      <c r="NP121" s="6">
        <f t="shared" si="198"/>
        <v>0.83291770573566093</v>
      </c>
      <c r="NQ121" s="6" t="str">
        <f t="shared" si="198"/>
        <v xml:space="preserve"> </v>
      </c>
      <c r="NR121" s="6" t="str">
        <f t="shared" si="198"/>
        <v xml:space="preserve"> </v>
      </c>
      <c r="NS121" s="6">
        <f t="shared" si="198"/>
        <v>-0.73205314279334599</v>
      </c>
      <c r="NT121" s="6" t="str">
        <f t="shared" si="198"/>
        <v xml:space="preserve"> </v>
      </c>
      <c r="NU121" s="6">
        <f t="shared" si="198"/>
        <v>0.49444444444444446</v>
      </c>
      <c r="NV121" s="6">
        <f t="shared" si="198"/>
        <v>0.33723354958294705</v>
      </c>
      <c r="NW121" s="6" t="str">
        <f t="shared" si="198"/>
        <v xml:space="preserve"> </v>
      </c>
      <c r="NX121" s="6" t="str">
        <f t="shared" si="198"/>
        <v xml:space="preserve"> </v>
      </c>
      <c r="NY121" s="6" t="str">
        <f t="shared" si="188"/>
        <v xml:space="preserve"> </v>
      </c>
      <c r="NZ121" s="6" t="str">
        <f t="shared" si="188"/>
        <v xml:space="preserve"> </v>
      </c>
      <c r="OA121" s="6" t="str">
        <f t="shared" si="188"/>
        <v xml:space="preserve"> </v>
      </c>
      <c r="OB121" s="6">
        <f t="shared" si="186"/>
        <v>2.7918781725888353E-2</v>
      </c>
      <c r="OC121" s="6">
        <f t="shared" si="186"/>
        <v>-7.9491379982837951E-2</v>
      </c>
      <c r="OD121" s="6">
        <f t="shared" si="186"/>
        <v>0.18132383273954633</v>
      </c>
      <c r="OE121" s="6">
        <f t="shared" si="186"/>
        <v>-0.45750452079566006</v>
      </c>
      <c r="OF121" s="6">
        <f t="shared" si="186"/>
        <v>0.55388471177944854</v>
      </c>
      <c r="OG121" s="6">
        <f t="shared" si="195"/>
        <v>0.12280701754385959</v>
      </c>
      <c r="OH121" s="6" t="str">
        <f t="shared" si="195"/>
        <v xml:space="preserve"> </v>
      </c>
      <c r="OI121" s="6">
        <f t="shared" si="195"/>
        <v>-0.16988577362409141</v>
      </c>
      <c r="OJ121" s="6" t="str">
        <f t="shared" si="195"/>
        <v xml:space="preserve"> </v>
      </c>
      <c r="OK121" s="6">
        <f t="shared" si="195"/>
        <v>-0.28574750058126019</v>
      </c>
      <c r="OL121" s="6" t="str">
        <f t="shared" si="195"/>
        <v xml:space="preserve"> </v>
      </c>
      <c r="OM121" s="6">
        <f t="shared" si="195"/>
        <v>-0.21714835065793436</v>
      </c>
      <c r="ON121" s="6">
        <f t="shared" si="195"/>
        <v>-0.21774103866256433</v>
      </c>
      <c r="OO121" s="6">
        <f t="shared" si="195"/>
        <v>-0.20512820512820518</v>
      </c>
      <c r="OP121" s="6">
        <f t="shared" si="195"/>
        <v>-7.662119230050457E-2</v>
      </c>
      <c r="OQ121" s="6">
        <f t="shared" si="195"/>
        <v>-0.20082552786156527</v>
      </c>
      <c r="OR121" s="6">
        <f t="shared" si="195"/>
        <v>-0.14710023466309097</v>
      </c>
      <c r="OS121" s="6" t="str">
        <f t="shared" si="195"/>
        <v xml:space="preserve"> </v>
      </c>
      <c r="OT121" s="6">
        <f t="shared" si="195"/>
        <v>-6.434147569881643E-2</v>
      </c>
      <c r="OU121" s="6" t="str">
        <f t="shared" si="195"/>
        <v xml:space="preserve"> </v>
      </c>
      <c r="OV121" s="6">
        <f t="shared" si="195"/>
        <v>-0.4542442008666836</v>
      </c>
      <c r="OW121" s="6" t="str">
        <f t="shared" si="195"/>
        <v xml:space="preserve"> </v>
      </c>
      <c r="OX121" s="6" t="str">
        <f t="shared" si="195"/>
        <v xml:space="preserve"> </v>
      </c>
      <c r="OY121" s="6" t="str">
        <f t="shared" si="195"/>
        <v xml:space="preserve"> </v>
      </c>
      <c r="OZ121" s="6">
        <f t="shared" si="195"/>
        <v>9.740259740259738E-2</v>
      </c>
      <c r="PA121" s="6">
        <f t="shared" si="195"/>
        <v>0.86315789473684212</v>
      </c>
      <c r="PB121" s="6">
        <f t="shared" si="195"/>
        <v>0.89047619047619042</v>
      </c>
      <c r="PC121" s="6" t="str">
        <f t="shared" si="195"/>
        <v xml:space="preserve"> </v>
      </c>
      <c r="PD121" s="6" t="str">
        <f t="shared" si="195"/>
        <v xml:space="preserve"> </v>
      </c>
      <c r="PE121" s="6">
        <f t="shared" si="195"/>
        <v>1.4489795918367343</v>
      </c>
      <c r="PF121" s="6">
        <f t="shared" si="195"/>
        <v>2.108225108225108</v>
      </c>
      <c r="PG121" s="6" t="str">
        <f t="shared" si="195"/>
        <v xml:space="preserve"> </v>
      </c>
      <c r="PH121" s="6">
        <f t="shared" si="195"/>
        <v>0.15856150388230494</v>
      </c>
      <c r="PI121" s="6">
        <f t="shared" si="195"/>
        <v>-5.4878048780487743E-2</v>
      </c>
      <c r="PJ121" s="6">
        <f t="shared" si="195"/>
        <v>8.3870967741935587E-2</v>
      </c>
      <c r="PK121" s="6" t="str">
        <f t="shared" si="195"/>
        <v xml:space="preserve"> </v>
      </c>
      <c r="PL121" s="6">
        <f t="shared" si="195"/>
        <v>-0.20870767104353849</v>
      </c>
      <c r="PM121" s="6">
        <f t="shared" si="195"/>
        <v>-0.55272727272727273</v>
      </c>
      <c r="PN121" s="6">
        <f t="shared" si="195"/>
        <v>1.7349397590361444</v>
      </c>
      <c r="PO121" s="6" t="str">
        <f t="shared" si="195"/>
        <v xml:space="preserve"> </v>
      </c>
      <c r="PP121" s="6">
        <f t="shared" si="195"/>
        <v>-0.74291549655348477</v>
      </c>
      <c r="PQ121" s="6">
        <f t="shared" si="195"/>
        <v>-0.55272727272727273</v>
      </c>
      <c r="PR121" s="6">
        <f t="shared" si="195"/>
        <v>0.17451523545706382</v>
      </c>
      <c r="PS121" s="6" t="str">
        <f t="shared" si="195"/>
        <v xml:space="preserve"> </v>
      </c>
      <c r="PT121" s="6" t="str">
        <f t="shared" si="195"/>
        <v xml:space="preserve"> </v>
      </c>
      <c r="PU121" s="6" t="str">
        <f t="shared" si="195"/>
        <v xml:space="preserve"> </v>
      </c>
      <c r="PV121" s="6">
        <f t="shared" si="195"/>
        <v>0.625</v>
      </c>
      <c r="PW121" s="6">
        <f t="shared" si="195"/>
        <v>1.021276595744681</v>
      </c>
      <c r="PX121" s="6" t="str">
        <f t="shared" si="195"/>
        <v xml:space="preserve"> </v>
      </c>
      <c r="PY121" s="6" t="str">
        <f t="shared" si="195"/>
        <v xml:space="preserve"> </v>
      </c>
      <c r="PZ121" s="6">
        <f t="shared" si="195"/>
        <v>-2.777777777777779E-2</v>
      </c>
      <c r="QA121" s="6">
        <f t="shared" si="195"/>
        <v>0.99370006146281509</v>
      </c>
      <c r="QB121" s="6">
        <f t="shared" si="195"/>
        <v>-4.5058883768561264E-2</v>
      </c>
      <c r="QC121" s="6" t="str">
        <f t="shared" si="195"/>
        <v xml:space="preserve"> </v>
      </c>
      <c r="QD121" s="6" t="str">
        <f t="shared" si="195"/>
        <v xml:space="preserve"> </v>
      </c>
      <c r="QE121" s="6" t="str">
        <f t="shared" si="195"/>
        <v xml:space="preserve"> </v>
      </c>
      <c r="QF121" s="6">
        <f t="shared" si="195"/>
        <v>-0.20454545454545447</v>
      </c>
      <c r="QG121" s="6">
        <f t="shared" si="195"/>
        <v>0.859375</v>
      </c>
      <c r="QH121" s="6" t="str">
        <f t="shared" si="195"/>
        <v xml:space="preserve"> </v>
      </c>
      <c r="QI121" s="6" t="str">
        <f t="shared" si="195"/>
        <v xml:space="preserve"> </v>
      </c>
      <c r="QJ121" s="6">
        <f t="shared" si="195"/>
        <v>-0.26738483800948631</v>
      </c>
      <c r="QK121" s="6" t="str">
        <f t="shared" si="195"/>
        <v xml:space="preserve"> </v>
      </c>
      <c r="QL121" s="6" t="str">
        <f t="shared" si="195"/>
        <v xml:space="preserve"> </v>
      </c>
      <c r="QM121" s="6" t="str">
        <f t="shared" si="195"/>
        <v xml:space="preserve"> </v>
      </c>
      <c r="QN121" s="6" t="str">
        <f t="shared" si="195"/>
        <v xml:space="preserve"> </v>
      </c>
      <c r="QO121" s="6" t="str">
        <f t="shared" si="195"/>
        <v xml:space="preserve"> </v>
      </c>
      <c r="QP121" s="6" t="str">
        <f t="shared" si="195"/>
        <v xml:space="preserve"> </v>
      </c>
      <c r="QQ121" s="6">
        <f t="shared" si="195"/>
        <v>2.0933884297520664</v>
      </c>
      <c r="QR121" s="6">
        <f t="shared" ref="QR121:SA124" si="201">IF(QR90=0," ",QR90)</f>
        <v>-0.48837209302325579</v>
      </c>
      <c r="QS121" s="6" t="str">
        <f t="shared" si="201"/>
        <v xml:space="preserve"> </v>
      </c>
      <c r="QT121" s="6" t="str">
        <f t="shared" si="201"/>
        <v xml:space="preserve"> </v>
      </c>
      <c r="QU121" s="6">
        <f t="shared" si="201"/>
        <v>0.32506527415143616</v>
      </c>
      <c r="QV121" s="6" t="str">
        <f t="shared" si="201"/>
        <v xml:space="preserve"> </v>
      </c>
      <c r="QW121" s="6" t="str">
        <f t="shared" si="201"/>
        <v xml:space="preserve"> </v>
      </c>
      <c r="QX121" s="6" t="str">
        <f t="shared" si="201"/>
        <v xml:space="preserve"> </v>
      </c>
      <c r="QY121" s="6" t="str">
        <f t="shared" si="201"/>
        <v xml:space="preserve"> </v>
      </c>
      <c r="QZ121" s="6">
        <f t="shared" si="201"/>
        <v>-0.57777777777777772</v>
      </c>
      <c r="RA121" s="6" t="str">
        <f t="shared" si="201"/>
        <v xml:space="preserve"> </v>
      </c>
      <c r="RB121" s="6">
        <f t="shared" si="201"/>
        <v>0.34343434343434343</v>
      </c>
      <c r="RC121" s="6" t="str">
        <f t="shared" si="201"/>
        <v xml:space="preserve"> </v>
      </c>
      <c r="RD121" s="6">
        <f t="shared" si="201"/>
        <v>0.24444444444444446</v>
      </c>
      <c r="RE121" s="6" t="str">
        <f t="shared" si="201"/>
        <v xml:space="preserve"> </v>
      </c>
      <c r="RF121" s="6" t="str">
        <f t="shared" si="201"/>
        <v xml:space="preserve"> </v>
      </c>
      <c r="RG121" s="6" t="str">
        <f t="shared" si="201"/>
        <v xml:space="preserve"> </v>
      </c>
      <c r="RH121" s="6" t="str">
        <f t="shared" si="201"/>
        <v xml:space="preserve"> </v>
      </c>
      <c r="RI121" s="6" t="str">
        <f t="shared" si="201"/>
        <v xml:space="preserve"> </v>
      </c>
      <c r="RJ121" s="6" t="str">
        <f t="shared" si="201"/>
        <v xml:space="preserve"> </v>
      </c>
      <c r="RK121" s="6" t="str">
        <f t="shared" si="201"/>
        <v xml:space="preserve"> </v>
      </c>
      <c r="RL121" s="6" t="str">
        <f t="shared" si="201"/>
        <v xml:space="preserve"> </v>
      </c>
      <c r="RM121" s="6">
        <f t="shared" si="201"/>
        <v>-0.1620553359683794</v>
      </c>
      <c r="RN121" s="6">
        <f t="shared" si="201"/>
        <v>0.32420091324200917</v>
      </c>
      <c r="RO121" s="6" t="str">
        <f t="shared" si="201"/>
        <v xml:space="preserve"> </v>
      </c>
      <c r="RP121" s="6" t="str">
        <f t="shared" si="201"/>
        <v xml:space="preserve"> </v>
      </c>
      <c r="RQ121" s="6">
        <f t="shared" si="201"/>
        <v>1.5728900255754477</v>
      </c>
      <c r="RR121" s="6" t="str">
        <f t="shared" si="201"/>
        <v xml:space="preserve"> </v>
      </c>
      <c r="RS121" s="6" t="str">
        <f t="shared" si="201"/>
        <v xml:space="preserve"> </v>
      </c>
      <c r="RT121" s="6" t="str">
        <f t="shared" si="201"/>
        <v xml:space="preserve"> </v>
      </c>
      <c r="RU121" s="6" t="str">
        <f t="shared" si="201"/>
        <v xml:space="preserve"> </v>
      </c>
      <c r="RV121" s="6">
        <f t="shared" si="201"/>
        <v>0.22750424448217332</v>
      </c>
      <c r="RW121" s="6" t="str">
        <f t="shared" si="201"/>
        <v xml:space="preserve"> </v>
      </c>
      <c r="RX121" s="6">
        <f t="shared" si="201"/>
        <v>0.7044902912621358</v>
      </c>
      <c r="RY121" s="6">
        <f t="shared" si="201"/>
        <v>0.52351097178683381</v>
      </c>
      <c r="RZ121" s="6">
        <f t="shared" si="201"/>
        <v>9.6159661324463297E-2</v>
      </c>
      <c r="SA121" s="6">
        <f t="shared" si="201"/>
        <v>-0.27027027027027029</v>
      </c>
      <c r="SR121" s="11"/>
      <c r="TE121" s="12"/>
      <c r="TF121" s="12"/>
      <c r="TG121" s="12"/>
    </row>
    <row r="122" spans="1:527">
      <c r="A122">
        <v>2008</v>
      </c>
      <c r="B122" s="6" t="str">
        <f t="shared" si="155"/>
        <v xml:space="preserve"> </v>
      </c>
      <c r="C122" s="6">
        <f t="shared" si="196"/>
        <v>-0.7</v>
      </c>
      <c r="D122" s="6" t="str">
        <f t="shared" si="196"/>
        <v xml:space="preserve"> </v>
      </c>
      <c r="E122" s="6" t="str">
        <f t="shared" si="196"/>
        <v xml:space="preserve"> </v>
      </c>
      <c r="F122" s="6">
        <f t="shared" si="196"/>
        <v>0.2068965517241379</v>
      </c>
      <c r="G122" s="6">
        <f t="shared" si="196"/>
        <v>-0.18666666666666665</v>
      </c>
      <c r="H122" s="6" t="str">
        <f t="shared" si="196"/>
        <v xml:space="preserve"> </v>
      </c>
      <c r="I122" s="6">
        <f t="shared" si="196"/>
        <v>-0.7142857142857143</v>
      </c>
      <c r="J122" s="6" t="str">
        <f t="shared" si="196"/>
        <v xml:space="preserve"> </v>
      </c>
      <c r="K122" s="6">
        <f t="shared" si="196"/>
        <v>3.125E-2</v>
      </c>
      <c r="L122" s="6" t="str">
        <f t="shared" si="196"/>
        <v xml:space="preserve"> </v>
      </c>
      <c r="M122" s="6">
        <f t="shared" si="196"/>
        <v>-0.60427807486631013</v>
      </c>
      <c r="N122" s="6">
        <f t="shared" si="196"/>
        <v>-0.41435406698564603</v>
      </c>
      <c r="O122" s="6" t="str">
        <f t="shared" si="196"/>
        <v xml:space="preserve"> </v>
      </c>
      <c r="P122" s="6" t="str">
        <f t="shared" si="196"/>
        <v xml:space="preserve"> </v>
      </c>
      <c r="Q122" s="6" t="str">
        <f t="shared" si="196"/>
        <v xml:space="preserve"> </v>
      </c>
      <c r="R122" s="6">
        <f t="shared" si="196"/>
        <v>0.92982456140350878</v>
      </c>
      <c r="S122" s="6" t="str">
        <f t="shared" si="196"/>
        <v xml:space="preserve"> </v>
      </c>
      <c r="T122" s="6" t="str">
        <f t="shared" si="196"/>
        <v xml:space="preserve"> </v>
      </c>
      <c r="U122" s="6">
        <f t="shared" si="196"/>
        <v>0.30081300813008127</v>
      </c>
      <c r="V122" s="6">
        <f t="shared" si="196"/>
        <v>-0.68090865152247471</v>
      </c>
      <c r="W122" s="6" t="str">
        <f t="shared" si="196"/>
        <v xml:space="preserve"> </v>
      </c>
      <c r="X122" s="6">
        <f t="shared" si="196"/>
        <v>-0.94345238095238093</v>
      </c>
      <c r="Y122" s="6" t="str">
        <f t="shared" si="196"/>
        <v xml:space="preserve"> </v>
      </c>
      <c r="Z122" s="6" t="str">
        <f t="shared" si="196"/>
        <v xml:space="preserve"> </v>
      </c>
      <c r="AA122" s="6">
        <f t="shared" si="196"/>
        <v>0.31386861313868608</v>
      </c>
      <c r="AB122" s="6" t="str">
        <f t="shared" si="196"/>
        <v xml:space="preserve"> </v>
      </c>
      <c r="AC122" s="6">
        <f t="shared" si="196"/>
        <v>-0.52840909090909083</v>
      </c>
      <c r="AD122" s="6">
        <f t="shared" si="196"/>
        <v>-0.43476631511322872</v>
      </c>
      <c r="AE122" s="6" t="str">
        <f t="shared" si="196"/>
        <v xml:space="preserve"> </v>
      </c>
      <c r="AF122" s="6">
        <f t="shared" si="196"/>
        <v>-0.65835411471321703</v>
      </c>
      <c r="AG122" s="6">
        <f t="shared" si="196"/>
        <v>-0.90786516853932586</v>
      </c>
      <c r="AH122" s="6" t="str">
        <f t="shared" si="196"/>
        <v xml:space="preserve"> </v>
      </c>
      <c r="AI122" s="6">
        <f t="shared" si="196"/>
        <v>-0.73493975903614461</v>
      </c>
      <c r="AJ122" s="6" t="str">
        <f t="shared" si="196"/>
        <v xml:space="preserve"> </v>
      </c>
      <c r="AK122" s="6" t="str">
        <f t="shared" si="196"/>
        <v xml:space="preserve"> </v>
      </c>
      <c r="AL122" s="6" t="str">
        <f t="shared" si="196"/>
        <v xml:space="preserve"> </v>
      </c>
      <c r="AM122" s="6" t="str">
        <f t="shared" si="196"/>
        <v xml:space="preserve"> </v>
      </c>
      <c r="AN122" s="6" t="str">
        <f t="shared" si="196"/>
        <v xml:space="preserve"> </v>
      </c>
      <c r="AO122" s="6" t="str">
        <f t="shared" si="196"/>
        <v xml:space="preserve"> </v>
      </c>
      <c r="AP122" s="6">
        <f t="shared" si="196"/>
        <v>0.1692307692307693</v>
      </c>
      <c r="AQ122" s="6" t="str">
        <f t="shared" si="196"/>
        <v xml:space="preserve"> </v>
      </c>
      <c r="AR122" s="6" t="str">
        <f t="shared" si="196"/>
        <v xml:space="preserve"> </v>
      </c>
      <c r="AS122" s="6" t="str">
        <f t="shared" si="196"/>
        <v xml:space="preserve"> </v>
      </c>
      <c r="AT122" s="6" t="str">
        <f t="shared" si="196"/>
        <v xml:space="preserve"> </v>
      </c>
      <c r="AU122" s="6" t="str">
        <f t="shared" si="196"/>
        <v xml:space="preserve"> </v>
      </c>
      <c r="AV122" s="6">
        <f t="shared" si="196"/>
        <v>-0.59157688540646425</v>
      </c>
      <c r="AW122" s="6" t="str">
        <f t="shared" si="196"/>
        <v xml:space="preserve"> </v>
      </c>
      <c r="AX122" s="6">
        <f t="shared" si="196"/>
        <v>-0.32653061224489788</v>
      </c>
      <c r="AY122" s="6" t="str">
        <f t="shared" si="196"/>
        <v xml:space="preserve"> </v>
      </c>
      <c r="AZ122" s="6" t="str">
        <f t="shared" si="196"/>
        <v xml:space="preserve"> </v>
      </c>
      <c r="BA122" s="6" t="str">
        <f t="shared" si="196"/>
        <v xml:space="preserve"> </v>
      </c>
      <c r="BB122" s="6" t="str">
        <f t="shared" si="196"/>
        <v xml:space="preserve"> </v>
      </c>
      <c r="BC122" s="6">
        <f t="shared" si="196"/>
        <v>-0.58918918918918917</v>
      </c>
      <c r="BD122" s="6">
        <f t="shared" si="196"/>
        <v>-0.75005939653124254</v>
      </c>
      <c r="BE122" s="6" t="str">
        <f t="shared" si="196"/>
        <v xml:space="preserve"> </v>
      </c>
      <c r="BF122" s="6">
        <f t="shared" si="196"/>
        <v>-0.87736032703912792</v>
      </c>
      <c r="BG122" s="6" t="str">
        <f t="shared" si="196"/>
        <v xml:space="preserve"> </v>
      </c>
      <c r="BH122" s="6" t="str">
        <f t="shared" si="196"/>
        <v xml:space="preserve"> </v>
      </c>
      <c r="BI122" s="6">
        <f t="shared" si="196"/>
        <v>-0.45895522388059706</v>
      </c>
      <c r="BJ122" s="6">
        <f t="shared" si="196"/>
        <v>-0.31070912443314891</v>
      </c>
      <c r="BK122" s="6" t="str">
        <f t="shared" si="196"/>
        <v xml:space="preserve"> </v>
      </c>
      <c r="BL122" s="6" t="str">
        <f t="shared" si="196"/>
        <v xml:space="preserve"> </v>
      </c>
      <c r="BM122" s="6" t="str">
        <f t="shared" si="196"/>
        <v xml:space="preserve"> </v>
      </c>
      <c r="BN122" s="6" t="str">
        <f t="shared" ref="BN122:DY125" si="202">IF(BN91=0," ",BN91)</f>
        <v xml:space="preserve"> </v>
      </c>
      <c r="BO122" s="6" t="str">
        <f t="shared" si="202"/>
        <v xml:space="preserve"> </v>
      </c>
      <c r="BP122" s="6" t="str">
        <f t="shared" si="202"/>
        <v xml:space="preserve"> </v>
      </c>
      <c r="BQ122" s="6" t="str">
        <f t="shared" si="202"/>
        <v xml:space="preserve"> </v>
      </c>
      <c r="BR122" s="6">
        <f t="shared" si="202"/>
        <v>-0.63855421686746983</v>
      </c>
      <c r="BS122" s="6">
        <f t="shared" si="202"/>
        <v>-0.932605221097496</v>
      </c>
      <c r="BT122" s="6">
        <f t="shared" si="202"/>
        <v>-0.83587786259541985</v>
      </c>
      <c r="BU122" s="6" t="str">
        <f t="shared" si="202"/>
        <v xml:space="preserve"> </v>
      </c>
      <c r="BV122" s="6" t="str">
        <f t="shared" si="202"/>
        <v xml:space="preserve"> </v>
      </c>
      <c r="BW122" s="6" t="str">
        <f t="shared" si="202"/>
        <v xml:space="preserve"> </v>
      </c>
      <c r="BX122" s="6">
        <f t="shared" si="202"/>
        <v>-0.70999399158822352</v>
      </c>
      <c r="BY122" s="6" t="str">
        <f t="shared" si="202"/>
        <v xml:space="preserve"> </v>
      </c>
      <c r="BZ122" s="6" t="str">
        <f t="shared" si="202"/>
        <v xml:space="preserve"> </v>
      </c>
      <c r="CA122" s="6" t="str">
        <f t="shared" si="202"/>
        <v xml:space="preserve"> </v>
      </c>
      <c r="CB122" s="6">
        <f t="shared" si="202"/>
        <v>-0.86667520491803285</v>
      </c>
      <c r="CC122" s="6" t="str">
        <f t="shared" si="202"/>
        <v xml:space="preserve"> </v>
      </c>
      <c r="CD122" s="6">
        <f t="shared" si="202"/>
        <v>6.5246338215712463E-2</v>
      </c>
      <c r="CE122" s="6">
        <f t="shared" si="202"/>
        <v>0.42391304347826098</v>
      </c>
      <c r="CF122" s="6" t="str">
        <f t="shared" si="202"/>
        <v xml:space="preserve"> </v>
      </c>
      <c r="CG122" s="6" t="str">
        <f t="shared" si="202"/>
        <v xml:space="preserve"> </v>
      </c>
      <c r="CH122" s="6" t="str">
        <f t="shared" si="202"/>
        <v xml:space="preserve"> </v>
      </c>
      <c r="CI122" s="6" t="str">
        <f t="shared" si="202"/>
        <v xml:space="preserve"> </v>
      </c>
      <c r="CJ122" s="6" t="str">
        <f t="shared" si="202"/>
        <v xml:space="preserve"> </v>
      </c>
      <c r="CK122" s="6" t="str">
        <f t="shared" si="202"/>
        <v xml:space="preserve"> </v>
      </c>
      <c r="CL122" s="6">
        <f t="shared" si="202"/>
        <v>-0.31225296442687756</v>
      </c>
      <c r="CM122" s="6">
        <f t="shared" si="202"/>
        <v>-0.62751322751322747</v>
      </c>
      <c r="CN122" s="6">
        <f t="shared" si="202"/>
        <v>6.7796610169491567E-2</v>
      </c>
      <c r="CO122" s="6" t="str">
        <f t="shared" si="202"/>
        <v xml:space="preserve"> </v>
      </c>
      <c r="CP122" s="6" t="str">
        <f t="shared" si="202"/>
        <v xml:space="preserve"> </v>
      </c>
      <c r="CQ122" s="6" t="str">
        <f t="shared" si="202"/>
        <v xml:space="preserve"> </v>
      </c>
      <c r="CR122" s="6">
        <f t="shared" si="202"/>
        <v>-0.69490718705378396</v>
      </c>
      <c r="CS122" s="6">
        <f t="shared" si="202"/>
        <v>-0.5</v>
      </c>
      <c r="CT122" s="6">
        <f t="shared" si="202"/>
        <v>-0.40869565217391302</v>
      </c>
      <c r="CU122" s="6">
        <f t="shared" si="202"/>
        <v>-0.61304347826086958</v>
      </c>
      <c r="CV122" s="6">
        <f t="shared" si="202"/>
        <v>-0.95984220109245399</v>
      </c>
      <c r="CW122" s="6">
        <f t="shared" si="202"/>
        <v>-0.65</v>
      </c>
      <c r="CX122" s="6" t="str">
        <f t="shared" si="202"/>
        <v xml:space="preserve"> </v>
      </c>
      <c r="CY122" s="6" t="str">
        <f t="shared" si="202"/>
        <v xml:space="preserve"> </v>
      </c>
      <c r="CZ122" s="6" t="str">
        <f t="shared" si="202"/>
        <v xml:space="preserve"> </v>
      </c>
      <c r="DA122" s="6" t="str">
        <f t="shared" si="202"/>
        <v xml:space="preserve"> </v>
      </c>
      <c r="DB122" s="6">
        <f t="shared" si="202"/>
        <v>-0.70720000000000005</v>
      </c>
      <c r="DC122" s="6">
        <f t="shared" si="202"/>
        <v>-7.7519379844961378E-3</v>
      </c>
      <c r="DD122" s="6" t="str">
        <f t="shared" si="202"/>
        <v xml:space="preserve"> </v>
      </c>
      <c r="DE122" s="6">
        <f t="shared" si="202"/>
        <v>-0.66078341350417902</v>
      </c>
      <c r="DF122" s="6">
        <f t="shared" si="202"/>
        <v>-0.53146853146853146</v>
      </c>
      <c r="DG122" s="6" t="str">
        <f t="shared" si="202"/>
        <v xml:space="preserve"> </v>
      </c>
      <c r="DH122" s="6" t="str">
        <f t="shared" si="202"/>
        <v xml:space="preserve"> </v>
      </c>
      <c r="DI122" s="6" t="str">
        <f t="shared" si="202"/>
        <v xml:space="preserve"> </v>
      </c>
      <c r="DJ122" s="6">
        <f t="shared" si="202"/>
        <v>-0.64000190100515653</v>
      </c>
      <c r="DK122" s="6" t="str">
        <f t="shared" si="202"/>
        <v xml:space="preserve"> </v>
      </c>
      <c r="DL122" s="6">
        <f t="shared" si="202"/>
        <v>-0.97599039615846339</v>
      </c>
      <c r="DM122" s="6" t="str">
        <f t="shared" si="202"/>
        <v xml:space="preserve"> </v>
      </c>
      <c r="DN122" s="6" t="str">
        <f t="shared" si="202"/>
        <v xml:space="preserve"> </v>
      </c>
      <c r="DO122" s="6" t="str">
        <f t="shared" si="202"/>
        <v xml:space="preserve"> </v>
      </c>
      <c r="DP122" s="6">
        <f t="shared" si="202"/>
        <v>-0.75747438845912607</v>
      </c>
      <c r="DQ122" s="6">
        <f t="shared" si="202"/>
        <v>-0.93811074918566772</v>
      </c>
      <c r="DR122" s="6">
        <f t="shared" si="202"/>
        <v>0.625</v>
      </c>
      <c r="DS122" s="6">
        <f t="shared" si="202"/>
        <v>-0.93559406682315338</v>
      </c>
      <c r="DT122" s="6">
        <f t="shared" si="202"/>
        <v>-0.74020783373301358</v>
      </c>
      <c r="DU122" s="6">
        <f t="shared" si="202"/>
        <v>-0.50184501845018448</v>
      </c>
      <c r="DV122" s="6">
        <f t="shared" si="202"/>
        <v>0.19871794871794868</v>
      </c>
      <c r="DW122" s="6" t="str">
        <f t="shared" si="202"/>
        <v xml:space="preserve"> </v>
      </c>
      <c r="DX122" s="6" t="str">
        <f t="shared" si="202"/>
        <v xml:space="preserve"> </v>
      </c>
      <c r="DY122" s="6" t="str">
        <f t="shared" si="202"/>
        <v xml:space="preserve"> </v>
      </c>
      <c r="DZ122" s="6">
        <f t="shared" si="199"/>
        <v>0.62835249042145591</v>
      </c>
      <c r="EA122" s="6" t="str">
        <f t="shared" si="199"/>
        <v xml:space="preserve"> </v>
      </c>
      <c r="EB122" s="6" t="str">
        <f t="shared" si="199"/>
        <v xml:space="preserve"> </v>
      </c>
      <c r="EC122" s="6" t="str">
        <f t="shared" si="199"/>
        <v xml:space="preserve"> </v>
      </c>
      <c r="ED122" s="6" t="str">
        <f t="shared" si="199"/>
        <v xml:space="preserve"> </v>
      </c>
      <c r="EE122" s="6">
        <f t="shared" si="199"/>
        <v>-0.33272727272727276</v>
      </c>
      <c r="EF122" s="6" t="str">
        <f t="shared" si="199"/>
        <v xml:space="preserve"> </v>
      </c>
      <c r="EG122" s="6">
        <f t="shared" si="199"/>
        <v>-0.36986301369863017</v>
      </c>
      <c r="EH122" s="6" t="str">
        <f t="shared" si="199"/>
        <v xml:space="preserve"> </v>
      </c>
      <c r="EI122" s="6" t="str">
        <f t="shared" si="199"/>
        <v xml:space="preserve"> </v>
      </c>
      <c r="EJ122" s="6" t="str">
        <f t="shared" si="199"/>
        <v xml:space="preserve"> </v>
      </c>
      <c r="EK122" s="6">
        <f t="shared" si="199"/>
        <v>-0.97836257309941521</v>
      </c>
      <c r="EL122" s="6" t="str">
        <f t="shared" si="199"/>
        <v xml:space="preserve"> </v>
      </c>
      <c r="EM122" s="6" t="str">
        <f t="shared" si="199"/>
        <v xml:space="preserve"> </v>
      </c>
      <c r="EN122" s="6">
        <f t="shared" si="199"/>
        <v>-0.2068965517241379</v>
      </c>
      <c r="EO122" s="6">
        <f t="shared" si="199"/>
        <v>-0.41841004184100417</v>
      </c>
      <c r="EP122" s="6">
        <f t="shared" si="199"/>
        <v>-0.4060766253109338</v>
      </c>
      <c r="EQ122" s="6">
        <f t="shared" si="199"/>
        <v>-0.54314720812182737</v>
      </c>
      <c r="ER122" s="6" t="str">
        <f t="shared" si="199"/>
        <v xml:space="preserve"> </v>
      </c>
      <c r="ES122" s="6" t="str">
        <f t="shared" si="199"/>
        <v xml:space="preserve"> </v>
      </c>
      <c r="ET122" s="6" t="str">
        <f t="shared" si="199"/>
        <v xml:space="preserve"> </v>
      </c>
      <c r="EU122" s="6">
        <f t="shared" si="199"/>
        <v>-0.65961691939345579</v>
      </c>
      <c r="EV122" s="6" t="str">
        <f t="shared" si="199"/>
        <v xml:space="preserve"> </v>
      </c>
      <c r="EW122" s="6">
        <f t="shared" si="199"/>
        <v>-0.10389610389610393</v>
      </c>
      <c r="EX122" s="6" t="str">
        <f t="shared" si="199"/>
        <v xml:space="preserve"> </v>
      </c>
      <c r="EY122" s="6">
        <f t="shared" si="199"/>
        <v>-0.44308943089430897</v>
      </c>
      <c r="EZ122" s="6" t="str">
        <f t="shared" si="199"/>
        <v xml:space="preserve"> </v>
      </c>
      <c r="FA122" s="6" t="str">
        <f t="shared" si="199"/>
        <v xml:space="preserve"> </v>
      </c>
      <c r="FB122" s="6">
        <f t="shared" si="199"/>
        <v>-0.78485436893203886</v>
      </c>
      <c r="FC122" s="6" t="str">
        <f t="shared" si="199"/>
        <v xml:space="preserve"> </v>
      </c>
      <c r="FD122" s="6">
        <f t="shared" si="199"/>
        <v>-0.58924897119341568</v>
      </c>
      <c r="FE122" s="6" t="str">
        <f t="shared" si="199"/>
        <v xml:space="preserve"> </v>
      </c>
      <c r="FF122" s="6">
        <f t="shared" si="199"/>
        <v>-0.49752512374381286</v>
      </c>
      <c r="FG122" s="6" t="str">
        <f t="shared" si="199"/>
        <v xml:space="preserve"> </v>
      </c>
      <c r="FH122" s="6">
        <f t="shared" si="199"/>
        <v>-0.69104665825977296</v>
      </c>
      <c r="FI122" s="6" t="str">
        <f t="shared" si="199"/>
        <v xml:space="preserve"> </v>
      </c>
      <c r="FJ122" s="6">
        <f t="shared" si="199"/>
        <v>-0.92499147630412548</v>
      </c>
      <c r="FK122" s="6">
        <f t="shared" si="199"/>
        <v>-0.41333333333333333</v>
      </c>
      <c r="FL122" s="6" t="str">
        <f t="shared" si="199"/>
        <v xml:space="preserve"> </v>
      </c>
      <c r="FM122" s="6" t="str">
        <f t="shared" si="199"/>
        <v xml:space="preserve"> </v>
      </c>
      <c r="FN122" s="6">
        <f t="shared" si="199"/>
        <v>-0.37430167597765363</v>
      </c>
      <c r="FO122" s="6" t="str">
        <f t="shared" si="199"/>
        <v xml:space="preserve"> </v>
      </c>
      <c r="FP122" s="6" t="str">
        <f t="shared" si="199"/>
        <v xml:space="preserve"> </v>
      </c>
      <c r="FQ122" s="6">
        <f t="shared" si="199"/>
        <v>-0.78913509649749825</v>
      </c>
      <c r="FR122" s="6" t="str">
        <f t="shared" si="199"/>
        <v xml:space="preserve"> </v>
      </c>
      <c r="FS122" s="6" t="str">
        <f t="shared" si="199"/>
        <v xml:space="preserve"> </v>
      </c>
      <c r="FT122" s="6" t="str">
        <f t="shared" si="199"/>
        <v xml:space="preserve"> </v>
      </c>
      <c r="FU122" s="6">
        <f t="shared" si="199"/>
        <v>-0.85928893340010015</v>
      </c>
      <c r="FV122" s="6" t="str">
        <f t="shared" si="199"/>
        <v xml:space="preserve"> </v>
      </c>
      <c r="FW122" s="6">
        <f t="shared" si="199"/>
        <v>-0.18181818181818177</v>
      </c>
      <c r="FX122" s="6">
        <f t="shared" si="199"/>
        <v>-0.33870967741935487</v>
      </c>
      <c r="FY122" s="6">
        <f t="shared" si="199"/>
        <v>-0.43999999999999995</v>
      </c>
      <c r="FZ122" s="6" t="str">
        <f t="shared" si="199"/>
        <v xml:space="preserve"> </v>
      </c>
      <c r="GA122" s="6" t="str">
        <f t="shared" si="199"/>
        <v xml:space="preserve"> </v>
      </c>
      <c r="GB122" s="6">
        <f t="shared" si="199"/>
        <v>-0.42000000000000004</v>
      </c>
      <c r="GC122" s="6" t="str">
        <f t="shared" si="199"/>
        <v xml:space="preserve"> </v>
      </c>
      <c r="GD122" s="6" t="str">
        <f t="shared" si="199"/>
        <v xml:space="preserve"> </v>
      </c>
      <c r="GE122" s="6" t="str">
        <f t="shared" si="199"/>
        <v xml:space="preserve"> </v>
      </c>
      <c r="GF122" s="6">
        <f t="shared" si="199"/>
        <v>-0.34318181818181825</v>
      </c>
      <c r="GG122" s="6" t="str">
        <f t="shared" si="199"/>
        <v xml:space="preserve"> </v>
      </c>
      <c r="GH122" s="6">
        <f t="shared" si="199"/>
        <v>-0.58619384149419484</v>
      </c>
      <c r="GI122" s="6">
        <f t="shared" si="199"/>
        <v>-0.8839285714285714</v>
      </c>
      <c r="GJ122" s="6">
        <f t="shared" si="199"/>
        <v>-0.80444444444444441</v>
      </c>
      <c r="GK122" s="6" t="str">
        <f t="shared" si="199"/>
        <v xml:space="preserve"> </v>
      </c>
      <c r="GL122" s="6" t="str">
        <f t="shared" si="197"/>
        <v xml:space="preserve"> </v>
      </c>
      <c r="GM122" s="6" t="str">
        <f t="shared" si="197"/>
        <v xml:space="preserve"> </v>
      </c>
      <c r="GN122" s="6">
        <f t="shared" si="197"/>
        <v>-0.58736842105263154</v>
      </c>
      <c r="GO122" s="6" t="str">
        <f t="shared" si="197"/>
        <v xml:space="preserve"> </v>
      </c>
      <c r="GP122" s="6" t="str">
        <f t="shared" si="197"/>
        <v xml:space="preserve"> </v>
      </c>
      <c r="GQ122" s="6" t="str">
        <f t="shared" si="197"/>
        <v xml:space="preserve"> </v>
      </c>
      <c r="GR122" s="6" t="str">
        <f t="shared" si="197"/>
        <v xml:space="preserve"> </v>
      </c>
      <c r="GS122" s="6" t="str">
        <f t="shared" si="197"/>
        <v xml:space="preserve"> </v>
      </c>
      <c r="GT122" s="6" t="str">
        <f t="shared" si="197"/>
        <v xml:space="preserve"> </v>
      </c>
      <c r="GU122" s="6" t="str">
        <f t="shared" si="197"/>
        <v xml:space="preserve"> </v>
      </c>
      <c r="GV122" s="6">
        <f t="shared" si="197"/>
        <v>-0.50303030303030305</v>
      </c>
      <c r="GW122" s="6" t="str">
        <f t="shared" si="197"/>
        <v xml:space="preserve"> </v>
      </c>
      <c r="GX122" s="6">
        <f t="shared" si="197"/>
        <v>0.87428571428571433</v>
      </c>
      <c r="GY122" s="6">
        <f t="shared" si="197"/>
        <v>-0.752</v>
      </c>
      <c r="GZ122" s="6" t="str">
        <f t="shared" si="197"/>
        <v xml:space="preserve"> </v>
      </c>
      <c r="HA122" s="6">
        <f t="shared" si="197"/>
        <v>-0.9531165311653117</v>
      </c>
      <c r="HB122" s="6" t="str">
        <f t="shared" si="197"/>
        <v xml:space="preserve"> </v>
      </c>
      <c r="HC122" s="6" t="str">
        <f t="shared" si="197"/>
        <v xml:space="preserve"> </v>
      </c>
      <c r="HD122" s="6" t="str">
        <f t="shared" si="197"/>
        <v xml:space="preserve"> </v>
      </c>
      <c r="HE122" s="6" t="str">
        <f t="shared" si="197"/>
        <v xml:space="preserve"> </v>
      </c>
      <c r="HF122" s="6" t="str">
        <f t="shared" si="197"/>
        <v xml:space="preserve"> </v>
      </c>
      <c r="HG122" s="6">
        <f t="shared" si="197"/>
        <v>-0.20529801324503305</v>
      </c>
      <c r="HH122" s="6" t="str">
        <f t="shared" si="197"/>
        <v xml:space="preserve"> </v>
      </c>
      <c r="HI122" s="6" t="str">
        <f t="shared" si="197"/>
        <v xml:space="preserve"> </v>
      </c>
      <c r="HJ122" s="6" t="str">
        <f t="shared" si="197"/>
        <v xml:space="preserve"> </v>
      </c>
      <c r="HK122" s="6">
        <f t="shared" si="197"/>
        <v>-0.59090909090909083</v>
      </c>
      <c r="HL122" s="6" t="str">
        <f t="shared" si="197"/>
        <v xml:space="preserve"> </v>
      </c>
      <c r="HM122" s="6" t="str">
        <f t="shared" si="197"/>
        <v xml:space="preserve"> </v>
      </c>
      <c r="HN122" s="6" t="str">
        <f t="shared" si="197"/>
        <v xml:space="preserve"> </v>
      </c>
      <c r="HO122" s="6" t="str">
        <f t="shared" si="197"/>
        <v xml:space="preserve"> </v>
      </c>
      <c r="HP122" s="6">
        <f t="shared" si="197"/>
        <v>-0.25466666666666671</v>
      </c>
      <c r="HQ122" s="6" t="str">
        <f t="shared" si="197"/>
        <v xml:space="preserve"> </v>
      </c>
      <c r="HR122" s="6" t="str">
        <f t="shared" si="197"/>
        <v xml:space="preserve"> </v>
      </c>
      <c r="HS122" s="6">
        <f t="shared" si="197"/>
        <v>-0.36842105263157898</v>
      </c>
      <c r="HT122" s="6">
        <f t="shared" si="197"/>
        <v>-0.30219780219780223</v>
      </c>
      <c r="HU122" s="6">
        <f t="shared" si="197"/>
        <v>-0.81303418803418803</v>
      </c>
      <c r="HV122" s="6" t="str">
        <f t="shared" si="197"/>
        <v xml:space="preserve"> </v>
      </c>
      <c r="HW122" s="6">
        <f t="shared" si="197"/>
        <v>-1.19760479041916E-2</v>
      </c>
      <c r="HX122" s="6">
        <f t="shared" si="197"/>
        <v>-0.54763863748560149</v>
      </c>
      <c r="HY122" s="6" t="str">
        <f t="shared" si="197"/>
        <v xml:space="preserve"> </v>
      </c>
      <c r="HZ122" s="6" t="str">
        <f t="shared" si="197"/>
        <v xml:space="preserve"> </v>
      </c>
      <c r="IA122" s="6" t="str">
        <f t="shared" si="197"/>
        <v xml:space="preserve"> </v>
      </c>
      <c r="IB122" s="6" t="str">
        <f t="shared" si="197"/>
        <v xml:space="preserve"> </v>
      </c>
      <c r="IC122" s="6">
        <f t="shared" si="197"/>
        <v>-0.87234042553191493</v>
      </c>
      <c r="ID122" s="6" t="str">
        <f t="shared" si="197"/>
        <v xml:space="preserve"> </v>
      </c>
      <c r="IE122" s="6" t="str">
        <f t="shared" si="197"/>
        <v xml:space="preserve"> </v>
      </c>
      <c r="IF122" s="6" t="str">
        <f t="shared" si="197"/>
        <v xml:space="preserve"> </v>
      </c>
      <c r="IG122" s="6" t="str">
        <f t="shared" si="197"/>
        <v xml:space="preserve"> </v>
      </c>
      <c r="IH122" s="6" t="str">
        <f t="shared" si="197"/>
        <v xml:space="preserve"> </v>
      </c>
      <c r="II122" s="6">
        <f t="shared" si="197"/>
        <v>-0.81417910447761188</v>
      </c>
      <c r="IJ122" s="6" t="str">
        <f t="shared" si="197"/>
        <v xml:space="preserve"> </v>
      </c>
      <c r="IK122" s="6" t="str">
        <f t="shared" si="197"/>
        <v xml:space="preserve"> </v>
      </c>
      <c r="IL122" s="6" t="str">
        <f t="shared" si="197"/>
        <v xml:space="preserve"> </v>
      </c>
      <c r="IM122" s="6" t="str">
        <f t="shared" si="197"/>
        <v xml:space="preserve"> </v>
      </c>
      <c r="IN122" s="6">
        <f t="shared" si="197"/>
        <v>-0.60995125540329265</v>
      </c>
      <c r="IO122" s="6" t="str">
        <f t="shared" si="197"/>
        <v xml:space="preserve"> </v>
      </c>
      <c r="IP122" s="6" t="str">
        <f t="shared" si="197"/>
        <v xml:space="preserve"> </v>
      </c>
      <c r="IQ122" s="6" t="str">
        <f t="shared" si="197"/>
        <v xml:space="preserve"> </v>
      </c>
      <c r="IR122" s="6" t="str">
        <f t="shared" si="197"/>
        <v xml:space="preserve"> </v>
      </c>
      <c r="IS122" s="6">
        <f t="shared" si="197"/>
        <v>-0.25339366515837114</v>
      </c>
      <c r="IT122" s="6" t="str">
        <f t="shared" si="197"/>
        <v xml:space="preserve"> </v>
      </c>
      <c r="IU122" s="6" t="str">
        <f t="shared" si="197"/>
        <v xml:space="preserve"> </v>
      </c>
      <c r="IV122" s="6" t="str">
        <f t="shared" si="197"/>
        <v xml:space="preserve"> </v>
      </c>
      <c r="IW122" s="6" t="str">
        <f t="shared" si="197"/>
        <v xml:space="preserve"> </v>
      </c>
      <c r="IX122" s="6" t="str">
        <f t="shared" si="174"/>
        <v xml:space="preserve"> </v>
      </c>
      <c r="IY122" s="6" t="str">
        <f t="shared" si="174"/>
        <v xml:space="preserve"> </v>
      </c>
      <c r="IZ122" s="6" t="str">
        <f t="shared" si="174"/>
        <v xml:space="preserve"> </v>
      </c>
      <c r="JA122" s="6" t="str">
        <f t="shared" si="171"/>
        <v xml:space="preserve"> </v>
      </c>
      <c r="JB122" s="6">
        <f t="shared" si="200"/>
        <v>-0.61702127659574468</v>
      </c>
      <c r="JC122" s="6" t="str">
        <f t="shared" si="200"/>
        <v xml:space="preserve"> </v>
      </c>
      <c r="JD122" s="6" t="str">
        <f t="shared" si="200"/>
        <v xml:space="preserve"> </v>
      </c>
      <c r="JE122" s="6" t="str">
        <f t="shared" si="200"/>
        <v xml:space="preserve"> </v>
      </c>
      <c r="JF122" s="6">
        <f t="shared" si="200"/>
        <v>0.27891156462585043</v>
      </c>
      <c r="JG122" s="6" t="str">
        <f t="shared" si="200"/>
        <v xml:space="preserve"> </v>
      </c>
      <c r="JH122" s="6">
        <f t="shared" si="200"/>
        <v>-0.14270211611502981</v>
      </c>
      <c r="JI122" s="6">
        <f t="shared" si="200"/>
        <v>-0.54582484725050917</v>
      </c>
      <c r="JJ122" s="6" t="str">
        <f t="shared" si="200"/>
        <v xml:space="preserve"> </v>
      </c>
      <c r="JK122" s="6">
        <f t="shared" si="200"/>
        <v>-0.56087105624142664</v>
      </c>
      <c r="JL122" s="6" t="str">
        <f t="shared" si="200"/>
        <v xml:space="preserve"> </v>
      </c>
      <c r="JM122" s="6" t="str">
        <f t="shared" si="200"/>
        <v xml:space="preserve"> </v>
      </c>
      <c r="JN122" s="6">
        <f t="shared" si="200"/>
        <v>0.19733924611973386</v>
      </c>
      <c r="JO122" s="6" t="str">
        <f t="shared" si="200"/>
        <v xml:space="preserve"> </v>
      </c>
      <c r="JP122" s="6">
        <f t="shared" si="200"/>
        <v>-0.87441860465116283</v>
      </c>
      <c r="JQ122" s="6" t="str">
        <f t="shared" si="200"/>
        <v xml:space="preserve"> </v>
      </c>
      <c r="JR122" s="6">
        <f t="shared" si="200"/>
        <v>0.18291054739652868</v>
      </c>
      <c r="JS122" s="6" t="str">
        <f t="shared" si="200"/>
        <v xml:space="preserve"> </v>
      </c>
      <c r="JT122" s="6" t="str">
        <f t="shared" si="200"/>
        <v xml:space="preserve"> </v>
      </c>
      <c r="JU122" s="6" t="str">
        <f t="shared" si="200"/>
        <v xml:space="preserve"> </v>
      </c>
      <c r="JV122" s="6" t="str">
        <f t="shared" si="200"/>
        <v xml:space="preserve"> </v>
      </c>
      <c r="JW122" s="6">
        <f t="shared" si="200"/>
        <v>-0.9053695724229367</v>
      </c>
      <c r="JX122" s="6">
        <f t="shared" si="200"/>
        <v>-0.56076651538073619</v>
      </c>
      <c r="JY122" s="6" t="str">
        <f t="shared" si="200"/>
        <v xml:space="preserve"> </v>
      </c>
      <c r="JZ122" s="6">
        <f t="shared" si="200"/>
        <v>-0.55038381869136099</v>
      </c>
      <c r="KA122" s="6">
        <f t="shared" si="200"/>
        <v>-0.49802773331503081</v>
      </c>
      <c r="KB122" s="6">
        <f t="shared" si="200"/>
        <v>2.8846153846153744E-2</v>
      </c>
      <c r="KC122" s="6" t="str">
        <f t="shared" si="200"/>
        <v xml:space="preserve"> </v>
      </c>
      <c r="KD122" s="6" t="str">
        <f t="shared" si="200"/>
        <v xml:space="preserve"> </v>
      </c>
      <c r="KE122" s="6" t="str">
        <f t="shared" si="200"/>
        <v xml:space="preserve"> </v>
      </c>
      <c r="KF122" s="6">
        <f t="shared" si="200"/>
        <v>-0.62173913043478257</v>
      </c>
      <c r="KG122" s="6" t="str">
        <f t="shared" si="200"/>
        <v xml:space="preserve"> </v>
      </c>
      <c r="KH122" s="6">
        <f t="shared" si="200"/>
        <v>-1.089324618736387E-2</v>
      </c>
      <c r="KI122" s="6" t="str">
        <f t="shared" si="200"/>
        <v xml:space="preserve"> </v>
      </c>
      <c r="KJ122" s="6" t="str">
        <f t="shared" si="200"/>
        <v xml:space="preserve"> </v>
      </c>
      <c r="KK122" s="6" t="str">
        <f t="shared" si="200"/>
        <v xml:space="preserve"> </v>
      </c>
      <c r="KL122" s="6">
        <f t="shared" si="200"/>
        <v>-0.35056179775280905</v>
      </c>
      <c r="KM122" s="6" t="str">
        <f t="shared" si="200"/>
        <v xml:space="preserve"> </v>
      </c>
      <c r="KN122" s="6">
        <f t="shared" si="200"/>
        <v>-0.80205214465937757</v>
      </c>
      <c r="KO122" s="6">
        <f t="shared" si="200"/>
        <v>-0.35623229461756367</v>
      </c>
      <c r="KP122" s="6" t="str">
        <f t="shared" si="200"/>
        <v xml:space="preserve"> </v>
      </c>
      <c r="KQ122" s="6">
        <f t="shared" si="200"/>
        <v>-0.43529411764705883</v>
      </c>
      <c r="KR122" s="6">
        <f t="shared" si="200"/>
        <v>0.23448275862068946</v>
      </c>
      <c r="KS122" s="6" t="str">
        <f t="shared" si="200"/>
        <v xml:space="preserve"> </v>
      </c>
      <c r="KT122" s="6">
        <f t="shared" si="200"/>
        <v>-0.78590604026845634</v>
      </c>
      <c r="KU122" s="6" t="str">
        <f t="shared" si="200"/>
        <v xml:space="preserve"> </v>
      </c>
      <c r="KV122" s="6" t="str">
        <f t="shared" si="200"/>
        <v xml:space="preserve"> </v>
      </c>
      <c r="KW122" s="6" t="str">
        <f t="shared" si="200"/>
        <v xml:space="preserve"> </v>
      </c>
      <c r="KX122" s="6">
        <f t="shared" si="200"/>
        <v>-0.86244131455399065</v>
      </c>
      <c r="KY122" s="6">
        <f t="shared" si="200"/>
        <v>-0.81126279863481232</v>
      </c>
      <c r="KZ122" s="6" t="str">
        <f t="shared" si="200"/>
        <v xml:space="preserve"> </v>
      </c>
      <c r="LA122" s="6" t="str">
        <f t="shared" si="200"/>
        <v xml:space="preserve"> </v>
      </c>
      <c r="LB122" s="6">
        <f t="shared" si="200"/>
        <v>-0.84788955114949516</v>
      </c>
      <c r="LC122" s="6">
        <f t="shared" si="200"/>
        <v>-0.57314707023670941</v>
      </c>
      <c r="LD122" s="6" t="str">
        <f t="shared" si="200"/>
        <v xml:space="preserve"> </v>
      </c>
      <c r="LE122" s="6" t="str">
        <f t="shared" si="200"/>
        <v xml:space="preserve"> </v>
      </c>
      <c r="LF122" s="6" t="str">
        <f t="shared" si="200"/>
        <v xml:space="preserve"> </v>
      </c>
      <c r="LG122" s="6" t="str">
        <f t="shared" si="200"/>
        <v xml:space="preserve"> </v>
      </c>
      <c r="LH122" s="6">
        <f t="shared" si="200"/>
        <v>-2.5000000000000022E-2</v>
      </c>
      <c r="LI122" s="6" t="str">
        <f t="shared" si="200"/>
        <v xml:space="preserve"> </v>
      </c>
      <c r="LJ122" s="6">
        <f t="shared" si="200"/>
        <v>0.17198945209493099</v>
      </c>
      <c r="LK122" s="6" t="str">
        <f t="shared" si="200"/>
        <v xml:space="preserve"> </v>
      </c>
      <c r="LL122" s="6" t="str">
        <f t="shared" si="200"/>
        <v xml:space="preserve"> </v>
      </c>
      <c r="LM122" s="6">
        <f t="shared" si="200"/>
        <v>-0.51173708920187799</v>
      </c>
      <c r="LN122" s="6" t="str">
        <f t="shared" si="198"/>
        <v xml:space="preserve"> </v>
      </c>
      <c r="LO122" s="6" t="str">
        <f t="shared" si="198"/>
        <v xml:space="preserve"> </v>
      </c>
      <c r="LP122" s="6">
        <f t="shared" si="198"/>
        <v>-0.56382978723404253</v>
      </c>
      <c r="LQ122" s="6" t="str">
        <f t="shared" si="198"/>
        <v xml:space="preserve"> </v>
      </c>
      <c r="LR122" s="6" t="str">
        <f t="shared" si="198"/>
        <v xml:space="preserve"> </v>
      </c>
      <c r="LS122" s="6" t="str">
        <f t="shared" si="198"/>
        <v xml:space="preserve"> </v>
      </c>
      <c r="LT122" s="6" t="str">
        <f t="shared" si="198"/>
        <v xml:space="preserve"> </v>
      </c>
      <c r="LU122" s="6" t="str">
        <f t="shared" si="198"/>
        <v xml:space="preserve"> </v>
      </c>
      <c r="LV122" s="6" t="str">
        <f t="shared" si="198"/>
        <v xml:space="preserve"> </v>
      </c>
      <c r="LW122" s="6">
        <f t="shared" si="198"/>
        <v>-0.81734086399023043</v>
      </c>
      <c r="LX122" s="6">
        <f t="shared" si="198"/>
        <v>-0.43413830954994503</v>
      </c>
      <c r="LY122" s="6" t="str">
        <f t="shared" si="198"/>
        <v xml:space="preserve"> </v>
      </c>
      <c r="LZ122" s="6" t="str">
        <f t="shared" si="198"/>
        <v xml:space="preserve"> </v>
      </c>
      <c r="MA122" s="6" t="str">
        <f t="shared" si="198"/>
        <v xml:space="preserve"> </v>
      </c>
      <c r="MB122" s="6" t="str">
        <f t="shared" si="198"/>
        <v xml:space="preserve"> </v>
      </c>
      <c r="MC122" s="6">
        <f t="shared" si="198"/>
        <v>-0.90917578651287023</v>
      </c>
      <c r="MD122" s="6" t="str">
        <f t="shared" si="198"/>
        <v xml:space="preserve"> </v>
      </c>
      <c r="ME122" s="6" t="str">
        <f t="shared" si="198"/>
        <v xml:space="preserve"> </v>
      </c>
      <c r="MF122" s="6" t="str">
        <f t="shared" si="198"/>
        <v xml:space="preserve"> </v>
      </c>
      <c r="MG122" s="6">
        <f t="shared" si="198"/>
        <v>-0.3660714285714286</v>
      </c>
      <c r="MH122" s="6">
        <f t="shared" si="198"/>
        <v>-0.46618516086671036</v>
      </c>
      <c r="MI122" s="6">
        <f t="shared" si="198"/>
        <v>1.0277777777777777</v>
      </c>
      <c r="MJ122" s="6">
        <f t="shared" si="198"/>
        <v>-0.41471571906354521</v>
      </c>
      <c r="MK122" s="6" t="str">
        <f t="shared" si="198"/>
        <v xml:space="preserve"> </v>
      </c>
      <c r="ML122" s="6" t="str">
        <f t="shared" si="198"/>
        <v xml:space="preserve"> </v>
      </c>
      <c r="MM122" s="6" t="str">
        <f t="shared" si="198"/>
        <v xml:space="preserve"> </v>
      </c>
      <c r="MN122" s="6" t="str">
        <f t="shared" si="198"/>
        <v xml:space="preserve"> </v>
      </c>
      <c r="MO122" s="6" t="str">
        <f t="shared" si="198"/>
        <v xml:space="preserve"> </v>
      </c>
      <c r="MP122" s="6" t="str">
        <f t="shared" si="198"/>
        <v xml:space="preserve"> </v>
      </c>
      <c r="MQ122" s="6">
        <f t="shared" si="198"/>
        <v>-0.81046247156937068</v>
      </c>
      <c r="MR122" s="6">
        <f t="shared" si="198"/>
        <v>-0.46601941747572817</v>
      </c>
      <c r="MS122" s="6" t="str">
        <f t="shared" si="198"/>
        <v xml:space="preserve"> </v>
      </c>
      <c r="MT122" s="6">
        <v>0</v>
      </c>
      <c r="MU122" s="6" t="str">
        <f t="shared" si="198"/>
        <v xml:space="preserve"> </v>
      </c>
      <c r="MV122" s="6" t="str">
        <f t="shared" si="198"/>
        <v xml:space="preserve"> </v>
      </c>
      <c r="MW122" s="6" t="str">
        <f t="shared" si="198"/>
        <v xml:space="preserve"> </v>
      </c>
      <c r="MX122" s="6" t="str">
        <f t="shared" si="198"/>
        <v xml:space="preserve"> </v>
      </c>
      <c r="MY122" s="6" t="str">
        <f t="shared" si="198"/>
        <v xml:space="preserve"> </v>
      </c>
      <c r="MZ122" s="6">
        <f t="shared" si="198"/>
        <v>-0.62777090131652979</v>
      </c>
      <c r="NA122" s="6" t="str">
        <f t="shared" si="198"/>
        <v xml:space="preserve"> </v>
      </c>
      <c r="NB122" s="6" t="str">
        <f t="shared" si="198"/>
        <v xml:space="preserve"> </v>
      </c>
      <c r="NC122" s="6">
        <f t="shared" si="198"/>
        <v>-0.92385782863843346</v>
      </c>
      <c r="ND122" s="6" t="str">
        <f t="shared" si="198"/>
        <v xml:space="preserve"> </v>
      </c>
      <c r="NE122" s="6" t="str">
        <f t="shared" si="198"/>
        <v xml:space="preserve"> </v>
      </c>
      <c r="NF122" s="6" t="str">
        <f t="shared" si="198"/>
        <v xml:space="preserve"> </v>
      </c>
      <c r="NG122" s="6" t="str">
        <f t="shared" si="198"/>
        <v xml:space="preserve"> </v>
      </c>
      <c r="NH122" s="6" t="str">
        <f t="shared" si="198"/>
        <v xml:space="preserve"> </v>
      </c>
      <c r="NI122" s="6" t="str">
        <f t="shared" si="198"/>
        <v xml:space="preserve"> </v>
      </c>
      <c r="NJ122" s="6" t="str">
        <f t="shared" si="198"/>
        <v xml:space="preserve"> </v>
      </c>
      <c r="NK122" s="6" t="str">
        <f t="shared" si="198"/>
        <v xml:space="preserve"> </v>
      </c>
      <c r="NL122" s="6">
        <f t="shared" si="198"/>
        <v>-0.78235367602005912</v>
      </c>
      <c r="NM122" s="6" t="str">
        <f t="shared" si="198"/>
        <v xml:space="preserve"> </v>
      </c>
      <c r="NN122" s="6">
        <f t="shared" si="198"/>
        <v>-0.11245265151515149</v>
      </c>
      <c r="NO122" s="6" t="str">
        <f t="shared" si="198"/>
        <v xml:space="preserve"> </v>
      </c>
      <c r="NP122" s="6">
        <f t="shared" si="198"/>
        <v>-0.57908847184986589</v>
      </c>
      <c r="NQ122" s="6" t="str">
        <f t="shared" si="198"/>
        <v xml:space="preserve"> </v>
      </c>
      <c r="NR122" s="6" t="str">
        <f t="shared" si="198"/>
        <v xml:space="preserve"> </v>
      </c>
      <c r="NS122" s="6">
        <f t="shared" si="198"/>
        <v>-0.82474016710821274</v>
      </c>
      <c r="NT122" s="6" t="str">
        <f t="shared" si="198"/>
        <v xml:space="preserve"> </v>
      </c>
      <c r="NU122" s="6">
        <f t="shared" si="198"/>
        <v>3.7313432835821558E-3</v>
      </c>
      <c r="NV122" s="6">
        <f t="shared" si="198"/>
        <v>-0.27641394458060453</v>
      </c>
      <c r="NW122" s="6">
        <f t="shared" si="198"/>
        <v>-0.24089453400640504</v>
      </c>
      <c r="NX122" s="6">
        <f t="shared" si="198"/>
        <v>-0.38537805045490348</v>
      </c>
      <c r="NY122" s="6" t="str">
        <f t="shared" si="188"/>
        <v xml:space="preserve"> </v>
      </c>
      <c r="NZ122" s="6" t="str">
        <f t="shared" si="188"/>
        <v xml:space="preserve"> </v>
      </c>
      <c r="OA122" s="6" t="str">
        <f t="shared" si="188"/>
        <v xml:space="preserve"> </v>
      </c>
      <c r="OB122" s="6" t="str">
        <f t="shared" si="186"/>
        <v xml:space="preserve"> </v>
      </c>
      <c r="OC122" s="6">
        <f t="shared" si="186"/>
        <v>-0.32758620689655171</v>
      </c>
      <c r="OD122" s="6">
        <f t="shared" si="186"/>
        <v>-0.43548387096774188</v>
      </c>
      <c r="OE122" s="6">
        <f t="shared" si="186"/>
        <v>-0.5836487509462529</v>
      </c>
      <c r="OF122" s="6">
        <f t="shared" si="186"/>
        <v>-0.57299270072992703</v>
      </c>
      <c r="OG122" s="6">
        <f t="shared" ref="OG122:QR125" si="203">IF(OG91=0," ",OG91)</f>
        <v>-0.39102564102564097</v>
      </c>
      <c r="OH122" s="6" t="str">
        <f t="shared" si="203"/>
        <v xml:space="preserve"> </v>
      </c>
      <c r="OI122" s="6">
        <f t="shared" si="203"/>
        <v>-0.70563230605738569</v>
      </c>
      <c r="OJ122" s="6" t="str">
        <f t="shared" si="203"/>
        <v xml:space="preserve"> </v>
      </c>
      <c r="OK122" s="6">
        <f t="shared" si="203"/>
        <v>-0.609375</v>
      </c>
      <c r="OL122" s="6">
        <f t="shared" si="203"/>
        <v>-0.79927760577915374</v>
      </c>
      <c r="OM122" s="6">
        <f t="shared" si="203"/>
        <v>-0.43400343869858482</v>
      </c>
      <c r="ON122" s="6">
        <f t="shared" si="203"/>
        <v>-0.43063348610099794</v>
      </c>
      <c r="OO122" s="6">
        <f t="shared" si="203"/>
        <v>-0.32222222222222219</v>
      </c>
      <c r="OP122" s="6">
        <f t="shared" si="203"/>
        <v>-0.63171036204744069</v>
      </c>
      <c r="OQ122" s="6">
        <f t="shared" si="203"/>
        <v>-0.5251009809578765</v>
      </c>
      <c r="OR122" s="6">
        <f t="shared" si="203"/>
        <v>-0.46395841882095479</v>
      </c>
      <c r="OS122" s="6" t="str">
        <f t="shared" si="203"/>
        <v xml:space="preserve"> </v>
      </c>
      <c r="OT122" s="6">
        <f t="shared" si="203"/>
        <v>-0.59386195366610939</v>
      </c>
      <c r="OU122" s="6" t="str">
        <f t="shared" si="203"/>
        <v xml:space="preserve"> </v>
      </c>
      <c r="OV122" s="6">
        <f t="shared" si="203"/>
        <v>-0.69232730053530456</v>
      </c>
      <c r="OW122" s="6" t="str">
        <f t="shared" si="203"/>
        <v xml:space="preserve"> </v>
      </c>
      <c r="OX122" s="6" t="str">
        <f t="shared" si="203"/>
        <v xml:space="preserve"> </v>
      </c>
      <c r="OY122" s="6" t="str">
        <f t="shared" si="203"/>
        <v xml:space="preserve"> </v>
      </c>
      <c r="OZ122" s="6">
        <f t="shared" si="203"/>
        <v>-0.31074130105900144</v>
      </c>
      <c r="PA122" s="6">
        <f t="shared" si="203"/>
        <v>-0.50657894736842102</v>
      </c>
      <c r="PB122" s="6">
        <f t="shared" si="203"/>
        <v>0.18507462686567155</v>
      </c>
      <c r="PC122" s="6" t="str">
        <f t="shared" si="203"/>
        <v xml:space="preserve"> </v>
      </c>
      <c r="PD122" s="6" t="str">
        <f t="shared" si="203"/>
        <v xml:space="preserve"> </v>
      </c>
      <c r="PE122" s="6">
        <f t="shared" si="203"/>
        <v>-0.70903225806451609</v>
      </c>
      <c r="PF122" s="6">
        <f t="shared" si="203"/>
        <v>-0.52330508474576276</v>
      </c>
      <c r="PG122" s="6" t="str">
        <f t="shared" si="203"/>
        <v xml:space="preserve"> </v>
      </c>
      <c r="PH122" s="6">
        <f t="shared" si="203"/>
        <v>-0.74857400180126088</v>
      </c>
      <c r="PI122" s="6">
        <f t="shared" si="203"/>
        <v>-0.73188405797101441</v>
      </c>
      <c r="PJ122" s="6">
        <f t="shared" si="203"/>
        <v>-0.24473684210526314</v>
      </c>
      <c r="PK122" s="6" t="str">
        <f t="shared" si="203"/>
        <v xml:space="preserve"> </v>
      </c>
      <c r="PL122" s="6">
        <f t="shared" si="203"/>
        <v>-0.54545454545454541</v>
      </c>
      <c r="PM122" s="6">
        <f t="shared" si="203"/>
        <v>-0.98108747044917255</v>
      </c>
      <c r="PN122" s="6">
        <f t="shared" si="203"/>
        <v>-0.19787234042553181</v>
      </c>
      <c r="PO122" s="6" t="str">
        <f t="shared" si="203"/>
        <v xml:space="preserve"> </v>
      </c>
      <c r="PP122" s="6">
        <f t="shared" si="203"/>
        <v>-0.98502167914860073</v>
      </c>
      <c r="PQ122" s="6">
        <f t="shared" si="203"/>
        <v>-0.98108747044917255</v>
      </c>
      <c r="PR122" s="6">
        <f t="shared" si="203"/>
        <v>0.35549872122762149</v>
      </c>
      <c r="PS122" s="6" t="str">
        <f t="shared" si="203"/>
        <v xml:space="preserve"> </v>
      </c>
      <c r="PT122" s="6" t="str">
        <f t="shared" si="203"/>
        <v xml:space="preserve"> </v>
      </c>
      <c r="PU122" s="6">
        <f t="shared" si="203"/>
        <v>-0.66078515256807568</v>
      </c>
      <c r="PV122" s="6" t="str">
        <f t="shared" si="203"/>
        <v xml:space="preserve"> </v>
      </c>
      <c r="PW122" s="6">
        <f t="shared" si="203"/>
        <v>-0.31200000000000006</v>
      </c>
      <c r="PX122" s="6" t="str">
        <f t="shared" si="203"/>
        <v xml:space="preserve"> </v>
      </c>
      <c r="PY122" s="6">
        <f t="shared" si="203"/>
        <v>-7.0921985815602828E-2</v>
      </c>
      <c r="PZ122" s="6">
        <f t="shared" si="203"/>
        <v>-0.88429752066115708</v>
      </c>
      <c r="QA122" s="6">
        <f t="shared" si="203"/>
        <v>-0.59651416122004353</v>
      </c>
      <c r="QB122" s="6">
        <f t="shared" si="203"/>
        <v>-0.73139534883720936</v>
      </c>
      <c r="QC122" s="6" t="str">
        <f t="shared" si="203"/>
        <v xml:space="preserve"> </v>
      </c>
      <c r="QD122" s="6" t="str">
        <f t="shared" si="203"/>
        <v xml:space="preserve"> </v>
      </c>
      <c r="QE122" s="6">
        <f t="shared" si="203"/>
        <v>5.0932180491759071E-2</v>
      </c>
      <c r="QF122" s="6">
        <f t="shared" si="203"/>
        <v>-0.4511627906976744</v>
      </c>
      <c r="QG122" s="6">
        <f t="shared" si="203"/>
        <v>-9.2682926829268264E-2</v>
      </c>
      <c r="QH122" s="6" t="str">
        <f t="shared" si="203"/>
        <v xml:space="preserve"> </v>
      </c>
      <c r="QI122" s="6">
        <f t="shared" si="203"/>
        <v>-3.0303030303030276E-2</v>
      </c>
      <c r="QJ122" s="6">
        <f t="shared" si="203"/>
        <v>-0.69819387488002782</v>
      </c>
      <c r="QK122" s="6" t="str">
        <f t="shared" si="203"/>
        <v xml:space="preserve"> </v>
      </c>
      <c r="QL122" s="6" t="str">
        <f t="shared" si="203"/>
        <v xml:space="preserve"> </v>
      </c>
      <c r="QM122" s="6" t="str">
        <f t="shared" si="203"/>
        <v xml:space="preserve"> </v>
      </c>
      <c r="QN122" s="6" t="str">
        <f t="shared" si="203"/>
        <v xml:space="preserve"> </v>
      </c>
      <c r="QO122" s="6" t="str">
        <f t="shared" si="203"/>
        <v xml:space="preserve"> </v>
      </c>
      <c r="QP122" s="6" t="str">
        <f t="shared" si="203"/>
        <v xml:space="preserve"> </v>
      </c>
      <c r="QQ122" s="6">
        <f t="shared" si="203"/>
        <v>-0.76389918458117123</v>
      </c>
      <c r="QR122" s="6">
        <f t="shared" si="203"/>
        <v>-0.82278481012658222</v>
      </c>
      <c r="QS122" s="6" t="str">
        <f t="shared" si="201"/>
        <v xml:space="preserve"> </v>
      </c>
      <c r="QT122" s="6" t="str">
        <f t="shared" si="201"/>
        <v xml:space="preserve"> </v>
      </c>
      <c r="QU122" s="6">
        <f t="shared" si="201"/>
        <v>-0.52953586497890293</v>
      </c>
      <c r="QV122" s="6" t="str">
        <f t="shared" si="201"/>
        <v xml:space="preserve"> </v>
      </c>
      <c r="QW122" s="6" t="str">
        <f t="shared" si="201"/>
        <v xml:space="preserve"> </v>
      </c>
      <c r="QX122" s="6" t="str">
        <f t="shared" si="201"/>
        <v xml:space="preserve"> </v>
      </c>
      <c r="QY122" s="6" t="str">
        <f t="shared" si="201"/>
        <v xml:space="preserve"> </v>
      </c>
      <c r="QZ122" s="6">
        <f t="shared" si="201"/>
        <v>-0.52755905511811019</v>
      </c>
      <c r="RA122" s="6" t="str">
        <f t="shared" si="201"/>
        <v xml:space="preserve"> </v>
      </c>
      <c r="RB122" s="6" t="str">
        <f t="shared" si="201"/>
        <v xml:space="preserve"> </v>
      </c>
      <c r="RC122" s="6" t="str">
        <f t="shared" si="201"/>
        <v xml:space="preserve"> </v>
      </c>
      <c r="RD122" s="6">
        <f t="shared" si="201"/>
        <v>-0.19230769230769229</v>
      </c>
      <c r="RE122" s="6" t="str">
        <f t="shared" si="201"/>
        <v xml:space="preserve"> </v>
      </c>
      <c r="RF122" s="6" t="str">
        <f t="shared" si="201"/>
        <v xml:space="preserve"> </v>
      </c>
      <c r="RG122" s="6" t="str">
        <f t="shared" si="201"/>
        <v xml:space="preserve"> </v>
      </c>
      <c r="RH122" s="6">
        <f t="shared" si="201"/>
        <v>-0.82015953589557644</v>
      </c>
      <c r="RI122" s="6" t="str">
        <f t="shared" si="201"/>
        <v xml:space="preserve"> </v>
      </c>
      <c r="RJ122" s="6" t="str">
        <f t="shared" si="201"/>
        <v xml:space="preserve"> </v>
      </c>
      <c r="RK122" s="6" t="str">
        <f t="shared" si="201"/>
        <v xml:space="preserve"> </v>
      </c>
      <c r="RL122" s="6" t="str">
        <f t="shared" si="201"/>
        <v xml:space="preserve"> </v>
      </c>
      <c r="RM122" s="6">
        <f t="shared" si="201"/>
        <v>-0.6</v>
      </c>
      <c r="RN122" s="6">
        <f t="shared" si="201"/>
        <v>-9.0476190476190377E-2</v>
      </c>
      <c r="RO122" s="6" t="str">
        <f t="shared" si="201"/>
        <v xml:space="preserve"> </v>
      </c>
      <c r="RP122" s="6" t="str">
        <f t="shared" si="201"/>
        <v xml:space="preserve"> </v>
      </c>
      <c r="RQ122" s="6">
        <f t="shared" si="201"/>
        <v>4.9382716049382713E-2</v>
      </c>
      <c r="RR122" s="6" t="str">
        <f t="shared" si="201"/>
        <v xml:space="preserve"> </v>
      </c>
      <c r="RS122" s="6" t="str">
        <f t="shared" si="201"/>
        <v xml:space="preserve"> </v>
      </c>
      <c r="RT122" s="6" t="str">
        <f t="shared" si="201"/>
        <v xml:space="preserve"> </v>
      </c>
      <c r="RU122" s="6" t="str">
        <f t="shared" si="201"/>
        <v xml:space="preserve"> </v>
      </c>
      <c r="RV122" s="6">
        <f t="shared" si="201"/>
        <v>-0.92435775451950519</v>
      </c>
      <c r="RW122" s="6" t="str">
        <f t="shared" si="201"/>
        <v xml:space="preserve"> </v>
      </c>
      <c r="RX122" s="6">
        <f t="shared" si="201"/>
        <v>-0.71064814814814814</v>
      </c>
      <c r="RY122" s="6">
        <f t="shared" si="201"/>
        <v>-0.64782608695652177</v>
      </c>
      <c r="RZ122" s="6">
        <f t="shared" si="201"/>
        <v>7.9086229780621631E-2</v>
      </c>
      <c r="SA122" s="6">
        <f t="shared" si="201"/>
        <v>-0.63089005235602102</v>
      </c>
      <c r="SS122" s="11"/>
      <c r="TE122" s="12"/>
      <c r="TF122" s="12"/>
      <c r="TG122" s="12"/>
    </row>
    <row r="123" spans="1:527">
      <c r="A123">
        <v>2009</v>
      </c>
      <c r="B123" s="6" t="str">
        <f t="shared" si="155"/>
        <v xml:space="preserve"> </v>
      </c>
      <c r="C123" s="6">
        <f t="shared" ref="C123:BN126" si="204">IF(C92=0," ",C92)</f>
        <v>-0.36666666666666659</v>
      </c>
      <c r="D123" s="6">
        <f t="shared" si="204"/>
        <v>-0.9748148148148148</v>
      </c>
      <c r="E123" s="6" t="str">
        <f t="shared" si="204"/>
        <v xml:space="preserve"> </v>
      </c>
      <c r="F123" s="6">
        <f t="shared" si="204"/>
        <v>7.194244604316502E-3</v>
      </c>
      <c r="G123" s="6">
        <f t="shared" si="204"/>
        <v>0.17777777777777781</v>
      </c>
      <c r="H123" s="6" t="str">
        <f t="shared" si="204"/>
        <v xml:space="preserve"> </v>
      </c>
      <c r="I123" s="6">
        <f t="shared" si="204"/>
        <v>-0.80952380952380953</v>
      </c>
      <c r="J123" s="6" t="str">
        <f t="shared" si="204"/>
        <v xml:space="preserve"> </v>
      </c>
      <c r="K123" s="6">
        <f t="shared" si="204"/>
        <v>-6.8235294117647061E-2</v>
      </c>
      <c r="L123" s="6" t="str">
        <f t="shared" si="204"/>
        <v xml:space="preserve"> </v>
      </c>
      <c r="M123" s="6">
        <f t="shared" si="204"/>
        <v>-0.38554216867469882</v>
      </c>
      <c r="N123" s="6">
        <f t="shared" si="204"/>
        <v>-0.48579626972740308</v>
      </c>
      <c r="O123" s="6" t="str">
        <f t="shared" si="204"/>
        <v xml:space="preserve"> </v>
      </c>
      <c r="P123" s="6" t="str">
        <f t="shared" si="204"/>
        <v xml:space="preserve"> </v>
      </c>
      <c r="Q123" s="6">
        <f t="shared" si="204"/>
        <v>1.1411023622047245</v>
      </c>
      <c r="R123" s="6" t="str">
        <f t="shared" si="204"/>
        <v xml:space="preserve"> </v>
      </c>
      <c r="S123" s="6">
        <f t="shared" si="204"/>
        <v>-0.93756727664155004</v>
      </c>
      <c r="T123" s="6" t="str">
        <f t="shared" si="204"/>
        <v xml:space="preserve"> </v>
      </c>
      <c r="U123" s="6" t="str">
        <f t="shared" si="204"/>
        <v xml:space="preserve"> </v>
      </c>
      <c r="V123" s="6">
        <f t="shared" si="204"/>
        <v>-0.94824100283057011</v>
      </c>
      <c r="W123" s="6" t="str">
        <f t="shared" si="204"/>
        <v xml:space="preserve"> </v>
      </c>
      <c r="X123" s="6">
        <f t="shared" si="204"/>
        <v>-0.56756756756756754</v>
      </c>
      <c r="Y123" s="6" t="str">
        <f t="shared" si="204"/>
        <v xml:space="preserve"> </v>
      </c>
      <c r="Z123" s="6" t="str">
        <f t="shared" si="204"/>
        <v xml:space="preserve"> </v>
      </c>
      <c r="AA123" s="6">
        <f t="shared" si="204"/>
        <v>-0.13749999999999996</v>
      </c>
      <c r="AB123" s="6" t="str">
        <f t="shared" si="204"/>
        <v xml:space="preserve"> </v>
      </c>
      <c r="AC123" s="6">
        <f t="shared" si="204"/>
        <v>0.21359223300970864</v>
      </c>
      <c r="AD123" s="6">
        <f t="shared" si="204"/>
        <v>-0.39533818223469452</v>
      </c>
      <c r="AE123" s="6" t="str">
        <f t="shared" si="204"/>
        <v xml:space="preserve"> </v>
      </c>
      <c r="AF123" s="6">
        <f t="shared" si="204"/>
        <v>-0.52359882005899705</v>
      </c>
      <c r="AG123" s="6">
        <f t="shared" si="204"/>
        <v>-0.93788819875776397</v>
      </c>
      <c r="AH123" s="6" t="str">
        <f t="shared" si="204"/>
        <v xml:space="preserve"> </v>
      </c>
      <c r="AI123" s="6">
        <f t="shared" si="204"/>
        <v>-8.6075949367088622E-2</v>
      </c>
      <c r="AJ123" s="6" t="str">
        <f t="shared" si="204"/>
        <v xml:space="preserve"> </v>
      </c>
      <c r="AK123" s="6" t="str">
        <f t="shared" si="204"/>
        <v xml:space="preserve"> </v>
      </c>
      <c r="AL123" s="6" t="str">
        <f t="shared" si="204"/>
        <v xml:space="preserve"> </v>
      </c>
      <c r="AM123" s="6" t="str">
        <f t="shared" si="204"/>
        <v xml:space="preserve"> </v>
      </c>
      <c r="AN123" s="6" t="str">
        <f t="shared" si="204"/>
        <v xml:space="preserve"> </v>
      </c>
      <c r="AO123" s="6" t="str">
        <f t="shared" si="204"/>
        <v xml:space="preserve"> </v>
      </c>
      <c r="AP123" s="6">
        <f t="shared" si="204"/>
        <v>0.25</v>
      </c>
      <c r="AQ123" s="6" t="str">
        <f t="shared" si="204"/>
        <v xml:space="preserve"> </v>
      </c>
      <c r="AR123" s="6" t="str">
        <f t="shared" si="204"/>
        <v xml:space="preserve"> </v>
      </c>
      <c r="AS123" s="6">
        <f t="shared" si="204"/>
        <v>-0.34426229508196726</v>
      </c>
      <c r="AT123" s="6" t="str">
        <f t="shared" si="204"/>
        <v xml:space="preserve"> </v>
      </c>
      <c r="AU123" s="6" t="str">
        <f t="shared" si="204"/>
        <v xml:space="preserve"> </v>
      </c>
      <c r="AV123" s="6">
        <f t="shared" si="204"/>
        <v>-0.6548507462686568</v>
      </c>
      <c r="AW123" s="6" t="str">
        <f t="shared" si="204"/>
        <v xml:space="preserve"> </v>
      </c>
      <c r="AX123" s="6">
        <f t="shared" si="204"/>
        <v>-0.36123348017621149</v>
      </c>
      <c r="AY123" s="6" t="str">
        <f t="shared" si="204"/>
        <v xml:space="preserve"> </v>
      </c>
      <c r="AZ123" s="6" t="str">
        <f t="shared" si="204"/>
        <v xml:space="preserve"> </v>
      </c>
      <c r="BA123" s="6" t="str">
        <f t="shared" si="204"/>
        <v xml:space="preserve"> </v>
      </c>
      <c r="BB123" s="6" t="str">
        <f t="shared" si="204"/>
        <v xml:space="preserve"> </v>
      </c>
      <c r="BC123" s="6">
        <f t="shared" si="204"/>
        <v>-0.38888888888888884</v>
      </c>
      <c r="BD123" s="6">
        <f t="shared" si="204"/>
        <v>-0.83283082077051929</v>
      </c>
      <c r="BE123" s="6" t="str">
        <f t="shared" si="204"/>
        <v xml:space="preserve"> </v>
      </c>
      <c r="BF123" s="6">
        <f t="shared" si="204"/>
        <v>-0.8</v>
      </c>
      <c r="BG123" s="6" t="str">
        <f t="shared" si="204"/>
        <v xml:space="preserve"> </v>
      </c>
      <c r="BH123" s="6" t="str">
        <f t="shared" si="204"/>
        <v xml:space="preserve"> </v>
      </c>
      <c r="BI123" s="6">
        <f t="shared" si="204"/>
        <v>-0.33061224489795915</v>
      </c>
      <c r="BJ123" s="6">
        <f t="shared" si="204"/>
        <v>-0.28463694871086198</v>
      </c>
      <c r="BK123" s="6" t="str">
        <f t="shared" si="204"/>
        <v xml:space="preserve"> </v>
      </c>
      <c r="BL123" s="6" t="str">
        <f t="shared" si="204"/>
        <v xml:space="preserve"> </v>
      </c>
      <c r="BM123" s="6" t="str">
        <f t="shared" si="204"/>
        <v xml:space="preserve"> </v>
      </c>
      <c r="BN123" s="6" t="str">
        <f t="shared" si="204"/>
        <v xml:space="preserve"> </v>
      </c>
      <c r="BO123" s="6" t="str">
        <f t="shared" si="202"/>
        <v xml:space="preserve"> </v>
      </c>
      <c r="BP123" s="6">
        <f t="shared" si="202"/>
        <v>0.14583333333333326</v>
      </c>
      <c r="BQ123" s="6" t="str">
        <f t="shared" si="202"/>
        <v xml:space="preserve"> </v>
      </c>
      <c r="BR123" s="6">
        <f t="shared" si="202"/>
        <v>-0.68421052631578949</v>
      </c>
      <c r="BS123" s="6">
        <f t="shared" si="202"/>
        <v>-0.45666235446313064</v>
      </c>
      <c r="BT123" s="6">
        <f t="shared" si="202"/>
        <v>-0.62882096069868987</v>
      </c>
      <c r="BU123" s="6" t="str">
        <f t="shared" si="202"/>
        <v xml:space="preserve"> </v>
      </c>
      <c r="BV123" s="6">
        <f t="shared" si="202"/>
        <v>-0.67999999999999994</v>
      </c>
      <c r="BW123" s="6" t="str">
        <f t="shared" si="202"/>
        <v xml:space="preserve"> </v>
      </c>
      <c r="BX123" s="6">
        <f t="shared" si="202"/>
        <v>-0.25808788025108642</v>
      </c>
      <c r="BY123" s="6" t="str">
        <f t="shared" si="202"/>
        <v xml:space="preserve"> </v>
      </c>
      <c r="BZ123" s="6" t="str">
        <f t="shared" si="202"/>
        <v xml:space="preserve"> </v>
      </c>
      <c r="CA123" s="6" t="str">
        <f t="shared" si="202"/>
        <v xml:space="preserve"> </v>
      </c>
      <c r="CB123" s="6">
        <f t="shared" si="202"/>
        <v>-0.95977667046887194</v>
      </c>
      <c r="CC123" s="6">
        <f t="shared" si="202"/>
        <v>-5.7835820895522527E-2</v>
      </c>
      <c r="CD123" s="6" t="str">
        <f t="shared" si="202"/>
        <v xml:space="preserve"> </v>
      </c>
      <c r="CE123" s="6" t="str">
        <f t="shared" si="202"/>
        <v xml:space="preserve"> </v>
      </c>
      <c r="CF123" s="6" t="str">
        <f t="shared" si="202"/>
        <v xml:space="preserve"> </v>
      </c>
      <c r="CG123" s="6" t="str">
        <f t="shared" si="202"/>
        <v xml:space="preserve"> </v>
      </c>
      <c r="CH123" s="6" t="str">
        <f t="shared" si="202"/>
        <v xml:space="preserve"> </v>
      </c>
      <c r="CI123" s="6">
        <f t="shared" si="202"/>
        <v>-3.9175257731958735E-2</v>
      </c>
      <c r="CJ123" s="6" t="str">
        <f t="shared" si="202"/>
        <v xml:space="preserve"> </v>
      </c>
      <c r="CK123" s="6" t="str">
        <f t="shared" si="202"/>
        <v xml:space="preserve"> </v>
      </c>
      <c r="CL123" s="6">
        <f t="shared" si="202"/>
        <v>-0.48255813953488369</v>
      </c>
      <c r="CM123" s="6">
        <f t="shared" si="202"/>
        <v>-0.68461538461538463</v>
      </c>
      <c r="CN123" s="6">
        <f t="shared" si="202"/>
        <v>0.10526315789473695</v>
      </c>
      <c r="CO123" s="6" t="str">
        <f t="shared" si="202"/>
        <v xml:space="preserve"> </v>
      </c>
      <c r="CP123" s="6">
        <f t="shared" si="202"/>
        <v>-0.40702639751552794</v>
      </c>
      <c r="CQ123" s="6" t="str">
        <f t="shared" si="202"/>
        <v xml:space="preserve"> </v>
      </c>
      <c r="CR123" s="6">
        <f t="shared" si="202"/>
        <v>-0.20388226338492765</v>
      </c>
      <c r="CS123" s="6">
        <f t="shared" si="202"/>
        <v>-0.38153540701522159</v>
      </c>
      <c r="CT123" s="6">
        <f t="shared" si="202"/>
        <v>-0.18854415274462999</v>
      </c>
      <c r="CU123" s="6">
        <f t="shared" si="202"/>
        <v>-0.49702380952380953</v>
      </c>
      <c r="CV123" s="6">
        <f t="shared" si="202"/>
        <v>-0.94019607843137254</v>
      </c>
      <c r="CW123" s="6">
        <f t="shared" si="202"/>
        <v>-0.59477124183006524</v>
      </c>
      <c r="CX123" s="6" t="str">
        <f t="shared" si="202"/>
        <v xml:space="preserve"> </v>
      </c>
      <c r="CY123" s="6" t="str">
        <f t="shared" si="202"/>
        <v xml:space="preserve"> </v>
      </c>
      <c r="CZ123" s="6" t="str">
        <f t="shared" si="202"/>
        <v xml:space="preserve"> </v>
      </c>
      <c r="DA123" s="6" t="str">
        <f t="shared" si="202"/>
        <v xml:space="preserve"> </v>
      </c>
      <c r="DB123" s="6">
        <f t="shared" si="202"/>
        <v>-0.44454976303317539</v>
      </c>
      <c r="DC123" s="6" t="str">
        <f t="shared" si="202"/>
        <v xml:space="preserve"> </v>
      </c>
      <c r="DD123" s="6" t="str">
        <f t="shared" si="202"/>
        <v xml:space="preserve"> </v>
      </c>
      <c r="DE123" s="6">
        <f t="shared" si="202"/>
        <v>-0.89310467028019358</v>
      </c>
      <c r="DF123" s="6">
        <f t="shared" si="202"/>
        <v>0.25654450261780104</v>
      </c>
      <c r="DG123" s="6">
        <f t="shared" si="202"/>
        <v>-0.89968381718884738</v>
      </c>
      <c r="DH123" s="6" t="str">
        <f t="shared" si="202"/>
        <v xml:space="preserve"> </v>
      </c>
      <c r="DI123" s="6" t="str">
        <f t="shared" si="202"/>
        <v xml:space="preserve"> </v>
      </c>
      <c r="DJ123" s="6">
        <f t="shared" si="202"/>
        <v>-0.49615436757196441</v>
      </c>
      <c r="DK123" s="6" t="str">
        <f t="shared" si="202"/>
        <v xml:space="preserve"> </v>
      </c>
      <c r="DL123" s="6">
        <f t="shared" si="202"/>
        <v>-0.88243884629426794</v>
      </c>
      <c r="DM123" s="6" t="str">
        <f t="shared" si="202"/>
        <v xml:space="preserve"> </v>
      </c>
      <c r="DN123" s="6" t="str">
        <f t="shared" si="202"/>
        <v xml:space="preserve"> </v>
      </c>
      <c r="DO123" s="6" t="str">
        <f t="shared" si="202"/>
        <v xml:space="preserve"> </v>
      </c>
      <c r="DP123" s="6">
        <f t="shared" si="202"/>
        <v>-0.41770715096481281</v>
      </c>
      <c r="DQ123" s="6">
        <f t="shared" si="202"/>
        <v>-0.93922651933701662</v>
      </c>
      <c r="DR123" s="6" t="str">
        <f t="shared" si="202"/>
        <v xml:space="preserve"> </v>
      </c>
      <c r="DS123" s="6">
        <f t="shared" si="202"/>
        <v>-0.89244935543278081</v>
      </c>
      <c r="DT123" s="6">
        <f t="shared" si="202"/>
        <v>-0.36572199730094468</v>
      </c>
      <c r="DU123" s="6">
        <f t="shared" si="202"/>
        <v>-0.1317567567567568</v>
      </c>
      <c r="DV123" s="6">
        <f t="shared" si="202"/>
        <v>0.32624113475177308</v>
      </c>
      <c r="DW123" s="6" t="str">
        <f t="shared" si="202"/>
        <v xml:space="preserve"> </v>
      </c>
      <c r="DX123" s="6" t="str">
        <f t="shared" si="202"/>
        <v xml:space="preserve"> </v>
      </c>
      <c r="DY123" s="6" t="str">
        <f t="shared" si="202"/>
        <v xml:space="preserve"> </v>
      </c>
      <c r="DZ123" s="6" t="str">
        <f t="shared" si="199"/>
        <v xml:space="preserve"> </v>
      </c>
      <c r="EA123" s="6" t="str">
        <f t="shared" si="199"/>
        <v xml:space="preserve"> </v>
      </c>
      <c r="EB123" s="6" t="str">
        <f t="shared" si="199"/>
        <v xml:space="preserve"> </v>
      </c>
      <c r="EC123" s="6" t="str">
        <f t="shared" si="199"/>
        <v xml:space="preserve"> </v>
      </c>
      <c r="ED123" s="6">
        <f t="shared" si="199"/>
        <v>-0.92380451918024176</v>
      </c>
      <c r="EE123" s="6">
        <f t="shared" si="199"/>
        <v>-0.39864864864864868</v>
      </c>
      <c r="EF123" s="6" t="str">
        <f t="shared" si="199"/>
        <v xml:space="preserve"> </v>
      </c>
      <c r="EG123" s="6">
        <f t="shared" si="199"/>
        <v>-0.253781512605042</v>
      </c>
      <c r="EH123" s="6">
        <f t="shared" si="199"/>
        <v>-0.60989010989010994</v>
      </c>
      <c r="EI123" s="6" t="str">
        <f t="shared" si="199"/>
        <v xml:space="preserve"> </v>
      </c>
      <c r="EJ123" s="6" t="str">
        <f t="shared" si="199"/>
        <v xml:space="preserve"> </v>
      </c>
      <c r="EK123" s="6">
        <f t="shared" si="199"/>
        <v>-0.97512195121951217</v>
      </c>
      <c r="EL123" s="6" t="str">
        <f t="shared" si="199"/>
        <v xml:space="preserve"> </v>
      </c>
      <c r="EM123" s="6" t="str">
        <f t="shared" si="199"/>
        <v xml:space="preserve"> </v>
      </c>
      <c r="EN123" s="6">
        <f t="shared" si="199"/>
        <v>-0.40697674418604646</v>
      </c>
      <c r="EO123" s="6">
        <f t="shared" si="199"/>
        <v>-0.29772727272727273</v>
      </c>
      <c r="EP123" s="6">
        <f t="shared" si="199"/>
        <v>-0.93834046254180348</v>
      </c>
      <c r="EQ123" s="6">
        <f t="shared" si="199"/>
        <v>-0.42970822281167109</v>
      </c>
      <c r="ER123" s="6" t="str">
        <f t="shared" si="199"/>
        <v xml:space="preserve"> </v>
      </c>
      <c r="ES123" s="6" t="str">
        <f t="shared" si="199"/>
        <v xml:space="preserve"> </v>
      </c>
      <c r="ET123" s="6">
        <f t="shared" si="199"/>
        <v>-0.35443037974683556</v>
      </c>
      <c r="EU123" s="6">
        <f t="shared" si="199"/>
        <v>-0.54829443447037707</v>
      </c>
      <c r="EV123" s="6">
        <f t="shared" si="199"/>
        <v>-0.63414634146341464</v>
      </c>
      <c r="EW123" s="6">
        <f t="shared" si="199"/>
        <v>0.20901639344262302</v>
      </c>
      <c r="EX123" s="6" t="str">
        <f t="shared" si="199"/>
        <v xml:space="preserve"> </v>
      </c>
      <c r="EY123" s="6">
        <f t="shared" si="199"/>
        <v>-0.55288461538461542</v>
      </c>
      <c r="EZ123" s="6" t="str">
        <f t="shared" si="199"/>
        <v xml:space="preserve"> </v>
      </c>
      <c r="FA123" s="6" t="str">
        <f t="shared" si="199"/>
        <v xml:space="preserve"> </v>
      </c>
      <c r="FB123" s="6">
        <f t="shared" si="199"/>
        <v>-0.75776206578542882</v>
      </c>
      <c r="FC123" s="6" t="str">
        <f t="shared" si="199"/>
        <v xml:space="preserve"> </v>
      </c>
      <c r="FD123" s="6">
        <f t="shared" si="199"/>
        <v>-0.5</v>
      </c>
      <c r="FE123" s="6" t="str">
        <f t="shared" si="199"/>
        <v xml:space="preserve"> </v>
      </c>
      <c r="FF123" s="6">
        <f t="shared" si="199"/>
        <v>-0.34166666666666667</v>
      </c>
      <c r="FG123" s="6" t="str">
        <f t="shared" si="199"/>
        <v xml:space="preserve"> </v>
      </c>
      <c r="FH123" s="6">
        <f t="shared" si="199"/>
        <v>0.42228739002932536</v>
      </c>
      <c r="FI123" s="6" t="str">
        <f t="shared" si="199"/>
        <v xml:space="preserve"> </v>
      </c>
      <c r="FJ123" s="6">
        <f t="shared" si="199"/>
        <v>-0.86584867075664618</v>
      </c>
      <c r="FK123" s="6">
        <f t="shared" si="199"/>
        <v>-0.16595744680851066</v>
      </c>
      <c r="FL123" s="6" t="str">
        <f t="shared" si="199"/>
        <v xml:space="preserve"> </v>
      </c>
      <c r="FM123" s="6" t="str">
        <f t="shared" si="199"/>
        <v xml:space="preserve"> </v>
      </c>
      <c r="FN123" s="6">
        <f t="shared" si="199"/>
        <v>-0.37758620689655176</v>
      </c>
      <c r="FO123" s="6" t="str">
        <f t="shared" si="199"/>
        <v xml:space="preserve"> </v>
      </c>
      <c r="FP123" s="6" t="str">
        <f t="shared" si="199"/>
        <v xml:space="preserve"> </v>
      </c>
      <c r="FQ123" s="6">
        <f t="shared" si="199"/>
        <v>-0.65158371040723984</v>
      </c>
      <c r="FR123" s="6" t="str">
        <f t="shared" si="199"/>
        <v xml:space="preserve"> </v>
      </c>
      <c r="FS123" s="6" t="str">
        <f t="shared" si="199"/>
        <v xml:space="preserve"> </v>
      </c>
      <c r="FT123" s="6" t="str">
        <f t="shared" si="199"/>
        <v xml:space="preserve"> </v>
      </c>
      <c r="FU123" s="6">
        <f t="shared" si="199"/>
        <v>-0.46143958868894597</v>
      </c>
      <c r="FV123" s="6" t="str">
        <f t="shared" si="199"/>
        <v xml:space="preserve"> </v>
      </c>
      <c r="FW123" s="6">
        <f t="shared" si="199"/>
        <v>-0.27857142857142858</v>
      </c>
      <c r="FX123" s="6">
        <f t="shared" si="199"/>
        <v>-0.63429438543247341</v>
      </c>
      <c r="FY123" s="6">
        <f t="shared" si="199"/>
        <v>-0.35</v>
      </c>
      <c r="FZ123" s="6" t="str">
        <f t="shared" si="199"/>
        <v xml:space="preserve"> </v>
      </c>
      <c r="GA123" s="6" t="str">
        <f t="shared" si="199"/>
        <v xml:space="preserve"> </v>
      </c>
      <c r="GB123" s="6">
        <f t="shared" si="199"/>
        <v>-0.29652996845425872</v>
      </c>
      <c r="GC123" s="6" t="str">
        <f t="shared" si="199"/>
        <v xml:space="preserve"> </v>
      </c>
      <c r="GD123" s="6">
        <f t="shared" si="199"/>
        <v>-0.15000000000000002</v>
      </c>
      <c r="GE123" s="6" t="str">
        <f t="shared" si="199"/>
        <v xml:space="preserve"> </v>
      </c>
      <c r="GF123" s="6">
        <f t="shared" si="199"/>
        <v>-0.22933333333333328</v>
      </c>
      <c r="GG123" s="6" t="str">
        <f t="shared" si="199"/>
        <v xml:space="preserve"> </v>
      </c>
      <c r="GH123" s="6">
        <f t="shared" si="199"/>
        <v>-0.74871613245971314</v>
      </c>
      <c r="GI123" s="6">
        <f t="shared" si="199"/>
        <v>-0.6617312072892938</v>
      </c>
      <c r="GJ123" s="6">
        <f t="shared" si="199"/>
        <v>-0.82800000000000007</v>
      </c>
      <c r="GK123" s="6" t="str">
        <f t="shared" si="199"/>
        <v xml:space="preserve"> </v>
      </c>
      <c r="GL123" s="6" t="str">
        <f t="shared" si="197"/>
        <v xml:space="preserve"> </v>
      </c>
      <c r="GM123" s="6" t="str">
        <f t="shared" si="197"/>
        <v xml:space="preserve"> </v>
      </c>
      <c r="GN123" s="6">
        <f t="shared" si="197"/>
        <v>-0.13761467889908252</v>
      </c>
      <c r="GO123" s="6">
        <f t="shared" si="197"/>
        <v>-0.43103448275862066</v>
      </c>
      <c r="GP123" s="6" t="str">
        <f t="shared" si="197"/>
        <v xml:space="preserve"> </v>
      </c>
      <c r="GQ123" s="6" t="str">
        <f t="shared" si="197"/>
        <v xml:space="preserve"> </v>
      </c>
      <c r="GR123" s="6" t="str">
        <f t="shared" si="197"/>
        <v xml:space="preserve"> </v>
      </c>
      <c r="GS123" s="6" t="str">
        <f t="shared" si="197"/>
        <v xml:space="preserve"> </v>
      </c>
      <c r="GT123" s="6" t="str">
        <f t="shared" si="197"/>
        <v xml:space="preserve"> </v>
      </c>
      <c r="GU123" s="6" t="str">
        <f t="shared" si="197"/>
        <v xml:space="preserve"> </v>
      </c>
      <c r="GV123" s="6">
        <f t="shared" si="197"/>
        <v>5.6179775280898792E-2</v>
      </c>
      <c r="GW123" s="6" t="str">
        <f t="shared" si="197"/>
        <v xml:space="preserve"> </v>
      </c>
      <c r="GX123" s="6">
        <f t="shared" si="197"/>
        <v>4.1297935103244754E-2</v>
      </c>
      <c r="GY123" s="6">
        <f t="shared" si="197"/>
        <v>-0.64516129032258063</v>
      </c>
      <c r="GZ123" s="6" t="str">
        <f t="shared" si="197"/>
        <v xml:space="preserve"> </v>
      </c>
      <c r="HA123" s="6">
        <f t="shared" si="197"/>
        <v>-0.78582434514637911</v>
      </c>
      <c r="HB123" s="6" t="str">
        <f t="shared" si="197"/>
        <v xml:space="preserve"> </v>
      </c>
      <c r="HC123" s="6" t="str">
        <f t="shared" si="197"/>
        <v xml:space="preserve"> </v>
      </c>
      <c r="HD123" s="6" t="str">
        <f t="shared" si="197"/>
        <v xml:space="preserve"> </v>
      </c>
      <c r="HE123" s="6" t="str">
        <f t="shared" si="197"/>
        <v xml:space="preserve"> </v>
      </c>
      <c r="HF123" s="6" t="str">
        <f t="shared" si="197"/>
        <v xml:space="preserve"> </v>
      </c>
      <c r="HG123" s="6">
        <f t="shared" si="197"/>
        <v>-0.6265402843601896</v>
      </c>
      <c r="HH123" s="6" t="str">
        <f t="shared" si="197"/>
        <v xml:space="preserve"> </v>
      </c>
      <c r="HI123" s="6" t="str">
        <f t="shared" si="197"/>
        <v xml:space="preserve"> </v>
      </c>
      <c r="HJ123" s="6" t="str">
        <f t="shared" si="197"/>
        <v xml:space="preserve"> </v>
      </c>
      <c r="HK123" s="6">
        <f t="shared" si="197"/>
        <v>-4.5454545454545414E-2</v>
      </c>
      <c r="HL123" s="6">
        <f t="shared" si="197"/>
        <v>-0.61643835616438358</v>
      </c>
      <c r="HM123" s="6" t="str">
        <f t="shared" si="197"/>
        <v xml:space="preserve"> </v>
      </c>
      <c r="HN123" s="6" t="str">
        <f t="shared" si="197"/>
        <v xml:space="preserve"> </v>
      </c>
      <c r="HO123" s="6" t="str">
        <f t="shared" si="197"/>
        <v xml:space="preserve"> </v>
      </c>
      <c r="HP123" s="6">
        <f t="shared" si="197"/>
        <v>-8.9989888776542015E-2</v>
      </c>
      <c r="HQ123" s="6" t="str">
        <f t="shared" si="197"/>
        <v xml:space="preserve"> </v>
      </c>
      <c r="HR123" s="6" t="str">
        <f t="shared" si="197"/>
        <v xml:space="preserve"> </v>
      </c>
      <c r="HS123" s="6">
        <f t="shared" si="197"/>
        <v>-0.42374999999999996</v>
      </c>
      <c r="HT123" s="6">
        <f t="shared" si="197"/>
        <v>-0.41379310344827591</v>
      </c>
      <c r="HU123" s="6">
        <f t="shared" si="197"/>
        <v>0.2123209169054443</v>
      </c>
      <c r="HV123" s="6" t="str">
        <f t="shared" si="197"/>
        <v xml:space="preserve"> </v>
      </c>
      <c r="HW123" s="6">
        <f t="shared" si="197"/>
        <v>7.1428571428571397E-2</v>
      </c>
      <c r="HX123" s="6">
        <f t="shared" si="197"/>
        <v>-0.20001382265533207</v>
      </c>
      <c r="HY123" s="6" t="str">
        <f t="shared" si="197"/>
        <v xml:space="preserve"> </v>
      </c>
      <c r="HZ123" s="6" t="str">
        <f t="shared" si="197"/>
        <v xml:space="preserve"> </v>
      </c>
      <c r="IA123" s="6" t="str">
        <f t="shared" si="197"/>
        <v xml:space="preserve"> </v>
      </c>
      <c r="IB123" s="6" t="str">
        <f t="shared" si="197"/>
        <v xml:space="preserve"> </v>
      </c>
      <c r="IC123" s="6">
        <f t="shared" si="197"/>
        <v>-0.88888888888888884</v>
      </c>
      <c r="ID123" s="6" t="str">
        <f t="shared" si="197"/>
        <v xml:space="preserve"> </v>
      </c>
      <c r="IE123" s="6" t="str">
        <f t="shared" si="197"/>
        <v xml:space="preserve"> </v>
      </c>
      <c r="IF123" s="6" t="str">
        <f t="shared" si="197"/>
        <v xml:space="preserve"> </v>
      </c>
      <c r="IG123" s="6" t="str">
        <f t="shared" si="197"/>
        <v xml:space="preserve"> </v>
      </c>
      <c r="IH123" s="6" t="str">
        <f t="shared" si="197"/>
        <v xml:space="preserve"> </v>
      </c>
      <c r="II123" s="6">
        <f t="shared" si="197"/>
        <v>-0.80026666666666668</v>
      </c>
      <c r="IJ123" s="6" t="str">
        <f t="shared" si="197"/>
        <v xml:space="preserve"> </v>
      </c>
      <c r="IK123" s="6" t="str">
        <f t="shared" si="197"/>
        <v xml:space="preserve"> </v>
      </c>
      <c r="IL123" s="6" t="str">
        <f t="shared" si="197"/>
        <v xml:space="preserve"> </v>
      </c>
      <c r="IM123" s="6">
        <f t="shared" si="197"/>
        <v>-0.19298245614035092</v>
      </c>
      <c r="IN123" s="6">
        <f t="shared" si="197"/>
        <v>-0.51759133964817328</v>
      </c>
      <c r="IO123" s="6" t="str">
        <f t="shared" si="197"/>
        <v xml:space="preserve"> </v>
      </c>
      <c r="IP123" s="6" t="str">
        <f t="shared" si="197"/>
        <v xml:space="preserve"> </v>
      </c>
      <c r="IQ123" s="6" t="str">
        <f t="shared" si="197"/>
        <v xml:space="preserve"> </v>
      </c>
      <c r="IR123" s="6" t="str">
        <f t="shared" si="197"/>
        <v xml:space="preserve"> </v>
      </c>
      <c r="IS123" s="6">
        <f t="shared" si="197"/>
        <v>2.1818181818181821</v>
      </c>
      <c r="IT123" s="6" t="str">
        <f t="shared" si="197"/>
        <v xml:space="preserve"> </v>
      </c>
      <c r="IU123" s="6" t="str">
        <f t="shared" si="197"/>
        <v xml:space="preserve"> </v>
      </c>
      <c r="IV123" s="6" t="str">
        <f t="shared" si="197"/>
        <v xml:space="preserve"> </v>
      </c>
      <c r="IW123" s="6" t="str">
        <f t="shared" ref="IW123:LH126" si="205">IF(IW92=0," ",IW92)</f>
        <v xml:space="preserve"> </v>
      </c>
      <c r="IX123" s="6" t="str">
        <f t="shared" si="205"/>
        <v xml:space="preserve"> </v>
      </c>
      <c r="IY123" s="6" t="str">
        <f t="shared" si="205"/>
        <v xml:space="preserve"> </v>
      </c>
      <c r="IZ123" s="6" t="str">
        <f t="shared" si="205"/>
        <v xml:space="preserve"> </v>
      </c>
      <c r="JA123" s="6" t="str">
        <f t="shared" si="205"/>
        <v xml:space="preserve"> </v>
      </c>
      <c r="JB123" s="6">
        <f t="shared" si="205"/>
        <v>1.3333333333333335</v>
      </c>
      <c r="JC123" s="6">
        <f t="shared" si="205"/>
        <v>-0.63703703703703707</v>
      </c>
      <c r="JD123" s="6" t="str">
        <f t="shared" si="205"/>
        <v xml:space="preserve"> </v>
      </c>
      <c r="JE123" s="6" t="str">
        <f t="shared" si="205"/>
        <v xml:space="preserve"> </v>
      </c>
      <c r="JF123" s="6" t="str">
        <f t="shared" si="205"/>
        <v xml:space="preserve"> </v>
      </c>
      <c r="JG123" s="6" t="str">
        <f t="shared" si="205"/>
        <v xml:space="preserve"> </v>
      </c>
      <c r="JH123" s="6">
        <f t="shared" si="205"/>
        <v>-3.7346437346437389E-2</v>
      </c>
      <c r="JI123" s="6">
        <f t="shared" si="205"/>
        <v>-0.36218678815489747</v>
      </c>
      <c r="JJ123" s="6" t="str">
        <f t="shared" si="205"/>
        <v xml:space="preserve"> </v>
      </c>
      <c r="JK123" s="6">
        <f t="shared" si="205"/>
        <v>-0.37235977059728631</v>
      </c>
      <c r="JL123" s="6" t="str">
        <f t="shared" si="205"/>
        <v xml:space="preserve"> </v>
      </c>
      <c r="JM123" s="6" t="str">
        <f t="shared" si="205"/>
        <v xml:space="preserve"> </v>
      </c>
      <c r="JN123" s="6" t="str">
        <f t="shared" si="205"/>
        <v xml:space="preserve"> </v>
      </c>
      <c r="JO123" s="6" t="str">
        <f t="shared" si="205"/>
        <v xml:space="preserve"> </v>
      </c>
      <c r="JP123" s="6">
        <f t="shared" si="205"/>
        <v>-0.78871681415929207</v>
      </c>
      <c r="JQ123" s="6" t="str">
        <f t="shared" si="205"/>
        <v xml:space="preserve"> </v>
      </c>
      <c r="JR123" s="6">
        <f t="shared" si="205"/>
        <v>-2.0994475138121693E-2</v>
      </c>
      <c r="JS123" s="6" t="str">
        <f t="shared" si="205"/>
        <v xml:space="preserve"> </v>
      </c>
      <c r="JT123" s="6">
        <f t="shared" si="205"/>
        <v>-0.62745098039215685</v>
      </c>
      <c r="JU123" s="6" t="str">
        <f t="shared" si="205"/>
        <v xml:space="preserve"> </v>
      </c>
      <c r="JV123" s="6">
        <f t="shared" si="205"/>
        <v>-0.38468807877836919</v>
      </c>
      <c r="JW123" s="6">
        <f t="shared" si="205"/>
        <v>-0.78130568605216266</v>
      </c>
      <c r="JX123" s="6">
        <f t="shared" si="205"/>
        <v>-0.76390114739629311</v>
      </c>
      <c r="JY123" s="6" t="str">
        <f t="shared" si="205"/>
        <v xml:space="preserve"> </v>
      </c>
      <c r="JZ123" s="6">
        <f t="shared" si="205"/>
        <v>-0.22891243127262972</v>
      </c>
      <c r="KA123" s="6">
        <f t="shared" si="205"/>
        <v>-0.82333329512126396</v>
      </c>
      <c r="KB123" s="6">
        <f t="shared" si="205"/>
        <v>-0.46417445482866049</v>
      </c>
      <c r="KC123" s="6" t="str">
        <f t="shared" si="205"/>
        <v xml:space="preserve"> </v>
      </c>
      <c r="KD123" s="6">
        <f t="shared" si="205"/>
        <v>-0.20091324200913241</v>
      </c>
      <c r="KE123" s="6" t="str">
        <f t="shared" si="205"/>
        <v xml:space="preserve"> </v>
      </c>
      <c r="KF123" s="6">
        <f t="shared" si="205"/>
        <v>-0.4157303370786517</v>
      </c>
      <c r="KG123" s="6" t="str">
        <f t="shared" si="205"/>
        <v xml:space="preserve"> </v>
      </c>
      <c r="KH123" s="6">
        <f t="shared" si="205"/>
        <v>0.14357682619647338</v>
      </c>
      <c r="KI123" s="6">
        <f t="shared" si="205"/>
        <v>-0.9861046780917091</v>
      </c>
      <c r="KJ123" s="6" t="str">
        <f t="shared" si="205"/>
        <v xml:space="preserve"> </v>
      </c>
      <c r="KK123" s="6" t="str">
        <f t="shared" si="205"/>
        <v xml:space="preserve"> </v>
      </c>
      <c r="KL123" s="6">
        <f t="shared" si="205"/>
        <v>-0.64523809523809517</v>
      </c>
      <c r="KM123" s="6" t="str">
        <f t="shared" si="205"/>
        <v xml:space="preserve"> </v>
      </c>
      <c r="KN123" s="6">
        <f t="shared" si="205"/>
        <v>-0.28688349583659523</v>
      </c>
      <c r="KO123" s="6">
        <f t="shared" si="205"/>
        <v>-0.45985748218527311</v>
      </c>
      <c r="KP123" s="6" t="str">
        <f t="shared" si="205"/>
        <v xml:space="preserve"> </v>
      </c>
      <c r="KQ123" s="6">
        <f t="shared" si="205"/>
        <v>-4.9382716049382713E-2</v>
      </c>
      <c r="KR123" s="6">
        <f t="shared" si="205"/>
        <v>0.55813953488372103</v>
      </c>
      <c r="KS123" s="6" t="str">
        <f t="shared" si="205"/>
        <v xml:space="preserve"> </v>
      </c>
      <c r="KT123" s="6">
        <f t="shared" si="205"/>
        <v>-0.48514851485148514</v>
      </c>
      <c r="KU123" s="6" t="str">
        <f t="shared" si="205"/>
        <v xml:space="preserve"> </v>
      </c>
      <c r="KV123" s="6" t="str">
        <f t="shared" si="205"/>
        <v xml:space="preserve"> </v>
      </c>
      <c r="KW123" s="6" t="str">
        <f t="shared" si="205"/>
        <v xml:space="preserve"> </v>
      </c>
      <c r="KX123" s="6">
        <f t="shared" si="205"/>
        <v>-0.92247191011235952</v>
      </c>
      <c r="KY123" s="6">
        <f t="shared" si="205"/>
        <v>-0.57844690966719492</v>
      </c>
      <c r="KZ123" s="6">
        <f t="shared" si="205"/>
        <v>-0.96996996996996998</v>
      </c>
      <c r="LA123" s="6">
        <f t="shared" si="205"/>
        <v>-0.98129032258064519</v>
      </c>
      <c r="LB123" s="6">
        <f t="shared" si="205"/>
        <v>-0.83829474457919884</v>
      </c>
      <c r="LC123" s="6">
        <f t="shared" si="205"/>
        <v>3.203661327231111E-2</v>
      </c>
      <c r="LD123" s="6" t="str">
        <f t="shared" si="205"/>
        <v xml:space="preserve"> </v>
      </c>
      <c r="LE123" s="6" t="str">
        <f t="shared" si="205"/>
        <v xml:space="preserve"> </v>
      </c>
      <c r="LF123" s="6">
        <f t="shared" si="205"/>
        <v>-0.87980260838914348</v>
      </c>
      <c r="LG123" s="6" t="str">
        <f t="shared" si="205"/>
        <v xml:space="preserve"> </v>
      </c>
      <c r="LH123" s="6">
        <f t="shared" si="205"/>
        <v>5.0724637681159424E-2</v>
      </c>
      <c r="LI123" s="6" t="str">
        <f t="shared" si="200"/>
        <v xml:space="preserve"> </v>
      </c>
      <c r="LJ123" s="6">
        <f t="shared" si="200"/>
        <v>0.25</v>
      </c>
      <c r="LK123" s="6" t="str">
        <f t="shared" si="200"/>
        <v xml:space="preserve"> </v>
      </c>
      <c r="LL123" s="6">
        <f t="shared" si="200"/>
        <v>-0.19999999999999996</v>
      </c>
      <c r="LM123" s="6">
        <f t="shared" si="200"/>
        <v>-0.3520309477756286</v>
      </c>
      <c r="LN123" s="6" t="str">
        <f t="shared" si="198"/>
        <v xml:space="preserve"> </v>
      </c>
      <c r="LO123" s="6" t="str">
        <f t="shared" si="198"/>
        <v xml:space="preserve"> </v>
      </c>
      <c r="LP123" s="6">
        <f t="shared" si="198"/>
        <v>1.2929936305732488</v>
      </c>
      <c r="LQ123" s="6" t="str">
        <f t="shared" si="198"/>
        <v xml:space="preserve"> </v>
      </c>
      <c r="LR123" s="6">
        <f t="shared" si="198"/>
        <v>-3.9433771486349856E-2</v>
      </c>
      <c r="LS123" s="6" t="str">
        <f t="shared" si="198"/>
        <v xml:space="preserve"> </v>
      </c>
      <c r="LT123" s="6" t="str">
        <f t="shared" si="198"/>
        <v xml:space="preserve"> </v>
      </c>
      <c r="LU123" s="6" t="str">
        <f t="shared" si="198"/>
        <v xml:space="preserve"> </v>
      </c>
      <c r="LV123" s="6" t="str">
        <f t="shared" si="198"/>
        <v xml:space="preserve"> </v>
      </c>
      <c r="LW123" s="6">
        <f>IF(LW92=0," ",LW92)</f>
        <v>-0.67778035823148608</v>
      </c>
      <c r="LX123" s="6">
        <f t="shared" si="198"/>
        <v>-0.81399829980164351</v>
      </c>
      <c r="LY123" s="6" t="str">
        <f t="shared" si="198"/>
        <v xml:space="preserve"> </v>
      </c>
      <c r="LZ123" s="6" t="str">
        <f t="shared" si="198"/>
        <v xml:space="preserve"> </v>
      </c>
      <c r="MA123" s="6">
        <f t="shared" si="198"/>
        <v>-0.24170616113744081</v>
      </c>
      <c r="MB123" s="6" t="str">
        <f t="shared" si="198"/>
        <v xml:space="preserve"> </v>
      </c>
      <c r="MC123" s="6">
        <f t="shared" si="198"/>
        <v>-0.96350090710980862</v>
      </c>
      <c r="MD123" s="6">
        <f t="shared" si="198"/>
        <v>-0.70615671641791045</v>
      </c>
      <c r="ME123" s="6" t="str">
        <f t="shared" si="198"/>
        <v xml:space="preserve"> </v>
      </c>
      <c r="MF123" s="6" t="str">
        <f t="shared" si="198"/>
        <v xml:space="preserve"> </v>
      </c>
      <c r="MG123" s="6">
        <f t="shared" si="198"/>
        <v>-0.21531100478468901</v>
      </c>
      <c r="MH123" s="6">
        <f t="shared" si="198"/>
        <v>-0.58233242929097251</v>
      </c>
      <c r="MI123" s="6">
        <f t="shared" si="198"/>
        <v>0.38607594936708867</v>
      </c>
      <c r="MJ123" s="6">
        <f t="shared" si="198"/>
        <v>-0.24927536231884062</v>
      </c>
      <c r="MK123" s="6" t="str">
        <f t="shared" si="198"/>
        <v xml:space="preserve"> </v>
      </c>
      <c r="ML123" s="6" t="str">
        <f t="shared" si="198"/>
        <v xml:space="preserve"> </v>
      </c>
      <c r="MM123" s="6" t="str">
        <f t="shared" si="198"/>
        <v xml:space="preserve"> </v>
      </c>
      <c r="MN123" s="6" t="str">
        <f t="shared" si="198"/>
        <v xml:space="preserve"> </v>
      </c>
      <c r="MO123" s="6" t="str">
        <f t="shared" si="198"/>
        <v xml:space="preserve"> </v>
      </c>
      <c r="MP123" s="6">
        <f t="shared" si="198"/>
        <v>4.5454545454545414E-2</v>
      </c>
      <c r="MQ123" s="6">
        <f t="shared" si="198"/>
        <v>-0.53508771929824561</v>
      </c>
      <c r="MR123" s="6">
        <f t="shared" si="198"/>
        <v>-0.33534743202416917</v>
      </c>
      <c r="MS123" s="6" t="str">
        <f t="shared" si="198"/>
        <v xml:space="preserve"> </v>
      </c>
      <c r="MT123" s="6">
        <f t="shared" si="198"/>
        <v>-0.57790414203239271</v>
      </c>
      <c r="MU123" s="6" t="str">
        <f t="shared" si="198"/>
        <v xml:space="preserve"> </v>
      </c>
      <c r="MV123" s="6">
        <f t="shared" si="198"/>
        <v>-0.98869565217391309</v>
      </c>
      <c r="MW123" s="6">
        <f t="shared" si="198"/>
        <v>-0.5786516853932584</v>
      </c>
      <c r="MX123" s="6" t="str">
        <f t="shared" si="198"/>
        <v xml:space="preserve"> </v>
      </c>
      <c r="MY123" s="6" t="str">
        <f t="shared" si="198"/>
        <v xml:space="preserve"> </v>
      </c>
      <c r="MZ123" s="6">
        <f t="shared" si="198"/>
        <v>-0.30687266915290357</v>
      </c>
      <c r="NA123" s="6" t="str">
        <f t="shared" si="198"/>
        <v xml:space="preserve"> </v>
      </c>
      <c r="NB123" s="6" t="str">
        <f t="shared" si="198"/>
        <v xml:space="preserve"> </v>
      </c>
      <c r="NC123" s="6">
        <f t="shared" si="198"/>
        <v>-0.74626845334813963</v>
      </c>
      <c r="ND123" s="6" t="str">
        <f t="shared" si="198"/>
        <v xml:space="preserve"> </v>
      </c>
      <c r="NE123" s="6" t="str">
        <f t="shared" si="198"/>
        <v xml:space="preserve"> </v>
      </c>
      <c r="NF123" s="6" t="str">
        <f t="shared" si="198"/>
        <v xml:space="preserve"> </v>
      </c>
      <c r="NG123" s="6" t="str">
        <f t="shared" si="198"/>
        <v xml:space="preserve"> </v>
      </c>
      <c r="NH123" s="6" t="str">
        <f t="shared" si="198"/>
        <v xml:space="preserve"> </v>
      </c>
      <c r="NI123" s="6" t="str">
        <f t="shared" si="198"/>
        <v xml:space="preserve"> </v>
      </c>
      <c r="NJ123" s="6" t="str">
        <f t="shared" si="198"/>
        <v xml:space="preserve"> </v>
      </c>
      <c r="NK123" s="6" t="str">
        <f t="shared" si="198"/>
        <v xml:space="preserve"> </v>
      </c>
      <c r="NL123" s="6">
        <f t="shared" si="198"/>
        <v>-0.87141888142073132</v>
      </c>
      <c r="NM123" s="6" t="str">
        <f t="shared" si="198"/>
        <v xml:space="preserve"> </v>
      </c>
      <c r="NN123" s="6">
        <f t="shared" si="198"/>
        <v>-0.4748687171792948</v>
      </c>
      <c r="NO123" s="6" t="str">
        <f t="shared" si="198"/>
        <v xml:space="preserve"> </v>
      </c>
      <c r="NP123" s="6">
        <f t="shared" si="198"/>
        <v>-0.28707482993197275</v>
      </c>
      <c r="NQ123" s="6">
        <f t="shared" si="198"/>
        <v>-0.38394793926247295</v>
      </c>
      <c r="NR123" s="6" t="str">
        <f t="shared" si="198"/>
        <v xml:space="preserve"> </v>
      </c>
      <c r="NS123" s="6">
        <f t="shared" si="198"/>
        <v>-0.59479166666666661</v>
      </c>
      <c r="NT123" s="6" t="str">
        <f t="shared" si="198"/>
        <v xml:space="preserve"> </v>
      </c>
      <c r="NU123" s="6" t="str">
        <f t="shared" si="198"/>
        <v xml:space="preserve"> </v>
      </c>
      <c r="NV123" s="6">
        <f t="shared" si="198"/>
        <v>-0.13471367928614753</v>
      </c>
      <c r="NW123" s="6">
        <f t="shared" si="198"/>
        <v>4.1762672811059831E-2</v>
      </c>
      <c r="NX123" s="6">
        <f t="shared" si="198"/>
        <v>-0.16456162994376322</v>
      </c>
      <c r="NY123" s="6" t="str">
        <f t="shared" si="188"/>
        <v xml:space="preserve"> </v>
      </c>
      <c r="NZ123" s="6" t="str">
        <f t="shared" si="188"/>
        <v xml:space="preserve"> </v>
      </c>
      <c r="OA123" s="6" t="str">
        <f t="shared" si="188"/>
        <v xml:space="preserve"> </v>
      </c>
      <c r="OB123" s="6" t="str">
        <f t="shared" si="186"/>
        <v xml:space="preserve"> </v>
      </c>
      <c r="OC123" s="6">
        <f t="shared" si="186"/>
        <v>-0.48305084745762716</v>
      </c>
      <c r="OD123" s="6">
        <f t="shared" si="186"/>
        <v>-0.19047619047619047</v>
      </c>
      <c r="OE123" s="6">
        <f t="shared" si="186"/>
        <v>-0.54166666666666674</v>
      </c>
      <c r="OF123" s="6">
        <f t="shared" si="186"/>
        <v>-0.3032258064516129</v>
      </c>
      <c r="OG123" s="6">
        <f t="shared" si="203"/>
        <v>-0.453125</v>
      </c>
      <c r="OH123" s="6" t="str">
        <f t="shared" si="203"/>
        <v xml:space="preserve"> </v>
      </c>
      <c r="OI123" s="6">
        <f t="shared" si="203"/>
        <v>-0.13385038779084313</v>
      </c>
      <c r="OJ123" s="6">
        <f t="shared" si="203"/>
        <v>-0.1071428571428571</v>
      </c>
      <c r="OK123" s="6">
        <f t="shared" si="203"/>
        <v>-0.31966145833333337</v>
      </c>
      <c r="OL123" s="6">
        <f t="shared" si="203"/>
        <v>-0.58639790737036468</v>
      </c>
      <c r="OM123" s="6">
        <f t="shared" si="203"/>
        <v>-0.45982040064471563</v>
      </c>
      <c r="ON123" s="6">
        <f t="shared" si="203"/>
        <v>-9.4488935222480253E-2</v>
      </c>
      <c r="OO123" s="6">
        <f t="shared" si="203"/>
        <v>-9.6774193548387122E-2</v>
      </c>
      <c r="OP123" s="6">
        <f t="shared" si="203"/>
        <v>-0.10321797207043093</v>
      </c>
      <c r="OQ123" s="6">
        <f t="shared" si="203"/>
        <v>-6.7342073897497023E-2</v>
      </c>
      <c r="OR123" s="6">
        <f t="shared" si="203"/>
        <v>-0.20918166810785321</v>
      </c>
      <c r="OS123" s="6" t="str">
        <f t="shared" si="203"/>
        <v xml:space="preserve"> </v>
      </c>
      <c r="OT123" s="6">
        <f t="shared" si="203"/>
        <v>-0.46036872560893549</v>
      </c>
      <c r="OU123" s="6" t="str">
        <f t="shared" si="203"/>
        <v xml:space="preserve"> </v>
      </c>
      <c r="OV123" s="6">
        <f t="shared" si="203"/>
        <v>-0.48310758212673199</v>
      </c>
      <c r="OW123" s="6" t="str">
        <f t="shared" si="203"/>
        <v xml:space="preserve"> </v>
      </c>
      <c r="OX123" s="6" t="str">
        <f t="shared" si="203"/>
        <v xml:space="preserve"> </v>
      </c>
      <c r="OY123" s="6" t="str">
        <f t="shared" si="203"/>
        <v xml:space="preserve"> </v>
      </c>
      <c r="OZ123" s="6">
        <f t="shared" si="203"/>
        <v>-0.14319526627218926</v>
      </c>
      <c r="PA123" s="6">
        <f t="shared" si="203"/>
        <v>-0.66101694915254239</v>
      </c>
      <c r="PB123" s="6" t="str">
        <f t="shared" si="203"/>
        <v xml:space="preserve"> </v>
      </c>
      <c r="PC123" s="6" t="str">
        <f t="shared" si="203"/>
        <v xml:space="preserve"> </v>
      </c>
      <c r="PD123" s="6" t="str">
        <f t="shared" si="203"/>
        <v xml:space="preserve"> </v>
      </c>
      <c r="PE123" s="6">
        <f t="shared" si="203"/>
        <v>-0.62083333333333335</v>
      </c>
      <c r="PF123" s="6">
        <f t="shared" si="203"/>
        <v>-0.67966573816155984</v>
      </c>
      <c r="PG123" s="6" t="str">
        <f t="shared" si="203"/>
        <v xml:space="preserve"> </v>
      </c>
      <c r="PH123" s="6">
        <f t="shared" si="203"/>
        <v>-0.30229276895943558</v>
      </c>
      <c r="PI123" s="6">
        <f t="shared" si="203"/>
        <v>-0.23870967741935478</v>
      </c>
      <c r="PJ123" s="6">
        <f t="shared" si="203"/>
        <v>-0.14583333333333337</v>
      </c>
      <c r="PK123" s="6" t="str">
        <f t="shared" si="203"/>
        <v xml:space="preserve"> </v>
      </c>
      <c r="PL123" s="6">
        <f t="shared" si="203"/>
        <v>7.8602620087336206E-2</v>
      </c>
      <c r="PM123" s="6">
        <f t="shared" si="203"/>
        <v>-0.96747967479674801</v>
      </c>
      <c r="PN123" s="6">
        <f t="shared" si="203"/>
        <v>0.45374449339207046</v>
      </c>
      <c r="PO123" s="6" t="str">
        <f t="shared" si="203"/>
        <v xml:space="preserve"> </v>
      </c>
      <c r="PP123" s="6">
        <f t="shared" si="203"/>
        <v>-0.9900695134061569</v>
      </c>
      <c r="PQ123" s="6">
        <f t="shared" si="203"/>
        <v>-0.96747967479674801</v>
      </c>
      <c r="PR123" s="6" t="str">
        <f t="shared" si="203"/>
        <v xml:space="preserve"> </v>
      </c>
      <c r="PS123" s="6" t="str">
        <f t="shared" si="203"/>
        <v xml:space="preserve"> </v>
      </c>
      <c r="PT123" s="6" t="str">
        <f t="shared" si="203"/>
        <v xml:space="preserve"> </v>
      </c>
      <c r="PU123" s="6">
        <f t="shared" si="203"/>
        <v>-0.89310446327596094</v>
      </c>
      <c r="PV123" s="6" t="str">
        <f t="shared" si="203"/>
        <v xml:space="preserve"> </v>
      </c>
      <c r="PW123" s="6">
        <f t="shared" si="203"/>
        <v>-0.36842105263157898</v>
      </c>
      <c r="PX123" s="6" t="str">
        <f t="shared" si="203"/>
        <v xml:space="preserve"> </v>
      </c>
      <c r="PY123" s="6">
        <f t="shared" si="203"/>
        <v>-0.17088607594936711</v>
      </c>
      <c r="PZ123" s="6">
        <f t="shared" si="203"/>
        <v>-0.78928571428571426</v>
      </c>
      <c r="QA123" s="6">
        <f t="shared" si="203"/>
        <v>-0.37533718689788054</v>
      </c>
      <c r="QB123" s="6">
        <f t="shared" si="203"/>
        <v>0.4048257372654156</v>
      </c>
      <c r="QC123" s="6" t="str">
        <f t="shared" si="203"/>
        <v xml:space="preserve"> </v>
      </c>
      <c r="QD123" s="6" t="str">
        <f t="shared" si="203"/>
        <v xml:space="preserve"> </v>
      </c>
      <c r="QE123" s="6" t="str">
        <f t="shared" si="203"/>
        <v xml:space="preserve"> </v>
      </c>
      <c r="QF123" s="6">
        <f t="shared" si="203"/>
        <v>-0.2805194805194805</v>
      </c>
      <c r="QG123" s="6">
        <f t="shared" si="203"/>
        <v>-0.54621848739495804</v>
      </c>
      <c r="QH123" s="6" t="str">
        <f t="shared" si="203"/>
        <v xml:space="preserve"> </v>
      </c>
      <c r="QI123" s="6">
        <f t="shared" si="203"/>
        <v>0.59203980099502473</v>
      </c>
      <c r="QJ123" s="6">
        <f t="shared" si="203"/>
        <v>-0.4035992538132338</v>
      </c>
      <c r="QK123" s="6" t="str">
        <f t="shared" si="203"/>
        <v xml:space="preserve"> </v>
      </c>
      <c r="QL123" s="6">
        <f t="shared" si="203"/>
        <v>-0.5271867612293144</v>
      </c>
      <c r="QM123" s="6" t="str">
        <f t="shared" si="203"/>
        <v xml:space="preserve"> </v>
      </c>
      <c r="QN123" s="6" t="str">
        <f t="shared" si="203"/>
        <v xml:space="preserve"> </v>
      </c>
      <c r="QO123" s="6" t="str">
        <f t="shared" si="203"/>
        <v xml:space="preserve"> </v>
      </c>
      <c r="QP123" s="6" t="str">
        <f t="shared" si="203"/>
        <v xml:space="preserve"> </v>
      </c>
      <c r="QQ123" s="6">
        <f t="shared" si="203"/>
        <v>-0.92225487576810039</v>
      </c>
      <c r="QR123" s="6">
        <f t="shared" si="203"/>
        <v>-0.43181818181818177</v>
      </c>
      <c r="QS123" s="6" t="str">
        <f t="shared" si="201"/>
        <v xml:space="preserve"> </v>
      </c>
      <c r="QT123" s="6" t="str">
        <f t="shared" si="201"/>
        <v xml:space="preserve"> </v>
      </c>
      <c r="QU123" s="6">
        <f t="shared" si="201"/>
        <v>-1.871921182266012E-2</v>
      </c>
      <c r="QV123" s="6" t="str">
        <f t="shared" si="201"/>
        <v xml:space="preserve"> </v>
      </c>
      <c r="QW123" s="6" t="str">
        <f t="shared" si="201"/>
        <v xml:space="preserve"> </v>
      </c>
      <c r="QX123" s="6" t="str">
        <f t="shared" si="201"/>
        <v xml:space="preserve"> </v>
      </c>
      <c r="QY123" s="6" t="str">
        <f t="shared" si="201"/>
        <v xml:space="preserve"> </v>
      </c>
      <c r="QZ123" s="6">
        <f t="shared" si="201"/>
        <v>5.2631578947368363E-2</v>
      </c>
      <c r="RA123" s="6" t="str">
        <f t="shared" si="201"/>
        <v xml:space="preserve"> </v>
      </c>
      <c r="RB123" s="6" t="str">
        <f t="shared" si="201"/>
        <v xml:space="preserve"> </v>
      </c>
      <c r="RC123" s="6" t="str">
        <f t="shared" si="201"/>
        <v xml:space="preserve"> </v>
      </c>
      <c r="RD123" s="6">
        <f t="shared" si="201"/>
        <v>-0.1428571428571429</v>
      </c>
      <c r="RE123" s="6" t="str">
        <f t="shared" si="201"/>
        <v xml:space="preserve"> </v>
      </c>
      <c r="RF123" s="6">
        <f t="shared" si="201"/>
        <v>-0.64775413711583929</v>
      </c>
      <c r="RG123" s="6">
        <f t="shared" si="201"/>
        <v>-0.96011131725417442</v>
      </c>
      <c r="RH123" s="6">
        <f t="shared" si="201"/>
        <v>0.90148911798396347</v>
      </c>
      <c r="RI123" s="6" t="str">
        <f t="shared" si="201"/>
        <v xml:space="preserve"> </v>
      </c>
      <c r="RJ123" s="6" t="str">
        <f t="shared" si="201"/>
        <v xml:space="preserve"> </v>
      </c>
      <c r="RK123" s="6" t="str">
        <f t="shared" si="201"/>
        <v xml:space="preserve"> </v>
      </c>
      <c r="RL123" s="6" t="str">
        <f t="shared" si="201"/>
        <v xml:space="preserve"> </v>
      </c>
      <c r="RM123" s="6">
        <f t="shared" si="201"/>
        <v>-0.42452830188679247</v>
      </c>
      <c r="RN123" s="6">
        <f t="shared" si="201"/>
        <v>-0.39655172413793105</v>
      </c>
      <c r="RO123" s="6" t="str">
        <f t="shared" si="201"/>
        <v xml:space="preserve"> </v>
      </c>
      <c r="RP123" s="6" t="str">
        <f t="shared" si="201"/>
        <v xml:space="preserve"> </v>
      </c>
      <c r="RQ123" s="6">
        <f t="shared" si="201"/>
        <v>4.8508946322067592E-2</v>
      </c>
      <c r="RR123" s="6">
        <f t="shared" si="201"/>
        <v>-0.3806763285024154</v>
      </c>
      <c r="RS123" s="6">
        <f t="shared" si="201"/>
        <v>-0.5060827250608273</v>
      </c>
      <c r="RT123" s="6" t="str">
        <f t="shared" si="201"/>
        <v xml:space="preserve"> </v>
      </c>
      <c r="RU123" s="6" t="str">
        <f t="shared" si="201"/>
        <v xml:space="preserve"> </v>
      </c>
      <c r="RV123" s="6">
        <f t="shared" si="201"/>
        <v>-0.81742738589211617</v>
      </c>
      <c r="RW123" s="6" t="str">
        <f t="shared" si="201"/>
        <v xml:space="preserve"> </v>
      </c>
      <c r="RX123" s="6">
        <f t="shared" si="201"/>
        <v>-0.477750088999644</v>
      </c>
      <c r="RY123" s="6">
        <f t="shared" si="201"/>
        <v>-0.20905349794238692</v>
      </c>
      <c r="RZ123" s="6">
        <f t="shared" si="201"/>
        <v>-0.37931034482758619</v>
      </c>
      <c r="SA123" s="6">
        <f t="shared" si="201"/>
        <v>-0.50462962962962965</v>
      </c>
      <c r="SR123" s="11"/>
      <c r="TE123" s="12"/>
      <c r="TF123" s="12"/>
      <c r="TG123" s="12"/>
    </row>
    <row r="124" spans="1:527">
      <c r="A124">
        <v>2010</v>
      </c>
      <c r="B124" s="6" t="str">
        <f t="shared" si="155"/>
        <v xml:space="preserve"> </v>
      </c>
      <c r="C124" s="6">
        <f t="shared" si="204"/>
        <v>1.1923076923076925</v>
      </c>
      <c r="D124" s="6">
        <f t="shared" si="204"/>
        <v>-0.85217391304347823</v>
      </c>
      <c r="E124" s="6" t="str">
        <f t="shared" si="204"/>
        <v xml:space="preserve"> </v>
      </c>
      <c r="F124" s="6" t="str">
        <f t="shared" si="204"/>
        <v xml:space="preserve"> </v>
      </c>
      <c r="G124" s="6">
        <f t="shared" si="204"/>
        <v>1.1857923497267757</v>
      </c>
      <c r="H124" s="6" t="str">
        <f t="shared" si="204"/>
        <v xml:space="preserve"> </v>
      </c>
      <c r="I124" s="6">
        <f t="shared" si="204"/>
        <v>0.41666666666666674</v>
      </c>
      <c r="J124" s="6" t="str">
        <f t="shared" si="204"/>
        <v xml:space="preserve"> </v>
      </c>
      <c r="K124" s="6">
        <v>0</v>
      </c>
      <c r="L124" s="6" t="str">
        <f t="shared" si="204"/>
        <v xml:space="preserve"> </v>
      </c>
      <c r="M124" s="6">
        <f t="shared" si="204"/>
        <v>0.20270270270270263</v>
      </c>
      <c r="N124" s="6">
        <f t="shared" si="204"/>
        <v>-0.19498910675381265</v>
      </c>
      <c r="O124" s="6" t="str">
        <f t="shared" si="204"/>
        <v xml:space="preserve"> </v>
      </c>
      <c r="P124" s="6" t="str">
        <f t="shared" si="204"/>
        <v xml:space="preserve"> </v>
      </c>
      <c r="Q124" s="6">
        <f>IF(Q93=0," ",Q93)</f>
        <v>16.481865284974095</v>
      </c>
      <c r="R124" s="6" t="str">
        <f t="shared" si="204"/>
        <v xml:space="preserve"> </v>
      </c>
      <c r="S124" s="6">
        <f t="shared" si="204"/>
        <v>-0.6</v>
      </c>
      <c r="T124" s="6" t="str">
        <f t="shared" si="204"/>
        <v xml:space="preserve"> </v>
      </c>
      <c r="U124" s="6" t="str">
        <f t="shared" si="204"/>
        <v xml:space="preserve"> </v>
      </c>
      <c r="V124" s="6">
        <f t="shared" si="204"/>
        <v>-0.84641017873371704</v>
      </c>
      <c r="W124" s="6" t="str">
        <f t="shared" si="204"/>
        <v xml:space="preserve"> </v>
      </c>
      <c r="X124" s="6">
        <f t="shared" si="204"/>
        <v>2.3333333333333335</v>
      </c>
      <c r="Y124" s="6">
        <f t="shared" si="204"/>
        <v>-0.87187499999999996</v>
      </c>
      <c r="Z124" s="6" t="str">
        <f t="shared" si="204"/>
        <v xml:space="preserve"> </v>
      </c>
      <c r="AA124" s="6">
        <f t="shared" si="204"/>
        <v>-5.555555555555558E-2</v>
      </c>
      <c r="AB124" s="6" t="str">
        <f t="shared" si="204"/>
        <v xml:space="preserve"> </v>
      </c>
      <c r="AC124" s="6">
        <f t="shared" si="204"/>
        <v>2.4337349397590358</v>
      </c>
      <c r="AD124" s="6">
        <f t="shared" si="204"/>
        <v>0.36919871187724951</v>
      </c>
      <c r="AE124" s="6" t="str">
        <f t="shared" si="204"/>
        <v xml:space="preserve"> </v>
      </c>
      <c r="AF124" s="6">
        <f t="shared" si="204"/>
        <v>5.4744525547445244E-2</v>
      </c>
      <c r="AG124" s="6">
        <f t="shared" si="204"/>
        <v>-0.49390243902439013</v>
      </c>
      <c r="AH124" s="6" t="str">
        <f t="shared" si="204"/>
        <v xml:space="preserve"> </v>
      </c>
      <c r="AI124" s="6">
        <f t="shared" si="204"/>
        <v>3.5090909090909088</v>
      </c>
      <c r="AJ124" s="6" t="str">
        <f t="shared" si="204"/>
        <v xml:space="preserve"> </v>
      </c>
      <c r="AK124" s="6" t="str">
        <f t="shared" si="204"/>
        <v xml:space="preserve"> </v>
      </c>
      <c r="AL124" s="6" t="str">
        <f t="shared" si="204"/>
        <v xml:space="preserve"> </v>
      </c>
      <c r="AM124" s="6" t="str">
        <f t="shared" si="204"/>
        <v xml:space="preserve"> </v>
      </c>
      <c r="AN124" s="6" t="str">
        <f t="shared" si="204"/>
        <v xml:space="preserve"> </v>
      </c>
      <c r="AO124" s="6" t="str">
        <f t="shared" si="204"/>
        <v xml:space="preserve"> </v>
      </c>
      <c r="AP124" s="6" t="str">
        <f t="shared" si="204"/>
        <v xml:space="preserve"> </v>
      </c>
      <c r="AQ124" s="6" t="str">
        <f t="shared" si="204"/>
        <v xml:space="preserve"> </v>
      </c>
      <c r="AR124" s="6" t="str">
        <f t="shared" si="204"/>
        <v xml:space="preserve"> </v>
      </c>
      <c r="AS124" s="6">
        <f t="shared" si="204"/>
        <v>3.4444444444444446</v>
      </c>
      <c r="AT124" s="6" t="str">
        <f t="shared" si="204"/>
        <v xml:space="preserve"> </v>
      </c>
      <c r="AU124" s="6" t="str">
        <f t="shared" si="204"/>
        <v xml:space="preserve"> </v>
      </c>
      <c r="AV124" s="6">
        <f t="shared" si="204"/>
        <v>0.47242206235011985</v>
      </c>
      <c r="AW124" s="6">
        <f t="shared" si="204"/>
        <v>0.54929577464788748</v>
      </c>
      <c r="AX124" s="6">
        <f t="shared" si="204"/>
        <v>0.36363636363636354</v>
      </c>
      <c r="AY124" s="6" t="str">
        <f t="shared" si="204"/>
        <v xml:space="preserve"> </v>
      </c>
      <c r="AZ124" s="6" t="str">
        <f t="shared" si="204"/>
        <v xml:space="preserve"> </v>
      </c>
      <c r="BA124" s="6" t="str">
        <f t="shared" si="204"/>
        <v xml:space="preserve"> </v>
      </c>
      <c r="BB124" s="6" t="str">
        <f t="shared" si="204"/>
        <v xml:space="preserve"> </v>
      </c>
      <c r="BC124" s="6">
        <f t="shared" si="204"/>
        <v>0.44736842105263164</v>
      </c>
      <c r="BD124" s="6">
        <f t="shared" si="204"/>
        <v>-0.2262357414448668</v>
      </c>
      <c r="BE124" s="6" t="str">
        <f t="shared" si="204"/>
        <v xml:space="preserve"> </v>
      </c>
      <c r="BF124" s="6">
        <f t="shared" si="204"/>
        <v>-7.6984126984126933E-2</v>
      </c>
      <c r="BG124" s="6" t="str">
        <f t="shared" si="204"/>
        <v xml:space="preserve"> </v>
      </c>
      <c r="BH124" s="6" t="str">
        <f t="shared" si="204"/>
        <v xml:space="preserve"> </v>
      </c>
      <c r="BI124" s="6">
        <f t="shared" si="204"/>
        <v>0.22758620689655173</v>
      </c>
      <c r="BJ124" s="6">
        <f t="shared" si="204"/>
        <v>0.48597455176402549</v>
      </c>
      <c r="BK124" s="6">
        <f t="shared" si="204"/>
        <v>0.55830388692579502</v>
      </c>
      <c r="BL124" s="6" t="str">
        <f t="shared" si="204"/>
        <v xml:space="preserve"> </v>
      </c>
      <c r="BM124" s="6" t="str">
        <f t="shared" si="204"/>
        <v xml:space="preserve"> </v>
      </c>
      <c r="BN124" s="6" t="str">
        <f t="shared" si="204"/>
        <v xml:space="preserve"> </v>
      </c>
      <c r="BO124" s="6" t="str">
        <f t="shared" si="202"/>
        <v xml:space="preserve"> </v>
      </c>
      <c r="BP124" s="6">
        <f t="shared" si="202"/>
        <v>0.66666666666666674</v>
      </c>
      <c r="BQ124" s="6">
        <f t="shared" si="202"/>
        <v>0.93457943925233655</v>
      </c>
      <c r="BR124" s="6">
        <f t="shared" si="202"/>
        <v>2.3333333333333206E-2</v>
      </c>
      <c r="BS124" s="6">
        <f t="shared" si="202"/>
        <v>7.5928853754940704</v>
      </c>
      <c r="BT124" s="6">
        <f t="shared" si="202"/>
        <v>2.6744186046511631</v>
      </c>
      <c r="BU124" s="6" t="str">
        <f t="shared" si="202"/>
        <v xml:space="preserve"> </v>
      </c>
      <c r="BV124" s="6">
        <f t="shared" si="202"/>
        <v>-0.77333333333333332</v>
      </c>
      <c r="BW124" s="6" t="str">
        <f t="shared" si="202"/>
        <v xml:space="preserve"> </v>
      </c>
      <c r="BX124" s="6">
        <f t="shared" si="202"/>
        <v>2.410220994475138</v>
      </c>
      <c r="BY124" s="6" t="str">
        <f t="shared" si="202"/>
        <v xml:space="preserve"> </v>
      </c>
      <c r="BZ124" s="6" t="str">
        <f t="shared" si="202"/>
        <v xml:space="preserve"> </v>
      </c>
      <c r="CA124" s="6" t="str">
        <f t="shared" si="202"/>
        <v xml:space="preserve"> </v>
      </c>
      <c r="CB124" s="6">
        <f t="shared" si="202"/>
        <v>-0.72958693563880883</v>
      </c>
      <c r="CC124" s="6">
        <f t="shared" si="202"/>
        <v>0.19244391971664676</v>
      </c>
      <c r="CD124" s="6" t="str">
        <f t="shared" si="202"/>
        <v xml:space="preserve"> </v>
      </c>
      <c r="CE124" s="6" t="str">
        <f t="shared" si="202"/>
        <v xml:space="preserve"> </v>
      </c>
      <c r="CF124" s="6" t="str">
        <f t="shared" si="202"/>
        <v xml:space="preserve"> </v>
      </c>
      <c r="CG124" s="6" t="str">
        <f t="shared" si="202"/>
        <v xml:space="preserve"> </v>
      </c>
      <c r="CH124" s="6" t="str">
        <f t="shared" si="202"/>
        <v xml:space="preserve"> </v>
      </c>
      <c r="CI124" s="6">
        <f t="shared" si="202"/>
        <v>5.5140845070422539</v>
      </c>
      <c r="CJ124" s="6" t="str">
        <f t="shared" si="202"/>
        <v xml:space="preserve"> </v>
      </c>
      <c r="CK124" s="6" t="str">
        <f t="shared" si="202"/>
        <v xml:space="preserve"> </v>
      </c>
      <c r="CL124" s="6">
        <f t="shared" si="202"/>
        <v>0.27586206896551735</v>
      </c>
      <c r="CM124" s="6">
        <f t="shared" si="202"/>
        <v>0.68323863636363624</v>
      </c>
      <c r="CN124" s="6" t="str">
        <f t="shared" si="202"/>
        <v xml:space="preserve"> </v>
      </c>
      <c r="CO124" s="6" t="str">
        <f t="shared" si="202"/>
        <v xml:space="preserve"> </v>
      </c>
      <c r="CP124" s="6">
        <f t="shared" si="202"/>
        <v>0.20452310717797451</v>
      </c>
      <c r="CQ124" s="6" t="str">
        <f t="shared" si="202"/>
        <v xml:space="preserve"> </v>
      </c>
      <c r="CR124" s="6">
        <f t="shared" si="202"/>
        <v>2.2098283931357252</v>
      </c>
      <c r="CS124" s="6">
        <f t="shared" si="202"/>
        <v>0.46773704937897631</v>
      </c>
      <c r="CT124" s="6" t="str">
        <f t="shared" si="202"/>
        <v xml:space="preserve"> </v>
      </c>
      <c r="CU124" s="6">
        <f t="shared" si="202"/>
        <v>1.0337078651685392</v>
      </c>
      <c r="CV124" s="6">
        <f t="shared" si="202"/>
        <v>-0.16624685138539042</v>
      </c>
      <c r="CW124" s="6">
        <f t="shared" si="202"/>
        <v>-1.7142857142857237E-2</v>
      </c>
      <c r="CX124" s="6" t="str">
        <f t="shared" si="202"/>
        <v xml:space="preserve"> </v>
      </c>
      <c r="CY124" s="6" t="str">
        <f t="shared" si="202"/>
        <v xml:space="preserve"> </v>
      </c>
      <c r="CZ124" s="6" t="str">
        <f t="shared" si="202"/>
        <v xml:space="preserve"> </v>
      </c>
      <c r="DA124" s="6" t="str">
        <f t="shared" si="202"/>
        <v xml:space="preserve"> </v>
      </c>
      <c r="DB124" s="6">
        <f t="shared" si="202"/>
        <v>1.0765027322404372</v>
      </c>
      <c r="DC124" s="6" t="str">
        <f t="shared" si="202"/>
        <v xml:space="preserve"> </v>
      </c>
      <c r="DD124" s="6" t="str">
        <f t="shared" si="202"/>
        <v xml:space="preserve"> </v>
      </c>
      <c r="DE124" s="6">
        <f t="shared" si="202"/>
        <v>-0.71546778633937769</v>
      </c>
      <c r="DF124" s="6">
        <f t="shared" si="202"/>
        <v>1.3731343283582089</v>
      </c>
      <c r="DG124" s="6">
        <f t="shared" si="202"/>
        <v>2.3682008368200838</v>
      </c>
      <c r="DH124" s="6" t="str">
        <f t="shared" si="202"/>
        <v xml:space="preserve"> </v>
      </c>
      <c r="DI124" s="6" t="str">
        <f t="shared" si="202"/>
        <v xml:space="preserve"> </v>
      </c>
      <c r="DJ124" s="6">
        <f t="shared" si="202"/>
        <v>-0.25546211831179289</v>
      </c>
      <c r="DK124" s="6" t="str">
        <f t="shared" si="202"/>
        <v xml:space="preserve"> </v>
      </c>
      <c r="DL124" s="6">
        <f t="shared" si="202"/>
        <v>1.3642857142857143</v>
      </c>
      <c r="DM124" s="6" t="str">
        <f t="shared" si="202"/>
        <v xml:space="preserve"> </v>
      </c>
      <c r="DN124" s="6" t="str">
        <f t="shared" si="202"/>
        <v xml:space="preserve"> </v>
      </c>
      <c r="DO124" s="6" t="str">
        <f t="shared" si="202"/>
        <v xml:space="preserve"> </v>
      </c>
      <c r="DP124" s="6">
        <f t="shared" si="202"/>
        <v>0.40517241379310365</v>
      </c>
      <c r="DQ124" s="6">
        <f t="shared" si="202"/>
        <v>-0.42105263157894735</v>
      </c>
      <c r="DR124" s="6" t="str">
        <f t="shared" si="202"/>
        <v xml:space="preserve"> </v>
      </c>
      <c r="DS124" s="6">
        <f t="shared" si="202"/>
        <v>-0.59677419354838712</v>
      </c>
      <c r="DT124" s="6">
        <f t="shared" si="202"/>
        <v>-0.32615384615384613</v>
      </c>
      <c r="DU124" s="6">
        <f t="shared" si="202"/>
        <v>1.4888888888888889</v>
      </c>
      <c r="DV124" s="6" t="str">
        <f t="shared" si="202"/>
        <v xml:space="preserve"> </v>
      </c>
      <c r="DW124" s="6" t="str">
        <f t="shared" si="202"/>
        <v xml:space="preserve"> </v>
      </c>
      <c r="DX124" s="6" t="str">
        <f t="shared" si="202"/>
        <v xml:space="preserve"> </v>
      </c>
      <c r="DY124" s="6" t="str">
        <f t="shared" si="202"/>
        <v xml:space="preserve"> </v>
      </c>
      <c r="DZ124" s="6" t="str">
        <f t="shared" si="199"/>
        <v xml:space="preserve"> </v>
      </c>
      <c r="EA124" s="6" t="str">
        <f t="shared" si="199"/>
        <v xml:space="preserve"> </v>
      </c>
      <c r="EB124" s="6" t="str">
        <f t="shared" si="199"/>
        <v xml:space="preserve"> </v>
      </c>
      <c r="EC124" s="6" t="str">
        <f t="shared" si="199"/>
        <v xml:space="preserve"> </v>
      </c>
      <c r="ED124" s="6">
        <f t="shared" si="199"/>
        <v>0.25730994152046782</v>
      </c>
      <c r="EE124" s="6">
        <f t="shared" si="199"/>
        <v>-2.9972752043596729E-2</v>
      </c>
      <c r="EF124" s="6" t="str">
        <f t="shared" si="199"/>
        <v xml:space="preserve"> </v>
      </c>
      <c r="EG124" s="6">
        <f t="shared" si="199"/>
        <v>0.44021739130434789</v>
      </c>
      <c r="EH124" s="6">
        <f t="shared" si="199"/>
        <v>1.3953488372093026</v>
      </c>
      <c r="EI124" s="6" t="str">
        <f t="shared" si="199"/>
        <v xml:space="preserve"> </v>
      </c>
      <c r="EJ124" s="6" t="str">
        <f t="shared" si="199"/>
        <v xml:space="preserve"> </v>
      </c>
      <c r="EK124" s="6">
        <f t="shared" si="199"/>
        <v>-0.13513513513513509</v>
      </c>
      <c r="EL124" s="6" t="str">
        <f t="shared" si="199"/>
        <v xml:space="preserve"> </v>
      </c>
      <c r="EM124" s="6" t="str">
        <f t="shared" si="199"/>
        <v xml:space="preserve"> </v>
      </c>
      <c r="EN124" s="6">
        <f t="shared" si="199"/>
        <v>0.26521739130434785</v>
      </c>
      <c r="EO124" s="6">
        <f t="shared" si="199"/>
        <v>0.17985611510791366</v>
      </c>
      <c r="EP124" s="6">
        <f t="shared" si="199"/>
        <v>0.91757475475712091</v>
      </c>
      <c r="EQ124" s="6">
        <f t="shared" si="199"/>
        <v>8.3333333333333259E-2</v>
      </c>
      <c r="ER124" s="6" t="str">
        <f t="shared" si="199"/>
        <v xml:space="preserve"> </v>
      </c>
      <c r="ES124" s="6" t="str">
        <f t="shared" si="199"/>
        <v xml:space="preserve"> </v>
      </c>
      <c r="ET124" s="6">
        <f t="shared" si="199"/>
        <v>4.8787878787878789</v>
      </c>
      <c r="EU124" s="6">
        <f t="shared" si="199"/>
        <v>0.57444314185228618</v>
      </c>
      <c r="EV124" s="6">
        <f t="shared" si="199"/>
        <v>1.3513513513513375E-2</v>
      </c>
      <c r="EW124" s="6">
        <f t="shared" si="199"/>
        <v>-0.13043478260869568</v>
      </c>
      <c r="EX124" s="6">
        <f t="shared" si="199"/>
        <v>0.76666666666666661</v>
      </c>
      <c r="EY124" s="6">
        <f t="shared" si="199"/>
        <v>2.1897810218978186E-2</v>
      </c>
      <c r="EZ124" s="6" t="str">
        <f t="shared" si="199"/>
        <v xml:space="preserve"> </v>
      </c>
      <c r="FA124" s="6" t="str">
        <f t="shared" si="199"/>
        <v xml:space="preserve"> </v>
      </c>
      <c r="FB124" s="6">
        <f t="shared" si="199"/>
        <v>0.58844765342960303</v>
      </c>
      <c r="FC124" s="6" t="str">
        <f t="shared" si="199"/>
        <v xml:space="preserve"> </v>
      </c>
      <c r="FD124" s="6">
        <f t="shared" si="199"/>
        <v>0.78240450845334997</v>
      </c>
      <c r="FE124" s="6" t="str">
        <f t="shared" si="199"/>
        <v xml:space="preserve"> </v>
      </c>
      <c r="FF124" s="6">
        <f t="shared" si="199"/>
        <v>0.34925373134328375</v>
      </c>
      <c r="FG124" s="6" t="str">
        <f t="shared" si="199"/>
        <v xml:space="preserve"> </v>
      </c>
      <c r="FH124" s="6">
        <f t="shared" si="199"/>
        <v>1.583673469387755</v>
      </c>
      <c r="FI124" s="6" t="str">
        <f t="shared" si="199"/>
        <v xml:space="preserve"> </v>
      </c>
      <c r="FJ124" s="6">
        <f t="shared" si="199"/>
        <v>-0.93181818181818188</v>
      </c>
      <c r="FK124" s="6">
        <f t="shared" si="199"/>
        <v>1.1363636363636465E-2</v>
      </c>
      <c r="FL124" s="6" t="str">
        <f t="shared" si="199"/>
        <v xml:space="preserve"> </v>
      </c>
      <c r="FM124" s="6" t="str">
        <f t="shared" si="199"/>
        <v xml:space="preserve"> </v>
      </c>
      <c r="FN124" s="6">
        <f t="shared" si="199"/>
        <v>-8.0357142857142905E-2</v>
      </c>
      <c r="FO124" s="6" t="str">
        <f t="shared" si="199"/>
        <v xml:space="preserve"> </v>
      </c>
      <c r="FP124" s="6" t="str">
        <f t="shared" si="199"/>
        <v xml:space="preserve"> </v>
      </c>
      <c r="FQ124" s="6">
        <f t="shared" si="199"/>
        <v>0.63728813559322028</v>
      </c>
      <c r="FR124" s="6" t="str">
        <f t="shared" si="199"/>
        <v xml:space="preserve"> </v>
      </c>
      <c r="FS124" s="6" t="str">
        <f t="shared" si="199"/>
        <v xml:space="preserve"> </v>
      </c>
      <c r="FT124" s="6" t="str">
        <f t="shared" si="199"/>
        <v xml:space="preserve"> </v>
      </c>
      <c r="FU124" s="6">
        <f t="shared" si="199"/>
        <v>0.7971530249110319</v>
      </c>
      <c r="FV124" s="6" t="str">
        <f t="shared" si="199"/>
        <v xml:space="preserve"> </v>
      </c>
      <c r="FW124" s="6">
        <f t="shared" si="199"/>
        <v>4.1666666666666741E-2</v>
      </c>
      <c r="FX124" s="6">
        <f t="shared" si="199"/>
        <v>-8.1300813008130524E-3</v>
      </c>
      <c r="FY124" s="6">
        <f t="shared" si="199"/>
        <v>-0.11428571428571432</v>
      </c>
      <c r="FZ124" s="6" t="str">
        <f t="shared" si="199"/>
        <v xml:space="preserve"> </v>
      </c>
      <c r="GA124" s="6" t="str">
        <f t="shared" si="199"/>
        <v xml:space="preserve"> </v>
      </c>
      <c r="GB124" s="6">
        <f t="shared" si="199"/>
        <v>1.3152709359605916</v>
      </c>
      <c r="GC124" s="6" t="str">
        <f t="shared" si="199"/>
        <v xml:space="preserve"> </v>
      </c>
      <c r="GD124" s="6">
        <f t="shared" si="199"/>
        <v>0.5185185185185186</v>
      </c>
      <c r="GE124" s="6" t="str">
        <f t="shared" si="199"/>
        <v xml:space="preserve"> </v>
      </c>
      <c r="GF124" s="6" t="str">
        <f t="shared" si="199"/>
        <v xml:space="preserve"> </v>
      </c>
      <c r="GG124" s="6" t="str">
        <f t="shared" si="199"/>
        <v xml:space="preserve"> </v>
      </c>
      <c r="GH124" s="6">
        <f t="shared" si="199"/>
        <v>-0.19999999999999996</v>
      </c>
      <c r="GI124" s="6">
        <f t="shared" si="199"/>
        <v>3.046153846153846</v>
      </c>
      <c r="GJ124" s="6">
        <f t="shared" si="199"/>
        <v>-0.12878787878787878</v>
      </c>
      <c r="GK124" s="6" t="str">
        <f t="shared" ref="GK124:IV127" si="206">IF(GK93=0," ",GK93)</f>
        <v xml:space="preserve"> </v>
      </c>
      <c r="GL124" s="6" t="str">
        <f t="shared" si="206"/>
        <v xml:space="preserve"> </v>
      </c>
      <c r="GM124" s="6" t="str">
        <f t="shared" si="206"/>
        <v xml:space="preserve"> </v>
      </c>
      <c r="GN124" s="6">
        <f t="shared" si="206"/>
        <v>0.51530612244897966</v>
      </c>
      <c r="GO124" s="6">
        <f t="shared" si="206"/>
        <v>3.4375000000000044E-2</v>
      </c>
      <c r="GP124" s="6" t="str">
        <f t="shared" si="206"/>
        <v xml:space="preserve"> </v>
      </c>
      <c r="GQ124" s="6" t="str">
        <f t="shared" si="206"/>
        <v xml:space="preserve"> </v>
      </c>
      <c r="GR124" s="6" t="str">
        <f t="shared" si="206"/>
        <v xml:space="preserve"> </v>
      </c>
      <c r="GS124" s="6" t="str">
        <f t="shared" si="206"/>
        <v xml:space="preserve"> </v>
      </c>
      <c r="GT124" s="6" t="str">
        <f t="shared" si="206"/>
        <v xml:space="preserve"> </v>
      </c>
      <c r="GU124" s="6" t="str">
        <f t="shared" si="206"/>
        <v xml:space="preserve"> </v>
      </c>
      <c r="GV124" s="6">
        <f t="shared" si="206"/>
        <v>-6.9105691056910556E-2</v>
      </c>
      <c r="GW124" s="6" t="str">
        <f t="shared" si="206"/>
        <v xml:space="preserve"> </v>
      </c>
      <c r="GX124" s="6">
        <f t="shared" si="206"/>
        <v>0.64634146341463405</v>
      </c>
      <c r="GY124" s="6">
        <f t="shared" si="206"/>
        <v>1.096774193548387</v>
      </c>
      <c r="GZ124" s="6" t="str">
        <f t="shared" si="206"/>
        <v xml:space="preserve"> </v>
      </c>
      <c r="HA124" s="6">
        <f t="shared" si="206"/>
        <v>1.8265895953757223</v>
      </c>
      <c r="HB124" s="6" t="str">
        <f t="shared" si="206"/>
        <v xml:space="preserve"> </v>
      </c>
      <c r="HC124" s="6" t="str">
        <f t="shared" si="206"/>
        <v xml:space="preserve"> </v>
      </c>
      <c r="HD124" s="6" t="str">
        <f t="shared" si="206"/>
        <v xml:space="preserve"> </v>
      </c>
      <c r="HE124" s="6" t="str">
        <f t="shared" si="206"/>
        <v xml:space="preserve"> </v>
      </c>
      <c r="HF124" s="6" t="str">
        <f t="shared" si="206"/>
        <v xml:space="preserve"> </v>
      </c>
      <c r="HG124" s="6">
        <f t="shared" si="206"/>
        <v>0.14500000000000002</v>
      </c>
      <c r="HH124" s="6" t="str">
        <f t="shared" si="206"/>
        <v xml:space="preserve"> </v>
      </c>
      <c r="HI124" s="6" t="str">
        <f t="shared" si="206"/>
        <v xml:space="preserve"> </v>
      </c>
      <c r="HJ124" s="6" t="str">
        <f t="shared" si="206"/>
        <v xml:space="preserve"> </v>
      </c>
      <c r="HK124" s="6">
        <f t="shared" si="206"/>
        <v>3.3777777777777782</v>
      </c>
      <c r="HL124" s="6">
        <f t="shared" si="206"/>
        <v>2.0909090909090913</v>
      </c>
      <c r="HM124" s="6" t="str">
        <f t="shared" si="206"/>
        <v xml:space="preserve"> </v>
      </c>
      <c r="HN124" s="6" t="str">
        <f t="shared" si="206"/>
        <v xml:space="preserve"> </v>
      </c>
      <c r="HO124" s="6" t="str">
        <f t="shared" si="206"/>
        <v xml:space="preserve"> </v>
      </c>
      <c r="HP124" s="6">
        <f t="shared" si="206"/>
        <v>0.61001788908765664</v>
      </c>
      <c r="HQ124" s="6" t="str">
        <f t="shared" si="206"/>
        <v xml:space="preserve"> </v>
      </c>
      <c r="HR124" s="6" t="str">
        <f t="shared" si="206"/>
        <v xml:space="preserve"> </v>
      </c>
      <c r="HS124" s="6">
        <f t="shared" si="206"/>
        <v>5.9523809523809534E-2</v>
      </c>
      <c r="HT124" s="6">
        <f t="shared" si="206"/>
        <v>0.45669291338582685</v>
      </c>
      <c r="HU124" s="6">
        <f t="shared" si="206"/>
        <v>4.833333333333333</v>
      </c>
      <c r="HV124" s="6" t="str">
        <f t="shared" si="206"/>
        <v xml:space="preserve"> </v>
      </c>
      <c r="HW124" s="6">
        <f t="shared" si="206"/>
        <v>0.51515151515151514</v>
      </c>
      <c r="HX124" s="6">
        <f t="shared" si="206"/>
        <v>0.84806596338062334</v>
      </c>
      <c r="HY124" s="6" t="str">
        <f t="shared" si="206"/>
        <v xml:space="preserve"> </v>
      </c>
      <c r="HZ124" s="6" t="str">
        <f t="shared" si="206"/>
        <v xml:space="preserve"> </v>
      </c>
      <c r="IA124" s="6" t="str">
        <f t="shared" si="206"/>
        <v xml:space="preserve"> </v>
      </c>
      <c r="IB124" s="6" t="str">
        <f t="shared" si="206"/>
        <v xml:space="preserve"> </v>
      </c>
      <c r="IC124" s="6">
        <f t="shared" si="206"/>
        <v>-0.83333333333333326</v>
      </c>
      <c r="ID124" s="6" t="str">
        <f t="shared" si="206"/>
        <v xml:space="preserve"> </v>
      </c>
      <c r="IE124" s="6" t="str">
        <f t="shared" si="206"/>
        <v xml:space="preserve"> </v>
      </c>
      <c r="IF124" s="6" t="str">
        <f t="shared" si="206"/>
        <v xml:space="preserve"> </v>
      </c>
      <c r="IG124" s="6" t="str">
        <f t="shared" si="206"/>
        <v xml:space="preserve"> </v>
      </c>
      <c r="IH124" s="6" t="str">
        <f t="shared" si="206"/>
        <v xml:space="preserve"> </v>
      </c>
      <c r="II124" s="6">
        <f t="shared" si="206"/>
        <v>0.40562248995983929</v>
      </c>
      <c r="IJ124" s="6">
        <f t="shared" si="206"/>
        <v>-0.56664238892935181</v>
      </c>
      <c r="IK124" s="6" t="str">
        <f t="shared" si="206"/>
        <v xml:space="preserve"> </v>
      </c>
      <c r="IL124" s="6" t="str">
        <f t="shared" si="206"/>
        <v xml:space="preserve"> </v>
      </c>
      <c r="IM124" s="6">
        <f t="shared" si="206"/>
        <v>4.4303797468354444E-2</v>
      </c>
      <c r="IN124" s="6">
        <f t="shared" si="206"/>
        <v>-0.52204668710209856</v>
      </c>
      <c r="IO124" s="6" t="str">
        <f t="shared" si="206"/>
        <v xml:space="preserve"> </v>
      </c>
      <c r="IP124" s="6" t="str">
        <f t="shared" si="206"/>
        <v xml:space="preserve"> </v>
      </c>
      <c r="IQ124" s="6" t="str">
        <f t="shared" si="206"/>
        <v xml:space="preserve"> </v>
      </c>
      <c r="IR124" s="6" t="str">
        <f t="shared" si="206"/>
        <v xml:space="preserve"> </v>
      </c>
      <c r="IS124" s="6">
        <f t="shared" si="206"/>
        <v>1</v>
      </c>
      <c r="IT124" s="6" t="str">
        <f t="shared" si="206"/>
        <v xml:space="preserve"> </v>
      </c>
      <c r="IU124" s="6" t="str">
        <f t="shared" si="206"/>
        <v xml:space="preserve"> </v>
      </c>
      <c r="IV124" s="6" t="str">
        <f t="shared" si="206"/>
        <v xml:space="preserve"> </v>
      </c>
      <c r="IW124" s="6" t="str">
        <f t="shared" si="205"/>
        <v xml:space="preserve"> </v>
      </c>
      <c r="IX124" s="6" t="str">
        <f t="shared" si="205"/>
        <v xml:space="preserve"> </v>
      </c>
      <c r="IY124" s="6" t="str">
        <f t="shared" si="205"/>
        <v xml:space="preserve"> </v>
      </c>
      <c r="IZ124" s="6" t="str">
        <f t="shared" si="205"/>
        <v xml:space="preserve"> </v>
      </c>
      <c r="JA124" s="6" t="str">
        <f t="shared" si="205"/>
        <v xml:space="preserve"> </v>
      </c>
      <c r="JB124" s="6">
        <f t="shared" si="205"/>
        <v>5.6111111111111107</v>
      </c>
      <c r="JC124" s="6">
        <f t="shared" si="205"/>
        <v>1.5333333333333337</v>
      </c>
      <c r="JD124" s="6" t="str">
        <f t="shared" si="205"/>
        <v xml:space="preserve"> </v>
      </c>
      <c r="JE124" s="6" t="str">
        <f t="shared" si="205"/>
        <v xml:space="preserve"> </v>
      </c>
      <c r="JF124" s="6" t="str">
        <f t="shared" si="205"/>
        <v xml:space="preserve"> </v>
      </c>
      <c r="JG124" s="6" t="str">
        <f t="shared" si="205"/>
        <v xml:space="preserve"> </v>
      </c>
      <c r="JH124" s="6">
        <f t="shared" si="205"/>
        <v>-0.38227848101265827</v>
      </c>
      <c r="JI124" s="6">
        <f t="shared" si="205"/>
        <v>0.25560538116591913</v>
      </c>
      <c r="JJ124" s="6" t="str">
        <f t="shared" si="205"/>
        <v xml:space="preserve"> </v>
      </c>
      <c r="JK124" s="6">
        <f t="shared" si="205"/>
        <v>0.7102694260054665</v>
      </c>
      <c r="JL124" s="6" t="str">
        <f t="shared" si="205"/>
        <v xml:space="preserve"> </v>
      </c>
      <c r="JM124" s="6" t="str">
        <f t="shared" si="205"/>
        <v xml:space="preserve"> </v>
      </c>
      <c r="JN124" s="6" t="str">
        <f t="shared" si="205"/>
        <v xml:space="preserve"> </v>
      </c>
      <c r="JO124" s="6" t="str">
        <f t="shared" si="205"/>
        <v xml:space="preserve"> </v>
      </c>
      <c r="JP124" s="6">
        <f t="shared" si="205"/>
        <v>8.1481481481481488E-2</v>
      </c>
      <c r="JQ124" s="6" t="str">
        <f t="shared" si="205"/>
        <v xml:space="preserve"> </v>
      </c>
      <c r="JR124" s="6" t="str">
        <f t="shared" si="205"/>
        <v xml:space="preserve"> </v>
      </c>
      <c r="JS124" s="6" t="str">
        <f t="shared" si="205"/>
        <v xml:space="preserve"> </v>
      </c>
      <c r="JT124" s="6">
        <f t="shared" si="205"/>
        <v>3.9664429530201346</v>
      </c>
      <c r="JU124" s="6">
        <f t="shared" si="205"/>
        <v>0.375</v>
      </c>
      <c r="JV124" s="6">
        <f t="shared" si="205"/>
        <v>0.41796739940548244</v>
      </c>
      <c r="JW124" s="6">
        <f t="shared" si="205"/>
        <v>0.78633975481611196</v>
      </c>
      <c r="JX124" s="6">
        <f t="shared" si="205"/>
        <v>-0.5924225028702641</v>
      </c>
      <c r="JY124" s="6" t="str">
        <f t="shared" si="205"/>
        <v xml:space="preserve"> </v>
      </c>
      <c r="JZ124" s="6">
        <f t="shared" si="205"/>
        <v>2.1707317073170733</v>
      </c>
      <c r="KA124" s="6">
        <f t="shared" si="205"/>
        <v>-0.87482023663085484</v>
      </c>
      <c r="KB124" s="6">
        <f t="shared" si="205"/>
        <v>-0.42056074766355134</v>
      </c>
      <c r="KC124" s="6" t="str">
        <f t="shared" si="205"/>
        <v xml:space="preserve"> </v>
      </c>
      <c r="KD124" s="6" t="str">
        <f t="shared" si="205"/>
        <v xml:space="preserve"> </v>
      </c>
      <c r="KE124" s="6" t="str">
        <f t="shared" si="205"/>
        <v xml:space="preserve"> </v>
      </c>
      <c r="KF124" s="6">
        <f t="shared" si="205"/>
        <v>0.25287356321839072</v>
      </c>
      <c r="KG124" s="6" t="str">
        <f t="shared" si="205"/>
        <v xml:space="preserve"> </v>
      </c>
      <c r="KH124" s="6" t="str">
        <f t="shared" si="205"/>
        <v xml:space="preserve"> </v>
      </c>
      <c r="KI124" s="6">
        <f t="shared" si="205"/>
        <v>-0.97127484953492615</v>
      </c>
      <c r="KJ124" s="6" t="str">
        <f t="shared" si="205"/>
        <v xml:space="preserve"> </v>
      </c>
      <c r="KK124" s="6" t="str">
        <f t="shared" si="205"/>
        <v xml:space="preserve"> </v>
      </c>
      <c r="KL124" s="6">
        <f t="shared" si="205"/>
        <v>0.55709342560553643</v>
      </c>
      <c r="KM124" s="6" t="str">
        <f t="shared" si="205"/>
        <v xml:space="preserve"> </v>
      </c>
      <c r="KN124" s="6">
        <f t="shared" si="205"/>
        <v>-0.19986403806934061</v>
      </c>
      <c r="KO124" s="6">
        <f t="shared" si="205"/>
        <v>0.25412541254125398</v>
      </c>
      <c r="KP124" s="6" t="str">
        <f t="shared" si="205"/>
        <v xml:space="preserve"> </v>
      </c>
      <c r="KQ124" s="6">
        <f t="shared" si="205"/>
        <v>0.89583333333333326</v>
      </c>
      <c r="KR124" s="6">
        <f t="shared" si="205"/>
        <v>0.65363128491620137</v>
      </c>
      <c r="KS124" s="6" t="str">
        <f t="shared" si="205"/>
        <v xml:space="preserve"> </v>
      </c>
      <c r="KT124" s="6">
        <f t="shared" si="205"/>
        <v>0.6300940438871474</v>
      </c>
      <c r="KU124" s="6" t="str">
        <f t="shared" si="205"/>
        <v xml:space="preserve"> </v>
      </c>
      <c r="KV124" s="6" t="str">
        <f t="shared" si="205"/>
        <v xml:space="preserve"> </v>
      </c>
      <c r="KW124" s="6">
        <f t="shared" si="205"/>
        <v>4.3199052132701423</v>
      </c>
      <c r="KX124" s="6">
        <f t="shared" si="205"/>
        <v>-0.62798634812286691</v>
      </c>
      <c r="KY124" s="6">
        <f t="shared" si="205"/>
        <v>2.3327305605786623</v>
      </c>
      <c r="KZ124" s="6">
        <f t="shared" si="205"/>
        <v>-0.7</v>
      </c>
      <c r="LA124" s="6">
        <f t="shared" si="205"/>
        <v>-0.76984126984126988</v>
      </c>
      <c r="LB124" s="6">
        <f t="shared" si="205"/>
        <v>-0.7684926029588165</v>
      </c>
      <c r="LC124" s="6">
        <f t="shared" si="205"/>
        <v>1.0363636363636362</v>
      </c>
      <c r="LD124" s="6">
        <f t="shared" si="205"/>
        <v>-0.23636363636363633</v>
      </c>
      <c r="LE124" s="6" t="str">
        <f t="shared" si="205"/>
        <v xml:space="preserve"> </v>
      </c>
      <c r="LF124" s="6">
        <f t="shared" si="205"/>
        <v>-0.95554315476190477</v>
      </c>
      <c r="LG124" s="6" t="str">
        <f t="shared" si="205"/>
        <v xml:space="preserve"> </v>
      </c>
      <c r="LH124" s="6">
        <f t="shared" si="205"/>
        <v>-0.25641025641025639</v>
      </c>
      <c r="LI124" s="6" t="str">
        <f t="shared" si="200"/>
        <v xml:space="preserve"> </v>
      </c>
      <c r="LJ124" s="6" t="str">
        <f t="shared" si="200"/>
        <v xml:space="preserve"> </v>
      </c>
      <c r="LK124" s="6" t="str">
        <f t="shared" si="200"/>
        <v xml:space="preserve"> </v>
      </c>
      <c r="LL124" s="6">
        <f t="shared" si="200"/>
        <v>-0.57792207792207795</v>
      </c>
      <c r="LM124" s="6">
        <f t="shared" si="200"/>
        <v>0.79538461538461536</v>
      </c>
      <c r="LN124" s="6">
        <f t="shared" si="198"/>
        <v>0.6636363636363638</v>
      </c>
      <c r="LO124" s="6" t="str">
        <f t="shared" si="198"/>
        <v xml:space="preserve"> </v>
      </c>
      <c r="LP124" s="6">
        <f t="shared" ref="LP124:OA128" si="207">IF(LP93=0," ",LP93)</f>
        <v>1.1097560975609757</v>
      </c>
      <c r="LQ124" s="6" t="str">
        <f t="shared" si="207"/>
        <v xml:space="preserve"> </v>
      </c>
      <c r="LR124" s="6">
        <f t="shared" si="207"/>
        <v>1.5586353944562896</v>
      </c>
      <c r="LS124" s="6" t="str">
        <f t="shared" si="207"/>
        <v xml:space="preserve"> </v>
      </c>
      <c r="LT124" s="6" t="str">
        <f t="shared" si="207"/>
        <v xml:space="preserve"> </v>
      </c>
      <c r="LU124" s="6" t="str">
        <f t="shared" si="207"/>
        <v xml:space="preserve"> </v>
      </c>
      <c r="LV124" s="6" t="str">
        <f t="shared" si="207"/>
        <v xml:space="preserve"> </v>
      </c>
      <c r="LW124" s="6">
        <f t="shared" si="207"/>
        <v>-0.84595242074767396</v>
      </c>
      <c r="LX124" s="6">
        <f t="shared" si="207"/>
        <v>-0.6125121241513094</v>
      </c>
      <c r="LY124" s="6" t="str">
        <f t="shared" si="207"/>
        <v xml:space="preserve"> </v>
      </c>
      <c r="LZ124" s="6" t="str">
        <f t="shared" si="207"/>
        <v xml:space="preserve"> </v>
      </c>
      <c r="MA124" s="6">
        <f t="shared" si="207"/>
        <v>-0.25</v>
      </c>
      <c r="MB124" s="6">
        <f t="shared" si="207"/>
        <v>-0.44999999999999996</v>
      </c>
      <c r="MC124" s="6">
        <f t="shared" si="207"/>
        <v>-0.99195836044242025</v>
      </c>
      <c r="MD124" s="6">
        <f t="shared" si="207"/>
        <v>-0.54838709677419351</v>
      </c>
      <c r="ME124" s="6" t="str">
        <f t="shared" si="207"/>
        <v xml:space="preserve"> </v>
      </c>
      <c r="MF124" s="6" t="str">
        <f t="shared" si="207"/>
        <v xml:space="preserve"> </v>
      </c>
      <c r="MG124" s="6">
        <f t="shared" si="207"/>
        <v>0.29014084507042237</v>
      </c>
      <c r="MH124" s="6">
        <f t="shared" si="207"/>
        <v>0.34932349323493228</v>
      </c>
      <c r="MI124" s="6" t="str">
        <f t="shared" si="207"/>
        <v xml:space="preserve"> </v>
      </c>
      <c r="MJ124" s="6">
        <f t="shared" si="207"/>
        <v>0.48</v>
      </c>
      <c r="MK124" s="6" t="str">
        <f t="shared" si="207"/>
        <v xml:space="preserve"> </v>
      </c>
      <c r="ML124" s="6" t="str">
        <f t="shared" si="207"/>
        <v xml:space="preserve"> </v>
      </c>
      <c r="MM124" s="6" t="str">
        <f t="shared" si="207"/>
        <v xml:space="preserve"> </v>
      </c>
      <c r="MN124" s="6" t="str">
        <f t="shared" si="207"/>
        <v xml:space="preserve"> </v>
      </c>
      <c r="MO124" s="6" t="str">
        <f t="shared" si="207"/>
        <v xml:space="preserve"> </v>
      </c>
      <c r="MP124" s="6">
        <f t="shared" si="207"/>
        <v>1.3653846153846154</v>
      </c>
      <c r="MQ124" s="6">
        <f t="shared" si="207"/>
        <v>1.2999999999999998</v>
      </c>
      <c r="MR124" s="6" t="str">
        <f t="shared" si="207"/>
        <v xml:space="preserve"> </v>
      </c>
      <c r="MS124" s="6" t="str">
        <f t="shared" si="207"/>
        <v xml:space="preserve"> </v>
      </c>
      <c r="MT124" s="6">
        <f t="shared" si="207"/>
        <v>-9.2972972972972912E-2</v>
      </c>
      <c r="MU124" s="6" t="str">
        <f t="shared" si="207"/>
        <v xml:space="preserve"> </v>
      </c>
      <c r="MV124" s="6">
        <f t="shared" si="207"/>
        <v>-0.35</v>
      </c>
      <c r="MW124" s="6">
        <f t="shared" si="207"/>
        <v>0.19999999999999996</v>
      </c>
      <c r="MX124" s="6" t="str">
        <f t="shared" si="207"/>
        <v xml:space="preserve"> </v>
      </c>
      <c r="MY124" s="6" t="str">
        <f t="shared" si="207"/>
        <v xml:space="preserve"> </v>
      </c>
      <c r="MZ124" s="6">
        <f t="shared" si="207"/>
        <v>1.629987908101572</v>
      </c>
      <c r="NA124" s="6" t="str">
        <f t="shared" si="207"/>
        <v xml:space="preserve"> </v>
      </c>
      <c r="NB124" s="6" t="str">
        <f t="shared" si="207"/>
        <v xml:space="preserve"> </v>
      </c>
      <c r="NC124" s="6">
        <f t="shared" si="207"/>
        <v>-1.0000396624045504E-2</v>
      </c>
      <c r="ND124" s="6" t="str">
        <f t="shared" si="207"/>
        <v xml:space="preserve"> </v>
      </c>
      <c r="NE124" s="6" t="str">
        <f t="shared" si="207"/>
        <v xml:space="preserve"> </v>
      </c>
      <c r="NF124" s="6" t="str">
        <f t="shared" si="207"/>
        <v xml:space="preserve"> </v>
      </c>
      <c r="NG124" s="6" t="str">
        <f t="shared" si="207"/>
        <v xml:space="preserve"> </v>
      </c>
      <c r="NH124" s="6" t="str">
        <f t="shared" si="207"/>
        <v xml:space="preserve"> </v>
      </c>
      <c r="NI124" s="6" t="str">
        <f t="shared" si="207"/>
        <v xml:space="preserve"> </v>
      </c>
      <c r="NJ124" s="6" t="str">
        <f t="shared" si="207"/>
        <v xml:space="preserve"> </v>
      </c>
      <c r="NK124" s="6" t="str">
        <f t="shared" si="207"/>
        <v xml:space="preserve"> </v>
      </c>
      <c r="NL124" s="6">
        <f t="shared" si="207"/>
        <v>-8.7763413234208887E-2</v>
      </c>
      <c r="NM124" s="6" t="str">
        <f t="shared" si="207"/>
        <v xml:space="preserve"> </v>
      </c>
      <c r="NN124" s="6">
        <f t="shared" si="207"/>
        <v>-0.43318218191517743</v>
      </c>
      <c r="NO124" s="6" t="str">
        <f t="shared" si="207"/>
        <v xml:space="preserve"> </v>
      </c>
      <c r="NP124" s="6">
        <f t="shared" si="207"/>
        <v>1.6273885350318471</v>
      </c>
      <c r="NQ124" s="6">
        <f t="shared" si="207"/>
        <v>-0.34042553191489366</v>
      </c>
      <c r="NR124" s="6" t="str">
        <f t="shared" si="207"/>
        <v xml:space="preserve"> </v>
      </c>
      <c r="NS124" s="6">
        <f t="shared" si="207"/>
        <v>-0.5503875968992249</v>
      </c>
      <c r="NT124" s="6" t="str">
        <f t="shared" si="207"/>
        <v xml:space="preserve"> </v>
      </c>
      <c r="NU124" s="6" t="str">
        <f t="shared" si="207"/>
        <v xml:space="preserve"> </v>
      </c>
      <c r="NV124" s="6">
        <f t="shared" si="207"/>
        <v>0.52715258754719785</v>
      </c>
      <c r="NW124" s="6">
        <f t="shared" si="207"/>
        <v>1.0716124419020376</v>
      </c>
      <c r="NX124" s="6">
        <f t="shared" si="207"/>
        <v>0.73435075012933249</v>
      </c>
      <c r="NY124" s="6" t="str">
        <f t="shared" si="207"/>
        <v xml:space="preserve"> </v>
      </c>
      <c r="NZ124" s="6" t="str">
        <f t="shared" si="207"/>
        <v xml:space="preserve"> </v>
      </c>
      <c r="OA124" s="6">
        <f t="shared" si="207"/>
        <v>-0.85648148148148151</v>
      </c>
      <c r="OB124" s="6" t="str">
        <f t="shared" si="186"/>
        <v xml:space="preserve"> </v>
      </c>
      <c r="OC124" s="6">
        <f t="shared" si="186"/>
        <v>-2.5641025641025661E-2</v>
      </c>
      <c r="OD124" s="6">
        <f t="shared" si="186"/>
        <v>0.41428571428571437</v>
      </c>
      <c r="OE124" s="6" t="str">
        <f t="shared" si="186"/>
        <v xml:space="preserve"> </v>
      </c>
      <c r="OF124" s="6">
        <f t="shared" si="186"/>
        <v>0.98290598290598297</v>
      </c>
      <c r="OG124" s="6">
        <v>0</v>
      </c>
      <c r="OH124" s="6" t="str">
        <f t="shared" si="203"/>
        <v xml:space="preserve"> </v>
      </c>
      <c r="OI124" s="6">
        <f t="shared" si="203"/>
        <v>1.692418772563177</v>
      </c>
      <c r="OJ124" s="6">
        <f t="shared" si="203"/>
        <v>0.29729729729729737</v>
      </c>
      <c r="OK124" s="6">
        <f t="shared" si="203"/>
        <v>0.73312500000000003</v>
      </c>
      <c r="OL124" s="6">
        <f t="shared" si="203"/>
        <v>1.447300771208226</v>
      </c>
      <c r="OM124" s="6">
        <f t="shared" si="203"/>
        <v>8.6225026288117679E-2</v>
      </c>
      <c r="ON124" s="6">
        <f t="shared" si="203"/>
        <v>0.53005341156999908</v>
      </c>
      <c r="OO124" s="6">
        <f t="shared" si="203"/>
        <v>9.8360655737705027E-2</v>
      </c>
      <c r="OP124" s="6">
        <f t="shared" si="203"/>
        <v>1.396125907990315</v>
      </c>
      <c r="OQ124" s="6">
        <f t="shared" si="203"/>
        <v>1.196435803969218</v>
      </c>
      <c r="OR124" s="6">
        <f t="shared" si="203"/>
        <v>0.34689971931615204</v>
      </c>
      <c r="OS124" s="6" t="str">
        <f t="shared" si="203"/>
        <v xml:space="preserve"> </v>
      </c>
      <c r="OT124" s="6">
        <f t="shared" si="203"/>
        <v>0.1370185239635402</v>
      </c>
      <c r="OU124" s="6" t="str">
        <f t="shared" si="203"/>
        <v xml:space="preserve"> </v>
      </c>
      <c r="OV124" s="6">
        <f t="shared" si="203"/>
        <v>0.6984258492129245</v>
      </c>
      <c r="OW124" s="6">
        <f t="shared" si="203"/>
        <v>2.6384364820846908</v>
      </c>
      <c r="OX124" s="6" t="str">
        <f t="shared" si="203"/>
        <v xml:space="preserve"> </v>
      </c>
      <c r="OY124" s="6" t="str">
        <f t="shared" si="203"/>
        <v xml:space="preserve"> </v>
      </c>
      <c r="OZ124" s="6">
        <f t="shared" si="203"/>
        <v>0.231782265144864</v>
      </c>
      <c r="PA124" s="6">
        <f t="shared" si="203"/>
        <v>-0.19999999999999996</v>
      </c>
      <c r="PB124" s="6" t="str">
        <f t="shared" si="203"/>
        <v xml:space="preserve"> </v>
      </c>
      <c r="PC124" s="6" t="str">
        <f t="shared" si="203"/>
        <v xml:space="preserve"> </v>
      </c>
      <c r="PD124" s="6" t="str">
        <f t="shared" si="203"/>
        <v xml:space="preserve"> </v>
      </c>
      <c r="PE124" s="6">
        <f t="shared" si="203"/>
        <v>1.0177383592017737</v>
      </c>
      <c r="PF124" s="6">
        <f t="shared" si="203"/>
        <v>-0.36444444444444446</v>
      </c>
      <c r="PG124" s="6" t="str">
        <f t="shared" si="203"/>
        <v xml:space="preserve"> </v>
      </c>
      <c r="PH124" s="6">
        <f t="shared" si="203"/>
        <v>1.6477611940298509</v>
      </c>
      <c r="PI124" s="6">
        <f t="shared" si="203"/>
        <v>0.82239382239382253</v>
      </c>
      <c r="PJ124" s="6" t="str">
        <f t="shared" si="203"/>
        <v xml:space="preserve"> </v>
      </c>
      <c r="PK124" s="6" t="str">
        <f t="shared" si="203"/>
        <v xml:space="preserve"> </v>
      </c>
      <c r="PL124" s="6">
        <f t="shared" si="203"/>
        <v>1.0669456066945608</v>
      </c>
      <c r="PM124" s="6" t="str">
        <f t="shared" si="203"/>
        <v xml:space="preserve"> </v>
      </c>
      <c r="PN124" s="6">
        <f t="shared" si="203"/>
        <v>1.2413793103448274</v>
      </c>
      <c r="PO124" s="6" t="str">
        <f t="shared" si="203"/>
        <v xml:space="preserve"> </v>
      </c>
      <c r="PP124" s="6">
        <f t="shared" si="203"/>
        <v>-0.73684210526315796</v>
      </c>
      <c r="PQ124" s="6" t="str">
        <f t="shared" si="203"/>
        <v xml:space="preserve"> </v>
      </c>
      <c r="PR124" s="6" t="str">
        <f t="shared" si="203"/>
        <v xml:space="preserve"> </v>
      </c>
      <c r="PS124" s="6" t="str">
        <f t="shared" si="203"/>
        <v xml:space="preserve"> </v>
      </c>
      <c r="PT124" s="6" t="str">
        <f t="shared" si="203"/>
        <v xml:space="preserve"> </v>
      </c>
      <c r="PU124" s="6">
        <f t="shared" si="203"/>
        <v>-0.71546632761873519</v>
      </c>
      <c r="PV124" s="6" t="str">
        <f t="shared" si="203"/>
        <v xml:space="preserve"> </v>
      </c>
      <c r="PW124" s="6">
        <f t="shared" si="203"/>
        <v>5.232558139534893E-2</v>
      </c>
      <c r="PX124" s="6" t="str">
        <f t="shared" si="203"/>
        <v xml:space="preserve"> </v>
      </c>
      <c r="PY124" s="6" t="str">
        <f t="shared" si="203"/>
        <v xml:space="preserve"> </v>
      </c>
      <c r="PZ124" s="6">
        <f t="shared" si="203"/>
        <v>0.14285714285714302</v>
      </c>
      <c r="QA124" s="6">
        <f t="shared" si="203"/>
        <v>1.0593952483801297</v>
      </c>
      <c r="QB124" s="6">
        <f t="shared" si="203"/>
        <v>2.7950937950937953</v>
      </c>
      <c r="QC124" s="6">
        <f t="shared" si="203"/>
        <v>1.0612244897959182</v>
      </c>
      <c r="QD124" s="6" t="str">
        <f t="shared" si="203"/>
        <v xml:space="preserve"> </v>
      </c>
      <c r="QE124" s="6" t="str">
        <f t="shared" si="203"/>
        <v xml:space="preserve"> </v>
      </c>
      <c r="QF124" s="6">
        <f t="shared" si="203"/>
        <v>0.66101694915254239</v>
      </c>
      <c r="QG124" s="6">
        <f t="shared" si="203"/>
        <v>-8.8709677419354982E-2</v>
      </c>
      <c r="QH124" s="6" t="str">
        <f t="shared" si="203"/>
        <v xml:space="preserve"> </v>
      </c>
      <c r="QI124" s="6" t="str">
        <f t="shared" si="203"/>
        <v xml:space="preserve"> </v>
      </c>
      <c r="QJ124" s="6">
        <f t="shared" si="203"/>
        <v>0.97947383636889263</v>
      </c>
      <c r="QK124" s="6" t="str">
        <f t="shared" si="203"/>
        <v xml:space="preserve"> </v>
      </c>
      <c r="QL124" s="6">
        <f t="shared" si="203"/>
        <v>1.8083028083028085</v>
      </c>
      <c r="QM124" s="6" t="str">
        <f t="shared" si="203"/>
        <v xml:space="preserve"> </v>
      </c>
      <c r="QN124" s="6" t="str">
        <f t="shared" si="203"/>
        <v xml:space="preserve"> </v>
      </c>
      <c r="QO124" s="6" t="str">
        <f t="shared" si="203"/>
        <v xml:space="preserve"> </v>
      </c>
      <c r="QP124" s="6" t="str">
        <f t="shared" si="203"/>
        <v xml:space="preserve"> </v>
      </c>
      <c r="QQ124" s="6">
        <f t="shared" si="203"/>
        <v>-0.39874411302982726</v>
      </c>
      <c r="QR124" s="6">
        <f t="shared" si="203"/>
        <v>-0.4202380952380953</v>
      </c>
      <c r="QS124" s="6" t="str">
        <f t="shared" si="201"/>
        <v xml:space="preserve"> </v>
      </c>
      <c r="QT124" s="6" t="str">
        <f t="shared" si="201"/>
        <v xml:space="preserve"> </v>
      </c>
      <c r="QU124" s="6">
        <f t="shared" si="201"/>
        <v>1.2869955156950672</v>
      </c>
      <c r="QV124" s="6" t="str">
        <f t="shared" si="201"/>
        <v xml:space="preserve"> </v>
      </c>
      <c r="QW124" s="6" t="str">
        <f t="shared" si="201"/>
        <v xml:space="preserve"> </v>
      </c>
      <c r="QX124" s="6" t="str">
        <f t="shared" si="201"/>
        <v xml:space="preserve"> </v>
      </c>
      <c r="QY124" s="6" t="str">
        <f t="shared" si="201"/>
        <v xml:space="preserve"> </v>
      </c>
      <c r="QZ124" s="6" t="str">
        <f t="shared" si="201"/>
        <v xml:space="preserve"> </v>
      </c>
      <c r="RA124" s="6" t="str">
        <f t="shared" si="201"/>
        <v xml:space="preserve"> </v>
      </c>
      <c r="RB124" s="6" t="str">
        <f t="shared" si="201"/>
        <v xml:space="preserve"> </v>
      </c>
      <c r="RC124" s="6" t="str">
        <f t="shared" si="201"/>
        <v xml:space="preserve"> </v>
      </c>
      <c r="RD124" s="6">
        <f t="shared" si="201"/>
        <v>9.5714285714285641E-2</v>
      </c>
      <c r="RE124" s="6" t="str">
        <f t="shared" si="201"/>
        <v xml:space="preserve"> </v>
      </c>
      <c r="RF124" s="6">
        <f t="shared" si="201"/>
        <v>-6.6666666666665986E-3</v>
      </c>
      <c r="RG124" s="6">
        <f t="shared" si="201"/>
        <v>0.50349650349650354</v>
      </c>
      <c r="RH124" s="6">
        <f t="shared" si="201"/>
        <v>4.0161290322580641</v>
      </c>
      <c r="RI124" s="6" t="str">
        <f t="shared" si="201"/>
        <v xml:space="preserve"> </v>
      </c>
      <c r="RJ124" s="6" t="str">
        <f t="shared" si="201"/>
        <v xml:space="preserve"> </v>
      </c>
      <c r="RK124" s="6" t="str">
        <f t="shared" si="201"/>
        <v xml:space="preserve"> </v>
      </c>
      <c r="RL124" s="6" t="str">
        <f t="shared" si="201"/>
        <v xml:space="preserve"> </v>
      </c>
      <c r="RM124" s="6">
        <f t="shared" si="201"/>
        <v>0.84210526315789469</v>
      </c>
      <c r="RN124" s="6">
        <f t="shared" si="201"/>
        <v>-5.7591623036649331E-2</v>
      </c>
      <c r="RO124" s="6" t="str">
        <f t="shared" si="201"/>
        <v xml:space="preserve"> </v>
      </c>
      <c r="RP124" s="6" t="str">
        <f t="shared" si="201"/>
        <v xml:space="preserve"> </v>
      </c>
      <c r="RQ124" s="6">
        <f t="shared" si="201"/>
        <v>1.2554621848739496</v>
      </c>
      <c r="RR124" s="6">
        <f t="shared" si="201"/>
        <v>0.29139072847682113</v>
      </c>
      <c r="RS124" s="6">
        <f t="shared" si="201"/>
        <v>-0.37454545454545451</v>
      </c>
      <c r="RT124" s="6" t="str">
        <f t="shared" si="201"/>
        <v xml:space="preserve"> </v>
      </c>
      <c r="RU124" s="6" t="str">
        <f t="shared" si="201"/>
        <v xml:space="preserve"> </v>
      </c>
      <c r="RV124" s="6">
        <f t="shared" si="201"/>
        <v>-6.2893081761006386E-2</v>
      </c>
      <c r="RW124" s="6" t="str">
        <f t="shared" si="201"/>
        <v xml:space="preserve"> </v>
      </c>
      <c r="RX124" s="6">
        <f t="shared" si="201"/>
        <v>1.2719999999999998</v>
      </c>
      <c r="RY124" s="6">
        <f t="shared" si="201"/>
        <v>2.8024691358024691</v>
      </c>
      <c r="RZ124" s="6">
        <f t="shared" si="201"/>
        <v>-0.24450000000000005</v>
      </c>
      <c r="SA124" s="6">
        <f t="shared" si="201"/>
        <v>0.99290780141843982</v>
      </c>
      <c r="SS124" s="11"/>
      <c r="TE124" s="12"/>
      <c r="TF124" s="12"/>
      <c r="TG124" s="12"/>
    </row>
    <row r="125" spans="1:527">
      <c r="A125">
        <v>2011</v>
      </c>
      <c r="B125" s="6" t="str">
        <f t="shared" si="155"/>
        <v xml:space="preserve"> </v>
      </c>
      <c r="C125" s="6">
        <f t="shared" si="204"/>
        <v>-0.52130325814536338</v>
      </c>
      <c r="D125" s="6" t="str">
        <f t="shared" si="204"/>
        <v xml:space="preserve"> </v>
      </c>
      <c r="E125" s="6" t="str">
        <f t="shared" si="204"/>
        <v xml:space="preserve"> </v>
      </c>
      <c r="F125" s="6" t="str">
        <f t="shared" si="204"/>
        <v xml:space="preserve"> </v>
      </c>
      <c r="G125" s="6">
        <f t="shared" si="204"/>
        <v>0.3867924528301887</v>
      </c>
      <c r="H125" s="6" t="str">
        <f t="shared" si="204"/>
        <v xml:space="preserve"> </v>
      </c>
      <c r="I125" s="6">
        <f t="shared" si="204"/>
        <v>0.875</v>
      </c>
      <c r="J125" s="6" t="str">
        <f t="shared" si="204"/>
        <v xml:space="preserve"> </v>
      </c>
      <c r="K125" s="6">
        <f t="shared" si="204"/>
        <v>-0.33080808080808088</v>
      </c>
      <c r="L125" s="6" t="str">
        <f t="shared" si="204"/>
        <v xml:space="preserve"> </v>
      </c>
      <c r="M125" s="6">
        <f t="shared" si="204"/>
        <v>-0.46862745098039216</v>
      </c>
      <c r="N125" s="6">
        <f t="shared" si="204"/>
        <v>-0.49776785714285721</v>
      </c>
      <c r="O125" s="6" t="str">
        <f t="shared" si="204"/>
        <v xml:space="preserve"> </v>
      </c>
      <c r="P125" s="6" t="str">
        <f t="shared" si="204"/>
        <v xml:space="preserve"> </v>
      </c>
      <c r="Q125" s="6">
        <f t="shared" si="204"/>
        <v>1.2930273609885257</v>
      </c>
      <c r="R125" s="6" t="str">
        <f t="shared" si="204"/>
        <v xml:space="preserve"> </v>
      </c>
      <c r="S125" s="6">
        <f t="shared" si="204"/>
        <v>1.1379310344827589</v>
      </c>
      <c r="T125" s="6" t="str">
        <f t="shared" si="204"/>
        <v xml:space="preserve"> </v>
      </c>
      <c r="U125" s="6" t="str">
        <f t="shared" si="204"/>
        <v xml:space="preserve"> </v>
      </c>
      <c r="V125" s="6">
        <f t="shared" si="204"/>
        <v>-0.84375</v>
      </c>
      <c r="W125" s="6" t="str">
        <f t="shared" si="204"/>
        <v xml:space="preserve"> </v>
      </c>
      <c r="X125" s="6">
        <f t="shared" si="204"/>
        <v>0.33333333333333326</v>
      </c>
      <c r="Y125" s="6">
        <f t="shared" si="204"/>
        <v>-0.20208333333333328</v>
      </c>
      <c r="Z125" s="6" t="str">
        <f t="shared" si="204"/>
        <v xml:space="preserve"> </v>
      </c>
      <c r="AA125" s="6">
        <f t="shared" si="204"/>
        <v>-4.3478260869565188E-2</v>
      </c>
      <c r="AB125" s="6" t="str">
        <f t="shared" si="204"/>
        <v xml:space="preserve"> </v>
      </c>
      <c r="AC125" s="6">
        <f t="shared" si="204"/>
        <v>0.20999999999999996</v>
      </c>
      <c r="AD125" s="6">
        <f t="shared" si="204"/>
        <v>0.33074445917787454</v>
      </c>
      <c r="AE125" s="6" t="str">
        <f t="shared" si="204"/>
        <v xml:space="preserve"> </v>
      </c>
      <c r="AF125" s="6">
        <f t="shared" si="204"/>
        <v>-2.4767801857585092E-2</v>
      </c>
      <c r="AG125" s="6">
        <f t="shared" si="204"/>
        <v>-0.42000000000000004</v>
      </c>
      <c r="AH125" s="6" t="str">
        <f t="shared" si="204"/>
        <v xml:space="preserve"> </v>
      </c>
      <c r="AI125" s="6">
        <f t="shared" si="204"/>
        <v>-0.40166204986149578</v>
      </c>
      <c r="AJ125" s="6" t="str">
        <f t="shared" si="204"/>
        <v xml:space="preserve"> </v>
      </c>
      <c r="AK125" s="6" t="str">
        <f t="shared" si="204"/>
        <v xml:space="preserve"> </v>
      </c>
      <c r="AL125" s="6" t="str">
        <f t="shared" si="204"/>
        <v xml:space="preserve"> </v>
      </c>
      <c r="AM125" s="6" t="str">
        <f t="shared" si="204"/>
        <v xml:space="preserve"> </v>
      </c>
      <c r="AN125" s="6" t="str">
        <f t="shared" si="204"/>
        <v xml:space="preserve"> </v>
      </c>
      <c r="AO125" s="6" t="str">
        <f t="shared" si="204"/>
        <v xml:space="preserve"> </v>
      </c>
      <c r="AP125" s="6" t="str">
        <f t="shared" si="204"/>
        <v xml:space="preserve"> </v>
      </c>
      <c r="AQ125" s="6" t="str">
        <f t="shared" si="204"/>
        <v xml:space="preserve"> </v>
      </c>
      <c r="AR125" s="6" t="str">
        <f t="shared" si="204"/>
        <v xml:space="preserve"> </v>
      </c>
      <c r="AS125" s="6">
        <f t="shared" si="204"/>
        <v>-0.22499999999999998</v>
      </c>
      <c r="AT125" s="6" t="str">
        <f t="shared" si="204"/>
        <v xml:space="preserve"> </v>
      </c>
      <c r="AU125" s="6" t="str">
        <f t="shared" si="204"/>
        <v xml:space="preserve"> </v>
      </c>
      <c r="AV125" s="6">
        <f t="shared" si="204"/>
        <v>-0.44864864864864862</v>
      </c>
      <c r="AW125" s="6">
        <f t="shared" si="204"/>
        <v>-0.16530278232405904</v>
      </c>
      <c r="AX125" s="6">
        <f t="shared" si="204"/>
        <v>8.9655172413793283E-2</v>
      </c>
      <c r="AY125" s="6" t="str">
        <f t="shared" si="204"/>
        <v xml:space="preserve"> </v>
      </c>
      <c r="AZ125" s="6" t="str">
        <f t="shared" si="204"/>
        <v xml:space="preserve"> </v>
      </c>
      <c r="BA125" s="6" t="str">
        <f t="shared" si="204"/>
        <v xml:space="preserve"> </v>
      </c>
      <c r="BB125" s="6" t="str">
        <f t="shared" si="204"/>
        <v xml:space="preserve"> </v>
      </c>
      <c r="BC125" s="6" t="str">
        <f t="shared" si="204"/>
        <v xml:space="preserve"> </v>
      </c>
      <c r="BD125" s="6">
        <f t="shared" si="204"/>
        <v>0.10020040080160331</v>
      </c>
      <c r="BE125" s="6" t="str">
        <f t="shared" si="204"/>
        <v xml:space="preserve"> </v>
      </c>
      <c r="BF125" s="6">
        <f t="shared" si="204"/>
        <v>-0.61668273866923817</v>
      </c>
      <c r="BG125" s="6" t="str">
        <f t="shared" si="204"/>
        <v xml:space="preserve"> </v>
      </c>
      <c r="BH125" s="6" t="str">
        <f t="shared" si="204"/>
        <v xml:space="preserve"> </v>
      </c>
      <c r="BI125" s="6">
        <f t="shared" si="204"/>
        <v>-0.29268292682926833</v>
      </c>
      <c r="BJ125" s="6">
        <f t="shared" si="204"/>
        <v>-0.18280163373440783</v>
      </c>
      <c r="BK125" s="6">
        <f t="shared" si="204"/>
        <v>0.2102564102564104</v>
      </c>
      <c r="BL125" s="6" t="str">
        <f t="shared" si="204"/>
        <v xml:space="preserve"> </v>
      </c>
      <c r="BM125" s="6" t="str">
        <f t="shared" si="204"/>
        <v xml:space="preserve"> </v>
      </c>
      <c r="BN125" s="6" t="str">
        <f t="shared" si="204"/>
        <v xml:space="preserve"> </v>
      </c>
      <c r="BO125" s="6" t="str">
        <f t="shared" si="202"/>
        <v xml:space="preserve"> </v>
      </c>
      <c r="BP125" s="6">
        <f t="shared" si="202"/>
        <v>0.27272727272727271</v>
      </c>
      <c r="BQ125" s="6" t="str">
        <f t="shared" si="202"/>
        <v xml:space="preserve"> </v>
      </c>
      <c r="BR125" s="6">
        <f t="shared" si="202"/>
        <v>-2.0000000000000018E-2</v>
      </c>
      <c r="BS125" s="6">
        <f t="shared" si="202"/>
        <v>-0.41726190476190483</v>
      </c>
      <c r="BT125" s="6">
        <f t="shared" si="202"/>
        <v>0.10823529411764699</v>
      </c>
      <c r="BU125" s="6" t="str">
        <f t="shared" si="202"/>
        <v xml:space="preserve"> </v>
      </c>
      <c r="BV125" s="6">
        <f t="shared" si="202"/>
        <v>-0.62740384615384615</v>
      </c>
      <c r="BW125" s="6" t="str">
        <f t="shared" si="202"/>
        <v xml:space="preserve"> </v>
      </c>
      <c r="BX125" s="6">
        <f t="shared" si="202"/>
        <v>0.29450048812235607</v>
      </c>
      <c r="BY125" s="6" t="str">
        <f t="shared" si="202"/>
        <v xml:space="preserve"> </v>
      </c>
      <c r="BZ125" s="6" t="str">
        <f t="shared" si="202"/>
        <v xml:space="preserve"> </v>
      </c>
      <c r="CA125" s="6" t="str">
        <f t="shared" si="202"/>
        <v xml:space="preserve"> </v>
      </c>
      <c r="CB125" s="6">
        <f t="shared" si="202"/>
        <v>-0.66417910447761197</v>
      </c>
      <c r="CC125" s="6">
        <f t="shared" si="202"/>
        <v>-0.53960396039603953</v>
      </c>
      <c r="CD125" s="6" t="str">
        <f t="shared" si="202"/>
        <v xml:space="preserve"> </v>
      </c>
      <c r="CE125" s="6" t="str">
        <f t="shared" si="202"/>
        <v xml:space="preserve"> </v>
      </c>
      <c r="CF125" s="6" t="str">
        <f t="shared" si="202"/>
        <v xml:space="preserve"> </v>
      </c>
      <c r="CG125" s="6" t="str">
        <f t="shared" si="202"/>
        <v xml:space="preserve"> </v>
      </c>
      <c r="CH125" s="6" t="str">
        <f t="shared" si="202"/>
        <v xml:space="preserve"> </v>
      </c>
      <c r="CI125" s="6">
        <f t="shared" si="202"/>
        <v>-0.28969957081545061</v>
      </c>
      <c r="CJ125" s="6" t="str">
        <f t="shared" si="202"/>
        <v xml:space="preserve"> </v>
      </c>
      <c r="CK125" s="6" t="str">
        <f t="shared" si="202"/>
        <v xml:space="preserve"> </v>
      </c>
      <c r="CL125" s="6">
        <f t="shared" si="202"/>
        <v>-0.38764044943820231</v>
      </c>
      <c r="CM125" s="6">
        <f t="shared" si="202"/>
        <v>-1.2836970474967568E-3</v>
      </c>
      <c r="CN125" s="6" t="str">
        <f t="shared" si="202"/>
        <v xml:space="preserve"> </v>
      </c>
      <c r="CO125" s="6" t="str">
        <f t="shared" si="202"/>
        <v xml:space="preserve"> </v>
      </c>
      <c r="CP125" s="6">
        <f t="shared" si="202"/>
        <v>1.6556464811783957</v>
      </c>
      <c r="CQ125" s="6" t="str">
        <f t="shared" si="202"/>
        <v xml:space="preserve"> </v>
      </c>
      <c r="CR125" s="6">
        <f t="shared" si="202"/>
        <v>-6.0557768924302757E-2</v>
      </c>
      <c r="CS125" s="6">
        <f t="shared" si="202"/>
        <v>-0.4221508828250401</v>
      </c>
      <c r="CT125" s="6" t="str">
        <f t="shared" si="202"/>
        <v xml:space="preserve"> </v>
      </c>
      <c r="CU125" s="6">
        <f t="shared" si="202"/>
        <v>0.51282051282051277</v>
      </c>
      <c r="CV125" s="6">
        <f t="shared" si="202"/>
        <v>0.85245901639344268</v>
      </c>
      <c r="CW125" s="6">
        <f t="shared" si="202"/>
        <v>-0.543010752688172</v>
      </c>
      <c r="CX125" s="6" t="str">
        <f t="shared" si="202"/>
        <v xml:space="preserve"> </v>
      </c>
      <c r="CY125" s="6" t="str">
        <f t="shared" si="202"/>
        <v xml:space="preserve"> </v>
      </c>
      <c r="CZ125" s="6" t="str">
        <f t="shared" si="202"/>
        <v xml:space="preserve"> </v>
      </c>
      <c r="DA125" s="6" t="str">
        <f t="shared" si="202"/>
        <v xml:space="preserve"> </v>
      </c>
      <c r="DB125" s="6">
        <f t="shared" si="202"/>
        <v>-2.3890784982935176E-2</v>
      </c>
      <c r="DC125" s="6" t="str">
        <f t="shared" si="202"/>
        <v xml:space="preserve"> </v>
      </c>
      <c r="DD125" s="6" t="str">
        <f t="shared" si="202"/>
        <v xml:space="preserve"> </v>
      </c>
      <c r="DE125" s="6">
        <f t="shared" si="202"/>
        <v>-0.90760869565217395</v>
      </c>
      <c r="DF125" s="6">
        <f t="shared" si="202"/>
        <v>-0.18333333333333335</v>
      </c>
      <c r="DG125" s="6">
        <f t="shared" si="202"/>
        <v>1.5787965616045843</v>
      </c>
      <c r="DH125" s="6" t="str">
        <f t="shared" si="202"/>
        <v xml:space="preserve"> </v>
      </c>
      <c r="DI125" s="6" t="str">
        <f t="shared" si="202"/>
        <v xml:space="preserve"> </v>
      </c>
      <c r="DJ125" s="6">
        <f t="shared" si="202"/>
        <v>-0.989542225730071</v>
      </c>
      <c r="DK125" s="6" t="str">
        <f t="shared" si="202"/>
        <v xml:space="preserve"> </v>
      </c>
      <c r="DL125" s="6">
        <f t="shared" si="202"/>
        <v>9.316770186335388E-2</v>
      </c>
      <c r="DM125" s="6" t="str">
        <f t="shared" si="202"/>
        <v xml:space="preserve"> </v>
      </c>
      <c r="DN125" s="6" t="str">
        <f t="shared" si="202"/>
        <v xml:space="preserve"> </v>
      </c>
      <c r="DO125" s="6" t="str">
        <f t="shared" si="202"/>
        <v xml:space="preserve"> </v>
      </c>
      <c r="DP125" s="6">
        <f t="shared" si="202"/>
        <v>-0.52485380116959068</v>
      </c>
      <c r="DQ125" s="6" t="str">
        <f t="shared" si="202"/>
        <v xml:space="preserve"> </v>
      </c>
      <c r="DR125" s="6" t="str">
        <f t="shared" si="202"/>
        <v xml:space="preserve"> </v>
      </c>
      <c r="DS125" s="6">
        <f t="shared" si="202"/>
        <v>-0.97520547945205482</v>
      </c>
      <c r="DT125" s="6">
        <f t="shared" si="202"/>
        <v>-0.42553191489361697</v>
      </c>
      <c r="DU125" s="6">
        <f t="shared" si="202"/>
        <v>0.1400778210116731</v>
      </c>
      <c r="DV125" s="6" t="str">
        <f t="shared" si="202"/>
        <v xml:space="preserve"> </v>
      </c>
      <c r="DW125" s="6" t="str">
        <f t="shared" si="202"/>
        <v xml:space="preserve"> </v>
      </c>
      <c r="DX125" s="6" t="str">
        <f t="shared" si="202"/>
        <v xml:space="preserve"> </v>
      </c>
      <c r="DY125" s="6" t="str">
        <f t="shared" si="202"/>
        <v xml:space="preserve"> </v>
      </c>
      <c r="DZ125" s="6" t="str">
        <f t="shared" ref="DZ125:GK128" si="208">IF(DZ94=0," ",DZ94)</f>
        <v xml:space="preserve"> </v>
      </c>
      <c r="EA125" s="6" t="str">
        <f t="shared" si="208"/>
        <v xml:space="preserve"> </v>
      </c>
      <c r="EB125" s="6" t="str">
        <f t="shared" si="208"/>
        <v xml:space="preserve"> </v>
      </c>
      <c r="EC125" s="6" t="str">
        <f t="shared" si="208"/>
        <v xml:space="preserve"> </v>
      </c>
      <c r="ED125" s="6">
        <f t="shared" si="208"/>
        <v>8.2758620689655338E-2</v>
      </c>
      <c r="EE125" s="6" t="str">
        <f t="shared" si="208"/>
        <v xml:space="preserve"> </v>
      </c>
      <c r="EF125" s="6" t="str">
        <f t="shared" si="208"/>
        <v xml:space="preserve"> </v>
      </c>
      <c r="EG125" s="6">
        <f t="shared" si="208"/>
        <v>-9.1891891891891953E-2</v>
      </c>
      <c r="EH125" s="6">
        <f t="shared" si="208"/>
        <v>9.1549295774647987E-2</v>
      </c>
      <c r="EI125" s="6" t="str">
        <f t="shared" si="208"/>
        <v xml:space="preserve"> </v>
      </c>
      <c r="EJ125" s="6" t="str">
        <f t="shared" si="208"/>
        <v xml:space="preserve"> </v>
      </c>
      <c r="EK125" s="6">
        <f t="shared" si="208"/>
        <v>-0.59803921568627461</v>
      </c>
      <c r="EL125" s="6" t="str">
        <f t="shared" si="208"/>
        <v xml:space="preserve"> </v>
      </c>
      <c r="EM125" s="6" t="str">
        <f t="shared" si="208"/>
        <v xml:space="preserve"> </v>
      </c>
      <c r="EN125" s="6">
        <f t="shared" si="208"/>
        <v>9.8039215686274606E-2</v>
      </c>
      <c r="EO125" s="6">
        <f t="shared" si="208"/>
        <v>-0.29449838187702271</v>
      </c>
      <c r="EP125" s="6">
        <f t="shared" si="208"/>
        <v>35.434479253938385</v>
      </c>
      <c r="EQ125" s="6">
        <f t="shared" si="208"/>
        <v>-0.28837209302325573</v>
      </c>
      <c r="ER125" s="6" t="str">
        <f t="shared" si="208"/>
        <v xml:space="preserve"> </v>
      </c>
      <c r="ES125" s="6" t="str">
        <f t="shared" si="208"/>
        <v xml:space="preserve"> </v>
      </c>
      <c r="ET125" s="6">
        <f t="shared" si="208"/>
        <v>-0.58725490196078423</v>
      </c>
      <c r="EU125" s="6">
        <f t="shared" si="208"/>
        <v>1.3513513513513598E-2</v>
      </c>
      <c r="EV125" s="6" t="str">
        <f t="shared" si="208"/>
        <v xml:space="preserve"> </v>
      </c>
      <c r="EW125" s="6">
        <f t="shared" si="208"/>
        <v>-0.28813559322033899</v>
      </c>
      <c r="EX125" s="6">
        <f t="shared" si="208"/>
        <v>0.12195121951219523</v>
      </c>
      <c r="EY125" s="6">
        <f t="shared" si="208"/>
        <v>-0.18279569892473113</v>
      </c>
      <c r="EZ125" s="6" t="str">
        <f t="shared" si="208"/>
        <v xml:space="preserve"> </v>
      </c>
      <c r="FA125" s="6" t="str">
        <f t="shared" si="208"/>
        <v xml:space="preserve"> </v>
      </c>
      <c r="FB125" s="6">
        <f t="shared" si="208"/>
        <v>-0.21319796954314718</v>
      </c>
      <c r="FC125" s="6" t="str">
        <f t="shared" si="208"/>
        <v xml:space="preserve"> </v>
      </c>
      <c r="FD125" s="6">
        <f t="shared" si="208"/>
        <v>-0.43028322440087141</v>
      </c>
      <c r="FE125" s="6" t="str">
        <f t="shared" si="208"/>
        <v xml:space="preserve"> </v>
      </c>
      <c r="FF125" s="6">
        <f t="shared" si="208"/>
        <v>-0.21518987341772156</v>
      </c>
      <c r="FG125" s="6" t="str">
        <f t="shared" si="208"/>
        <v xml:space="preserve"> </v>
      </c>
      <c r="FH125" s="6">
        <f t="shared" si="208"/>
        <v>-0.73608247422680417</v>
      </c>
      <c r="FI125" s="6" t="str">
        <f t="shared" si="208"/>
        <v xml:space="preserve"> </v>
      </c>
      <c r="FJ125" s="6">
        <f t="shared" si="208"/>
        <v>-0.95426829268292679</v>
      </c>
      <c r="FK125" s="6">
        <f t="shared" si="208"/>
        <v>-0.25765306122448983</v>
      </c>
      <c r="FL125" s="6" t="str">
        <f t="shared" si="208"/>
        <v xml:space="preserve"> </v>
      </c>
      <c r="FM125" s="6" t="str">
        <f t="shared" si="208"/>
        <v xml:space="preserve"> </v>
      </c>
      <c r="FN125" s="6">
        <f t="shared" si="208"/>
        <v>7.4792243767312971E-2</v>
      </c>
      <c r="FO125" s="6" t="str">
        <f t="shared" si="208"/>
        <v xml:space="preserve"> </v>
      </c>
      <c r="FP125" s="6" t="str">
        <f t="shared" si="208"/>
        <v xml:space="preserve"> </v>
      </c>
      <c r="FQ125" s="6">
        <f t="shared" si="208"/>
        <v>-0.18961038961038956</v>
      </c>
      <c r="FR125" s="6" t="str">
        <f t="shared" si="208"/>
        <v xml:space="preserve"> </v>
      </c>
      <c r="FS125" s="6" t="str">
        <f t="shared" si="208"/>
        <v xml:space="preserve"> </v>
      </c>
      <c r="FT125" s="6" t="str">
        <f t="shared" si="208"/>
        <v xml:space="preserve"> </v>
      </c>
      <c r="FU125" s="6">
        <f t="shared" si="208"/>
        <v>0.86396181384248183</v>
      </c>
      <c r="FV125" s="6" t="str">
        <f t="shared" si="208"/>
        <v xml:space="preserve"> </v>
      </c>
      <c r="FW125" s="6">
        <f t="shared" si="208"/>
        <v>-0.27475247524752466</v>
      </c>
      <c r="FX125" s="6">
        <f t="shared" si="208"/>
        <v>-9.5435684647302899E-2</v>
      </c>
      <c r="FY125" s="6">
        <f t="shared" si="208"/>
        <v>-0.42797202797202805</v>
      </c>
      <c r="FZ125" s="6" t="str">
        <f t="shared" si="208"/>
        <v xml:space="preserve"> </v>
      </c>
      <c r="GA125" s="6" t="str">
        <f t="shared" si="208"/>
        <v xml:space="preserve"> </v>
      </c>
      <c r="GB125" s="6">
        <f t="shared" si="208"/>
        <v>0.33632286995515703</v>
      </c>
      <c r="GC125" s="6" t="str">
        <f t="shared" si="208"/>
        <v xml:space="preserve"> </v>
      </c>
      <c r="GD125" s="6">
        <f t="shared" si="208"/>
        <v>0.22352941176470598</v>
      </c>
      <c r="GE125" s="6" t="str">
        <f t="shared" si="208"/>
        <v xml:space="preserve"> </v>
      </c>
      <c r="GF125" s="6" t="str">
        <f t="shared" si="208"/>
        <v xml:space="preserve"> </v>
      </c>
      <c r="GG125" s="6" t="str">
        <f t="shared" si="208"/>
        <v xml:space="preserve"> </v>
      </c>
      <c r="GH125" s="6">
        <f t="shared" si="208"/>
        <v>0.72022551092318521</v>
      </c>
      <c r="GI125" s="6">
        <f t="shared" si="208"/>
        <v>0.54882154882154865</v>
      </c>
      <c r="GJ125" s="6">
        <f t="shared" si="208"/>
        <v>-0.97837209302325578</v>
      </c>
      <c r="GK125" s="6" t="str">
        <f t="shared" si="208"/>
        <v xml:space="preserve"> </v>
      </c>
      <c r="GL125" s="6" t="str">
        <f t="shared" si="206"/>
        <v xml:space="preserve"> </v>
      </c>
      <c r="GM125" s="6" t="str">
        <f t="shared" si="206"/>
        <v xml:space="preserve"> </v>
      </c>
      <c r="GN125" s="6">
        <f t="shared" si="206"/>
        <v>-0.5106382978723405</v>
      </c>
      <c r="GO125" s="6">
        <f t="shared" si="206"/>
        <v>-0.19696969696969702</v>
      </c>
      <c r="GP125" s="6" t="str">
        <f t="shared" si="206"/>
        <v xml:space="preserve"> </v>
      </c>
      <c r="GQ125" s="6" t="str">
        <f t="shared" si="206"/>
        <v xml:space="preserve"> </v>
      </c>
      <c r="GR125" s="6" t="str">
        <f t="shared" si="206"/>
        <v xml:space="preserve"> </v>
      </c>
      <c r="GS125" s="6" t="str">
        <f t="shared" si="206"/>
        <v xml:space="preserve"> </v>
      </c>
      <c r="GT125" s="6" t="str">
        <f t="shared" si="206"/>
        <v xml:space="preserve"> </v>
      </c>
      <c r="GU125" s="6" t="str">
        <f t="shared" si="206"/>
        <v xml:space="preserve"> </v>
      </c>
      <c r="GV125" s="6">
        <f t="shared" si="206"/>
        <v>-0.59840425531914887</v>
      </c>
      <c r="GW125" s="6" t="str">
        <f t="shared" si="206"/>
        <v xml:space="preserve"> </v>
      </c>
      <c r="GX125" s="6">
        <f t="shared" si="206"/>
        <v>0.28611898016997173</v>
      </c>
      <c r="GY125" s="6">
        <f t="shared" si="206"/>
        <v>0.36363636363636354</v>
      </c>
      <c r="GZ125" s="6" t="str">
        <f t="shared" si="206"/>
        <v xml:space="preserve"> </v>
      </c>
      <c r="HA125" s="6">
        <f t="shared" si="206"/>
        <v>-0.72482014388489202</v>
      </c>
      <c r="HB125" s="6" t="str">
        <f t="shared" si="206"/>
        <v xml:space="preserve"> </v>
      </c>
      <c r="HC125" s="6" t="str">
        <f t="shared" si="206"/>
        <v xml:space="preserve"> </v>
      </c>
      <c r="HD125" s="6" t="str">
        <f t="shared" si="206"/>
        <v xml:space="preserve"> </v>
      </c>
      <c r="HE125" s="6" t="str">
        <f t="shared" si="206"/>
        <v xml:space="preserve"> </v>
      </c>
      <c r="HF125" s="6" t="str">
        <f t="shared" si="206"/>
        <v xml:space="preserve"> </v>
      </c>
      <c r="HG125" s="6">
        <f t="shared" si="206"/>
        <v>1.6903553299492384</v>
      </c>
      <c r="HH125" s="6" t="str">
        <f t="shared" si="206"/>
        <v xml:space="preserve"> </v>
      </c>
      <c r="HI125" s="6" t="str">
        <f t="shared" si="206"/>
        <v xml:space="preserve"> </v>
      </c>
      <c r="HJ125" s="6" t="str">
        <f t="shared" si="206"/>
        <v xml:space="preserve"> </v>
      </c>
      <c r="HK125" s="6">
        <f t="shared" si="206"/>
        <v>-0.21190476190476193</v>
      </c>
      <c r="HL125" s="6">
        <f t="shared" si="206"/>
        <v>0.21428571428571419</v>
      </c>
      <c r="HM125" s="6" t="str">
        <f t="shared" si="206"/>
        <v xml:space="preserve"> </v>
      </c>
      <c r="HN125" s="6" t="str">
        <f t="shared" si="206"/>
        <v xml:space="preserve"> </v>
      </c>
      <c r="HO125" s="6" t="str">
        <f t="shared" si="206"/>
        <v xml:space="preserve"> </v>
      </c>
      <c r="HP125" s="6" t="str">
        <f t="shared" si="206"/>
        <v xml:space="preserve"> </v>
      </c>
      <c r="HQ125" s="6" t="str">
        <f t="shared" si="206"/>
        <v xml:space="preserve"> </v>
      </c>
      <c r="HR125" s="6" t="str">
        <f t="shared" si="206"/>
        <v xml:space="preserve"> </v>
      </c>
      <c r="HS125" s="6">
        <f t="shared" si="206"/>
        <v>0.28524945770065058</v>
      </c>
      <c r="HT125" s="6">
        <f t="shared" si="206"/>
        <v>8.8235294117646967E-2</v>
      </c>
      <c r="HU125" s="6">
        <f t="shared" si="206"/>
        <v>-0.38265185535334434</v>
      </c>
      <c r="HV125" s="6" t="str">
        <f t="shared" si="206"/>
        <v xml:space="preserve"> </v>
      </c>
      <c r="HW125" s="6">
        <f t="shared" si="206"/>
        <v>2.2222222222222143E-2</v>
      </c>
      <c r="HX125" s="6">
        <f t="shared" si="206"/>
        <v>0.23334773218142546</v>
      </c>
      <c r="HY125" s="6" t="str">
        <f t="shared" si="206"/>
        <v xml:space="preserve"> </v>
      </c>
      <c r="HZ125" s="6" t="str">
        <f t="shared" si="206"/>
        <v xml:space="preserve"> </v>
      </c>
      <c r="IA125" s="6" t="str">
        <f t="shared" si="206"/>
        <v xml:space="preserve"> </v>
      </c>
      <c r="IB125" s="6" t="str">
        <f t="shared" si="206"/>
        <v xml:space="preserve"> </v>
      </c>
      <c r="IC125" s="6" t="str">
        <f t="shared" si="206"/>
        <v xml:space="preserve"> </v>
      </c>
      <c r="ID125" s="6" t="str">
        <f t="shared" si="206"/>
        <v xml:space="preserve"> </v>
      </c>
      <c r="IE125" s="6" t="str">
        <f t="shared" si="206"/>
        <v xml:space="preserve"> </v>
      </c>
      <c r="IF125" s="6" t="str">
        <f t="shared" si="206"/>
        <v xml:space="preserve"> </v>
      </c>
      <c r="IG125" s="6" t="str">
        <f t="shared" si="206"/>
        <v xml:space="preserve"> </v>
      </c>
      <c r="IH125" s="6" t="str">
        <f t="shared" si="206"/>
        <v xml:space="preserve"> </v>
      </c>
      <c r="II125" s="6">
        <f t="shared" si="206"/>
        <v>0.5420560747663552</v>
      </c>
      <c r="IJ125" s="6">
        <f t="shared" si="206"/>
        <v>-0.91675859993982545</v>
      </c>
      <c r="IK125" s="6" t="str">
        <f t="shared" si="206"/>
        <v xml:space="preserve"> </v>
      </c>
      <c r="IL125" s="6" t="str">
        <f t="shared" si="206"/>
        <v xml:space="preserve"> </v>
      </c>
      <c r="IM125" s="6">
        <f t="shared" si="206"/>
        <v>-0.39565217391304341</v>
      </c>
      <c r="IN125" s="6">
        <f t="shared" si="206"/>
        <v>-0.68583450210378682</v>
      </c>
      <c r="IO125" s="6" t="str">
        <f t="shared" si="206"/>
        <v xml:space="preserve"> </v>
      </c>
      <c r="IP125" s="6" t="str">
        <f t="shared" si="206"/>
        <v xml:space="preserve"> </v>
      </c>
      <c r="IQ125" s="6" t="str">
        <f t="shared" si="206"/>
        <v xml:space="preserve"> </v>
      </c>
      <c r="IR125" s="6" t="str">
        <f t="shared" si="206"/>
        <v xml:space="preserve"> </v>
      </c>
      <c r="IS125" s="6">
        <f t="shared" si="206"/>
        <v>-0.32207792207792207</v>
      </c>
      <c r="IT125" s="6" t="str">
        <f t="shared" si="206"/>
        <v xml:space="preserve"> </v>
      </c>
      <c r="IU125" s="6" t="str">
        <f t="shared" si="206"/>
        <v xml:space="preserve"> </v>
      </c>
      <c r="IV125" s="6" t="str">
        <f t="shared" si="206"/>
        <v xml:space="preserve"> </v>
      </c>
      <c r="IW125" s="6" t="str">
        <f t="shared" si="205"/>
        <v xml:space="preserve"> </v>
      </c>
      <c r="IX125" s="6" t="str">
        <f t="shared" si="205"/>
        <v xml:space="preserve"> </v>
      </c>
      <c r="IY125" s="6" t="str">
        <f t="shared" si="205"/>
        <v xml:space="preserve"> </v>
      </c>
      <c r="IZ125" s="6" t="str">
        <f t="shared" si="205"/>
        <v xml:space="preserve"> </v>
      </c>
      <c r="JA125" s="6" t="str">
        <f t="shared" si="205"/>
        <v xml:space="preserve"> </v>
      </c>
      <c r="JB125" s="6">
        <f t="shared" si="205"/>
        <v>0.37142857142857144</v>
      </c>
      <c r="JC125" s="6">
        <f t="shared" si="205"/>
        <v>0.5714285714285714</v>
      </c>
      <c r="JD125" s="6" t="str">
        <f t="shared" si="205"/>
        <v xml:space="preserve"> </v>
      </c>
      <c r="JE125" s="6" t="str">
        <f t="shared" si="205"/>
        <v xml:space="preserve"> </v>
      </c>
      <c r="JF125" s="6" t="str">
        <f t="shared" si="205"/>
        <v xml:space="preserve"> </v>
      </c>
      <c r="JG125" s="6" t="str">
        <f t="shared" si="205"/>
        <v xml:space="preserve"> </v>
      </c>
      <c r="JH125" s="6">
        <f t="shared" si="205"/>
        <v>-0.9162838182746299</v>
      </c>
      <c r="JI125" s="6" t="str">
        <f t="shared" si="205"/>
        <v xml:space="preserve"> </v>
      </c>
      <c r="JJ125" s="6" t="str">
        <f t="shared" si="205"/>
        <v xml:space="preserve"> </v>
      </c>
      <c r="JK125" s="6">
        <f t="shared" si="205"/>
        <v>-0.36772899487408062</v>
      </c>
      <c r="JL125" s="6" t="str">
        <f t="shared" si="205"/>
        <v xml:space="preserve"> </v>
      </c>
      <c r="JM125" s="6" t="str">
        <f t="shared" si="205"/>
        <v xml:space="preserve"> </v>
      </c>
      <c r="JN125" s="6" t="str">
        <f t="shared" si="205"/>
        <v xml:space="preserve"> </v>
      </c>
      <c r="JO125" s="6" t="str">
        <f t="shared" si="205"/>
        <v xml:space="preserve"> </v>
      </c>
      <c r="JP125" s="6">
        <f t="shared" si="205"/>
        <v>-0.45549738219895286</v>
      </c>
      <c r="JQ125" s="6" t="str">
        <f t="shared" si="205"/>
        <v xml:space="preserve"> </v>
      </c>
      <c r="JR125" s="6" t="str">
        <f t="shared" si="205"/>
        <v xml:space="preserve"> </v>
      </c>
      <c r="JS125" s="6" t="str">
        <f t="shared" si="205"/>
        <v xml:space="preserve"> </v>
      </c>
      <c r="JT125" s="6">
        <f t="shared" si="205"/>
        <v>0.32631578947368411</v>
      </c>
      <c r="JU125" s="6">
        <f t="shared" si="205"/>
        <v>-0.43678160919540232</v>
      </c>
      <c r="JV125" s="6">
        <f t="shared" si="205"/>
        <v>-0.73184335700435832</v>
      </c>
      <c r="JW125" s="6">
        <f t="shared" si="205"/>
        <v>-0.43111111111111111</v>
      </c>
      <c r="JX125" s="6">
        <f t="shared" si="205"/>
        <v>-0.66355140186915884</v>
      </c>
      <c r="JY125" s="6" t="str">
        <f t="shared" si="205"/>
        <v xml:space="preserve"> </v>
      </c>
      <c r="JZ125" s="6">
        <f t="shared" si="205"/>
        <v>-0.50869565217391299</v>
      </c>
      <c r="KA125" s="6">
        <f t="shared" si="205"/>
        <v>-0.97288723351356377</v>
      </c>
      <c r="KB125" s="6">
        <f t="shared" si="205"/>
        <v>-0.11046511627906974</v>
      </c>
      <c r="KC125" s="6" t="str">
        <f t="shared" si="205"/>
        <v xml:space="preserve"> </v>
      </c>
      <c r="KD125" s="6" t="str">
        <f t="shared" si="205"/>
        <v xml:space="preserve"> </v>
      </c>
      <c r="KE125" s="6" t="str">
        <f t="shared" si="205"/>
        <v xml:space="preserve"> </v>
      </c>
      <c r="KF125" s="6">
        <f t="shared" si="205"/>
        <v>-0.30769230769230771</v>
      </c>
      <c r="KG125" s="6" t="str">
        <f t="shared" si="205"/>
        <v xml:space="preserve"> </v>
      </c>
      <c r="KH125" s="6" t="str">
        <f t="shared" si="205"/>
        <v xml:space="preserve"> </v>
      </c>
      <c r="KI125" s="6">
        <f t="shared" si="205"/>
        <v>-0.5714285714285714</v>
      </c>
      <c r="KJ125" s="6" t="str">
        <f t="shared" si="205"/>
        <v xml:space="preserve"> </v>
      </c>
      <c r="KK125" s="6" t="str">
        <f t="shared" si="205"/>
        <v xml:space="preserve"> </v>
      </c>
      <c r="KL125" s="6">
        <f t="shared" si="205"/>
        <v>0.51006711409395966</v>
      </c>
      <c r="KM125" s="6" t="str">
        <f t="shared" si="205"/>
        <v xml:space="preserve"> </v>
      </c>
      <c r="KN125" s="6">
        <f t="shared" si="205"/>
        <v>-6.5269461077844371E-2</v>
      </c>
      <c r="KO125" s="6">
        <f t="shared" si="205"/>
        <v>-0.21020228671943719</v>
      </c>
      <c r="KP125" s="6" t="str">
        <f t="shared" si="205"/>
        <v xml:space="preserve"> </v>
      </c>
      <c r="KQ125" s="6">
        <f t="shared" si="205"/>
        <v>2.5974025974025983E-2</v>
      </c>
      <c r="KR125" s="6">
        <f t="shared" si="205"/>
        <v>0.46766169154228843</v>
      </c>
      <c r="KS125" s="6" t="str">
        <f t="shared" si="205"/>
        <v xml:space="preserve"> </v>
      </c>
      <c r="KT125" s="6" t="str">
        <f t="shared" si="205"/>
        <v xml:space="preserve"> </v>
      </c>
      <c r="KU125" s="6" t="str">
        <f t="shared" si="205"/>
        <v xml:space="preserve"> </v>
      </c>
      <c r="KV125" s="6" t="str">
        <f t="shared" si="205"/>
        <v xml:space="preserve"> </v>
      </c>
      <c r="KW125" s="6">
        <f t="shared" si="205"/>
        <v>3.1753554502369674</v>
      </c>
      <c r="KX125" s="6">
        <f t="shared" si="205"/>
        <v>-0.21014492753623182</v>
      </c>
      <c r="KY125" s="6">
        <f t="shared" si="205"/>
        <v>3.0075187969924588E-3</v>
      </c>
      <c r="KZ125" s="6" t="str">
        <f t="shared" si="205"/>
        <v xml:space="preserve"> </v>
      </c>
      <c r="LA125" s="6" t="str">
        <f t="shared" si="205"/>
        <v xml:space="preserve"> </v>
      </c>
      <c r="LB125" s="6">
        <f t="shared" si="205"/>
        <v>-0.85</v>
      </c>
      <c r="LC125" s="6">
        <f t="shared" si="205"/>
        <v>-0.2217294900221729</v>
      </c>
      <c r="LD125" s="6">
        <f t="shared" si="205"/>
        <v>-3.0434782608695587E-2</v>
      </c>
      <c r="LE125" s="6" t="str">
        <f t="shared" si="205"/>
        <v xml:space="preserve"> </v>
      </c>
      <c r="LF125" s="6">
        <f t="shared" si="205"/>
        <v>-0.46041055718475077</v>
      </c>
      <c r="LG125" s="6" t="str">
        <f t="shared" si="205"/>
        <v xml:space="preserve"> </v>
      </c>
      <c r="LH125" s="6" t="str">
        <f t="shared" si="205"/>
        <v xml:space="preserve"> </v>
      </c>
      <c r="LI125" s="6" t="str">
        <f t="shared" si="200"/>
        <v xml:space="preserve"> </v>
      </c>
      <c r="LJ125" s="6" t="str">
        <f t="shared" si="200"/>
        <v xml:space="preserve"> </v>
      </c>
      <c r="LK125" s="6" t="str">
        <f t="shared" si="200"/>
        <v xml:space="preserve"> </v>
      </c>
      <c r="LL125" s="6">
        <f t="shared" si="200"/>
        <v>-0.56704545454545463</v>
      </c>
      <c r="LM125" s="6">
        <f t="shared" si="200"/>
        <v>0.14165535956580722</v>
      </c>
      <c r="LN125" s="6">
        <f t="shared" ref="LN125:NY128" si="209">IF(LN94=0," ",LN94)</f>
        <v>0.46987951807228923</v>
      </c>
      <c r="LO125" s="6" t="str">
        <f t="shared" si="209"/>
        <v xml:space="preserve"> </v>
      </c>
      <c r="LP125" s="6">
        <f t="shared" si="209"/>
        <v>-0.21296296296296302</v>
      </c>
      <c r="LQ125" s="6" t="str">
        <f t="shared" si="209"/>
        <v xml:space="preserve"> </v>
      </c>
      <c r="LR125" s="6">
        <f t="shared" si="209"/>
        <v>0.13684210526315788</v>
      </c>
      <c r="LS125" s="6" t="str">
        <f t="shared" si="209"/>
        <v xml:space="preserve"> </v>
      </c>
      <c r="LT125" s="6" t="str">
        <f t="shared" si="209"/>
        <v xml:space="preserve"> </v>
      </c>
      <c r="LU125" s="6" t="str">
        <f t="shared" si="209"/>
        <v xml:space="preserve"> </v>
      </c>
      <c r="LV125" s="6" t="str">
        <f t="shared" si="209"/>
        <v xml:space="preserve"> </v>
      </c>
      <c r="LW125" s="6">
        <f t="shared" si="209"/>
        <v>-0.96887247173296098</v>
      </c>
      <c r="LX125" s="6">
        <f t="shared" si="209"/>
        <v>-0.90432663010359537</v>
      </c>
      <c r="LY125" s="6" t="str">
        <f t="shared" si="209"/>
        <v xml:space="preserve"> </v>
      </c>
      <c r="LZ125" s="6" t="str">
        <f t="shared" si="209"/>
        <v xml:space="preserve"> </v>
      </c>
      <c r="MA125" s="6">
        <f t="shared" si="209"/>
        <v>0.125</v>
      </c>
      <c r="MB125" s="6">
        <f t="shared" si="209"/>
        <v>-0.15384615384615385</v>
      </c>
      <c r="MC125" s="6">
        <f t="shared" si="209"/>
        <v>-0.99441176470588233</v>
      </c>
      <c r="MD125" s="6">
        <f t="shared" si="209"/>
        <v>-0.68253968253968256</v>
      </c>
      <c r="ME125" s="6" t="str">
        <f t="shared" si="209"/>
        <v xml:space="preserve"> </v>
      </c>
      <c r="MF125" s="6" t="str">
        <f t="shared" si="209"/>
        <v xml:space="preserve"> </v>
      </c>
      <c r="MG125" s="6">
        <f t="shared" si="209"/>
        <v>-7.8048780487804947E-2</v>
      </c>
      <c r="MH125" s="6">
        <f t="shared" si="209"/>
        <v>-0.8998144712430427</v>
      </c>
      <c r="MI125" s="6" t="str">
        <f t="shared" si="209"/>
        <v xml:space="preserve"> </v>
      </c>
      <c r="MJ125" s="6" t="str">
        <f t="shared" si="209"/>
        <v xml:space="preserve"> </v>
      </c>
      <c r="MK125" s="6" t="str">
        <f t="shared" si="209"/>
        <v xml:space="preserve"> </v>
      </c>
      <c r="ML125" s="6" t="str">
        <f t="shared" si="209"/>
        <v xml:space="preserve"> </v>
      </c>
      <c r="MM125" s="6" t="str">
        <f t="shared" si="209"/>
        <v xml:space="preserve"> </v>
      </c>
      <c r="MN125" s="6" t="str">
        <f t="shared" si="209"/>
        <v xml:space="preserve"> </v>
      </c>
      <c r="MO125" s="6" t="str">
        <f t="shared" si="209"/>
        <v xml:space="preserve"> </v>
      </c>
      <c r="MP125" s="6">
        <f t="shared" si="209"/>
        <v>-0.37826086956521732</v>
      </c>
      <c r="MQ125" s="6">
        <f t="shared" si="209"/>
        <v>-0.24528301886792447</v>
      </c>
      <c r="MR125" s="6" t="str">
        <f t="shared" si="209"/>
        <v xml:space="preserve"> </v>
      </c>
      <c r="MS125" s="6" t="str">
        <f t="shared" si="209"/>
        <v xml:space="preserve"> </v>
      </c>
      <c r="MT125" s="6">
        <f t="shared" si="209"/>
        <v>-0.74584665194188737</v>
      </c>
      <c r="MU125" s="6" t="str">
        <f t="shared" si="209"/>
        <v xml:space="preserve"> </v>
      </c>
      <c r="MV125" s="6" t="str">
        <f t="shared" si="209"/>
        <v xml:space="preserve"> </v>
      </c>
      <c r="MW125" s="6">
        <f t="shared" si="209"/>
        <v>-0.81333333333333335</v>
      </c>
      <c r="MX125" s="6" t="str">
        <f t="shared" si="209"/>
        <v xml:space="preserve"> </v>
      </c>
      <c r="MY125" s="6" t="str">
        <f t="shared" si="209"/>
        <v xml:space="preserve"> </v>
      </c>
      <c r="MZ125" s="6">
        <f t="shared" si="209"/>
        <v>0.17601844734819383</v>
      </c>
      <c r="NA125" s="6" t="str">
        <f t="shared" si="209"/>
        <v xml:space="preserve"> </v>
      </c>
      <c r="NB125" s="6" t="str">
        <f t="shared" si="209"/>
        <v xml:space="preserve"> </v>
      </c>
      <c r="NC125" s="6">
        <f t="shared" si="209"/>
        <v>-0.95686269461888374</v>
      </c>
      <c r="ND125" s="6" t="str">
        <f t="shared" si="209"/>
        <v xml:space="preserve"> </v>
      </c>
      <c r="NE125" s="6" t="str">
        <f t="shared" si="209"/>
        <v xml:space="preserve"> </v>
      </c>
      <c r="NF125" s="6" t="str">
        <f t="shared" si="209"/>
        <v xml:space="preserve"> </v>
      </c>
      <c r="NG125" s="6" t="str">
        <f t="shared" si="209"/>
        <v xml:space="preserve"> </v>
      </c>
      <c r="NH125" s="6" t="str">
        <f t="shared" si="209"/>
        <v xml:space="preserve"> </v>
      </c>
      <c r="NI125" s="6" t="str">
        <f t="shared" si="209"/>
        <v xml:space="preserve"> </v>
      </c>
      <c r="NJ125" s="6" t="str">
        <f t="shared" si="209"/>
        <v xml:space="preserve"> </v>
      </c>
      <c r="NK125" s="6" t="str">
        <f t="shared" si="209"/>
        <v xml:space="preserve"> </v>
      </c>
      <c r="NL125" s="6">
        <f t="shared" si="209"/>
        <v>-0.9823518127757529</v>
      </c>
      <c r="NM125" s="6" t="str">
        <f t="shared" si="209"/>
        <v xml:space="preserve"> </v>
      </c>
      <c r="NN125" s="6">
        <f t="shared" si="209"/>
        <v>-0.42063492063492058</v>
      </c>
      <c r="NO125" s="6" t="str">
        <f t="shared" si="209"/>
        <v xml:space="preserve"> </v>
      </c>
      <c r="NP125" s="6">
        <f t="shared" si="209"/>
        <v>0.57442748091603058</v>
      </c>
      <c r="NQ125" s="6">
        <f t="shared" si="209"/>
        <v>-0.3380281690140845</v>
      </c>
      <c r="NR125" s="6" t="str">
        <f t="shared" si="209"/>
        <v xml:space="preserve"> </v>
      </c>
      <c r="NS125" s="6">
        <f t="shared" si="209"/>
        <v>-0.90745501285347041</v>
      </c>
      <c r="NT125" s="6" t="str">
        <f t="shared" si="209"/>
        <v xml:space="preserve"> </v>
      </c>
      <c r="NU125" s="6" t="str">
        <f t="shared" si="209"/>
        <v xml:space="preserve"> </v>
      </c>
      <c r="NV125" s="6">
        <f t="shared" si="209"/>
        <v>9.0608730476571919E-2</v>
      </c>
      <c r="NW125" s="6">
        <f t="shared" si="209"/>
        <v>4.963739605708084E-2</v>
      </c>
      <c r="NX125" s="6">
        <f t="shared" si="209"/>
        <v>-7.0009773938266684E-2</v>
      </c>
      <c r="NY125" s="6" t="str">
        <f t="shared" si="209"/>
        <v xml:space="preserve"> </v>
      </c>
      <c r="NZ125" s="6" t="str">
        <f t="shared" si="207"/>
        <v xml:space="preserve"> </v>
      </c>
      <c r="OA125" s="6">
        <f t="shared" si="207"/>
        <v>-0.3984375</v>
      </c>
      <c r="OB125" s="6" t="str">
        <f t="shared" si="186"/>
        <v xml:space="preserve"> </v>
      </c>
      <c r="OC125" s="6">
        <f t="shared" si="186"/>
        <v>-8.1967213114754078E-2</v>
      </c>
      <c r="OD125" s="6">
        <f t="shared" si="186"/>
        <v>-0.16666666666666663</v>
      </c>
      <c r="OE125" s="6" t="str">
        <f t="shared" si="186"/>
        <v xml:space="preserve"> </v>
      </c>
      <c r="OF125" s="6">
        <f t="shared" si="186"/>
        <v>-0.25</v>
      </c>
      <c r="OG125" s="6">
        <f t="shared" si="203"/>
        <v>4.5714285714285818E-2</v>
      </c>
      <c r="OH125" s="6" t="str">
        <f t="shared" si="203"/>
        <v xml:space="preserve"> </v>
      </c>
      <c r="OI125" s="6">
        <f t="shared" si="203"/>
        <v>-0.17302137492778735</v>
      </c>
      <c r="OJ125" s="6">
        <f t="shared" si="203"/>
        <v>-0.26749999999999996</v>
      </c>
      <c r="OK125" s="6">
        <f t="shared" si="203"/>
        <v>-0.14258373205741615</v>
      </c>
      <c r="OL125" s="6">
        <f t="shared" si="203"/>
        <v>-0.38802083333333337</v>
      </c>
      <c r="OM125" s="6">
        <f t="shared" si="203"/>
        <v>5.0582551861324321E-2</v>
      </c>
      <c r="ON125" s="6">
        <f t="shared" si="203"/>
        <v>-7.1275315296457142E-2</v>
      </c>
      <c r="OO125" s="6">
        <f t="shared" si="203"/>
        <v>-0.17142857142857137</v>
      </c>
      <c r="OP125" s="6">
        <f t="shared" si="203"/>
        <v>-0.1893477770255021</v>
      </c>
      <c r="OQ125" s="6">
        <f t="shared" si="203"/>
        <v>-0.17209797657082015</v>
      </c>
      <c r="OR125" s="6">
        <f t="shared" si="203"/>
        <v>-0.17445328031809149</v>
      </c>
      <c r="OS125" s="6" t="str">
        <f t="shared" si="203"/>
        <v xml:space="preserve"> </v>
      </c>
      <c r="OT125" s="6">
        <f t="shared" si="203"/>
        <v>-0.34538653366583538</v>
      </c>
      <c r="OU125" s="6" t="str">
        <f t="shared" si="203"/>
        <v xml:space="preserve"> </v>
      </c>
      <c r="OV125" s="6">
        <f t="shared" si="203"/>
        <v>2.1084337349397408E-2</v>
      </c>
      <c r="OW125" s="6">
        <f t="shared" si="203"/>
        <v>0.77499999999999991</v>
      </c>
      <c r="OX125" s="6" t="str">
        <f t="shared" si="203"/>
        <v xml:space="preserve"> </v>
      </c>
      <c r="OY125" s="6" t="str">
        <f t="shared" si="203"/>
        <v xml:space="preserve"> </v>
      </c>
      <c r="OZ125" s="6">
        <f t="shared" si="203"/>
        <v>7.182320441988943E-2</v>
      </c>
      <c r="PA125" s="6" t="str">
        <f t="shared" si="203"/>
        <v xml:space="preserve"> </v>
      </c>
      <c r="PB125" s="6" t="str">
        <f t="shared" si="203"/>
        <v xml:space="preserve"> </v>
      </c>
      <c r="PC125" s="6" t="str">
        <f t="shared" si="203"/>
        <v xml:space="preserve"> </v>
      </c>
      <c r="PD125" s="6" t="str">
        <f t="shared" si="203"/>
        <v xml:space="preserve"> </v>
      </c>
      <c r="PE125" s="6" t="str">
        <f t="shared" si="203"/>
        <v xml:space="preserve"> </v>
      </c>
      <c r="PF125" s="6">
        <f t="shared" si="203"/>
        <v>-0.66413043478260869</v>
      </c>
      <c r="PG125" s="6" t="str">
        <f t="shared" si="203"/>
        <v xml:space="preserve"> </v>
      </c>
      <c r="PH125" s="6">
        <f t="shared" si="203"/>
        <v>-0.24165824064711838</v>
      </c>
      <c r="PI125" s="6" t="str">
        <f t="shared" si="203"/>
        <v xml:space="preserve"> </v>
      </c>
      <c r="PJ125" s="6" t="str">
        <f t="shared" si="203"/>
        <v xml:space="preserve"> </v>
      </c>
      <c r="PK125" s="6" t="str">
        <f t="shared" si="203"/>
        <v xml:space="preserve"> </v>
      </c>
      <c r="PL125" s="6" t="str">
        <f t="shared" si="203"/>
        <v xml:space="preserve"> </v>
      </c>
      <c r="PM125" s="6" t="str">
        <f t="shared" si="203"/>
        <v xml:space="preserve"> </v>
      </c>
      <c r="PN125" s="6">
        <f t="shared" si="203"/>
        <v>2.4242424242424176E-2</v>
      </c>
      <c r="PO125" s="6" t="str">
        <f t="shared" si="203"/>
        <v xml:space="preserve"> </v>
      </c>
      <c r="PP125" s="6" t="str">
        <f t="shared" si="203"/>
        <v xml:space="preserve"> </v>
      </c>
      <c r="PQ125" s="6" t="str">
        <f t="shared" si="203"/>
        <v xml:space="preserve"> </v>
      </c>
      <c r="PR125" s="6" t="str">
        <f t="shared" si="203"/>
        <v xml:space="preserve"> </v>
      </c>
      <c r="PS125" s="6" t="str">
        <f t="shared" si="203"/>
        <v xml:space="preserve"> </v>
      </c>
      <c r="PT125" s="6" t="str">
        <f t="shared" si="203"/>
        <v xml:space="preserve"> </v>
      </c>
      <c r="PU125" s="6">
        <f t="shared" si="203"/>
        <v>-0.90760869565217395</v>
      </c>
      <c r="PV125" s="6" t="str">
        <f t="shared" si="203"/>
        <v xml:space="preserve"> </v>
      </c>
      <c r="PW125" s="6">
        <f t="shared" si="203"/>
        <v>5.5555555555555358E-3</v>
      </c>
      <c r="PX125" s="6" t="str">
        <f t="shared" si="203"/>
        <v xml:space="preserve"> </v>
      </c>
      <c r="PY125" s="6" t="str">
        <f t="shared" si="203"/>
        <v xml:space="preserve"> </v>
      </c>
      <c r="PZ125" s="6">
        <f t="shared" si="203"/>
        <v>-0.79661016949152541</v>
      </c>
      <c r="QA125" s="6">
        <f t="shared" si="203"/>
        <v>0.21529919802591002</v>
      </c>
      <c r="QB125" s="6">
        <f t="shared" si="203"/>
        <v>0.30057251908396965</v>
      </c>
      <c r="QC125" s="6">
        <f t="shared" si="203"/>
        <v>0.2558139534883721</v>
      </c>
      <c r="QD125" s="6" t="str">
        <f t="shared" si="203"/>
        <v xml:space="preserve"> </v>
      </c>
      <c r="QE125" s="6" t="str">
        <f t="shared" si="203"/>
        <v xml:space="preserve"> </v>
      </c>
      <c r="QF125" s="6">
        <f t="shared" si="203"/>
        <v>0.46570397111913375</v>
      </c>
      <c r="QG125" s="6">
        <f t="shared" si="203"/>
        <v>-0.23333333333333339</v>
      </c>
      <c r="QH125" s="6" t="str">
        <f t="shared" si="203"/>
        <v xml:space="preserve"> </v>
      </c>
      <c r="QI125" s="6" t="str">
        <f t="shared" si="203"/>
        <v xml:space="preserve"> </v>
      </c>
      <c r="QJ125" s="6">
        <f t="shared" si="203"/>
        <v>-0.19484820607175724</v>
      </c>
      <c r="QK125" s="6" t="str">
        <f t="shared" si="203"/>
        <v xml:space="preserve"> </v>
      </c>
      <c r="QL125" s="6">
        <f t="shared" si="203"/>
        <v>5.0000000000000044E-2</v>
      </c>
      <c r="QM125" s="6" t="str">
        <f t="shared" si="203"/>
        <v xml:space="preserve"> </v>
      </c>
      <c r="QN125" s="6" t="str">
        <f t="shared" si="203"/>
        <v xml:space="preserve"> </v>
      </c>
      <c r="QO125" s="6" t="str">
        <f t="shared" si="203"/>
        <v xml:space="preserve"> </v>
      </c>
      <c r="QP125" s="6" t="str">
        <f t="shared" si="203"/>
        <v xml:space="preserve"> </v>
      </c>
      <c r="QQ125" s="6">
        <f t="shared" si="203"/>
        <v>0.64604810996563566</v>
      </c>
      <c r="QR125" s="6">
        <f t="shared" ref="QR125:SA128" si="210">IF(QR94=0," ",QR94)</f>
        <v>-0.61040000000000005</v>
      </c>
      <c r="QS125" s="6" t="str">
        <f t="shared" si="210"/>
        <v xml:space="preserve"> </v>
      </c>
      <c r="QT125" s="6" t="str">
        <f t="shared" si="210"/>
        <v xml:space="preserve"> </v>
      </c>
      <c r="QU125" s="6">
        <f t="shared" si="210"/>
        <v>-0.22088353413654616</v>
      </c>
      <c r="QV125" s="6" t="str">
        <f t="shared" si="210"/>
        <v xml:space="preserve"> </v>
      </c>
      <c r="QW125" s="6" t="str">
        <f t="shared" si="210"/>
        <v xml:space="preserve"> </v>
      </c>
      <c r="QX125" s="6" t="str">
        <f t="shared" si="210"/>
        <v xml:space="preserve"> </v>
      </c>
      <c r="QY125" s="6" t="str">
        <f t="shared" si="210"/>
        <v xml:space="preserve"> </v>
      </c>
      <c r="QZ125" s="6" t="str">
        <f t="shared" si="210"/>
        <v xml:space="preserve"> </v>
      </c>
      <c r="RA125" s="6" t="str">
        <f t="shared" si="210"/>
        <v xml:space="preserve"> </v>
      </c>
      <c r="RB125" s="6" t="str">
        <f t="shared" si="210"/>
        <v xml:space="preserve"> </v>
      </c>
      <c r="RC125" s="6" t="str">
        <f t="shared" si="210"/>
        <v xml:space="preserve"> </v>
      </c>
      <c r="RD125" s="6">
        <f t="shared" si="210"/>
        <v>-0.16249999999999998</v>
      </c>
      <c r="RE125" s="6" t="str">
        <f t="shared" si="210"/>
        <v xml:space="preserve"> </v>
      </c>
      <c r="RF125" s="6" t="str">
        <f t="shared" si="210"/>
        <v xml:space="preserve"> </v>
      </c>
      <c r="RG125" s="6" t="str">
        <f t="shared" si="210"/>
        <v xml:space="preserve"> </v>
      </c>
      <c r="RH125" s="6">
        <f t="shared" si="210"/>
        <v>-9.3975903614457956E-2</v>
      </c>
      <c r="RI125" s="6" t="str">
        <f t="shared" si="210"/>
        <v xml:space="preserve"> </v>
      </c>
      <c r="RJ125" s="6" t="str">
        <f t="shared" si="210"/>
        <v xml:space="preserve"> </v>
      </c>
      <c r="RK125" s="6" t="str">
        <f t="shared" si="210"/>
        <v xml:space="preserve"> </v>
      </c>
      <c r="RL125" s="6" t="str">
        <f t="shared" si="210"/>
        <v xml:space="preserve"> </v>
      </c>
      <c r="RM125" s="6">
        <f t="shared" si="210"/>
        <v>0.14754098360655732</v>
      </c>
      <c r="RN125" s="6">
        <f t="shared" si="210"/>
        <v>-0.1428571428571429</v>
      </c>
      <c r="RO125" s="6" t="str">
        <f t="shared" si="210"/>
        <v xml:space="preserve"> </v>
      </c>
      <c r="RP125" s="6" t="str">
        <f t="shared" si="210"/>
        <v xml:space="preserve"> </v>
      </c>
      <c r="RQ125" s="6">
        <f t="shared" si="210"/>
        <v>-7.2810011376564288E-2</v>
      </c>
      <c r="RR125" s="6">
        <f t="shared" si="210"/>
        <v>-0.30577223088923555</v>
      </c>
      <c r="RS125" s="6">
        <f t="shared" si="210"/>
        <v>-0.15270935960591125</v>
      </c>
      <c r="RT125" s="6" t="str">
        <f t="shared" si="210"/>
        <v xml:space="preserve"> </v>
      </c>
      <c r="RU125" s="6" t="str">
        <f t="shared" si="210"/>
        <v xml:space="preserve"> </v>
      </c>
      <c r="RV125" s="6">
        <f t="shared" si="210"/>
        <v>-0.68560606060606066</v>
      </c>
      <c r="RW125" s="6" t="str">
        <f t="shared" si="210"/>
        <v xml:space="preserve"> </v>
      </c>
      <c r="RX125" s="6">
        <f t="shared" si="210"/>
        <v>-6.8166325835037345E-3</v>
      </c>
      <c r="RY125" s="6">
        <f t="shared" si="210"/>
        <v>0.66493236212278894</v>
      </c>
      <c r="RZ125" s="6">
        <f t="shared" si="210"/>
        <v>-0.83734567901234569</v>
      </c>
      <c r="SA125" s="6">
        <f t="shared" si="210"/>
        <v>0.47040498442367595</v>
      </c>
      <c r="SR125" s="11"/>
      <c r="TE125" s="12"/>
      <c r="TF125" s="12"/>
      <c r="TG125" s="12"/>
    </row>
    <row r="126" spans="1:527">
      <c r="A126">
        <v>2012</v>
      </c>
      <c r="B126" s="6" t="str">
        <f t="shared" si="155"/>
        <v xml:space="preserve"> </v>
      </c>
      <c r="C126" s="6">
        <f t="shared" si="204"/>
        <v>-0.49707602339181289</v>
      </c>
      <c r="D126" s="6" t="str">
        <f t="shared" si="204"/>
        <v xml:space="preserve"> </v>
      </c>
      <c r="E126" s="6" t="str">
        <f t="shared" si="204"/>
        <v xml:space="preserve"> </v>
      </c>
      <c r="F126" s="6" t="str">
        <f t="shared" si="204"/>
        <v xml:space="preserve"> </v>
      </c>
      <c r="G126" s="6">
        <f t="shared" si="204"/>
        <v>0.40625</v>
      </c>
      <c r="H126" s="6" t="str">
        <f t="shared" si="204"/>
        <v xml:space="preserve"> </v>
      </c>
      <c r="I126" s="6">
        <f t="shared" si="204"/>
        <v>-0.35294117647058831</v>
      </c>
      <c r="J126" s="6" t="str">
        <f t="shared" si="204"/>
        <v xml:space="preserve"> </v>
      </c>
      <c r="K126" s="6">
        <f t="shared" si="204"/>
        <v>-0.33080808080808088</v>
      </c>
      <c r="L126" s="6" t="str">
        <f t="shared" si="204"/>
        <v xml:space="preserve"> </v>
      </c>
      <c r="M126" s="6">
        <f t="shared" si="204"/>
        <v>-0.33258426966292132</v>
      </c>
      <c r="N126" s="6">
        <f t="shared" si="204"/>
        <v>-0.15426251691474957</v>
      </c>
      <c r="O126" s="6" t="str">
        <f t="shared" si="204"/>
        <v xml:space="preserve"> </v>
      </c>
      <c r="P126" s="6" t="str">
        <f t="shared" si="204"/>
        <v xml:space="preserve"> </v>
      </c>
      <c r="Q126" s="6">
        <f t="shared" si="204"/>
        <v>0.14700652045050377</v>
      </c>
      <c r="R126" s="6" t="str">
        <f t="shared" si="204"/>
        <v xml:space="preserve"> </v>
      </c>
      <c r="S126" s="6">
        <f t="shared" si="204"/>
        <v>0.49999999999999978</v>
      </c>
      <c r="T126" s="6" t="str">
        <f t="shared" si="204"/>
        <v xml:space="preserve"> </v>
      </c>
      <c r="U126" s="6" t="str">
        <f t="shared" si="204"/>
        <v xml:space="preserve"> </v>
      </c>
      <c r="V126" s="6">
        <f t="shared" si="204"/>
        <v>-0.63116370808678501</v>
      </c>
      <c r="W126" s="6" t="str">
        <f t="shared" si="204"/>
        <v xml:space="preserve"> </v>
      </c>
      <c r="X126" s="6">
        <f t="shared" si="204"/>
        <v>0.26315789473684204</v>
      </c>
      <c r="Y126" s="6">
        <f t="shared" si="204"/>
        <v>-0.23475609756097549</v>
      </c>
      <c r="Z126" s="6" t="str">
        <f t="shared" si="204"/>
        <v xml:space="preserve"> </v>
      </c>
      <c r="AA126" s="6">
        <f t="shared" si="204"/>
        <v>-2.9411764705882359E-2</v>
      </c>
      <c r="AB126" s="6" t="str">
        <f t="shared" si="204"/>
        <v xml:space="preserve"> </v>
      </c>
      <c r="AC126" s="6">
        <f t="shared" si="204"/>
        <v>5.2631578947368363E-2</v>
      </c>
      <c r="AD126" s="6">
        <f t="shared" si="204"/>
        <v>6.5301604869950181E-2</v>
      </c>
      <c r="AE126" s="6" t="str">
        <f t="shared" si="204"/>
        <v xml:space="preserve"> </v>
      </c>
      <c r="AF126" s="6">
        <f t="shared" si="204"/>
        <v>0.46712802768166095</v>
      </c>
      <c r="AG126" s="6">
        <f t="shared" si="204"/>
        <v>-0.13734939759036147</v>
      </c>
      <c r="AH126" s="6" t="str">
        <f t="shared" si="204"/>
        <v xml:space="preserve"> </v>
      </c>
      <c r="AI126" s="6">
        <f t="shared" si="204"/>
        <v>-0.42540322580645162</v>
      </c>
      <c r="AJ126" s="6" t="str">
        <f t="shared" si="204"/>
        <v xml:space="preserve"> </v>
      </c>
      <c r="AK126" s="6" t="str">
        <f t="shared" si="204"/>
        <v xml:space="preserve"> </v>
      </c>
      <c r="AL126" s="6" t="str">
        <f t="shared" si="204"/>
        <v xml:space="preserve"> </v>
      </c>
      <c r="AM126" s="6" t="str">
        <f t="shared" si="204"/>
        <v xml:space="preserve"> </v>
      </c>
      <c r="AN126" s="6" t="str">
        <f t="shared" si="204"/>
        <v xml:space="preserve"> </v>
      </c>
      <c r="AO126" s="6" t="str">
        <f t="shared" si="204"/>
        <v xml:space="preserve"> </v>
      </c>
      <c r="AP126" s="6" t="str">
        <f t="shared" si="204"/>
        <v xml:space="preserve"> </v>
      </c>
      <c r="AQ126" s="6" t="str">
        <f t="shared" si="204"/>
        <v xml:space="preserve"> </v>
      </c>
      <c r="AR126" s="6" t="str">
        <f t="shared" si="204"/>
        <v xml:space="preserve"> </v>
      </c>
      <c r="AS126" s="6">
        <f t="shared" si="204"/>
        <v>-0.74399999999999999</v>
      </c>
      <c r="AT126" s="6" t="str">
        <f t="shared" si="204"/>
        <v xml:space="preserve"> </v>
      </c>
      <c r="AU126" s="6" t="str">
        <f t="shared" si="204"/>
        <v xml:space="preserve"> </v>
      </c>
      <c r="AV126" s="6">
        <f t="shared" si="204"/>
        <v>-0.38110749185667747</v>
      </c>
      <c r="AW126" s="6">
        <f t="shared" si="204"/>
        <v>-0.34659090909090917</v>
      </c>
      <c r="AX126" s="6">
        <f t="shared" si="204"/>
        <v>0.42777777777777759</v>
      </c>
      <c r="AY126" s="6" t="str">
        <f t="shared" si="204"/>
        <v xml:space="preserve"> </v>
      </c>
      <c r="AZ126" s="6" t="str">
        <f t="shared" si="204"/>
        <v xml:space="preserve"> </v>
      </c>
      <c r="BA126" s="6" t="str">
        <f t="shared" si="204"/>
        <v xml:space="preserve"> </v>
      </c>
      <c r="BB126" s="6" t="str">
        <f t="shared" si="204"/>
        <v xml:space="preserve"> </v>
      </c>
      <c r="BC126" s="6" t="str">
        <f t="shared" si="204"/>
        <v xml:space="preserve"> </v>
      </c>
      <c r="BD126" s="6">
        <f t="shared" si="204"/>
        <v>-0.27886977886977893</v>
      </c>
      <c r="BE126" s="6" t="str">
        <f t="shared" si="204"/>
        <v xml:space="preserve"> </v>
      </c>
      <c r="BF126" s="6">
        <f t="shared" si="204"/>
        <v>-0.26913155631986252</v>
      </c>
      <c r="BG126" s="6" t="str">
        <f t="shared" si="204"/>
        <v xml:space="preserve"> </v>
      </c>
      <c r="BH126" s="6" t="str">
        <f t="shared" si="204"/>
        <v xml:space="preserve"> </v>
      </c>
      <c r="BI126" s="6">
        <f t="shared" si="204"/>
        <v>-0.2359550561797753</v>
      </c>
      <c r="BJ126" s="6">
        <f t="shared" si="204"/>
        <v>-0.32704096526223603</v>
      </c>
      <c r="BK126" s="6">
        <f t="shared" si="204"/>
        <v>0.22448979591836737</v>
      </c>
      <c r="BL126" s="6" t="str">
        <f t="shared" si="204"/>
        <v xml:space="preserve"> </v>
      </c>
      <c r="BM126" s="6">
        <f t="shared" si="204"/>
        <v>-0.33448275862068966</v>
      </c>
      <c r="BN126" s="6" t="str">
        <f t="shared" ref="BN126:DY128" si="211">IF(BN95=0," ",BN95)</f>
        <v xml:space="preserve"> </v>
      </c>
      <c r="BO126" s="6" t="str">
        <f t="shared" si="211"/>
        <v xml:space="preserve"> </v>
      </c>
      <c r="BP126" s="6">
        <f t="shared" si="211"/>
        <v>8.3333333333333259E-2</v>
      </c>
      <c r="BQ126" s="6" t="str">
        <f t="shared" si="211"/>
        <v xml:space="preserve"> </v>
      </c>
      <c r="BR126" s="6">
        <f t="shared" si="211"/>
        <v>-0.18566775244299671</v>
      </c>
      <c r="BS126" s="6">
        <f t="shared" si="211"/>
        <v>-0.44572217111315537</v>
      </c>
      <c r="BT126" s="6">
        <f t="shared" si="211"/>
        <v>-0.67405063291139244</v>
      </c>
      <c r="BU126" s="6" t="str">
        <f t="shared" si="211"/>
        <v xml:space="preserve"> </v>
      </c>
      <c r="BV126" s="6">
        <f t="shared" si="211"/>
        <v>0.39705882352941169</v>
      </c>
      <c r="BW126" s="6">
        <f t="shared" si="211"/>
        <v>-0.9009510138166158</v>
      </c>
      <c r="BX126" s="6">
        <f t="shared" si="211"/>
        <v>-6.9461320372620539E-2</v>
      </c>
      <c r="BY126" s="6" t="str">
        <f t="shared" si="211"/>
        <v xml:space="preserve"> </v>
      </c>
      <c r="BZ126" s="6" t="str">
        <f t="shared" si="211"/>
        <v xml:space="preserve"> </v>
      </c>
      <c r="CA126" s="6" t="str">
        <f t="shared" si="211"/>
        <v xml:space="preserve"> </v>
      </c>
      <c r="CB126" s="6">
        <f t="shared" si="211"/>
        <v>-0.93428063943161632</v>
      </c>
      <c r="CC126" s="6">
        <f t="shared" si="211"/>
        <v>-0.71584158415841581</v>
      </c>
      <c r="CD126" s="6" t="str">
        <f t="shared" si="211"/>
        <v xml:space="preserve"> </v>
      </c>
      <c r="CE126" s="6" t="str">
        <f t="shared" si="211"/>
        <v xml:space="preserve"> </v>
      </c>
      <c r="CF126" s="6" t="str">
        <f t="shared" si="211"/>
        <v xml:space="preserve"> </v>
      </c>
      <c r="CG126" s="6" t="str">
        <f t="shared" si="211"/>
        <v xml:space="preserve"> </v>
      </c>
      <c r="CH126" s="6" t="str">
        <f t="shared" si="211"/>
        <v xml:space="preserve"> </v>
      </c>
      <c r="CI126" s="6">
        <f t="shared" si="211"/>
        <v>-0.26126126126126126</v>
      </c>
      <c r="CJ126" s="6" t="str">
        <f t="shared" si="211"/>
        <v xml:space="preserve"> </v>
      </c>
      <c r="CK126" s="6" t="str">
        <f t="shared" si="211"/>
        <v xml:space="preserve"> </v>
      </c>
      <c r="CL126" s="6">
        <f t="shared" si="211"/>
        <v>-0.48558558558558562</v>
      </c>
      <c r="CM126" s="6">
        <f t="shared" si="211"/>
        <v>-0.16371308016877628</v>
      </c>
      <c r="CN126" s="6" t="str">
        <f t="shared" si="211"/>
        <v xml:space="preserve"> </v>
      </c>
      <c r="CO126" s="6" t="str">
        <f t="shared" si="211"/>
        <v xml:space="preserve"> </v>
      </c>
      <c r="CP126" s="6">
        <f t="shared" si="211"/>
        <v>2.043673469387755</v>
      </c>
      <c r="CQ126" s="6" t="str">
        <f t="shared" si="211"/>
        <v xml:space="preserve"> </v>
      </c>
      <c r="CR126" s="6">
        <f t="shared" si="211"/>
        <v>-0.14459295261239358</v>
      </c>
      <c r="CS126" s="6">
        <f t="shared" si="211"/>
        <v>-0.44272445820433437</v>
      </c>
      <c r="CT126" s="6" t="str">
        <f t="shared" si="211"/>
        <v xml:space="preserve"> </v>
      </c>
      <c r="CU126" s="6">
        <f t="shared" si="211"/>
        <v>2.8729281767955861E-2</v>
      </c>
      <c r="CV126" s="6">
        <f t="shared" si="211"/>
        <v>1.0845921450151059</v>
      </c>
      <c r="CW126" s="6">
        <f t="shared" si="211"/>
        <v>-0.5</v>
      </c>
      <c r="CX126" s="6" t="str">
        <f t="shared" si="211"/>
        <v xml:space="preserve"> </v>
      </c>
      <c r="CY126" s="6" t="str">
        <f t="shared" si="211"/>
        <v xml:space="preserve"> </v>
      </c>
      <c r="CZ126" s="6" t="str">
        <f t="shared" si="211"/>
        <v xml:space="preserve"> </v>
      </c>
      <c r="DA126" s="6" t="str">
        <f t="shared" si="211"/>
        <v xml:space="preserve"> </v>
      </c>
      <c r="DB126" s="6">
        <f t="shared" si="211"/>
        <v>-0.13157894736842102</v>
      </c>
      <c r="DC126" s="6" t="str">
        <f t="shared" si="211"/>
        <v xml:space="preserve"> </v>
      </c>
      <c r="DD126" s="6" t="str">
        <f t="shared" si="211"/>
        <v xml:space="preserve"> </v>
      </c>
      <c r="DE126" s="6">
        <f t="shared" si="211"/>
        <v>-0.95675675675675675</v>
      </c>
      <c r="DF126" s="6">
        <f t="shared" si="211"/>
        <v>-0.41823899371069184</v>
      </c>
      <c r="DG126" s="6">
        <f t="shared" si="211"/>
        <v>0.10683229813664585</v>
      </c>
      <c r="DH126" s="6" t="str">
        <f t="shared" si="211"/>
        <v xml:space="preserve"> </v>
      </c>
      <c r="DI126" s="6" t="str">
        <f t="shared" si="211"/>
        <v xml:space="preserve"> </v>
      </c>
      <c r="DJ126" s="6">
        <f t="shared" si="211"/>
        <v>-0.99372318167310902</v>
      </c>
      <c r="DK126" s="6" t="str">
        <f t="shared" si="211"/>
        <v xml:space="preserve"> </v>
      </c>
      <c r="DL126" s="6">
        <f t="shared" si="211"/>
        <v>0.1963746223564955</v>
      </c>
      <c r="DM126" s="6">
        <f t="shared" si="211"/>
        <v>-0.29166666666666663</v>
      </c>
      <c r="DN126" s="6" t="str">
        <f t="shared" si="211"/>
        <v xml:space="preserve"> </v>
      </c>
      <c r="DO126" s="6" t="str">
        <f t="shared" si="211"/>
        <v xml:space="preserve"> </v>
      </c>
      <c r="DP126" s="6">
        <f t="shared" si="211"/>
        <v>-0.46012269938650308</v>
      </c>
      <c r="DQ126" s="6" t="str">
        <f t="shared" si="211"/>
        <v xml:space="preserve"> </v>
      </c>
      <c r="DR126" s="6" t="str">
        <f t="shared" si="211"/>
        <v xml:space="preserve"> </v>
      </c>
      <c r="DS126" s="6">
        <f t="shared" si="211"/>
        <v>-0.93038461538461537</v>
      </c>
      <c r="DT126" s="6">
        <f t="shared" si="211"/>
        <v>0.59817351598173518</v>
      </c>
      <c r="DU126" s="6">
        <f t="shared" si="211"/>
        <v>-0.19940476190476186</v>
      </c>
      <c r="DV126" s="6" t="str">
        <f t="shared" si="211"/>
        <v xml:space="preserve"> </v>
      </c>
      <c r="DW126" s="6" t="str">
        <f t="shared" si="211"/>
        <v xml:space="preserve"> </v>
      </c>
      <c r="DX126" s="6" t="str">
        <f t="shared" si="211"/>
        <v xml:space="preserve"> </v>
      </c>
      <c r="DY126" s="6" t="str">
        <f t="shared" si="211"/>
        <v xml:space="preserve"> </v>
      </c>
      <c r="DZ126" s="6" t="str">
        <f t="shared" si="208"/>
        <v xml:space="preserve"> </v>
      </c>
      <c r="EA126" s="6" t="str">
        <f t="shared" si="208"/>
        <v xml:space="preserve"> </v>
      </c>
      <c r="EB126" s="6" t="str">
        <f t="shared" si="208"/>
        <v xml:space="preserve"> </v>
      </c>
      <c r="EC126" s="6" t="str">
        <f t="shared" si="208"/>
        <v xml:space="preserve"> </v>
      </c>
      <c r="ED126" s="6">
        <f t="shared" si="208"/>
        <v>0.13488372093023249</v>
      </c>
      <c r="EE126" s="6" t="str">
        <f t="shared" si="208"/>
        <v xml:space="preserve"> </v>
      </c>
      <c r="EF126" s="6" t="str">
        <f t="shared" si="208"/>
        <v xml:space="preserve"> </v>
      </c>
      <c r="EG126" s="6">
        <f t="shared" si="208"/>
        <v>-8.7547169811320713E-2</v>
      </c>
      <c r="EH126" s="6">
        <f t="shared" si="208"/>
        <v>-0.16504854368932043</v>
      </c>
      <c r="EI126" s="6" t="str">
        <f t="shared" si="208"/>
        <v xml:space="preserve"> </v>
      </c>
      <c r="EJ126" s="6" t="str">
        <f t="shared" si="208"/>
        <v xml:space="preserve"> </v>
      </c>
      <c r="EK126" s="6">
        <f t="shared" si="208"/>
        <v>-0.15937500000000004</v>
      </c>
      <c r="EL126" s="6" t="str">
        <f t="shared" si="208"/>
        <v xml:space="preserve"> </v>
      </c>
      <c r="EM126" s="6">
        <f t="shared" si="208"/>
        <v>0.36192109777015458</v>
      </c>
      <c r="EN126" s="6">
        <f t="shared" si="208"/>
        <v>0.20274914089347074</v>
      </c>
      <c r="EO126" s="6">
        <f t="shared" si="208"/>
        <v>-0.2347560975609756</v>
      </c>
      <c r="EP126" s="6">
        <f t="shared" si="208"/>
        <v>1.293806374831485</v>
      </c>
      <c r="EQ126" s="6">
        <f t="shared" si="208"/>
        <v>-0.40256410256410258</v>
      </c>
      <c r="ER126" s="6" t="str">
        <f t="shared" si="208"/>
        <v xml:space="preserve"> </v>
      </c>
      <c r="ES126" s="6" t="str">
        <f t="shared" si="208"/>
        <v xml:space="preserve"> </v>
      </c>
      <c r="ET126" s="6">
        <f t="shared" si="208"/>
        <v>-0.36340206185567003</v>
      </c>
      <c r="EU126" s="6">
        <f t="shared" si="208"/>
        <v>-5.0632911392405E-2</v>
      </c>
      <c r="EV126" s="6" t="str">
        <f t="shared" si="208"/>
        <v xml:space="preserve"> </v>
      </c>
      <c r="EW126" s="6">
        <f t="shared" si="208"/>
        <v>-0.33333333333333337</v>
      </c>
      <c r="EX126" s="6">
        <f t="shared" si="208"/>
        <v>0.12075471698113205</v>
      </c>
      <c r="EY126" s="6">
        <f t="shared" si="208"/>
        <v>-0.34857142857142853</v>
      </c>
      <c r="EZ126" s="6" t="str">
        <f t="shared" si="208"/>
        <v xml:space="preserve"> </v>
      </c>
      <c r="FA126" s="6" t="str">
        <f t="shared" si="208"/>
        <v xml:space="preserve"> </v>
      </c>
      <c r="FB126" s="6">
        <f t="shared" si="208"/>
        <v>-0.3318181818181819</v>
      </c>
      <c r="FC126" s="6" t="str">
        <f t="shared" si="208"/>
        <v xml:space="preserve"> </v>
      </c>
      <c r="FD126" s="6">
        <f t="shared" si="208"/>
        <v>-0.57667310732478483</v>
      </c>
      <c r="FE126" s="6" t="str">
        <f t="shared" si="208"/>
        <v xml:space="preserve"> </v>
      </c>
      <c r="FF126" s="6">
        <f t="shared" si="208"/>
        <v>-0.31415929203539827</v>
      </c>
      <c r="FG126" s="6" t="str">
        <f t="shared" si="208"/>
        <v xml:space="preserve"> </v>
      </c>
      <c r="FH126" s="6">
        <f t="shared" si="208"/>
        <v>-0.29383886255924174</v>
      </c>
      <c r="FI126" s="6" t="str">
        <f t="shared" si="208"/>
        <v xml:space="preserve"> </v>
      </c>
      <c r="FJ126" s="6" t="str">
        <f t="shared" si="208"/>
        <v xml:space="preserve"> </v>
      </c>
      <c r="FK126" s="6">
        <f t="shared" si="208"/>
        <v>-0.2359550561797753</v>
      </c>
      <c r="FL126" s="6" t="str">
        <f t="shared" si="208"/>
        <v xml:space="preserve"> </v>
      </c>
      <c r="FM126" s="6" t="str">
        <f t="shared" si="208"/>
        <v xml:space="preserve"> </v>
      </c>
      <c r="FN126" s="6">
        <f t="shared" si="208"/>
        <v>-8.737864077669899E-2</v>
      </c>
      <c r="FO126" s="6" t="str">
        <f t="shared" si="208"/>
        <v xml:space="preserve"> </v>
      </c>
      <c r="FP126" s="6" t="str">
        <f t="shared" si="208"/>
        <v xml:space="preserve"> </v>
      </c>
      <c r="FQ126" s="6">
        <f t="shared" si="208"/>
        <v>-0.3788819875776398</v>
      </c>
      <c r="FR126" s="6">
        <f t="shared" si="208"/>
        <v>-0.234375</v>
      </c>
      <c r="FS126" s="6" t="str">
        <f t="shared" si="208"/>
        <v xml:space="preserve"> </v>
      </c>
      <c r="FT126" s="6" t="str">
        <f t="shared" si="208"/>
        <v xml:space="preserve"> </v>
      </c>
      <c r="FU126" s="6">
        <f t="shared" si="208"/>
        <v>0.54653465346534658</v>
      </c>
      <c r="FV126" s="6" t="str">
        <f t="shared" si="208"/>
        <v xml:space="preserve"> </v>
      </c>
      <c r="FW126" s="6">
        <f t="shared" si="208"/>
        <v>-0.49066666666666658</v>
      </c>
      <c r="FX126" s="6">
        <f t="shared" si="208"/>
        <v>0.82786885245901631</v>
      </c>
      <c r="FY126" s="6">
        <f t="shared" si="208"/>
        <v>-0.22741935483870968</v>
      </c>
      <c r="FZ126" s="6" t="str">
        <f t="shared" si="208"/>
        <v xml:space="preserve"> </v>
      </c>
      <c r="GA126" s="6" t="str">
        <f t="shared" si="208"/>
        <v xml:space="preserve"> </v>
      </c>
      <c r="GB126" s="6">
        <f t="shared" si="208"/>
        <v>0.26595744680851063</v>
      </c>
      <c r="GC126" s="6" t="str">
        <f t="shared" si="208"/>
        <v xml:space="preserve"> </v>
      </c>
      <c r="GD126" s="6">
        <f t="shared" si="208"/>
        <v>-9.2682926829268264E-2</v>
      </c>
      <c r="GE126" s="6" t="str">
        <f t="shared" si="208"/>
        <v xml:space="preserve"> </v>
      </c>
      <c r="GF126" s="6" t="str">
        <f t="shared" si="208"/>
        <v xml:space="preserve"> </v>
      </c>
      <c r="GG126" s="6" t="str">
        <f t="shared" si="208"/>
        <v xml:space="preserve"> </v>
      </c>
      <c r="GH126" s="6">
        <f t="shared" si="208"/>
        <v>-0.60414760597743211</v>
      </c>
      <c r="GI126" s="6">
        <f t="shared" si="208"/>
        <v>-8.9353612167300311E-2</v>
      </c>
      <c r="GJ126" s="6">
        <f t="shared" si="208"/>
        <v>-0.99217391304347824</v>
      </c>
      <c r="GK126" s="6" t="str">
        <f t="shared" si="208"/>
        <v xml:space="preserve"> </v>
      </c>
      <c r="GL126" s="6" t="str">
        <f t="shared" si="206"/>
        <v xml:space="preserve"> </v>
      </c>
      <c r="GM126" s="6" t="str">
        <f t="shared" si="206"/>
        <v xml:space="preserve"> </v>
      </c>
      <c r="GN126" s="6">
        <f t="shared" si="206"/>
        <v>-0.36026936026936029</v>
      </c>
      <c r="GO126" s="6">
        <f t="shared" si="206"/>
        <v>-0.31722054380664655</v>
      </c>
      <c r="GP126" s="6" t="str">
        <f t="shared" si="206"/>
        <v xml:space="preserve"> </v>
      </c>
      <c r="GQ126" s="6" t="str">
        <f t="shared" si="206"/>
        <v xml:space="preserve"> </v>
      </c>
      <c r="GR126" s="6" t="str">
        <f t="shared" si="206"/>
        <v xml:space="preserve"> </v>
      </c>
      <c r="GS126" s="6" t="str">
        <f t="shared" si="206"/>
        <v xml:space="preserve"> </v>
      </c>
      <c r="GT126" s="6" t="str">
        <f t="shared" si="206"/>
        <v xml:space="preserve"> </v>
      </c>
      <c r="GU126" s="6" t="str">
        <f t="shared" si="206"/>
        <v xml:space="preserve"> </v>
      </c>
      <c r="GV126" s="6">
        <f t="shared" si="206"/>
        <v>-0.10917030567685593</v>
      </c>
      <c r="GW126" s="6" t="str">
        <f t="shared" si="206"/>
        <v xml:space="preserve"> </v>
      </c>
      <c r="GX126" s="6">
        <f t="shared" si="206"/>
        <v>-7.7777777777777724E-2</v>
      </c>
      <c r="GY126" s="6">
        <f t="shared" si="206"/>
        <v>-7.6923076923076872E-2</v>
      </c>
      <c r="GZ126" s="6" t="str">
        <f t="shared" si="206"/>
        <v xml:space="preserve"> </v>
      </c>
      <c r="HA126" s="6">
        <f t="shared" si="206"/>
        <v>-0.69734151329243355</v>
      </c>
      <c r="HB126" s="6" t="str">
        <f t="shared" si="206"/>
        <v xml:space="preserve"> </v>
      </c>
      <c r="HC126" s="6" t="str">
        <f t="shared" si="206"/>
        <v xml:space="preserve"> </v>
      </c>
      <c r="HD126" s="6" t="str">
        <f t="shared" si="206"/>
        <v xml:space="preserve"> </v>
      </c>
      <c r="HE126" s="6" t="str">
        <f t="shared" si="206"/>
        <v xml:space="preserve"> </v>
      </c>
      <c r="HF126" s="6" t="str">
        <f t="shared" si="206"/>
        <v xml:space="preserve"> </v>
      </c>
      <c r="HG126" s="6">
        <f t="shared" si="206"/>
        <v>0.47743813682678304</v>
      </c>
      <c r="HH126" s="6" t="str">
        <f t="shared" si="206"/>
        <v xml:space="preserve"> </v>
      </c>
      <c r="HI126" s="6" t="str">
        <f t="shared" si="206"/>
        <v xml:space="preserve"> </v>
      </c>
      <c r="HJ126" s="6" t="str">
        <f t="shared" si="206"/>
        <v xml:space="preserve"> </v>
      </c>
      <c r="HK126" s="6">
        <f t="shared" si="206"/>
        <v>-0.34263959390862941</v>
      </c>
      <c r="HL126" s="6" t="str">
        <f t="shared" si="206"/>
        <v xml:space="preserve"> </v>
      </c>
      <c r="HM126" s="6" t="str">
        <f t="shared" si="206"/>
        <v xml:space="preserve"> </v>
      </c>
      <c r="HN126" s="6" t="str">
        <f t="shared" si="206"/>
        <v xml:space="preserve"> </v>
      </c>
      <c r="HO126" s="6" t="str">
        <f t="shared" si="206"/>
        <v xml:space="preserve"> </v>
      </c>
      <c r="HP126" s="6" t="str">
        <f t="shared" si="206"/>
        <v xml:space="preserve"> </v>
      </c>
      <c r="HQ126" s="6" t="str">
        <f t="shared" si="206"/>
        <v xml:space="preserve"> </v>
      </c>
      <c r="HR126" s="6" t="str">
        <f t="shared" si="206"/>
        <v xml:space="preserve"> </v>
      </c>
      <c r="HS126" s="6">
        <f t="shared" si="206"/>
        <v>0.33146067415730318</v>
      </c>
      <c r="HT126" s="6" t="str">
        <f t="shared" si="206"/>
        <v xml:space="preserve"> </v>
      </c>
      <c r="HU126" s="6">
        <f t="shared" si="206"/>
        <v>-0.16408163265306119</v>
      </c>
      <c r="HV126" s="6" t="str">
        <f t="shared" si="206"/>
        <v xml:space="preserve"> </v>
      </c>
      <c r="HW126" s="6">
        <f t="shared" si="206"/>
        <v>-0.21200000000000008</v>
      </c>
      <c r="HX126" s="6">
        <f t="shared" si="206"/>
        <v>-0.12656649826126887</v>
      </c>
      <c r="HY126" s="6" t="str">
        <f t="shared" si="206"/>
        <v xml:space="preserve"> </v>
      </c>
      <c r="HZ126" s="6" t="str">
        <f t="shared" si="206"/>
        <v xml:space="preserve"> </v>
      </c>
      <c r="IA126" s="6" t="str">
        <f t="shared" si="206"/>
        <v xml:space="preserve"> </v>
      </c>
      <c r="IB126" s="6" t="str">
        <f t="shared" si="206"/>
        <v xml:space="preserve"> </v>
      </c>
      <c r="IC126" s="6" t="str">
        <f t="shared" si="206"/>
        <v xml:space="preserve"> </v>
      </c>
      <c r="ID126" s="6">
        <f t="shared" si="206"/>
        <v>-0.47209302325581393</v>
      </c>
      <c r="IE126" s="6" t="str">
        <f t="shared" si="206"/>
        <v xml:space="preserve"> </v>
      </c>
      <c r="IF126" s="6" t="str">
        <f t="shared" si="206"/>
        <v xml:space="preserve"> </v>
      </c>
      <c r="IG126" s="6" t="str">
        <f t="shared" si="206"/>
        <v xml:space="preserve"> </v>
      </c>
      <c r="IH126" s="6" t="str">
        <f t="shared" si="206"/>
        <v xml:space="preserve"> </v>
      </c>
      <c r="II126" s="6">
        <f t="shared" si="206"/>
        <v>0.59999999999999987</v>
      </c>
      <c r="IJ126" s="6">
        <f t="shared" si="206"/>
        <v>-0.79495798319327737</v>
      </c>
      <c r="IK126" s="6" t="str">
        <f t="shared" si="206"/>
        <v xml:space="preserve"> </v>
      </c>
      <c r="IL126" s="6" t="str">
        <f t="shared" si="206"/>
        <v xml:space="preserve"> </v>
      </c>
      <c r="IM126" s="6">
        <f t="shared" si="206"/>
        <v>-0.33333333333333337</v>
      </c>
      <c r="IN126" s="6">
        <f t="shared" si="206"/>
        <v>-0.89787863838184512</v>
      </c>
      <c r="IO126" s="6" t="str">
        <f t="shared" si="206"/>
        <v xml:space="preserve"> </v>
      </c>
      <c r="IP126" s="6" t="str">
        <f t="shared" si="206"/>
        <v xml:space="preserve"> </v>
      </c>
      <c r="IQ126" s="6">
        <f t="shared" si="206"/>
        <v>-0.96887832288740006</v>
      </c>
      <c r="IR126" s="6" t="str">
        <f t="shared" si="206"/>
        <v xml:space="preserve"> </v>
      </c>
      <c r="IS126" s="6">
        <f t="shared" si="206"/>
        <v>-0.23030303030303034</v>
      </c>
      <c r="IT126" s="6" t="str">
        <f t="shared" si="206"/>
        <v xml:space="preserve"> </v>
      </c>
      <c r="IU126" s="6" t="str">
        <f t="shared" si="206"/>
        <v xml:space="preserve"> </v>
      </c>
      <c r="IV126" s="6" t="str">
        <f t="shared" si="206"/>
        <v xml:space="preserve"> </v>
      </c>
      <c r="IW126" s="6" t="str">
        <f t="shared" si="205"/>
        <v xml:space="preserve"> </v>
      </c>
      <c r="IX126" s="6" t="str">
        <f t="shared" si="205"/>
        <v xml:space="preserve"> </v>
      </c>
      <c r="IY126" s="6" t="str">
        <f t="shared" si="205"/>
        <v xml:space="preserve"> </v>
      </c>
      <c r="IZ126" s="6" t="str">
        <f t="shared" si="205"/>
        <v xml:space="preserve"> </v>
      </c>
      <c r="JA126" s="6" t="str">
        <f t="shared" si="205"/>
        <v xml:space="preserve"> </v>
      </c>
      <c r="JB126" s="6">
        <f t="shared" si="205"/>
        <v>-0.39075630252100846</v>
      </c>
      <c r="JC126" s="6">
        <f t="shared" si="205"/>
        <v>-0.10526315789473684</v>
      </c>
      <c r="JD126" s="6" t="str">
        <f t="shared" si="205"/>
        <v xml:space="preserve"> </v>
      </c>
      <c r="JE126" s="6" t="str">
        <f t="shared" si="205"/>
        <v xml:space="preserve"> </v>
      </c>
      <c r="JF126" s="6" t="str">
        <f t="shared" si="205"/>
        <v xml:space="preserve"> </v>
      </c>
      <c r="JG126" s="6" t="str">
        <f t="shared" si="205"/>
        <v xml:space="preserve"> </v>
      </c>
      <c r="JH126" s="6">
        <f t="shared" si="205"/>
        <v>-0.98053278688524592</v>
      </c>
      <c r="JI126" s="6" t="str">
        <f t="shared" si="205"/>
        <v xml:space="preserve"> </v>
      </c>
      <c r="JJ126" s="6" t="str">
        <f t="shared" si="205"/>
        <v xml:space="preserve"> </v>
      </c>
      <c r="JK126" s="6">
        <f t="shared" si="205"/>
        <v>-0.36347031963470322</v>
      </c>
      <c r="JL126" s="6" t="str">
        <f t="shared" si="205"/>
        <v xml:space="preserve"> </v>
      </c>
      <c r="JM126" s="6" t="str">
        <f t="shared" si="205"/>
        <v xml:space="preserve"> </v>
      </c>
      <c r="JN126" s="6" t="str">
        <f t="shared" si="205"/>
        <v xml:space="preserve"> </v>
      </c>
      <c r="JO126" s="6" t="str">
        <f t="shared" si="205"/>
        <v xml:space="preserve"> </v>
      </c>
      <c r="JP126" s="6">
        <f t="shared" si="205"/>
        <v>-0.72876712328767124</v>
      </c>
      <c r="JQ126" s="6" t="str">
        <f t="shared" si="205"/>
        <v xml:space="preserve"> </v>
      </c>
      <c r="JR126" s="6" t="str">
        <f t="shared" si="205"/>
        <v xml:space="preserve"> </v>
      </c>
      <c r="JS126" s="6">
        <f t="shared" si="205"/>
        <v>-0.85438596491228069</v>
      </c>
      <c r="JT126" s="6">
        <f t="shared" si="205"/>
        <v>-0.32432432432432434</v>
      </c>
      <c r="JU126" s="6">
        <f t="shared" si="205"/>
        <v>-0.67045454545454541</v>
      </c>
      <c r="JV126" s="6">
        <f t="shared" si="205"/>
        <v>-0.78171065737696677</v>
      </c>
      <c r="JW126" s="6">
        <f t="shared" si="205"/>
        <v>-0.16666666666666663</v>
      </c>
      <c r="JX126" s="6">
        <f t="shared" si="205"/>
        <v>-0.52112676056338025</v>
      </c>
      <c r="JY126" s="6" t="str">
        <f t="shared" si="205"/>
        <v xml:space="preserve"> </v>
      </c>
      <c r="JZ126" s="6">
        <f t="shared" si="205"/>
        <v>0.22991452991452999</v>
      </c>
      <c r="KA126" s="6">
        <f t="shared" si="205"/>
        <v>-0.97419253329796462</v>
      </c>
      <c r="KB126" s="6">
        <f t="shared" si="205"/>
        <v>0.42903225806451606</v>
      </c>
      <c r="KC126" s="6" t="str">
        <f t="shared" si="205"/>
        <v xml:space="preserve"> </v>
      </c>
      <c r="KD126" s="6" t="str">
        <f t="shared" si="205"/>
        <v xml:space="preserve"> </v>
      </c>
      <c r="KE126" s="6" t="str">
        <f t="shared" si="205"/>
        <v xml:space="preserve"> </v>
      </c>
      <c r="KF126" s="6">
        <f t="shared" si="205"/>
        <v>-0.55963302752293576</v>
      </c>
      <c r="KG126" s="6" t="str">
        <f t="shared" si="205"/>
        <v xml:space="preserve"> </v>
      </c>
      <c r="KH126" s="6" t="str">
        <f t="shared" si="205"/>
        <v xml:space="preserve"> </v>
      </c>
      <c r="KI126" s="6">
        <f t="shared" si="205"/>
        <v>-0.40476190476190477</v>
      </c>
      <c r="KJ126" s="6" t="str">
        <f t="shared" si="205"/>
        <v xml:space="preserve"> </v>
      </c>
      <c r="KK126" s="6" t="str">
        <f t="shared" si="205"/>
        <v xml:space="preserve"> </v>
      </c>
      <c r="KL126" s="6" t="str">
        <f t="shared" si="205"/>
        <v xml:space="preserve"> </v>
      </c>
      <c r="KM126" s="6" t="str">
        <f t="shared" si="205"/>
        <v xml:space="preserve"> </v>
      </c>
      <c r="KN126" s="6">
        <f t="shared" si="205"/>
        <v>-5.7880203908241334E-2</v>
      </c>
      <c r="KO126" s="6">
        <f t="shared" si="205"/>
        <v>-0.14912280701754388</v>
      </c>
      <c r="KP126" s="6" t="str">
        <f t="shared" si="205"/>
        <v xml:space="preserve"> </v>
      </c>
      <c r="KQ126" s="6">
        <f t="shared" si="205"/>
        <v>-2.1978021978022011E-2</v>
      </c>
      <c r="KR126" s="6">
        <f t="shared" si="205"/>
        <v>6.7567567567567544E-2</v>
      </c>
      <c r="KS126" s="6" t="str">
        <f t="shared" si="205"/>
        <v xml:space="preserve"> </v>
      </c>
      <c r="KT126" s="6" t="str">
        <f t="shared" si="205"/>
        <v xml:space="preserve"> </v>
      </c>
      <c r="KU126" s="6" t="str">
        <f t="shared" si="205"/>
        <v xml:space="preserve"> </v>
      </c>
      <c r="KV126" s="6">
        <f t="shared" si="205"/>
        <v>-0.68891537544696069</v>
      </c>
      <c r="KW126" s="6">
        <f t="shared" si="205"/>
        <v>-0.39710467706013364</v>
      </c>
      <c r="KX126" s="6" t="str">
        <f t="shared" si="205"/>
        <v xml:space="preserve"> </v>
      </c>
      <c r="KY126" s="6">
        <f t="shared" si="205"/>
        <v>3.4725990233315018E-2</v>
      </c>
      <c r="KZ126" s="6" t="str">
        <f t="shared" si="205"/>
        <v xml:space="preserve"> </v>
      </c>
      <c r="LA126" s="6" t="str">
        <f t="shared" si="205"/>
        <v xml:space="preserve"> </v>
      </c>
      <c r="LB126" s="6">
        <f t="shared" si="205"/>
        <v>-0.61571675302245255</v>
      </c>
      <c r="LC126" s="6">
        <f t="shared" si="205"/>
        <v>-0.15178571428571419</v>
      </c>
      <c r="LD126" s="6">
        <f t="shared" si="205"/>
        <v>0.16666666666666674</v>
      </c>
      <c r="LE126" s="6" t="str">
        <f t="shared" si="205"/>
        <v xml:space="preserve"> </v>
      </c>
      <c r="LF126" s="6">
        <f t="shared" si="205"/>
        <v>4.6652719665271958</v>
      </c>
      <c r="LG126" s="6" t="str">
        <f t="shared" si="205"/>
        <v xml:space="preserve"> </v>
      </c>
      <c r="LH126" s="6" t="str">
        <f t="shared" ref="LH126:NS128" si="212">IF(LH95=0," ",LH95)</f>
        <v xml:space="preserve"> </v>
      </c>
      <c r="LI126" s="6" t="str">
        <f t="shared" si="212"/>
        <v xml:space="preserve"> </v>
      </c>
      <c r="LJ126" s="6" t="str">
        <f t="shared" si="212"/>
        <v xml:space="preserve"> </v>
      </c>
      <c r="LK126" s="6" t="str">
        <f t="shared" si="212"/>
        <v xml:space="preserve"> </v>
      </c>
      <c r="LL126" s="6">
        <f t="shared" si="212"/>
        <v>0.26666666666666661</v>
      </c>
      <c r="LM126" s="6">
        <f t="shared" si="212"/>
        <v>1.3710368466152589E-2</v>
      </c>
      <c r="LN126" s="6" t="str">
        <f t="shared" si="212"/>
        <v xml:space="preserve"> </v>
      </c>
      <c r="LO126" s="6" t="str">
        <f t="shared" si="212"/>
        <v xml:space="preserve"> </v>
      </c>
      <c r="LP126" s="6">
        <f t="shared" si="212"/>
        <v>0.10404624277456653</v>
      </c>
      <c r="LQ126" s="6" t="str">
        <f t="shared" si="212"/>
        <v xml:space="preserve"> </v>
      </c>
      <c r="LR126" s="6">
        <f t="shared" si="212"/>
        <v>0.1166666666666667</v>
      </c>
      <c r="LS126" s="6" t="str">
        <f t="shared" si="212"/>
        <v xml:space="preserve"> </v>
      </c>
      <c r="LT126" s="6" t="str">
        <f t="shared" si="212"/>
        <v xml:space="preserve"> </v>
      </c>
      <c r="LU126" s="6" t="str">
        <f t="shared" si="212"/>
        <v xml:space="preserve"> </v>
      </c>
      <c r="LV126" s="6" t="str">
        <f t="shared" si="212"/>
        <v xml:space="preserve"> </v>
      </c>
      <c r="LW126" s="6">
        <f t="shared" si="212"/>
        <v>-0.89077757685352621</v>
      </c>
      <c r="LX126" s="6">
        <f t="shared" si="212"/>
        <v>-0.9330413016270338</v>
      </c>
      <c r="LY126" s="6" t="str">
        <f t="shared" si="212"/>
        <v xml:space="preserve"> </v>
      </c>
      <c r="LZ126" s="6" t="str">
        <f t="shared" si="212"/>
        <v xml:space="preserve"> </v>
      </c>
      <c r="MA126" s="6">
        <f t="shared" si="212"/>
        <v>0.22619047619047628</v>
      </c>
      <c r="MB126" s="6" t="str">
        <f t="shared" si="212"/>
        <v xml:space="preserve"> </v>
      </c>
      <c r="MC126" s="6">
        <f t="shared" si="212"/>
        <v>-0.86084142394822005</v>
      </c>
      <c r="MD126" s="6">
        <f t="shared" si="212"/>
        <v>-0.20952380952380956</v>
      </c>
      <c r="ME126" s="6" t="str">
        <f t="shared" si="212"/>
        <v xml:space="preserve"> </v>
      </c>
      <c r="MF126" s="6" t="str">
        <f t="shared" si="212"/>
        <v xml:space="preserve"> </v>
      </c>
      <c r="MG126" s="6">
        <f t="shared" si="212"/>
        <v>0.41921397379912673</v>
      </c>
      <c r="MH126" s="6">
        <f t="shared" si="212"/>
        <v>-0.91066545123062903</v>
      </c>
      <c r="MI126" s="6" t="str">
        <f t="shared" si="212"/>
        <v xml:space="preserve"> </v>
      </c>
      <c r="MJ126" s="6" t="str">
        <f t="shared" si="212"/>
        <v xml:space="preserve"> </v>
      </c>
      <c r="MK126" s="6" t="str">
        <f t="shared" si="212"/>
        <v xml:space="preserve"> </v>
      </c>
      <c r="ML126" s="6" t="str">
        <f t="shared" si="212"/>
        <v xml:space="preserve"> </v>
      </c>
      <c r="MM126" s="6" t="str">
        <f t="shared" si="212"/>
        <v xml:space="preserve"> </v>
      </c>
      <c r="MN126" s="6" t="str">
        <f t="shared" si="212"/>
        <v xml:space="preserve"> </v>
      </c>
      <c r="MO126" s="6">
        <f t="shared" si="212"/>
        <v>-0.57407407407407418</v>
      </c>
      <c r="MP126" s="6">
        <f t="shared" si="212"/>
        <v>-0.27317073170731698</v>
      </c>
      <c r="MQ126" s="6">
        <f t="shared" si="212"/>
        <v>-0.26358695652173914</v>
      </c>
      <c r="MR126" s="6" t="str">
        <f t="shared" si="212"/>
        <v xml:space="preserve"> </v>
      </c>
      <c r="MS126" s="6" t="str">
        <f t="shared" si="212"/>
        <v xml:space="preserve"> </v>
      </c>
      <c r="MT126" s="6">
        <f t="shared" si="212"/>
        <v>-0.79317676834562012</v>
      </c>
      <c r="MU126" s="6" t="str">
        <f t="shared" si="212"/>
        <v xml:space="preserve"> </v>
      </c>
      <c r="MV126" s="6" t="str">
        <f t="shared" si="212"/>
        <v xml:space="preserve"> </v>
      </c>
      <c r="MW126" s="6">
        <f t="shared" si="212"/>
        <v>-0.93</v>
      </c>
      <c r="MX126" s="6" t="str">
        <f t="shared" si="212"/>
        <v xml:space="preserve"> </v>
      </c>
      <c r="MY126" s="6" t="str">
        <f t="shared" si="212"/>
        <v xml:space="preserve"> </v>
      </c>
      <c r="MZ126" s="6">
        <f t="shared" si="212"/>
        <v>0.35344827586206895</v>
      </c>
      <c r="NA126" s="6" t="str">
        <f t="shared" si="212"/>
        <v xml:space="preserve"> </v>
      </c>
      <c r="NB126" s="6" t="str">
        <f t="shared" si="212"/>
        <v xml:space="preserve"> </v>
      </c>
      <c r="NC126" s="6">
        <f t="shared" si="212"/>
        <v>-0.71334196300660757</v>
      </c>
      <c r="ND126" s="6" t="str">
        <f t="shared" si="212"/>
        <v xml:space="preserve"> </v>
      </c>
      <c r="NE126" s="6" t="str">
        <f t="shared" si="212"/>
        <v xml:space="preserve"> </v>
      </c>
      <c r="NF126" s="6" t="str">
        <f t="shared" si="212"/>
        <v xml:space="preserve"> </v>
      </c>
      <c r="NG126" s="6" t="str">
        <f t="shared" si="212"/>
        <v xml:space="preserve"> </v>
      </c>
      <c r="NH126" s="6" t="str">
        <f t="shared" si="212"/>
        <v xml:space="preserve"> </v>
      </c>
      <c r="NI126" s="6" t="str">
        <f t="shared" si="212"/>
        <v xml:space="preserve"> </v>
      </c>
      <c r="NJ126" s="6" t="str">
        <f t="shared" si="212"/>
        <v xml:space="preserve"> </v>
      </c>
      <c r="NK126" s="6" t="str">
        <f t="shared" si="212"/>
        <v xml:space="preserve"> </v>
      </c>
      <c r="NL126" s="6">
        <f t="shared" si="212"/>
        <v>-0.93947746883988492</v>
      </c>
      <c r="NM126" s="6" t="str">
        <f t="shared" si="212"/>
        <v xml:space="preserve"> </v>
      </c>
      <c r="NN126" s="6">
        <f t="shared" si="212"/>
        <v>-0.15294117647058825</v>
      </c>
      <c r="NO126" s="6" t="str">
        <f t="shared" si="212"/>
        <v xml:space="preserve"> </v>
      </c>
      <c r="NP126" s="6" t="str">
        <f t="shared" si="212"/>
        <v xml:space="preserve"> </v>
      </c>
      <c r="NQ126" s="6">
        <f t="shared" si="212"/>
        <v>0.2129032258064516</v>
      </c>
      <c r="NR126" s="6">
        <f t="shared" si="212"/>
        <v>0.10199470157394419</v>
      </c>
      <c r="NS126" s="6">
        <f t="shared" si="212"/>
        <v>-0.68103448275862066</v>
      </c>
      <c r="NT126" s="6" t="str">
        <f t="shared" si="209"/>
        <v xml:space="preserve"> </v>
      </c>
      <c r="NU126" s="6" t="str">
        <f t="shared" si="209"/>
        <v xml:space="preserve"> </v>
      </c>
      <c r="NV126" s="6">
        <f t="shared" si="209"/>
        <v>1.241076731023294E-2</v>
      </c>
      <c r="NW126" s="6">
        <f t="shared" si="209"/>
        <v>-0.10320487375524212</v>
      </c>
      <c r="NX126" s="6">
        <f t="shared" si="209"/>
        <v>-0.12922513727882845</v>
      </c>
      <c r="NY126" s="6" t="str">
        <f t="shared" si="209"/>
        <v xml:space="preserve"> </v>
      </c>
      <c r="NZ126" s="6" t="str">
        <f t="shared" si="207"/>
        <v xml:space="preserve"> </v>
      </c>
      <c r="OA126" s="6">
        <f t="shared" si="207"/>
        <v>-5.8064516129032295E-2</v>
      </c>
      <c r="OB126" s="6" t="str">
        <f t="shared" si="186"/>
        <v xml:space="preserve"> </v>
      </c>
      <c r="OC126" s="6">
        <f t="shared" si="186"/>
        <v>-0.33552631578947367</v>
      </c>
      <c r="OD126" s="6">
        <f t="shared" si="186"/>
        <v>-4.5454545454545414E-2</v>
      </c>
      <c r="OE126" s="6" t="str">
        <f t="shared" si="186"/>
        <v xml:space="preserve"> </v>
      </c>
      <c r="OF126" s="6">
        <f t="shared" si="186"/>
        <v>-0.13793103448275867</v>
      </c>
      <c r="OG126" s="6">
        <f t="shared" ref="OG126:QR128" si="213">IF(OG95=0," ",OG95)</f>
        <v>1.0526315789473717E-2</v>
      </c>
      <c r="OH126" s="6">
        <f t="shared" si="213"/>
        <v>-9.5959595959596022E-2</v>
      </c>
      <c r="OI126" s="6">
        <f t="shared" si="213"/>
        <v>-0.33762402788951462</v>
      </c>
      <c r="OJ126" s="6">
        <f t="shared" si="213"/>
        <v>-0.33333333333333337</v>
      </c>
      <c r="OK126" s="6">
        <f t="shared" si="213"/>
        <v>-0.37973314100252442</v>
      </c>
      <c r="OL126" s="6">
        <f t="shared" si="213"/>
        <v>-0.77065826330532206</v>
      </c>
      <c r="OM126" s="6">
        <f t="shared" si="213"/>
        <v>-0.2992363127890717</v>
      </c>
      <c r="ON126" s="6">
        <f t="shared" si="213"/>
        <v>-0.21569398692167752</v>
      </c>
      <c r="OO126" s="6">
        <f t="shared" si="213"/>
        <v>-0.17910447761194026</v>
      </c>
      <c r="OP126" s="6">
        <f t="shared" si="213"/>
        <v>-0.29668552950687144</v>
      </c>
      <c r="OQ126" s="6">
        <f t="shared" si="213"/>
        <v>-0.3140328231606121</v>
      </c>
      <c r="OR126" s="6">
        <f t="shared" si="213"/>
        <v>-0.34621578099838968</v>
      </c>
      <c r="OS126" s="6" t="str">
        <f t="shared" si="213"/>
        <v xml:space="preserve"> </v>
      </c>
      <c r="OT126" s="6">
        <f t="shared" si="213"/>
        <v>-0.37445047840703383</v>
      </c>
      <c r="OU126" s="6" t="str">
        <f t="shared" si="213"/>
        <v xml:space="preserve"> </v>
      </c>
      <c r="OV126" s="6">
        <f t="shared" si="213"/>
        <v>-0.20731707317073167</v>
      </c>
      <c r="OW126" s="6">
        <f t="shared" si="213"/>
        <v>1.9525514771709935</v>
      </c>
      <c r="OX126" s="6">
        <f t="shared" si="213"/>
        <v>-3.8642789820923618E-2</v>
      </c>
      <c r="OY126" s="6" t="str">
        <f t="shared" si="213"/>
        <v xml:space="preserve"> </v>
      </c>
      <c r="OZ126" s="6">
        <f t="shared" si="213"/>
        <v>-9.2658588738419034E-3</v>
      </c>
      <c r="PA126" s="6" t="str">
        <f t="shared" si="213"/>
        <v xml:space="preserve"> </v>
      </c>
      <c r="PB126" s="6" t="str">
        <f t="shared" si="213"/>
        <v xml:space="preserve"> </v>
      </c>
      <c r="PC126" s="6" t="str">
        <f t="shared" si="213"/>
        <v xml:space="preserve"> </v>
      </c>
      <c r="PD126" s="6" t="str">
        <f t="shared" si="213"/>
        <v xml:space="preserve"> </v>
      </c>
      <c r="PE126" s="6" t="str">
        <f t="shared" si="213"/>
        <v xml:space="preserve"> </v>
      </c>
      <c r="PF126" s="6">
        <f t="shared" si="213"/>
        <v>-0.26398601398601396</v>
      </c>
      <c r="PG126" s="6">
        <f t="shared" si="213"/>
        <v>0.18897637795275601</v>
      </c>
      <c r="PH126" s="6">
        <f t="shared" si="213"/>
        <v>-0.39526493799323559</v>
      </c>
      <c r="PI126" s="6" t="str">
        <f t="shared" si="213"/>
        <v xml:space="preserve"> </v>
      </c>
      <c r="PJ126" s="6" t="str">
        <f t="shared" si="213"/>
        <v xml:space="preserve"> </v>
      </c>
      <c r="PK126" s="6" t="str">
        <f t="shared" si="213"/>
        <v xml:space="preserve"> </v>
      </c>
      <c r="PL126" s="6" t="str">
        <f t="shared" si="213"/>
        <v xml:space="preserve"> </v>
      </c>
      <c r="PM126" s="6" t="str">
        <f t="shared" si="213"/>
        <v xml:space="preserve"> </v>
      </c>
      <c r="PN126" s="6" t="str">
        <f t="shared" si="213"/>
        <v xml:space="preserve"> </v>
      </c>
      <c r="PO126" s="6" t="str">
        <f t="shared" si="213"/>
        <v xml:space="preserve"> </v>
      </c>
      <c r="PP126" s="6" t="str">
        <f t="shared" si="213"/>
        <v xml:space="preserve"> </v>
      </c>
      <c r="PQ126" s="6" t="str">
        <f t="shared" si="213"/>
        <v xml:space="preserve"> </v>
      </c>
      <c r="PR126" s="6" t="str">
        <f t="shared" si="213"/>
        <v xml:space="preserve"> </v>
      </c>
      <c r="PS126" s="6" t="str">
        <f t="shared" si="213"/>
        <v xml:space="preserve"> </v>
      </c>
      <c r="PT126" s="6" t="str">
        <f t="shared" si="213"/>
        <v xml:space="preserve"> </v>
      </c>
      <c r="PU126" s="6">
        <f t="shared" si="213"/>
        <v>-0.95675675675675675</v>
      </c>
      <c r="PV126" s="6" t="str">
        <f t="shared" si="213"/>
        <v xml:space="preserve"> </v>
      </c>
      <c r="PW126" s="6" t="str">
        <f t="shared" si="213"/>
        <v xml:space="preserve"> </v>
      </c>
      <c r="PX126" s="6" t="str">
        <f t="shared" si="213"/>
        <v xml:space="preserve"> </v>
      </c>
      <c r="PY126" s="6" t="str">
        <f t="shared" si="213"/>
        <v xml:space="preserve"> </v>
      </c>
      <c r="PZ126" s="6">
        <f t="shared" si="213"/>
        <v>-0.8214285714285714</v>
      </c>
      <c r="QA126" s="6">
        <f t="shared" si="213"/>
        <v>0.17671735710540126</v>
      </c>
      <c r="QB126" s="6">
        <f t="shared" si="213"/>
        <v>0.3802281368821292</v>
      </c>
      <c r="QC126" s="6">
        <f t="shared" si="213"/>
        <v>0.91089108910891081</v>
      </c>
      <c r="QD126" s="6" t="str">
        <f t="shared" si="213"/>
        <v xml:space="preserve"> </v>
      </c>
      <c r="QE126" s="6" t="str">
        <f t="shared" si="213"/>
        <v xml:space="preserve"> </v>
      </c>
      <c r="QF126" s="6">
        <f t="shared" si="213"/>
        <v>0.28188775510204067</v>
      </c>
      <c r="QG126" s="6">
        <f t="shared" si="213"/>
        <v>-0.54277286135693215</v>
      </c>
      <c r="QH126" s="6" t="str">
        <f t="shared" si="213"/>
        <v xml:space="preserve"> </v>
      </c>
      <c r="QI126" s="6" t="str">
        <f t="shared" si="213"/>
        <v xml:space="preserve"> </v>
      </c>
      <c r="QJ126" s="6">
        <f t="shared" si="213"/>
        <v>-0.34569884621001901</v>
      </c>
      <c r="QK126" s="6" t="str">
        <f t="shared" si="213"/>
        <v xml:space="preserve"> </v>
      </c>
      <c r="QL126" s="6">
        <f t="shared" si="213"/>
        <v>0.11739130434782608</v>
      </c>
      <c r="QM126" s="6" t="str">
        <f t="shared" si="213"/>
        <v xml:space="preserve"> </v>
      </c>
      <c r="QN126" s="6" t="str">
        <f t="shared" si="213"/>
        <v xml:space="preserve"> </v>
      </c>
      <c r="QO126" s="6" t="str">
        <f t="shared" si="213"/>
        <v xml:space="preserve"> </v>
      </c>
      <c r="QP126" s="6" t="str">
        <f t="shared" si="213"/>
        <v xml:space="preserve"> </v>
      </c>
      <c r="QQ126" s="6">
        <f t="shared" si="213"/>
        <v>1.4543080939947779</v>
      </c>
      <c r="QR126" s="6" t="str">
        <f t="shared" si="213"/>
        <v xml:space="preserve"> </v>
      </c>
      <c r="QS126" s="6" t="str">
        <f t="shared" si="210"/>
        <v xml:space="preserve"> </v>
      </c>
      <c r="QT126" s="6" t="str">
        <f t="shared" si="210"/>
        <v xml:space="preserve"> </v>
      </c>
      <c r="QU126" s="6">
        <f t="shared" si="210"/>
        <v>-0.13725490196078427</v>
      </c>
      <c r="QV126" s="6" t="str">
        <f t="shared" si="210"/>
        <v xml:space="preserve"> </v>
      </c>
      <c r="QW126" s="6" t="str">
        <f t="shared" si="210"/>
        <v xml:space="preserve"> </v>
      </c>
      <c r="QX126" s="6" t="str">
        <f t="shared" si="210"/>
        <v xml:space="preserve"> </v>
      </c>
      <c r="QY126" s="6" t="str">
        <f t="shared" si="210"/>
        <v xml:space="preserve"> </v>
      </c>
      <c r="QZ126" s="6" t="str">
        <f t="shared" si="210"/>
        <v xml:space="preserve"> </v>
      </c>
      <c r="RA126" s="6" t="str">
        <f t="shared" si="210"/>
        <v xml:space="preserve"> </v>
      </c>
      <c r="RB126" s="6" t="str">
        <f t="shared" si="210"/>
        <v xml:space="preserve"> </v>
      </c>
      <c r="RC126" s="6" t="str">
        <f t="shared" si="210"/>
        <v xml:space="preserve"> </v>
      </c>
      <c r="RD126" s="6">
        <f t="shared" si="210"/>
        <v>-0.15254237288135586</v>
      </c>
      <c r="RE126" s="6" t="str">
        <f t="shared" si="210"/>
        <v xml:space="preserve"> </v>
      </c>
      <c r="RF126" s="6" t="str">
        <f t="shared" si="210"/>
        <v xml:space="preserve"> </v>
      </c>
      <c r="RG126" s="6" t="str">
        <f t="shared" si="210"/>
        <v xml:space="preserve"> </v>
      </c>
      <c r="RH126" s="6">
        <f t="shared" si="210"/>
        <v>-0.8062700964630225</v>
      </c>
      <c r="RI126" s="6" t="str">
        <f t="shared" si="210"/>
        <v xml:space="preserve"> </v>
      </c>
      <c r="RJ126" s="6" t="str">
        <f t="shared" si="210"/>
        <v xml:space="preserve"> </v>
      </c>
      <c r="RK126" s="6">
        <f t="shared" si="210"/>
        <v>0.21515892420537908</v>
      </c>
      <c r="RL126" s="6" t="str">
        <f t="shared" si="210"/>
        <v xml:space="preserve"> </v>
      </c>
      <c r="RM126" s="6">
        <f t="shared" si="210"/>
        <v>-9.9999999999999978E-2</v>
      </c>
      <c r="RN126" s="6">
        <f t="shared" si="210"/>
        <v>-0.22222222222222221</v>
      </c>
      <c r="RO126" s="6" t="str">
        <f t="shared" si="210"/>
        <v xml:space="preserve"> </v>
      </c>
      <c r="RP126" s="6" t="str">
        <f t="shared" si="210"/>
        <v xml:space="preserve"> </v>
      </c>
      <c r="RQ126" s="6">
        <f t="shared" si="210"/>
        <v>-0.18390461997019369</v>
      </c>
      <c r="RR126" s="6">
        <f t="shared" si="210"/>
        <v>-0.36153846153846148</v>
      </c>
      <c r="RS126" s="6">
        <f t="shared" si="210"/>
        <v>0.18023255813953476</v>
      </c>
      <c r="RT126" s="6" t="str">
        <f t="shared" si="210"/>
        <v xml:space="preserve"> </v>
      </c>
      <c r="RU126" s="6" t="str">
        <f t="shared" si="210"/>
        <v xml:space="preserve"> </v>
      </c>
      <c r="RV126" s="6">
        <f t="shared" si="210"/>
        <v>-0.40939597315436238</v>
      </c>
      <c r="RW126" s="6" t="str">
        <f t="shared" si="210"/>
        <v xml:space="preserve"> </v>
      </c>
      <c r="RX126" s="6">
        <f t="shared" si="210"/>
        <v>0.26207243460764595</v>
      </c>
      <c r="RY126" s="6">
        <f t="shared" si="210"/>
        <v>3.8961038961038863E-2</v>
      </c>
      <c r="RZ126" s="6">
        <f t="shared" si="210"/>
        <v>-0.87756452680344144</v>
      </c>
      <c r="SA126" s="6">
        <f t="shared" si="210"/>
        <v>-0.18149466192170816</v>
      </c>
      <c r="SS126" s="11"/>
      <c r="TE126" s="12"/>
      <c r="TF126" s="12"/>
      <c r="TG126" s="12"/>
    </row>
    <row r="127" spans="1:527">
      <c r="A127">
        <v>2013</v>
      </c>
      <c r="B127" s="6" t="str">
        <f t="shared" si="155"/>
        <v xml:space="preserve"> </v>
      </c>
      <c r="C127" s="6">
        <f t="shared" ref="C127:BN128" si="214">IF(C96=0," ",C96)</f>
        <v>0.40575916230366493</v>
      </c>
      <c r="D127" s="6" t="str">
        <f t="shared" si="214"/>
        <v xml:space="preserve"> </v>
      </c>
      <c r="E127" s="6" t="str">
        <f t="shared" si="214"/>
        <v xml:space="preserve"> </v>
      </c>
      <c r="F127" s="6" t="str">
        <f t="shared" si="214"/>
        <v xml:space="preserve"> </v>
      </c>
      <c r="G127" s="6">
        <f t="shared" si="214"/>
        <v>0.53628117913832196</v>
      </c>
      <c r="H127" s="6" t="str">
        <f t="shared" si="214"/>
        <v xml:space="preserve"> </v>
      </c>
      <c r="I127" s="6">
        <f t="shared" si="214"/>
        <v>-0.66666666666666663</v>
      </c>
      <c r="J127" s="6" t="str">
        <f t="shared" si="214"/>
        <v xml:space="preserve"> </v>
      </c>
      <c r="K127" s="6" t="str">
        <f t="shared" si="214"/>
        <v xml:space="preserve"> </v>
      </c>
      <c r="L127" s="6" t="str">
        <f t="shared" si="214"/>
        <v xml:space="preserve"> </v>
      </c>
      <c r="M127" s="6">
        <f t="shared" si="214"/>
        <v>9.5940959409593907E-2</v>
      </c>
      <c r="N127" s="6">
        <f t="shared" si="214"/>
        <v>0.54999999999999982</v>
      </c>
      <c r="O127" s="6" t="str">
        <f t="shared" si="214"/>
        <v xml:space="preserve"> </v>
      </c>
      <c r="P127" s="6" t="str">
        <f t="shared" si="214"/>
        <v xml:space="preserve"> </v>
      </c>
      <c r="Q127" s="6">
        <f t="shared" si="214"/>
        <v>1.3017705927636647</v>
      </c>
      <c r="R127" s="6" t="str">
        <f t="shared" si="214"/>
        <v xml:space="preserve"> </v>
      </c>
      <c r="S127" s="6">
        <f t="shared" si="214"/>
        <v>8.0645161290322731E-2</v>
      </c>
      <c r="T127" s="6" t="str">
        <f t="shared" si="214"/>
        <v xml:space="preserve"> </v>
      </c>
      <c r="U127" s="6" t="str">
        <f t="shared" si="214"/>
        <v xml:space="preserve"> </v>
      </c>
      <c r="V127" s="6">
        <f t="shared" si="214"/>
        <v>40</v>
      </c>
      <c r="W127" s="6" t="str">
        <f t="shared" si="214"/>
        <v xml:space="preserve"> </v>
      </c>
      <c r="X127" s="6">
        <f t="shared" si="214"/>
        <v>-7.8125E-2</v>
      </c>
      <c r="Y127" s="6">
        <f t="shared" si="214"/>
        <v>2.1984334203655354</v>
      </c>
      <c r="Z127" s="6" t="str">
        <f t="shared" si="214"/>
        <v xml:space="preserve"> </v>
      </c>
      <c r="AA127" s="6">
        <f t="shared" si="214"/>
        <v>-3.0303030303030276E-2</v>
      </c>
      <c r="AB127" s="6" t="str">
        <f t="shared" si="214"/>
        <v xml:space="preserve"> </v>
      </c>
      <c r="AC127" s="6">
        <f t="shared" si="214"/>
        <v>-1.2396694214875992E-2</v>
      </c>
      <c r="AD127" s="6">
        <f t="shared" si="214"/>
        <v>0.14590747330960863</v>
      </c>
      <c r="AE127" s="6" t="str">
        <f t="shared" si="214"/>
        <v xml:space="preserve"> </v>
      </c>
      <c r="AF127" s="6">
        <f t="shared" si="214"/>
        <v>0.40952380952380962</v>
      </c>
      <c r="AG127" s="6">
        <f t="shared" si="214"/>
        <v>0.23448275862068968</v>
      </c>
      <c r="AH127" s="6" t="str">
        <f t="shared" si="214"/>
        <v xml:space="preserve"> </v>
      </c>
      <c r="AI127" s="6">
        <f t="shared" si="214"/>
        <v>0.64351851851851838</v>
      </c>
      <c r="AJ127" s="6" t="str">
        <f t="shared" si="214"/>
        <v xml:space="preserve"> </v>
      </c>
      <c r="AK127" s="6" t="str">
        <f t="shared" si="214"/>
        <v xml:space="preserve"> </v>
      </c>
      <c r="AL127" s="6">
        <f t="shared" si="214"/>
        <v>-0.34736842105263155</v>
      </c>
      <c r="AM127" s="6" t="str">
        <f t="shared" si="214"/>
        <v xml:space="preserve"> </v>
      </c>
      <c r="AN127" s="6" t="str">
        <f t="shared" si="214"/>
        <v xml:space="preserve"> </v>
      </c>
      <c r="AO127" s="6">
        <f t="shared" si="214"/>
        <v>3.4482758620689653</v>
      </c>
      <c r="AP127" s="6" t="str">
        <f t="shared" si="214"/>
        <v xml:space="preserve"> </v>
      </c>
      <c r="AQ127" s="6" t="str">
        <f t="shared" si="214"/>
        <v xml:space="preserve"> </v>
      </c>
      <c r="AR127" s="6" t="str">
        <f t="shared" si="214"/>
        <v xml:space="preserve"> </v>
      </c>
      <c r="AS127" s="6">
        <f t="shared" si="214"/>
        <v>-0.44516129032258067</v>
      </c>
      <c r="AT127" s="6" t="str">
        <f t="shared" si="214"/>
        <v xml:space="preserve"> </v>
      </c>
      <c r="AU127" s="6" t="str">
        <f t="shared" si="214"/>
        <v xml:space="preserve"> </v>
      </c>
      <c r="AV127" s="6">
        <f t="shared" si="214"/>
        <v>0.60539215686274495</v>
      </c>
      <c r="AW127" s="6">
        <f t="shared" si="214"/>
        <v>-0.31764705882352939</v>
      </c>
      <c r="AX127" s="6">
        <f t="shared" si="214"/>
        <v>0.69620253164556956</v>
      </c>
      <c r="AY127" s="6" t="str">
        <f t="shared" si="214"/>
        <v xml:space="preserve"> </v>
      </c>
      <c r="AZ127" s="6" t="str">
        <f t="shared" si="214"/>
        <v xml:space="preserve"> </v>
      </c>
      <c r="BA127" s="6" t="str">
        <f t="shared" si="214"/>
        <v xml:space="preserve"> </v>
      </c>
      <c r="BB127" s="6" t="str">
        <f t="shared" si="214"/>
        <v xml:space="preserve"> </v>
      </c>
      <c r="BC127" s="6" t="str">
        <f t="shared" si="214"/>
        <v xml:space="preserve"> </v>
      </c>
      <c r="BD127" s="6">
        <f t="shared" si="214"/>
        <v>0.85792349726775941</v>
      </c>
      <c r="BE127" s="6" t="str">
        <f t="shared" si="214"/>
        <v xml:space="preserve"> </v>
      </c>
      <c r="BF127" s="6">
        <f t="shared" si="214"/>
        <v>1.6289308176100628</v>
      </c>
      <c r="BG127" s="6" t="str">
        <f t="shared" si="214"/>
        <v xml:space="preserve"> </v>
      </c>
      <c r="BH127" s="6" t="str">
        <f t="shared" si="214"/>
        <v xml:space="preserve"> </v>
      </c>
      <c r="BI127" s="6">
        <f t="shared" si="214"/>
        <v>0.10775862068965525</v>
      </c>
      <c r="BJ127" s="6">
        <f t="shared" si="214"/>
        <v>-0.50695663920032419</v>
      </c>
      <c r="BK127" s="6">
        <f t="shared" si="214"/>
        <v>0.12288135593220328</v>
      </c>
      <c r="BL127" s="6" t="str">
        <f t="shared" si="214"/>
        <v xml:space="preserve"> </v>
      </c>
      <c r="BM127" s="6">
        <f t="shared" si="214"/>
        <v>0.86503067484662566</v>
      </c>
      <c r="BN127" s="6" t="str">
        <f t="shared" si="214"/>
        <v xml:space="preserve"> </v>
      </c>
      <c r="BO127" s="6" t="str">
        <f t="shared" si="211"/>
        <v xml:space="preserve"> </v>
      </c>
      <c r="BP127" s="6">
        <f t="shared" si="211"/>
        <v>0.27142857142857135</v>
      </c>
      <c r="BQ127" s="6" t="str">
        <f t="shared" si="211"/>
        <v xml:space="preserve"> </v>
      </c>
      <c r="BR127" s="6">
        <f t="shared" si="211"/>
        <v>-0.21768707482993188</v>
      </c>
      <c r="BS127" s="6">
        <f t="shared" si="211"/>
        <v>0.17466802860061303</v>
      </c>
      <c r="BT127" s="6">
        <f t="shared" si="211"/>
        <v>-0.23036093418259018</v>
      </c>
      <c r="BU127" s="6" t="str">
        <f t="shared" si="211"/>
        <v xml:space="preserve"> </v>
      </c>
      <c r="BV127" s="6">
        <f t="shared" si="211"/>
        <v>-0.25806451612903236</v>
      </c>
      <c r="BW127" s="6">
        <f t="shared" si="211"/>
        <v>-0.82099267697314882</v>
      </c>
      <c r="BX127" s="6">
        <f t="shared" si="211"/>
        <v>0.4896933132227248</v>
      </c>
      <c r="BY127" s="6" t="str">
        <f t="shared" si="211"/>
        <v xml:space="preserve"> </v>
      </c>
      <c r="BZ127" s="6" t="str">
        <f t="shared" si="211"/>
        <v xml:space="preserve"> </v>
      </c>
      <c r="CA127" s="6" t="str">
        <f t="shared" si="211"/>
        <v xml:space="preserve"> </v>
      </c>
      <c r="CB127" s="6">
        <f t="shared" si="211"/>
        <v>-0.82666666666666666</v>
      </c>
      <c r="CC127" s="6">
        <f t="shared" si="211"/>
        <v>-0.35913978494623666</v>
      </c>
      <c r="CD127" s="6" t="str">
        <f t="shared" si="211"/>
        <v xml:space="preserve"> </v>
      </c>
      <c r="CE127" s="6" t="str">
        <f t="shared" si="211"/>
        <v xml:space="preserve"> </v>
      </c>
      <c r="CF127" s="6" t="str">
        <f t="shared" si="211"/>
        <v xml:space="preserve"> </v>
      </c>
      <c r="CG127" s="6" t="str">
        <f t="shared" si="211"/>
        <v xml:space="preserve"> </v>
      </c>
      <c r="CH127" s="6" t="str">
        <f t="shared" si="211"/>
        <v xml:space="preserve"> </v>
      </c>
      <c r="CI127" s="6">
        <f t="shared" si="211"/>
        <v>1.1148036253776432</v>
      </c>
      <c r="CJ127" s="6" t="str">
        <f t="shared" si="211"/>
        <v xml:space="preserve"> </v>
      </c>
      <c r="CK127" s="6" t="str">
        <f t="shared" si="211"/>
        <v xml:space="preserve"> </v>
      </c>
      <c r="CL127" s="6">
        <f t="shared" si="211"/>
        <v>0.46788990825688059</v>
      </c>
      <c r="CM127" s="6">
        <f t="shared" si="211"/>
        <v>0.47172236503856024</v>
      </c>
      <c r="CN127" s="6" t="str">
        <f t="shared" si="211"/>
        <v xml:space="preserve"> </v>
      </c>
      <c r="CO127" s="6" t="str">
        <f t="shared" si="211"/>
        <v xml:space="preserve"> </v>
      </c>
      <c r="CP127" s="6">
        <f t="shared" si="211"/>
        <v>-0.25687168741525945</v>
      </c>
      <c r="CQ127" s="6" t="str">
        <f t="shared" si="211"/>
        <v xml:space="preserve"> </v>
      </c>
      <c r="CR127" s="6">
        <f t="shared" si="211"/>
        <v>0.84054283290924503</v>
      </c>
      <c r="CS127" s="6">
        <f t="shared" si="211"/>
        <v>0.46759259259259256</v>
      </c>
      <c r="CT127" s="6" t="str">
        <f t="shared" si="211"/>
        <v xml:space="preserve"> </v>
      </c>
      <c r="CU127" s="6">
        <f t="shared" si="211"/>
        <v>2.1551499348109515</v>
      </c>
      <c r="CV127" s="6">
        <f t="shared" si="211"/>
        <v>0.3864306784660767</v>
      </c>
      <c r="CW127" s="6">
        <f t="shared" si="211"/>
        <v>-4.1176470588235259E-2</v>
      </c>
      <c r="CX127" s="6" t="str">
        <f t="shared" si="211"/>
        <v xml:space="preserve"> </v>
      </c>
      <c r="CY127" s="6" t="str">
        <f t="shared" si="211"/>
        <v xml:space="preserve"> </v>
      </c>
      <c r="CZ127" s="6" t="str">
        <f t="shared" si="211"/>
        <v xml:space="preserve"> </v>
      </c>
      <c r="DA127" s="6" t="str">
        <f t="shared" si="211"/>
        <v xml:space="preserve"> </v>
      </c>
      <c r="DB127" s="6">
        <f t="shared" si="211"/>
        <v>0.20629370629370625</v>
      </c>
      <c r="DC127" s="6" t="str">
        <f t="shared" si="211"/>
        <v xml:space="preserve"> </v>
      </c>
      <c r="DD127" s="6" t="str">
        <f t="shared" si="211"/>
        <v xml:space="preserve"> </v>
      </c>
      <c r="DE127" s="6">
        <f t="shared" si="211"/>
        <v>-0.57352941176470584</v>
      </c>
      <c r="DF127" s="6">
        <f t="shared" si="211"/>
        <v>-0.1607142857142857</v>
      </c>
      <c r="DG127" s="6">
        <f t="shared" si="211"/>
        <v>-0.40333333333333332</v>
      </c>
      <c r="DH127" s="6" t="str">
        <f t="shared" si="211"/>
        <v xml:space="preserve"> </v>
      </c>
      <c r="DI127" s="6" t="str">
        <f t="shared" si="211"/>
        <v xml:space="preserve"> </v>
      </c>
      <c r="DJ127" s="6">
        <f t="shared" si="211"/>
        <v>-0.71269296740994847</v>
      </c>
      <c r="DK127" s="6" t="str">
        <f t="shared" si="211"/>
        <v xml:space="preserve"> </v>
      </c>
      <c r="DL127" s="6">
        <f t="shared" si="211"/>
        <v>1.0198863636363638</v>
      </c>
      <c r="DM127" s="6">
        <f t="shared" si="211"/>
        <v>0.5</v>
      </c>
      <c r="DN127" s="6" t="str">
        <f t="shared" si="211"/>
        <v xml:space="preserve"> </v>
      </c>
      <c r="DO127" s="6" t="str">
        <f t="shared" si="211"/>
        <v xml:space="preserve"> </v>
      </c>
      <c r="DP127" s="6">
        <f t="shared" si="211"/>
        <v>1.9487179487179374E-2</v>
      </c>
      <c r="DQ127" s="6" t="str">
        <f t="shared" si="211"/>
        <v xml:space="preserve"> </v>
      </c>
      <c r="DR127" s="6" t="str">
        <f t="shared" si="211"/>
        <v xml:space="preserve"> </v>
      </c>
      <c r="DS127" s="6" t="str">
        <f t="shared" si="211"/>
        <v xml:space="preserve"> </v>
      </c>
      <c r="DT127" s="6">
        <f t="shared" si="211"/>
        <v>0.29629629629629628</v>
      </c>
      <c r="DU127" s="6">
        <f t="shared" si="211"/>
        <v>-9.2150170648464202E-2</v>
      </c>
      <c r="DV127" s="6" t="str">
        <f t="shared" si="211"/>
        <v xml:space="preserve"> </v>
      </c>
      <c r="DW127" s="6" t="str">
        <f t="shared" si="211"/>
        <v xml:space="preserve"> </v>
      </c>
      <c r="DX127" s="6" t="str">
        <f t="shared" si="211"/>
        <v xml:space="preserve"> </v>
      </c>
      <c r="DY127" s="6" t="str">
        <f t="shared" si="211"/>
        <v xml:space="preserve"> </v>
      </c>
      <c r="DZ127" s="6" t="str">
        <f t="shared" si="208"/>
        <v xml:space="preserve"> </v>
      </c>
      <c r="EA127" s="6" t="str">
        <f t="shared" si="208"/>
        <v xml:space="preserve"> </v>
      </c>
      <c r="EB127" s="6" t="str">
        <f t="shared" si="208"/>
        <v xml:space="preserve"> </v>
      </c>
      <c r="EC127" s="6" t="str">
        <f t="shared" si="208"/>
        <v xml:space="preserve"> </v>
      </c>
      <c r="ED127" s="6">
        <f t="shared" si="208"/>
        <v>0.55414012738853491</v>
      </c>
      <c r="EE127" s="6" t="str">
        <f t="shared" si="208"/>
        <v xml:space="preserve"> </v>
      </c>
      <c r="EF127" s="6" t="str">
        <f t="shared" si="208"/>
        <v xml:space="preserve"> </v>
      </c>
      <c r="EG127" s="6">
        <f t="shared" si="208"/>
        <v>0.22470238095238093</v>
      </c>
      <c r="EH127" s="6">
        <f t="shared" si="208"/>
        <v>0.20258064516129037</v>
      </c>
      <c r="EI127" s="6" t="str">
        <f t="shared" si="208"/>
        <v xml:space="preserve"> </v>
      </c>
      <c r="EJ127" s="6" t="str">
        <f t="shared" si="208"/>
        <v xml:space="preserve"> </v>
      </c>
      <c r="EK127" s="6">
        <f t="shared" si="208"/>
        <v>0.15447154471544722</v>
      </c>
      <c r="EL127" s="6" t="str">
        <f t="shared" si="208"/>
        <v xml:space="preserve"> </v>
      </c>
      <c r="EM127" s="6">
        <f t="shared" si="208"/>
        <v>0.68168604651162812</v>
      </c>
      <c r="EN127" s="6">
        <f t="shared" si="208"/>
        <v>0.46428571428571419</v>
      </c>
      <c r="EO127" s="6">
        <f t="shared" si="208"/>
        <v>0.16972477064220182</v>
      </c>
      <c r="EP127" s="6">
        <f t="shared" si="208"/>
        <v>-0.17004641961309697</v>
      </c>
      <c r="EQ127" s="6">
        <f t="shared" si="208"/>
        <v>3.9215686274509887E-2</v>
      </c>
      <c r="ER127" s="6" t="str">
        <f t="shared" si="208"/>
        <v xml:space="preserve"> </v>
      </c>
      <c r="ES127" s="6" t="str">
        <f t="shared" si="208"/>
        <v xml:space="preserve"> </v>
      </c>
      <c r="ET127" s="6">
        <f t="shared" si="208"/>
        <v>4.8194774346793352</v>
      </c>
      <c r="EU127" s="6" t="str">
        <f t="shared" si="208"/>
        <v xml:space="preserve"> </v>
      </c>
      <c r="EV127" s="6" t="str">
        <f t="shared" si="208"/>
        <v xml:space="preserve"> </v>
      </c>
      <c r="EW127" s="6">
        <f t="shared" si="208"/>
        <v>0.13095238095238093</v>
      </c>
      <c r="EX127" s="6">
        <f t="shared" si="208"/>
        <v>0.29130434782608683</v>
      </c>
      <c r="EY127" s="6">
        <f t="shared" si="208"/>
        <v>-0.18947368421052624</v>
      </c>
      <c r="EZ127" s="6" t="str">
        <f t="shared" si="208"/>
        <v xml:space="preserve"> </v>
      </c>
      <c r="FA127" s="6" t="str">
        <f t="shared" si="208"/>
        <v xml:space="preserve"> </v>
      </c>
      <c r="FB127" s="6">
        <f t="shared" si="208"/>
        <v>0.90322580645161299</v>
      </c>
      <c r="FC127" s="6" t="str">
        <f t="shared" si="208"/>
        <v xml:space="preserve"> </v>
      </c>
      <c r="FD127" s="6">
        <f t="shared" si="208"/>
        <v>3.5691523263225111E-2</v>
      </c>
      <c r="FE127" s="6" t="str">
        <f t="shared" si="208"/>
        <v xml:space="preserve"> </v>
      </c>
      <c r="FF127" s="6">
        <f t="shared" si="208"/>
        <v>0.52258064516129044</v>
      </c>
      <c r="FG127" s="6" t="str">
        <f t="shared" si="208"/>
        <v xml:space="preserve"> </v>
      </c>
      <c r="FH127" s="6">
        <f t="shared" si="208"/>
        <v>11.617187499999998</v>
      </c>
      <c r="FI127" s="6" t="str">
        <f t="shared" si="208"/>
        <v xml:space="preserve"> </v>
      </c>
      <c r="FJ127" s="6" t="str">
        <f t="shared" si="208"/>
        <v xml:space="preserve"> </v>
      </c>
      <c r="FK127" s="6">
        <f t="shared" si="208"/>
        <v>-0.18213058419243988</v>
      </c>
      <c r="FL127" s="6">
        <f t="shared" si="208"/>
        <v>-8.8655862726406243E-2</v>
      </c>
      <c r="FM127" s="6">
        <f t="shared" si="208"/>
        <v>2.0833333333333481E-2</v>
      </c>
      <c r="FN127" s="6">
        <f t="shared" si="208"/>
        <v>-0.14432989690721654</v>
      </c>
      <c r="FO127" s="6" t="str">
        <f t="shared" si="208"/>
        <v xml:space="preserve"> </v>
      </c>
      <c r="FP127" s="6" t="str">
        <f t="shared" si="208"/>
        <v xml:space="preserve"> </v>
      </c>
      <c r="FQ127" s="6">
        <f t="shared" si="208"/>
        <v>0.11217948717948723</v>
      </c>
      <c r="FR127" s="6">
        <f t="shared" si="208"/>
        <v>3.205479452054794</v>
      </c>
      <c r="FS127" s="6" t="str">
        <f t="shared" si="208"/>
        <v xml:space="preserve"> </v>
      </c>
      <c r="FT127" s="6" t="str">
        <f t="shared" si="208"/>
        <v xml:space="preserve"> </v>
      </c>
      <c r="FU127" s="6" t="str">
        <f t="shared" si="208"/>
        <v xml:space="preserve"> </v>
      </c>
      <c r="FV127" s="6" t="str">
        <f t="shared" si="208"/>
        <v xml:space="preserve"> </v>
      </c>
      <c r="FW127" s="6">
        <f t="shared" si="208"/>
        <v>-0.6774744027303754</v>
      </c>
      <c r="FX127" s="6">
        <f t="shared" si="208"/>
        <v>-0.15137614678899081</v>
      </c>
      <c r="FY127" s="6">
        <f t="shared" si="208"/>
        <v>0.37530562347188279</v>
      </c>
      <c r="FZ127" s="6" t="str">
        <f t="shared" si="208"/>
        <v xml:space="preserve"> </v>
      </c>
      <c r="GA127" s="6" t="str">
        <f t="shared" si="208"/>
        <v xml:space="preserve"> </v>
      </c>
      <c r="GB127" s="6">
        <f t="shared" si="208"/>
        <v>-1.6778523489932029E-3</v>
      </c>
      <c r="GC127" s="6" t="str">
        <f t="shared" si="208"/>
        <v xml:space="preserve"> </v>
      </c>
      <c r="GD127" s="6">
        <f t="shared" si="208"/>
        <v>-0.29807692307692313</v>
      </c>
      <c r="GE127" s="6" t="str">
        <f t="shared" si="208"/>
        <v xml:space="preserve"> </v>
      </c>
      <c r="GF127" s="6" t="str">
        <f t="shared" si="208"/>
        <v xml:space="preserve"> </v>
      </c>
      <c r="GG127" s="6" t="str">
        <f t="shared" si="208"/>
        <v xml:space="preserve"> </v>
      </c>
      <c r="GH127" s="6">
        <f t="shared" si="208"/>
        <v>-0.83695206882425233</v>
      </c>
      <c r="GI127" s="6">
        <f t="shared" si="208"/>
        <v>-0.53260869565217384</v>
      </c>
      <c r="GJ127" s="6">
        <f t="shared" si="208"/>
        <v>0.11111111111111116</v>
      </c>
      <c r="GK127" s="6" t="str">
        <f t="shared" si="208"/>
        <v xml:space="preserve"> </v>
      </c>
      <c r="GL127" s="6" t="str">
        <f t="shared" si="206"/>
        <v xml:space="preserve"> </v>
      </c>
      <c r="GM127" s="6" t="str">
        <f t="shared" si="206"/>
        <v xml:space="preserve"> </v>
      </c>
      <c r="GN127" s="6">
        <f t="shared" si="206"/>
        <v>0.20869565217391295</v>
      </c>
      <c r="GO127" s="6">
        <f t="shared" si="206"/>
        <v>0.21226415094339623</v>
      </c>
      <c r="GP127" s="6" t="str">
        <f t="shared" si="206"/>
        <v xml:space="preserve"> </v>
      </c>
      <c r="GQ127" s="6" t="str">
        <f t="shared" si="206"/>
        <v xml:space="preserve"> </v>
      </c>
      <c r="GR127" s="6" t="str">
        <f t="shared" si="206"/>
        <v xml:space="preserve"> </v>
      </c>
      <c r="GS127" s="6" t="str">
        <f t="shared" si="206"/>
        <v xml:space="preserve"> </v>
      </c>
      <c r="GT127" s="6" t="str">
        <f t="shared" si="206"/>
        <v xml:space="preserve"> </v>
      </c>
      <c r="GU127" s="6" t="str">
        <f t="shared" si="206"/>
        <v xml:space="preserve"> </v>
      </c>
      <c r="GV127" s="6">
        <f t="shared" si="206"/>
        <v>0.19867549668874185</v>
      </c>
      <c r="GW127" s="6" t="str">
        <f t="shared" si="206"/>
        <v xml:space="preserve"> </v>
      </c>
      <c r="GX127" s="6">
        <f t="shared" si="206"/>
        <v>0.12334801762114544</v>
      </c>
      <c r="GY127" s="6" t="str">
        <f t="shared" si="206"/>
        <v xml:space="preserve"> </v>
      </c>
      <c r="GZ127" s="6" t="str">
        <f t="shared" si="206"/>
        <v xml:space="preserve"> </v>
      </c>
      <c r="HA127" s="6">
        <f t="shared" si="206"/>
        <v>2.7777777777777777</v>
      </c>
      <c r="HB127" s="6" t="str">
        <f t="shared" si="206"/>
        <v xml:space="preserve"> </v>
      </c>
      <c r="HC127" s="6" t="str">
        <f t="shared" si="206"/>
        <v xml:space="preserve"> </v>
      </c>
      <c r="HD127" s="6" t="str">
        <f t="shared" si="206"/>
        <v xml:space="preserve"> </v>
      </c>
      <c r="HE127" s="6" t="str">
        <f t="shared" si="206"/>
        <v xml:space="preserve"> </v>
      </c>
      <c r="HF127" s="6">
        <f t="shared" si="206"/>
        <v>0.16396761133603222</v>
      </c>
      <c r="HG127" s="6">
        <f t="shared" si="206"/>
        <v>-4.245283018867918E-2</v>
      </c>
      <c r="HH127" s="6" t="str">
        <f t="shared" si="206"/>
        <v xml:space="preserve"> </v>
      </c>
      <c r="HI127" s="6" t="str">
        <f t="shared" si="206"/>
        <v xml:space="preserve"> </v>
      </c>
      <c r="HJ127" s="6" t="str">
        <f t="shared" si="206"/>
        <v xml:space="preserve"> </v>
      </c>
      <c r="HK127" s="6">
        <f t="shared" si="206"/>
        <v>1.1389728096676737</v>
      </c>
      <c r="HL127" s="6" t="str">
        <f t="shared" si="206"/>
        <v xml:space="preserve"> </v>
      </c>
      <c r="HM127" s="6" t="str">
        <f t="shared" si="206"/>
        <v xml:space="preserve"> </v>
      </c>
      <c r="HN127" s="6" t="str">
        <f t="shared" si="206"/>
        <v xml:space="preserve"> </v>
      </c>
      <c r="HO127" s="6" t="str">
        <f t="shared" si="206"/>
        <v xml:space="preserve"> </v>
      </c>
      <c r="HP127" s="6" t="str">
        <f t="shared" si="206"/>
        <v xml:space="preserve"> </v>
      </c>
      <c r="HQ127" s="6" t="str">
        <f t="shared" si="206"/>
        <v xml:space="preserve"> </v>
      </c>
      <c r="HR127" s="6" t="str">
        <f t="shared" si="206"/>
        <v xml:space="preserve"> </v>
      </c>
      <c r="HS127" s="6" t="str">
        <f t="shared" si="206"/>
        <v xml:space="preserve"> </v>
      </c>
      <c r="HT127" s="6" t="str">
        <f t="shared" si="206"/>
        <v xml:space="preserve"> </v>
      </c>
      <c r="HU127" s="6">
        <f t="shared" si="206"/>
        <v>1.8273353751914239</v>
      </c>
      <c r="HV127" s="6" t="str">
        <f t="shared" si="206"/>
        <v xml:space="preserve"> </v>
      </c>
      <c r="HW127" s="6" t="str">
        <f t="shared" si="206"/>
        <v xml:space="preserve"> </v>
      </c>
      <c r="HX127" s="6">
        <f t="shared" si="206"/>
        <v>-0.18975903614457823</v>
      </c>
      <c r="HY127" s="6" t="str">
        <f t="shared" si="206"/>
        <v xml:space="preserve"> </v>
      </c>
      <c r="HZ127" s="6" t="str">
        <f t="shared" si="206"/>
        <v xml:space="preserve"> </v>
      </c>
      <c r="IA127" s="6" t="str">
        <f t="shared" si="206"/>
        <v xml:space="preserve"> </v>
      </c>
      <c r="IB127" s="6" t="str">
        <f t="shared" si="206"/>
        <v xml:space="preserve"> </v>
      </c>
      <c r="IC127" s="6" t="str">
        <f t="shared" si="206"/>
        <v xml:space="preserve"> </v>
      </c>
      <c r="ID127" s="6">
        <f t="shared" si="206"/>
        <v>0.44230769230769229</v>
      </c>
      <c r="IE127" s="6" t="str">
        <f t="shared" si="206"/>
        <v xml:space="preserve"> </v>
      </c>
      <c r="IF127" s="6" t="str">
        <f t="shared" si="206"/>
        <v xml:space="preserve"> </v>
      </c>
      <c r="IG127" s="6" t="str">
        <f t="shared" si="206"/>
        <v xml:space="preserve"> </v>
      </c>
      <c r="IH127" s="6" t="str">
        <f t="shared" si="206"/>
        <v xml:space="preserve"> </v>
      </c>
      <c r="II127" s="6">
        <f t="shared" si="206"/>
        <v>9.5238095238095122E-2</v>
      </c>
      <c r="IJ127" s="6">
        <f t="shared" si="206"/>
        <v>0.73855421686746969</v>
      </c>
      <c r="IK127" s="6" t="str">
        <f t="shared" si="206"/>
        <v xml:space="preserve"> </v>
      </c>
      <c r="IL127" s="6" t="str">
        <f t="shared" si="206"/>
        <v xml:space="preserve"> </v>
      </c>
      <c r="IM127" s="6">
        <f t="shared" si="206"/>
        <v>-0.20863309352517989</v>
      </c>
      <c r="IN127" s="6">
        <f t="shared" si="206"/>
        <v>-0.9598214285714286</v>
      </c>
      <c r="IO127" s="6" t="str">
        <f t="shared" si="206"/>
        <v xml:space="preserve"> </v>
      </c>
      <c r="IP127" s="6" t="str">
        <f t="shared" si="206"/>
        <v xml:space="preserve"> </v>
      </c>
      <c r="IQ127" s="6">
        <f t="shared" si="206"/>
        <v>-0.96941896024464835</v>
      </c>
      <c r="IR127" s="6" t="str">
        <f t="shared" si="206"/>
        <v xml:space="preserve"> </v>
      </c>
      <c r="IS127" s="6">
        <f t="shared" si="206"/>
        <v>0.62452107279693481</v>
      </c>
      <c r="IT127" s="6" t="str">
        <f t="shared" si="206"/>
        <v xml:space="preserve"> </v>
      </c>
      <c r="IU127" s="6" t="str">
        <f t="shared" si="206"/>
        <v xml:space="preserve"> </v>
      </c>
      <c r="IV127" s="6" t="str">
        <f t="shared" si="206"/>
        <v xml:space="preserve"> </v>
      </c>
      <c r="IW127" s="6" t="str">
        <f t="shared" ref="IW127:LH128" si="215">IF(IW96=0," ",IW96)</f>
        <v xml:space="preserve"> </v>
      </c>
      <c r="IX127" s="6" t="str">
        <f t="shared" si="215"/>
        <v xml:space="preserve"> </v>
      </c>
      <c r="IY127" s="6" t="str">
        <f t="shared" si="215"/>
        <v xml:space="preserve"> </v>
      </c>
      <c r="IZ127" s="6" t="str">
        <f t="shared" si="215"/>
        <v xml:space="preserve"> </v>
      </c>
      <c r="JA127" s="6" t="str">
        <f t="shared" si="215"/>
        <v xml:space="preserve"> </v>
      </c>
      <c r="JB127" s="6">
        <f t="shared" si="215"/>
        <v>0.92361111111111094</v>
      </c>
      <c r="JC127" s="6">
        <f t="shared" si="215"/>
        <v>0.46753246753246747</v>
      </c>
      <c r="JD127" s="6" t="str">
        <f t="shared" si="215"/>
        <v xml:space="preserve"> </v>
      </c>
      <c r="JE127" s="6" t="str">
        <f t="shared" si="215"/>
        <v xml:space="preserve"> </v>
      </c>
      <c r="JF127" s="6" t="str">
        <f t="shared" si="215"/>
        <v xml:space="preserve"> </v>
      </c>
      <c r="JG127" s="6" t="str">
        <f t="shared" si="215"/>
        <v xml:space="preserve"> </v>
      </c>
      <c r="JH127" s="6">
        <f t="shared" si="215"/>
        <v>-0.92073170731707321</v>
      </c>
      <c r="JI127" s="6" t="str">
        <f t="shared" si="215"/>
        <v xml:space="preserve"> </v>
      </c>
      <c r="JJ127" s="6" t="str">
        <f t="shared" si="215"/>
        <v xml:space="preserve"> </v>
      </c>
      <c r="JK127" s="6">
        <f t="shared" si="215"/>
        <v>-4.582305252026786E-2</v>
      </c>
      <c r="JL127" s="6" t="str">
        <f t="shared" si="215"/>
        <v xml:space="preserve"> </v>
      </c>
      <c r="JM127" s="6" t="str">
        <f t="shared" si="215"/>
        <v xml:space="preserve"> </v>
      </c>
      <c r="JN127" s="6" t="str">
        <f t="shared" si="215"/>
        <v xml:space="preserve"> </v>
      </c>
      <c r="JO127" s="6" t="str">
        <f t="shared" si="215"/>
        <v xml:space="preserve"> </v>
      </c>
      <c r="JP127" s="6">
        <f t="shared" si="215"/>
        <v>-8.846153846153848E-2</v>
      </c>
      <c r="JQ127" s="6">
        <f t="shared" si="215"/>
        <v>4.2095375722543347</v>
      </c>
      <c r="JR127" s="6" t="str">
        <f t="shared" si="215"/>
        <v xml:space="preserve"> </v>
      </c>
      <c r="JS127" s="6">
        <f t="shared" si="215"/>
        <v>-0.61714285714285722</v>
      </c>
      <c r="JT127" s="6">
        <f t="shared" si="215"/>
        <v>-0.25</v>
      </c>
      <c r="JU127" s="6">
        <f t="shared" si="215"/>
        <v>-0.38775510204081631</v>
      </c>
      <c r="JV127" s="6">
        <f t="shared" si="215"/>
        <v>-0.89910297499923064</v>
      </c>
      <c r="JW127" s="6">
        <f t="shared" si="215"/>
        <v>-5.3385416666666741E-2</v>
      </c>
      <c r="JX127" s="6">
        <f t="shared" si="215"/>
        <v>-5.0000000000000044E-2</v>
      </c>
      <c r="JY127" s="6" t="str">
        <f t="shared" si="215"/>
        <v xml:space="preserve"> </v>
      </c>
      <c r="JZ127" s="6">
        <f t="shared" si="215"/>
        <v>2.3309734513274334</v>
      </c>
      <c r="KA127" s="6">
        <f t="shared" si="215"/>
        <v>-0.99424983310030357</v>
      </c>
      <c r="KB127" s="6">
        <f t="shared" si="215"/>
        <v>4.3464052287581696</v>
      </c>
      <c r="KC127" s="6" t="str">
        <f t="shared" si="215"/>
        <v xml:space="preserve"> </v>
      </c>
      <c r="KD127" s="6" t="str">
        <f t="shared" si="215"/>
        <v xml:space="preserve"> </v>
      </c>
      <c r="KE127" s="6">
        <f t="shared" si="215"/>
        <v>0.60401927781005393</v>
      </c>
      <c r="KF127" s="6">
        <f t="shared" si="215"/>
        <v>0.13888888888888884</v>
      </c>
      <c r="KG127" s="6" t="str">
        <f t="shared" si="215"/>
        <v xml:space="preserve"> </v>
      </c>
      <c r="KH127" s="6" t="str">
        <f t="shared" si="215"/>
        <v xml:space="preserve"> </v>
      </c>
      <c r="KI127" s="6">
        <f t="shared" si="215"/>
        <v>-0.12444444444444447</v>
      </c>
      <c r="KJ127" s="6" t="str">
        <f t="shared" si="215"/>
        <v xml:space="preserve"> </v>
      </c>
      <c r="KK127" s="6" t="str">
        <f t="shared" si="215"/>
        <v xml:space="preserve"> </v>
      </c>
      <c r="KL127" s="6" t="str">
        <f t="shared" si="215"/>
        <v xml:space="preserve"> </v>
      </c>
      <c r="KM127" s="6" t="str">
        <f t="shared" si="215"/>
        <v xml:space="preserve"> </v>
      </c>
      <c r="KN127" s="6">
        <f t="shared" si="215"/>
        <v>7.9115951313260657E-2</v>
      </c>
      <c r="KO127" s="6">
        <f t="shared" si="215"/>
        <v>5.389755011135855E-2</v>
      </c>
      <c r="KP127" s="6" t="str">
        <f t="shared" si="215"/>
        <v xml:space="preserve"> </v>
      </c>
      <c r="KQ127" s="6">
        <f t="shared" si="215"/>
        <v>0.35443037974683533</v>
      </c>
      <c r="KR127" s="6">
        <f t="shared" si="215"/>
        <v>1.811864406779661</v>
      </c>
      <c r="KS127" s="6" t="str">
        <f t="shared" si="215"/>
        <v xml:space="preserve"> </v>
      </c>
      <c r="KT127" s="6" t="str">
        <f t="shared" si="215"/>
        <v xml:space="preserve"> </v>
      </c>
      <c r="KU127" s="6" t="str">
        <f t="shared" si="215"/>
        <v xml:space="preserve"> </v>
      </c>
      <c r="KV127" s="6">
        <f t="shared" si="215"/>
        <v>-0.29928741092636579</v>
      </c>
      <c r="KW127" s="6">
        <f t="shared" si="215"/>
        <v>-0.4633938706015891</v>
      </c>
      <c r="KX127" s="6" t="str">
        <f t="shared" si="215"/>
        <v xml:space="preserve"> </v>
      </c>
      <c r="KY127" s="6">
        <f t="shared" si="215"/>
        <v>7.1214392803598203E-2</v>
      </c>
      <c r="KZ127" s="6" t="str">
        <f t="shared" si="215"/>
        <v xml:space="preserve"> </v>
      </c>
      <c r="LA127" s="6" t="str">
        <f t="shared" si="215"/>
        <v xml:space="preserve"> </v>
      </c>
      <c r="LB127" s="6">
        <f t="shared" si="215"/>
        <v>0.13446969696969702</v>
      </c>
      <c r="LC127" s="6">
        <f t="shared" si="215"/>
        <v>-0.26780626780626782</v>
      </c>
      <c r="LD127" s="6">
        <f t="shared" si="215"/>
        <v>0.1434977578475336</v>
      </c>
      <c r="LE127" s="6" t="str">
        <f t="shared" si="215"/>
        <v xml:space="preserve"> </v>
      </c>
      <c r="LF127" s="6">
        <f t="shared" si="215"/>
        <v>37.008152173913047</v>
      </c>
      <c r="LG127" s="6" t="str">
        <f t="shared" si="215"/>
        <v xml:space="preserve"> </v>
      </c>
      <c r="LH127" s="6" t="str">
        <f t="shared" si="215"/>
        <v xml:space="preserve"> </v>
      </c>
      <c r="LI127" s="6" t="str">
        <f t="shared" si="212"/>
        <v xml:space="preserve"> </v>
      </c>
      <c r="LJ127" s="6" t="str">
        <f t="shared" si="212"/>
        <v xml:space="preserve"> </v>
      </c>
      <c r="LK127" s="6">
        <f t="shared" si="212"/>
        <v>1.5306122448979589</v>
      </c>
      <c r="LL127" s="6">
        <f t="shared" si="212"/>
        <v>0.75853018372703418</v>
      </c>
      <c r="LM127" s="6">
        <f t="shared" si="212"/>
        <v>0.11243166151651995</v>
      </c>
      <c r="LN127" s="6" t="str">
        <f t="shared" si="212"/>
        <v xml:space="preserve"> </v>
      </c>
      <c r="LO127" s="6" t="str">
        <f t="shared" si="212"/>
        <v xml:space="preserve"> </v>
      </c>
      <c r="LP127" s="6">
        <f t="shared" si="212"/>
        <v>-0.17647058823529416</v>
      </c>
      <c r="LQ127" s="6" t="str">
        <f t="shared" si="212"/>
        <v xml:space="preserve"> </v>
      </c>
      <c r="LR127" s="6">
        <f t="shared" si="212"/>
        <v>0.77777777777777768</v>
      </c>
      <c r="LS127" s="6" t="str">
        <f t="shared" si="212"/>
        <v xml:space="preserve"> </v>
      </c>
      <c r="LT127" s="6" t="str">
        <f t="shared" si="212"/>
        <v xml:space="preserve"> </v>
      </c>
      <c r="LU127" s="6" t="str">
        <f t="shared" si="212"/>
        <v xml:space="preserve"> </v>
      </c>
      <c r="LV127" s="6" t="str">
        <f t="shared" si="212"/>
        <v xml:space="preserve"> </v>
      </c>
      <c r="LW127" s="6">
        <f t="shared" si="212"/>
        <v>-0.51519536903039076</v>
      </c>
      <c r="LX127" s="6">
        <f t="shared" si="212"/>
        <v>-0.22292993630573255</v>
      </c>
      <c r="LY127" s="6" t="str">
        <f t="shared" si="212"/>
        <v xml:space="preserve"> </v>
      </c>
      <c r="LZ127" s="6" t="str">
        <f t="shared" si="212"/>
        <v xml:space="preserve"> </v>
      </c>
      <c r="MA127" s="6">
        <f t="shared" si="212"/>
        <v>0.33333333333333326</v>
      </c>
      <c r="MB127" s="6" t="str">
        <f t="shared" si="212"/>
        <v xml:space="preserve"> </v>
      </c>
      <c r="MC127" s="6">
        <f t="shared" si="212"/>
        <v>-0.76842105263157889</v>
      </c>
      <c r="MD127" s="6">
        <v>0</v>
      </c>
      <c r="ME127" s="6" t="str">
        <f t="shared" si="212"/>
        <v xml:space="preserve"> </v>
      </c>
      <c r="MF127" s="6" t="str">
        <f t="shared" si="212"/>
        <v xml:space="preserve"> </v>
      </c>
      <c r="MG127" s="6">
        <f t="shared" si="212"/>
        <v>0.77248677248677255</v>
      </c>
      <c r="MH127" s="6">
        <f t="shared" si="212"/>
        <v>-0.32407407407407418</v>
      </c>
      <c r="MI127" s="6" t="str">
        <f t="shared" si="212"/>
        <v xml:space="preserve"> </v>
      </c>
      <c r="MJ127" s="6" t="str">
        <f t="shared" si="212"/>
        <v xml:space="preserve"> </v>
      </c>
      <c r="MK127" s="6" t="str">
        <f t="shared" si="212"/>
        <v xml:space="preserve"> </v>
      </c>
      <c r="ML127" s="6" t="str">
        <f t="shared" si="212"/>
        <v xml:space="preserve"> </v>
      </c>
      <c r="MM127" s="6" t="str">
        <f t="shared" si="212"/>
        <v xml:space="preserve"> </v>
      </c>
      <c r="MN127" s="6" t="str">
        <f t="shared" si="212"/>
        <v xml:space="preserve"> </v>
      </c>
      <c r="MO127" s="6">
        <f t="shared" si="212"/>
        <v>0.26857142857142868</v>
      </c>
      <c r="MP127" s="6">
        <f t="shared" si="212"/>
        <v>1.5874125874125875</v>
      </c>
      <c r="MQ127" s="6">
        <f t="shared" si="212"/>
        <v>0.41666666666666674</v>
      </c>
      <c r="MR127" s="6" t="str">
        <f t="shared" si="212"/>
        <v xml:space="preserve"> </v>
      </c>
      <c r="MS127" s="6" t="str">
        <f t="shared" si="212"/>
        <v xml:space="preserve"> </v>
      </c>
      <c r="MT127" s="6">
        <f t="shared" si="212"/>
        <v>-0.8229515275828565</v>
      </c>
      <c r="MU127" s="6" t="str">
        <f t="shared" si="212"/>
        <v xml:space="preserve"> </v>
      </c>
      <c r="MV127" s="6" t="str">
        <f t="shared" si="212"/>
        <v xml:space="preserve"> </v>
      </c>
      <c r="MW127" s="6">
        <f t="shared" si="212"/>
        <v>-0.7</v>
      </c>
      <c r="MX127" s="6" t="str">
        <f t="shared" si="212"/>
        <v xml:space="preserve"> </v>
      </c>
      <c r="MY127" s="6" t="str">
        <f t="shared" si="212"/>
        <v xml:space="preserve"> </v>
      </c>
      <c r="MZ127" s="6">
        <f t="shared" si="212"/>
        <v>1.6222222222222222</v>
      </c>
      <c r="NA127" s="6" t="str">
        <f t="shared" si="212"/>
        <v xml:space="preserve"> </v>
      </c>
      <c r="NB127" s="6" t="str">
        <f t="shared" si="212"/>
        <v xml:space="preserve"> </v>
      </c>
      <c r="NC127" s="6">
        <f t="shared" si="212"/>
        <v>0.43138891349655206</v>
      </c>
      <c r="ND127" s="6" t="str">
        <f t="shared" si="212"/>
        <v xml:space="preserve"> </v>
      </c>
      <c r="NE127" s="6" t="str">
        <f t="shared" si="212"/>
        <v xml:space="preserve"> </v>
      </c>
      <c r="NF127" s="6" t="str">
        <f t="shared" si="212"/>
        <v xml:space="preserve"> </v>
      </c>
      <c r="NG127" s="6" t="str">
        <f t="shared" si="212"/>
        <v xml:space="preserve"> </v>
      </c>
      <c r="NH127" s="6" t="str">
        <f t="shared" si="212"/>
        <v xml:space="preserve"> </v>
      </c>
      <c r="NI127" s="6">
        <f t="shared" si="212"/>
        <v>-7.2773250913177878E-2</v>
      </c>
      <c r="NJ127" s="6" t="str">
        <f t="shared" si="212"/>
        <v xml:space="preserve"> </v>
      </c>
      <c r="NK127" s="6" t="str">
        <f t="shared" si="212"/>
        <v xml:space="preserve"> </v>
      </c>
      <c r="NL127" s="6">
        <f t="shared" si="212"/>
        <v>1.7173913043478262</v>
      </c>
      <c r="NM127" s="6" t="str">
        <f t="shared" si="212"/>
        <v xml:space="preserve"> </v>
      </c>
      <c r="NN127" s="6">
        <f t="shared" si="212"/>
        <v>-2.7397260273972601E-2</v>
      </c>
      <c r="NO127" s="6" t="str">
        <f t="shared" si="212"/>
        <v xml:space="preserve"> </v>
      </c>
      <c r="NP127" s="6" t="str">
        <f t="shared" si="212"/>
        <v xml:space="preserve"> </v>
      </c>
      <c r="NQ127" s="6" t="str">
        <f t="shared" si="212"/>
        <v xml:space="preserve"> </v>
      </c>
      <c r="NR127" s="6">
        <f t="shared" si="212"/>
        <v>0.19416445623342171</v>
      </c>
      <c r="NS127" s="6">
        <f t="shared" si="212"/>
        <v>0.45833333333333326</v>
      </c>
      <c r="NT127" s="6" t="str">
        <f t="shared" si="209"/>
        <v xml:space="preserve"> </v>
      </c>
      <c r="NU127" s="6" t="str">
        <f t="shared" si="209"/>
        <v xml:space="preserve"> </v>
      </c>
      <c r="NV127" s="6">
        <f t="shared" si="209"/>
        <v>0.43641394866952554</v>
      </c>
      <c r="NW127" s="6">
        <f t="shared" si="209"/>
        <v>0.25906189849052774</v>
      </c>
      <c r="NX127" s="6">
        <f t="shared" si="209"/>
        <v>0.3605258250978931</v>
      </c>
      <c r="NY127" s="6" t="str">
        <f t="shared" si="209"/>
        <v xml:space="preserve"> </v>
      </c>
      <c r="NZ127" s="6" t="str">
        <f t="shared" si="207"/>
        <v xml:space="preserve"> </v>
      </c>
      <c r="OA127" s="6">
        <f t="shared" si="207"/>
        <v>7.7922077922077948E-2</v>
      </c>
      <c r="OB127" s="6" t="str">
        <f t="shared" si="186"/>
        <v xml:space="preserve"> </v>
      </c>
      <c r="OC127" s="6">
        <f t="shared" si="186"/>
        <v>0.13839285714285721</v>
      </c>
      <c r="OD127" s="6" t="str">
        <f t="shared" si="186"/>
        <v xml:space="preserve"> </v>
      </c>
      <c r="OE127" s="6" t="str">
        <f t="shared" si="186"/>
        <v xml:space="preserve"> </v>
      </c>
      <c r="OF127" s="6">
        <f t="shared" si="186"/>
        <v>0.48765432098765427</v>
      </c>
      <c r="OG127" s="6">
        <f t="shared" si="213"/>
        <v>9.2896174863387859E-2</v>
      </c>
      <c r="OH127" s="6">
        <f t="shared" si="213"/>
        <v>0.93023255813953476</v>
      </c>
      <c r="OI127" s="6">
        <f t="shared" si="213"/>
        <v>0.23995808592385615</v>
      </c>
      <c r="OJ127" s="6">
        <f t="shared" si="213"/>
        <v>7.8498293515358419E-2</v>
      </c>
      <c r="OK127" s="6">
        <f t="shared" si="213"/>
        <v>0.24274553571428559</v>
      </c>
      <c r="OL127" s="6">
        <f t="shared" si="213"/>
        <v>-0.81094224924012159</v>
      </c>
      <c r="OM127" s="6">
        <f t="shared" si="213"/>
        <v>0.14471192859074922</v>
      </c>
      <c r="ON127" s="6">
        <f t="shared" si="213"/>
        <v>0.11568152363779793</v>
      </c>
      <c r="OO127" s="6">
        <f t="shared" si="213"/>
        <v>5.6034482758620774E-2</v>
      </c>
      <c r="OP127" s="6">
        <f t="shared" si="213"/>
        <v>0.53118040089086849</v>
      </c>
      <c r="OQ127" s="6">
        <f t="shared" si="213"/>
        <v>0.55003859017236945</v>
      </c>
      <c r="OR127" s="6">
        <f t="shared" si="213"/>
        <v>5.6351595424443124E-2</v>
      </c>
      <c r="OS127" s="6" t="str">
        <f t="shared" si="213"/>
        <v xml:space="preserve"> </v>
      </c>
      <c r="OT127" s="6">
        <f t="shared" si="213"/>
        <v>0.42019047619047623</v>
      </c>
      <c r="OU127" s="6" t="str">
        <f t="shared" si="213"/>
        <v xml:space="preserve"> </v>
      </c>
      <c r="OV127" s="6">
        <f t="shared" si="213"/>
        <v>0.26843657817109157</v>
      </c>
      <c r="OW127" s="6">
        <f t="shared" si="213"/>
        <v>0.97887323943661975</v>
      </c>
      <c r="OX127" s="6">
        <f t="shared" si="213"/>
        <v>0.15098171970209884</v>
      </c>
      <c r="OY127" s="6" t="str">
        <f t="shared" si="213"/>
        <v xml:space="preserve"> </v>
      </c>
      <c r="OZ127" s="6">
        <f t="shared" si="213"/>
        <v>-5.2835051546391676E-2</v>
      </c>
      <c r="PA127" s="6" t="str">
        <f t="shared" si="213"/>
        <v xml:space="preserve"> </v>
      </c>
      <c r="PB127" s="6" t="str">
        <f t="shared" si="213"/>
        <v xml:space="preserve"> </v>
      </c>
      <c r="PC127" s="6" t="str">
        <f t="shared" si="213"/>
        <v xml:space="preserve"> </v>
      </c>
      <c r="PD127" s="6" t="str">
        <f t="shared" si="213"/>
        <v xml:space="preserve"> </v>
      </c>
      <c r="PE127" s="6" t="str">
        <f t="shared" si="213"/>
        <v xml:space="preserve"> </v>
      </c>
      <c r="PF127" s="6">
        <f t="shared" si="213"/>
        <v>0.81877022653721698</v>
      </c>
      <c r="PG127" s="6">
        <f t="shared" si="213"/>
        <v>0.33333333333333326</v>
      </c>
      <c r="PH127" s="6">
        <f t="shared" si="213"/>
        <v>0.2633333333333332</v>
      </c>
      <c r="PI127" s="6" t="str">
        <f t="shared" si="213"/>
        <v xml:space="preserve"> </v>
      </c>
      <c r="PJ127" s="6" t="str">
        <f t="shared" si="213"/>
        <v xml:space="preserve"> </v>
      </c>
      <c r="PK127" s="6" t="str">
        <f t="shared" si="213"/>
        <v xml:space="preserve"> </v>
      </c>
      <c r="PL127" s="6" t="str">
        <f t="shared" si="213"/>
        <v xml:space="preserve"> </v>
      </c>
      <c r="PM127" s="6" t="str">
        <f t="shared" si="213"/>
        <v xml:space="preserve"> </v>
      </c>
      <c r="PN127" s="6" t="str">
        <f t="shared" si="213"/>
        <v xml:space="preserve"> </v>
      </c>
      <c r="PO127" s="6" t="str">
        <f t="shared" si="213"/>
        <v xml:space="preserve"> </v>
      </c>
      <c r="PP127" s="6" t="str">
        <f t="shared" si="213"/>
        <v xml:space="preserve"> </v>
      </c>
      <c r="PQ127" s="6" t="str">
        <f t="shared" si="213"/>
        <v xml:space="preserve"> </v>
      </c>
      <c r="PR127" s="6" t="str">
        <f t="shared" si="213"/>
        <v xml:space="preserve"> </v>
      </c>
      <c r="PS127" s="6" t="str">
        <f t="shared" si="213"/>
        <v xml:space="preserve"> </v>
      </c>
      <c r="PT127" s="6" t="str">
        <f t="shared" si="213"/>
        <v xml:space="preserve"> </v>
      </c>
      <c r="PU127" s="6">
        <f t="shared" si="213"/>
        <v>-0.57352941176470584</v>
      </c>
      <c r="PV127" s="6" t="str">
        <f t="shared" si="213"/>
        <v xml:space="preserve"> </v>
      </c>
      <c r="PW127" s="6" t="str">
        <f t="shared" si="213"/>
        <v xml:space="preserve"> </v>
      </c>
      <c r="PX127" s="6" t="str">
        <f t="shared" si="213"/>
        <v xml:space="preserve"> </v>
      </c>
      <c r="PY127" s="6" t="str">
        <f t="shared" si="213"/>
        <v xml:space="preserve"> </v>
      </c>
      <c r="PZ127" s="6">
        <f t="shared" si="213"/>
        <v>-0.16666666666666663</v>
      </c>
      <c r="QA127" s="6">
        <f t="shared" si="213"/>
        <v>0.46802030456852783</v>
      </c>
      <c r="QB127" s="6">
        <f t="shared" si="213"/>
        <v>0.17975055025678643</v>
      </c>
      <c r="QC127" s="6">
        <f t="shared" si="213"/>
        <v>2.6666666666666665</v>
      </c>
      <c r="QD127" s="6" t="str">
        <f t="shared" si="213"/>
        <v xml:space="preserve"> </v>
      </c>
      <c r="QE127" s="6" t="str">
        <f t="shared" si="213"/>
        <v xml:space="preserve"> </v>
      </c>
      <c r="QF127" s="6">
        <f t="shared" si="213"/>
        <v>0.39162561576354671</v>
      </c>
      <c r="QG127" s="6">
        <f t="shared" si="213"/>
        <v>-0.32608695652173914</v>
      </c>
      <c r="QH127" s="6" t="str">
        <f t="shared" si="213"/>
        <v xml:space="preserve"> </v>
      </c>
      <c r="QI127" s="6" t="str">
        <f t="shared" si="213"/>
        <v xml:space="preserve"> </v>
      </c>
      <c r="QJ127" s="6">
        <f t="shared" si="213"/>
        <v>0.29113345521023781</v>
      </c>
      <c r="QK127" s="6" t="str">
        <f t="shared" si="213"/>
        <v xml:space="preserve"> </v>
      </c>
      <c r="QL127" s="6">
        <f t="shared" si="213"/>
        <v>0.64285714285714279</v>
      </c>
      <c r="QM127" s="6" t="str">
        <f t="shared" si="213"/>
        <v xml:space="preserve"> </v>
      </c>
      <c r="QN127" s="6" t="str">
        <f t="shared" si="213"/>
        <v xml:space="preserve"> </v>
      </c>
      <c r="QO127" s="6" t="str">
        <f t="shared" si="213"/>
        <v xml:space="preserve"> </v>
      </c>
      <c r="QP127" s="6" t="str">
        <f t="shared" si="213"/>
        <v xml:space="preserve"> </v>
      </c>
      <c r="QQ127" s="6">
        <f t="shared" si="213"/>
        <v>0.29436325678496877</v>
      </c>
      <c r="QR127" s="6" t="str">
        <f t="shared" si="213"/>
        <v xml:space="preserve"> </v>
      </c>
      <c r="QS127" s="6" t="str">
        <f t="shared" si="210"/>
        <v xml:space="preserve"> </v>
      </c>
      <c r="QT127" s="6" t="str">
        <f t="shared" si="210"/>
        <v xml:space="preserve"> </v>
      </c>
      <c r="QU127" s="6">
        <f t="shared" si="210"/>
        <v>0.25773195876288657</v>
      </c>
      <c r="QV127" s="6" t="str">
        <f t="shared" si="210"/>
        <v xml:space="preserve"> </v>
      </c>
      <c r="QW127" s="6" t="str">
        <f t="shared" si="210"/>
        <v xml:space="preserve"> </v>
      </c>
      <c r="QX127" s="6" t="str">
        <f t="shared" si="210"/>
        <v xml:space="preserve"> </v>
      </c>
      <c r="QY127" s="6" t="str">
        <f t="shared" si="210"/>
        <v xml:space="preserve"> </v>
      </c>
      <c r="QZ127" s="6" t="str">
        <f t="shared" si="210"/>
        <v xml:space="preserve"> </v>
      </c>
      <c r="RA127" s="6" t="str">
        <f t="shared" si="210"/>
        <v xml:space="preserve"> </v>
      </c>
      <c r="RB127" s="6" t="str">
        <f t="shared" si="210"/>
        <v xml:space="preserve"> </v>
      </c>
      <c r="RC127" s="6" t="str">
        <f t="shared" si="210"/>
        <v xml:space="preserve"> </v>
      </c>
      <c r="RD127" s="6">
        <f t="shared" si="210"/>
        <v>1.990049751243772E-2</v>
      </c>
      <c r="RE127" s="6" t="str">
        <f t="shared" si="210"/>
        <v xml:space="preserve"> </v>
      </c>
      <c r="RF127" s="6" t="str">
        <f t="shared" si="210"/>
        <v xml:space="preserve"> </v>
      </c>
      <c r="RG127" s="6" t="str">
        <f t="shared" si="210"/>
        <v xml:space="preserve"> </v>
      </c>
      <c r="RH127" s="6">
        <f t="shared" si="210"/>
        <v>-0.93018617021276595</v>
      </c>
      <c r="RI127" s="6" t="str">
        <f t="shared" si="210"/>
        <v xml:space="preserve"> </v>
      </c>
      <c r="RJ127" s="6" t="str">
        <f t="shared" si="210"/>
        <v xml:space="preserve"> </v>
      </c>
      <c r="RK127" s="6">
        <f t="shared" si="210"/>
        <v>0.92372881355932202</v>
      </c>
      <c r="RL127" s="6" t="str">
        <f t="shared" si="210"/>
        <v xml:space="preserve"> </v>
      </c>
      <c r="RM127" s="6">
        <f t="shared" si="210"/>
        <v>0.44285714285714284</v>
      </c>
      <c r="RN127" s="6">
        <f t="shared" si="210"/>
        <v>-6.0000000000000053E-2</v>
      </c>
      <c r="RO127" s="6" t="str">
        <f t="shared" si="210"/>
        <v xml:space="preserve"> </v>
      </c>
      <c r="RP127" s="6" t="str">
        <f t="shared" si="210"/>
        <v xml:space="preserve"> </v>
      </c>
      <c r="RQ127" s="6">
        <f t="shared" si="210"/>
        <v>6.7484662576687171E-2</v>
      </c>
      <c r="RR127" s="6">
        <f t="shared" si="210"/>
        <v>-0.550561797752809</v>
      </c>
      <c r="RS127" s="6">
        <f t="shared" si="210"/>
        <v>0.88953488372093026</v>
      </c>
      <c r="RT127" s="6" t="str">
        <f t="shared" si="210"/>
        <v xml:space="preserve"> </v>
      </c>
      <c r="RU127" s="6" t="str">
        <f t="shared" si="210"/>
        <v xml:space="preserve"> </v>
      </c>
      <c r="RV127" s="6">
        <f t="shared" si="210"/>
        <v>0.43373493975903621</v>
      </c>
      <c r="RW127" s="6" t="str">
        <f t="shared" si="210"/>
        <v xml:space="preserve"> </v>
      </c>
      <c r="RX127" s="6">
        <f t="shared" si="210"/>
        <v>0.65339739190116664</v>
      </c>
      <c r="RY127" s="6" t="str">
        <f t="shared" si="210"/>
        <v xml:space="preserve"> </v>
      </c>
      <c r="RZ127" s="6">
        <f t="shared" si="210"/>
        <v>-0.10436432637571158</v>
      </c>
      <c r="SA127" s="6">
        <f t="shared" si="210"/>
        <v>0.4152542372881356</v>
      </c>
      <c r="SR127" s="11"/>
      <c r="TE127" s="12"/>
      <c r="TF127" s="12"/>
      <c r="TG127" s="12"/>
    </row>
    <row r="128" spans="1:527">
      <c r="A128">
        <v>2014</v>
      </c>
      <c r="B128" s="5" t="str">
        <f t="shared" si="155"/>
        <v xml:space="preserve"> </v>
      </c>
      <c r="C128" s="5">
        <f t="shared" si="214"/>
        <v>0.12790697674418605</v>
      </c>
      <c r="D128" s="5" t="str">
        <f t="shared" si="214"/>
        <v xml:space="preserve"> </v>
      </c>
      <c r="E128" s="5" t="str">
        <f t="shared" si="214"/>
        <v xml:space="preserve"> </v>
      </c>
      <c r="F128" s="5" t="str">
        <f t="shared" si="214"/>
        <v xml:space="preserve"> </v>
      </c>
      <c r="G128" s="5">
        <f t="shared" si="214"/>
        <v>0.40444444444444438</v>
      </c>
      <c r="H128" s="5" t="str">
        <f t="shared" si="214"/>
        <v xml:space="preserve"> </v>
      </c>
      <c r="I128" s="5">
        <f t="shared" si="214"/>
        <v>1.6363636363636362</v>
      </c>
      <c r="J128" s="5" t="str">
        <f t="shared" si="214"/>
        <v xml:space="preserve"> </v>
      </c>
      <c r="K128" s="5" t="str">
        <f t="shared" si="214"/>
        <v xml:space="preserve"> </v>
      </c>
      <c r="L128" s="5" t="str">
        <f t="shared" si="214"/>
        <v xml:space="preserve"> </v>
      </c>
      <c r="M128" s="5" t="str">
        <f t="shared" si="214"/>
        <v xml:space="preserve"> </v>
      </c>
      <c r="N128" s="5">
        <f t="shared" si="214"/>
        <v>1</v>
      </c>
      <c r="O128" s="5" t="str">
        <f t="shared" si="214"/>
        <v xml:space="preserve"> </v>
      </c>
      <c r="P128" s="5" t="str">
        <f t="shared" si="214"/>
        <v xml:space="preserve"> </v>
      </c>
      <c r="Q128" s="5">
        <f t="shared" si="214"/>
        <v>1.3255813953488369</v>
      </c>
      <c r="R128" s="5" t="str">
        <f t="shared" si="214"/>
        <v xml:space="preserve"> </v>
      </c>
      <c r="S128" s="5">
        <f t="shared" si="214"/>
        <v>0.23931623931623935</v>
      </c>
      <c r="T128" s="5" t="str">
        <f t="shared" si="214"/>
        <v xml:space="preserve"> </v>
      </c>
      <c r="U128" s="5" t="str">
        <f t="shared" si="214"/>
        <v xml:space="preserve"> </v>
      </c>
      <c r="V128" s="5">
        <f t="shared" si="214"/>
        <v>19.053475935828875</v>
      </c>
      <c r="W128" s="5" t="str">
        <f t="shared" si="214"/>
        <v xml:space="preserve"> </v>
      </c>
      <c r="X128" s="5">
        <f t="shared" si="214"/>
        <v>-0.47499999999999998</v>
      </c>
      <c r="Y128" s="5">
        <f t="shared" si="214"/>
        <v>-0.13545816733067739</v>
      </c>
      <c r="Z128" s="5" t="str">
        <f t="shared" si="214"/>
        <v xml:space="preserve"> </v>
      </c>
      <c r="AA128" s="5">
        <f t="shared" si="214"/>
        <v>0.1515151515151516</v>
      </c>
      <c r="AB128" s="5" t="str">
        <f t="shared" si="214"/>
        <v xml:space="preserve"> </v>
      </c>
      <c r="AC128" s="5">
        <f t="shared" si="214"/>
        <v>0.28333333333333344</v>
      </c>
      <c r="AD128" s="5">
        <f t="shared" si="214"/>
        <v>0.16883116883116878</v>
      </c>
      <c r="AE128" s="5" t="str">
        <f t="shared" si="214"/>
        <v xml:space="preserve"> </v>
      </c>
      <c r="AF128" s="5">
        <f t="shared" si="214"/>
        <v>-0.22405660377358494</v>
      </c>
      <c r="AG128" s="5" t="str">
        <f t="shared" si="214"/>
        <v xml:space="preserve"> </v>
      </c>
      <c r="AH128" s="5" t="str">
        <f t="shared" si="214"/>
        <v xml:space="preserve"> </v>
      </c>
      <c r="AI128" s="5">
        <f t="shared" si="214"/>
        <v>0.63157894736842102</v>
      </c>
      <c r="AJ128" s="5" t="str">
        <f t="shared" si="214"/>
        <v xml:space="preserve"> </v>
      </c>
      <c r="AK128" s="5" t="str">
        <f t="shared" si="214"/>
        <v xml:space="preserve"> </v>
      </c>
      <c r="AL128" s="5">
        <f t="shared" si="214"/>
        <v>-0.48717948717948723</v>
      </c>
      <c r="AM128" s="5" t="str">
        <f t="shared" si="214"/>
        <v xml:space="preserve"> </v>
      </c>
      <c r="AN128" s="5" t="str">
        <f t="shared" si="214"/>
        <v xml:space="preserve"> </v>
      </c>
      <c r="AO128" s="5">
        <f t="shared" si="214"/>
        <v>0.13043478260869557</v>
      </c>
      <c r="AP128" s="5" t="str">
        <f t="shared" si="214"/>
        <v xml:space="preserve"> </v>
      </c>
      <c r="AQ128" s="5" t="str">
        <f t="shared" si="214"/>
        <v xml:space="preserve"> </v>
      </c>
      <c r="AR128" s="5" t="str">
        <f t="shared" si="214"/>
        <v xml:space="preserve"> </v>
      </c>
      <c r="AS128" s="5">
        <f t="shared" si="214"/>
        <v>-0.47916666666666663</v>
      </c>
      <c r="AT128" s="5" t="str">
        <f t="shared" si="214"/>
        <v xml:space="preserve"> </v>
      </c>
      <c r="AU128" s="5" t="str">
        <f t="shared" si="214"/>
        <v xml:space="preserve"> </v>
      </c>
      <c r="AV128" s="5">
        <f t="shared" si="214"/>
        <v>5.2631578947368363E-2</v>
      </c>
      <c r="AW128" s="5">
        <f t="shared" si="214"/>
        <v>-0.6660869565217391</v>
      </c>
      <c r="AX128" s="5">
        <f t="shared" si="214"/>
        <v>-9.7276264591439676E-2</v>
      </c>
      <c r="AY128" s="5" t="str">
        <f t="shared" si="214"/>
        <v xml:space="preserve"> </v>
      </c>
      <c r="AZ128" s="5" t="str">
        <f t="shared" si="214"/>
        <v xml:space="preserve"> </v>
      </c>
      <c r="BA128" s="5" t="str">
        <f t="shared" si="214"/>
        <v xml:space="preserve"> </v>
      </c>
      <c r="BB128" s="5" t="str">
        <f t="shared" si="214"/>
        <v xml:space="preserve"> </v>
      </c>
      <c r="BC128" s="5" t="str">
        <f t="shared" si="214"/>
        <v xml:space="preserve"> </v>
      </c>
      <c r="BD128" s="5">
        <f t="shared" si="214"/>
        <v>2.0153321976149914</v>
      </c>
      <c r="BE128" s="5" t="str">
        <f t="shared" si="214"/>
        <v xml:space="preserve"> </v>
      </c>
      <c r="BF128" s="5">
        <f t="shared" si="214"/>
        <v>0.92941176470588216</v>
      </c>
      <c r="BG128" s="5">
        <f t="shared" si="214"/>
        <v>1.6682692307692308</v>
      </c>
      <c r="BH128" s="5" t="str">
        <f t="shared" si="214"/>
        <v xml:space="preserve"> </v>
      </c>
      <c r="BI128" s="5">
        <f t="shared" si="214"/>
        <v>-0.46139705882352944</v>
      </c>
      <c r="BJ128" s="5">
        <f t="shared" si="214"/>
        <v>-0.47766049739733951</v>
      </c>
      <c r="BK128" s="5">
        <f t="shared" si="214"/>
        <v>-1.851851851851849E-2</v>
      </c>
      <c r="BL128" s="5" t="str">
        <f t="shared" si="214"/>
        <v xml:space="preserve"> </v>
      </c>
      <c r="BM128" s="5">
        <f t="shared" si="214"/>
        <v>0.5751295336787563</v>
      </c>
      <c r="BN128" s="5" t="str">
        <f t="shared" si="214"/>
        <v xml:space="preserve"> </v>
      </c>
      <c r="BO128" s="5" t="str">
        <f t="shared" si="211"/>
        <v xml:space="preserve"> </v>
      </c>
      <c r="BP128" s="5">
        <f t="shared" si="211"/>
        <v>0.1692307692307693</v>
      </c>
      <c r="BQ128" s="5" t="str">
        <f t="shared" si="211"/>
        <v xml:space="preserve"> </v>
      </c>
      <c r="BR128" s="5">
        <f t="shared" si="211"/>
        <v>0.43999999999999995</v>
      </c>
      <c r="BS128" s="5">
        <f t="shared" si="211"/>
        <v>0.2116182572614107</v>
      </c>
      <c r="BT128" s="5">
        <f t="shared" si="211"/>
        <v>0.4582524271844659</v>
      </c>
      <c r="BU128" s="5" t="str">
        <f t="shared" si="211"/>
        <v xml:space="preserve"> </v>
      </c>
      <c r="BV128" s="5">
        <f t="shared" si="211"/>
        <v>-0.90526315789473688</v>
      </c>
      <c r="BW128" s="5">
        <f t="shared" si="211"/>
        <v>-0.96376811594202894</v>
      </c>
      <c r="BX128" s="5">
        <f t="shared" si="211"/>
        <v>1.0783460282916213</v>
      </c>
      <c r="BY128" s="5" t="str">
        <f t="shared" si="211"/>
        <v xml:space="preserve"> </v>
      </c>
      <c r="BZ128" s="5" t="str">
        <f t="shared" si="211"/>
        <v xml:space="preserve"> </v>
      </c>
      <c r="CA128" s="5" t="str">
        <f t="shared" si="211"/>
        <v xml:space="preserve"> </v>
      </c>
      <c r="CB128" s="5">
        <f t="shared" si="211"/>
        <v>5.4054054054054168E-2</v>
      </c>
      <c r="CC128" s="5">
        <f t="shared" si="211"/>
        <v>6.2717770034843134E-2</v>
      </c>
      <c r="CD128" s="5" t="str">
        <f t="shared" si="211"/>
        <v xml:space="preserve"> </v>
      </c>
      <c r="CE128" s="5" t="str">
        <f t="shared" si="211"/>
        <v xml:space="preserve"> </v>
      </c>
      <c r="CF128" s="5" t="str">
        <f t="shared" si="211"/>
        <v xml:space="preserve"> </v>
      </c>
      <c r="CG128" s="5">
        <f t="shared" si="211"/>
        <v>-0.27385892116182575</v>
      </c>
      <c r="CH128" s="5" t="str">
        <f t="shared" si="211"/>
        <v xml:space="preserve"> </v>
      </c>
      <c r="CI128" s="5">
        <f t="shared" si="211"/>
        <v>0.46341463414634143</v>
      </c>
      <c r="CJ128" s="5" t="str">
        <f t="shared" si="211"/>
        <v xml:space="preserve"> </v>
      </c>
      <c r="CK128" s="5" t="str">
        <f t="shared" si="211"/>
        <v xml:space="preserve"> </v>
      </c>
      <c r="CL128" s="5">
        <f t="shared" si="211"/>
        <v>1.276707530647986</v>
      </c>
      <c r="CM128" s="5">
        <f t="shared" si="211"/>
        <v>-0.46619576185671041</v>
      </c>
      <c r="CN128" s="5" t="str">
        <f t="shared" si="211"/>
        <v xml:space="preserve"> </v>
      </c>
      <c r="CO128" s="5" t="str">
        <f t="shared" si="211"/>
        <v xml:space="preserve"> </v>
      </c>
      <c r="CP128" s="5">
        <f t="shared" si="211"/>
        <v>-0.4653345849537347</v>
      </c>
      <c r="CQ128" s="5" t="str">
        <f t="shared" si="211"/>
        <v xml:space="preserve"> </v>
      </c>
      <c r="CR128" s="5">
        <f t="shared" si="211"/>
        <v>0.57244318181818166</v>
      </c>
      <c r="CS128" s="5">
        <f t="shared" si="211"/>
        <v>-0.4462962962962963</v>
      </c>
      <c r="CT128" s="5" t="str">
        <f t="shared" si="211"/>
        <v xml:space="preserve"> </v>
      </c>
      <c r="CU128" s="5">
        <f t="shared" si="211"/>
        <v>0.71643394199785182</v>
      </c>
      <c r="CV128" s="5">
        <f t="shared" si="211"/>
        <v>-0.57971014492753625</v>
      </c>
      <c r="CW128" s="5">
        <f t="shared" si="211"/>
        <v>0.13953488372093026</v>
      </c>
      <c r="CX128" s="5" t="str">
        <f t="shared" si="211"/>
        <v xml:space="preserve"> </v>
      </c>
      <c r="CY128" s="5" t="str">
        <f t="shared" si="211"/>
        <v xml:space="preserve"> </v>
      </c>
      <c r="CZ128" s="5" t="str">
        <f t="shared" si="211"/>
        <v xml:space="preserve"> </v>
      </c>
      <c r="DA128" s="5" t="str">
        <f t="shared" si="211"/>
        <v xml:space="preserve"> </v>
      </c>
      <c r="DB128" s="5">
        <f t="shared" si="211"/>
        <v>-0.25757575757575757</v>
      </c>
      <c r="DC128" s="5" t="str">
        <f t="shared" si="211"/>
        <v xml:space="preserve"> </v>
      </c>
      <c r="DD128" s="5" t="str">
        <f t="shared" si="211"/>
        <v xml:space="preserve"> </v>
      </c>
      <c r="DE128" s="5">
        <f t="shared" si="211"/>
        <v>-0.21250000000000002</v>
      </c>
      <c r="DF128" s="5">
        <f t="shared" si="211"/>
        <v>2.7027027027026973E-2</v>
      </c>
      <c r="DG128" s="5">
        <f t="shared" si="211"/>
        <v>-0.69248035914702577</v>
      </c>
      <c r="DH128" s="5" t="str">
        <f t="shared" si="211"/>
        <v xml:space="preserve"> </v>
      </c>
      <c r="DI128" s="5" t="str">
        <f t="shared" si="211"/>
        <v xml:space="preserve"> </v>
      </c>
      <c r="DJ128" s="5">
        <f t="shared" si="211"/>
        <v>0.39830508474576276</v>
      </c>
      <c r="DK128" s="5" t="str">
        <f t="shared" si="211"/>
        <v xml:space="preserve"> </v>
      </c>
      <c r="DL128" s="5">
        <f t="shared" si="211"/>
        <v>1.9292929292929291</v>
      </c>
      <c r="DM128" s="5">
        <f t="shared" si="211"/>
        <v>-5.8823529411764608E-2</v>
      </c>
      <c r="DN128" s="5" t="str">
        <f t="shared" si="211"/>
        <v xml:space="preserve"> </v>
      </c>
      <c r="DO128" s="5" t="str">
        <f t="shared" si="211"/>
        <v xml:space="preserve"> </v>
      </c>
      <c r="DP128" s="5">
        <f t="shared" si="211"/>
        <v>0.80681818181818166</v>
      </c>
      <c r="DQ128" s="5" t="str">
        <f t="shared" si="211"/>
        <v xml:space="preserve"> </v>
      </c>
      <c r="DR128" s="5" t="str">
        <f t="shared" si="211"/>
        <v xml:space="preserve"> </v>
      </c>
      <c r="DS128" s="5" t="str">
        <f t="shared" si="211"/>
        <v xml:space="preserve"> </v>
      </c>
      <c r="DT128" s="5" t="str">
        <f t="shared" si="211"/>
        <v xml:space="preserve"> </v>
      </c>
      <c r="DU128" s="5">
        <f t="shared" si="211"/>
        <v>-0.62267657992565062</v>
      </c>
      <c r="DV128" s="5" t="str">
        <f t="shared" si="211"/>
        <v xml:space="preserve"> </v>
      </c>
      <c r="DW128" s="5" t="str">
        <f t="shared" si="211"/>
        <v xml:space="preserve"> </v>
      </c>
      <c r="DX128" s="5" t="str">
        <f t="shared" si="211"/>
        <v xml:space="preserve"> </v>
      </c>
      <c r="DY128" s="5" t="str">
        <f t="shared" si="211"/>
        <v xml:space="preserve"> </v>
      </c>
      <c r="DZ128" s="5" t="str">
        <f t="shared" si="208"/>
        <v xml:space="preserve"> </v>
      </c>
      <c r="EA128" s="5" t="str">
        <f t="shared" si="208"/>
        <v xml:space="preserve"> </v>
      </c>
      <c r="EB128" s="5" t="str">
        <f t="shared" si="208"/>
        <v xml:space="preserve"> </v>
      </c>
      <c r="EC128" s="5" t="str">
        <f t="shared" si="208"/>
        <v xml:space="preserve"> </v>
      </c>
      <c r="ED128" s="5" t="str">
        <f t="shared" si="208"/>
        <v xml:space="preserve"> </v>
      </c>
      <c r="EE128" s="5" t="str">
        <f t="shared" si="208"/>
        <v xml:space="preserve"> </v>
      </c>
      <c r="EF128" s="5" t="str">
        <f t="shared" si="208"/>
        <v xml:space="preserve"> </v>
      </c>
      <c r="EG128" s="5">
        <f t="shared" si="208"/>
        <v>-0.71815550041356491</v>
      </c>
      <c r="EH128" s="5">
        <f t="shared" si="208"/>
        <v>8.3720930232558111E-2</v>
      </c>
      <c r="EI128" s="5" t="str">
        <f t="shared" si="208"/>
        <v xml:space="preserve"> </v>
      </c>
      <c r="EJ128" s="5" t="str">
        <f t="shared" si="208"/>
        <v xml:space="preserve"> </v>
      </c>
      <c r="EK128" s="5">
        <f t="shared" si="208"/>
        <v>-0.39776951672862448</v>
      </c>
      <c r="EL128" s="5" t="str">
        <f t="shared" si="208"/>
        <v xml:space="preserve"> </v>
      </c>
      <c r="EM128" s="5">
        <f t="shared" si="208"/>
        <v>0.53652392947103267</v>
      </c>
      <c r="EN128" s="5">
        <f t="shared" si="208"/>
        <v>-0.11428571428571432</v>
      </c>
      <c r="EO128" s="5">
        <f t="shared" si="208"/>
        <v>-0.43027888446215135</v>
      </c>
      <c r="EP128" s="5">
        <f t="shared" si="208"/>
        <v>0.33586205380370671</v>
      </c>
      <c r="EQ128" s="5">
        <f t="shared" si="208"/>
        <v>3.0042918454935563E-2</v>
      </c>
      <c r="ER128" s="5" t="str">
        <f t="shared" si="208"/>
        <v xml:space="preserve"> </v>
      </c>
      <c r="ES128" s="5" t="str">
        <f t="shared" si="208"/>
        <v xml:space="preserve"> </v>
      </c>
      <c r="ET128" s="5">
        <f t="shared" si="208"/>
        <v>1.3076923076923079</v>
      </c>
      <c r="EU128" s="5" t="str">
        <f t="shared" si="208"/>
        <v xml:space="preserve"> </v>
      </c>
      <c r="EV128" s="5" t="str">
        <f t="shared" si="208"/>
        <v xml:space="preserve"> </v>
      </c>
      <c r="EW128" s="5">
        <f t="shared" si="208"/>
        <v>2.4999999999999911E-2</v>
      </c>
      <c r="EX128" s="5" t="str">
        <f t="shared" si="208"/>
        <v xml:space="preserve"> </v>
      </c>
      <c r="EY128" s="5">
        <f t="shared" si="208"/>
        <v>0.10745614035087714</v>
      </c>
      <c r="EZ128" s="5" t="str">
        <f t="shared" si="208"/>
        <v xml:space="preserve"> </v>
      </c>
      <c r="FA128" s="5" t="str">
        <f t="shared" si="208"/>
        <v xml:space="preserve"> </v>
      </c>
      <c r="FB128" s="5">
        <f t="shared" si="208"/>
        <v>1.5850340136054419</v>
      </c>
      <c r="FC128" s="5" t="str">
        <f t="shared" si="208"/>
        <v xml:space="preserve"> </v>
      </c>
      <c r="FD128" s="5">
        <f t="shared" si="208"/>
        <v>-0.19502074688796689</v>
      </c>
      <c r="FE128" s="5" t="str">
        <f t="shared" si="208"/>
        <v xml:space="preserve"> </v>
      </c>
      <c r="FF128" s="5">
        <f t="shared" si="208"/>
        <v>0.77419354838709675</v>
      </c>
      <c r="FG128" s="5" t="str">
        <f t="shared" si="208"/>
        <v xml:space="preserve"> </v>
      </c>
      <c r="FH128" s="5">
        <f t="shared" si="208"/>
        <v>4.1006711409395979</v>
      </c>
      <c r="FI128" s="5" t="str">
        <f t="shared" si="208"/>
        <v xml:space="preserve"> </v>
      </c>
      <c r="FJ128" s="5" t="str">
        <f t="shared" si="208"/>
        <v xml:space="preserve"> </v>
      </c>
      <c r="FK128" s="5">
        <f t="shared" si="208"/>
        <v>-0.125</v>
      </c>
      <c r="FL128" s="5">
        <f t="shared" si="208"/>
        <v>0.76502145922746778</v>
      </c>
      <c r="FM128" s="5">
        <f t="shared" si="208"/>
        <v>-0.22190201729106629</v>
      </c>
      <c r="FN128" s="5">
        <f t="shared" si="208"/>
        <v>0.23404255319148937</v>
      </c>
      <c r="FO128" s="5" t="str">
        <f t="shared" si="208"/>
        <v xml:space="preserve"> </v>
      </c>
      <c r="FP128" s="5" t="str">
        <f t="shared" si="208"/>
        <v xml:space="preserve"> </v>
      </c>
      <c r="FQ128" s="5">
        <f t="shared" si="208"/>
        <v>1.3166666666666669</v>
      </c>
      <c r="FR128" s="5">
        <f t="shared" si="208"/>
        <v>1.8265306122448979</v>
      </c>
      <c r="FS128" s="5" t="str">
        <f t="shared" si="208"/>
        <v xml:space="preserve"> </v>
      </c>
      <c r="FT128" s="5" t="str">
        <f t="shared" si="208"/>
        <v xml:space="preserve"> </v>
      </c>
      <c r="FU128" s="5" t="str">
        <f t="shared" si="208"/>
        <v xml:space="preserve"> </v>
      </c>
      <c r="FV128" s="5" t="str">
        <f t="shared" si="208"/>
        <v xml:space="preserve"> </v>
      </c>
      <c r="FW128" s="5">
        <f t="shared" si="208"/>
        <v>-0.76439790575916233</v>
      </c>
      <c r="FX128" s="5">
        <f t="shared" si="208"/>
        <v>-0.58520179372197312</v>
      </c>
      <c r="FY128" s="5">
        <f t="shared" si="208"/>
        <v>0.47703549060542794</v>
      </c>
      <c r="FZ128" s="5" t="str">
        <f t="shared" si="208"/>
        <v xml:space="preserve"> </v>
      </c>
      <c r="GA128" s="5" t="str">
        <f t="shared" si="208"/>
        <v xml:space="preserve"> </v>
      </c>
      <c r="GB128" s="5" t="str">
        <f t="shared" si="208"/>
        <v xml:space="preserve"> </v>
      </c>
      <c r="GC128" s="5" t="str">
        <f t="shared" si="208"/>
        <v xml:space="preserve"> </v>
      </c>
      <c r="GD128" s="5">
        <f t="shared" si="208"/>
        <v>-3.7634408602150726E-2</v>
      </c>
      <c r="GE128" s="5" t="str">
        <f t="shared" si="208"/>
        <v xml:space="preserve"> </v>
      </c>
      <c r="GF128" s="5" t="str">
        <f t="shared" si="208"/>
        <v xml:space="preserve"> </v>
      </c>
      <c r="GG128" s="5" t="str">
        <f t="shared" si="208"/>
        <v xml:space="preserve"> </v>
      </c>
      <c r="GH128" s="5">
        <f t="shared" si="208"/>
        <v>-0.96918335901386754</v>
      </c>
      <c r="GI128" s="5">
        <f t="shared" si="208"/>
        <v>-0.45720250521920669</v>
      </c>
      <c r="GJ128" s="5">
        <f t="shared" si="208"/>
        <v>2.4444444444444446</v>
      </c>
      <c r="GK128" s="5" t="str">
        <f t="shared" ref="GK128:IV128" si="216">IF(GK97=0," ",GK97)</f>
        <v xml:space="preserve"> </v>
      </c>
      <c r="GL128" s="5" t="str">
        <f t="shared" si="216"/>
        <v xml:space="preserve"> </v>
      </c>
      <c r="GM128" s="5" t="str">
        <f t="shared" si="216"/>
        <v xml:space="preserve"> </v>
      </c>
      <c r="GN128" s="5">
        <f t="shared" si="216"/>
        <v>0.57894736842105265</v>
      </c>
      <c r="GO128" s="5">
        <f t="shared" si="216"/>
        <v>0.69911504424778759</v>
      </c>
      <c r="GP128" s="5" t="str">
        <f t="shared" si="216"/>
        <v xml:space="preserve"> </v>
      </c>
      <c r="GQ128" s="5" t="str">
        <f t="shared" si="216"/>
        <v xml:space="preserve"> </v>
      </c>
      <c r="GR128" s="5" t="str">
        <f t="shared" si="216"/>
        <v xml:space="preserve"> </v>
      </c>
      <c r="GS128" s="5" t="str">
        <f t="shared" si="216"/>
        <v xml:space="preserve"> </v>
      </c>
      <c r="GT128" s="5" t="str">
        <f t="shared" si="216"/>
        <v xml:space="preserve"> </v>
      </c>
      <c r="GU128" s="5" t="str">
        <f t="shared" si="216"/>
        <v xml:space="preserve"> </v>
      </c>
      <c r="GV128" s="5">
        <f t="shared" si="216"/>
        <v>-0.16666666666666674</v>
      </c>
      <c r="GW128" s="5" t="str">
        <f t="shared" si="216"/>
        <v xml:space="preserve"> </v>
      </c>
      <c r="GX128" s="5">
        <f t="shared" si="216"/>
        <v>-1.2048192771084376E-2</v>
      </c>
      <c r="GY128" s="5" t="str">
        <f t="shared" si="216"/>
        <v xml:space="preserve"> </v>
      </c>
      <c r="GZ128" s="5" t="str">
        <f t="shared" si="216"/>
        <v xml:space="preserve"> </v>
      </c>
      <c r="HA128" s="5">
        <f t="shared" si="216"/>
        <v>2.8918918918918917</v>
      </c>
      <c r="HB128" s="5" t="str">
        <f t="shared" si="216"/>
        <v xml:space="preserve"> </v>
      </c>
      <c r="HC128" s="5" t="str">
        <f t="shared" si="216"/>
        <v xml:space="preserve"> </v>
      </c>
      <c r="HD128" s="5" t="str">
        <f t="shared" si="216"/>
        <v xml:space="preserve"> </v>
      </c>
      <c r="HE128" s="5" t="str">
        <f t="shared" si="216"/>
        <v xml:space="preserve"> </v>
      </c>
      <c r="HF128" s="5">
        <f t="shared" si="216"/>
        <v>-0.45123456790123451</v>
      </c>
      <c r="HG128" s="5" t="str">
        <f t="shared" si="216"/>
        <v xml:space="preserve"> </v>
      </c>
      <c r="HH128" s="5" t="str">
        <f t="shared" si="216"/>
        <v xml:space="preserve"> </v>
      </c>
      <c r="HI128" s="5" t="str">
        <f t="shared" si="216"/>
        <v xml:space="preserve"> </v>
      </c>
      <c r="HJ128" s="5" t="str">
        <f t="shared" si="216"/>
        <v xml:space="preserve"> </v>
      </c>
      <c r="HK128" s="5">
        <f t="shared" si="216"/>
        <v>1.1081081081081079</v>
      </c>
      <c r="HL128" s="5" t="str">
        <f t="shared" si="216"/>
        <v xml:space="preserve"> </v>
      </c>
      <c r="HM128" s="5" t="str">
        <f t="shared" si="216"/>
        <v xml:space="preserve"> </v>
      </c>
      <c r="HN128" s="5" t="str">
        <f t="shared" si="216"/>
        <v xml:space="preserve"> </v>
      </c>
      <c r="HO128" s="5" t="str">
        <f t="shared" si="216"/>
        <v xml:space="preserve"> </v>
      </c>
      <c r="HP128" s="5" t="str">
        <f t="shared" si="216"/>
        <v xml:space="preserve"> </v>
      </c>
      <c r="HQ128" s="5" t="str">
        <f t="shared" si="216"/>
        <v xml:space="preserve"> </v>
      </c>
      <c r="HR128" s="5" t="str">
        <f t="shared" si="216"/>
        <v xml:space="preserve"> </v>
      </c>
      <c r="HS128" s="5" t="str">
        <f t="shared" si="216"/>
        <v xml:space="preserve"> </v>
      </c>
      <c r="HT128" s="5" t="str">
        <f t="shared" si="216"/>
        <v xml:space="preserve"> </v>
      </c>
      <c r="HU128" s="5">
        <f t="shared" si="216"/>
        <v>1.009765625</v>
      </c>
      <c r="HV128" s="5" t="str">
        <f t="shared" si="216"/>
        <v xml:space="preserve"> </v>
      </c>
      <c r="HW128" s="5">
        <f t="shared" si="216"/>
        <v>0.39593908629441632</v>
      </c>
      <c r="HX128" s="5">
        <f t="shared" si="216"/>
        <v>-8.69140625E-2</v>
      </c>
      <c r="HY128" s="5" t="str">
        <f t="shared" si="216"/>
        <v xml:space="preserve"> </v>
      </c>
      <c r="HZ128" s="5" t="str">
        <f t="shared" si="216"/>
        <v xml:space="preserve"> </v>
      </c>
      <c r="IA128" s="5" t="str">
        <f t="shared" si="216"/>
        <v xml:space="preserve"> </v>
      </c>
      <c r="IB128" s="5" t="str">
        <f t="shared" si="216"/>
        <v xml:space="preserve"> </v>
      </c>
      <c r="IC128" s="5" t="str">
        <f t="shared" si="216"/>
        <v xml:space="preserve"> </v>
      </c>
      <c r="ID128" s="5">
        <f t="shared" si="216"/>
        <v>5.7268722466960353E-2</v>
      </c>
      <c r="IE128" s="5" t="str">
        <f t="shared" si="216"/>
        <v xml:space="preserve"> </v>
      </c>
      <c r="IF128" s="5" t="str">
        <f t="shared" si="216"/>
        <v xml:space="preserve"> </v>
      </c>
      <c r="IG128" s="5" t="str">
        <f t="shared" si="216"/>
        <v xml:space="preserve"> </v>
      </c>
      <c r="IH128" s="5" t="str">
        <f t="shared" si="216"/>
        <v xml:space="preserve"> </v>
      </c>
      <c r="II128" s="5">
        <f t="shared" si="216"/>
        <v>7.1428571428571397E-2</v>
      </c>
      <c r="IJ128" s="5">
        <f t="shared" si="216"/>
        <v>0.14402810304449654</v>
      </c>
      <c r="IK128" s="5" t="str">
        <f t="shared" si="216"/>
        <v xml:space="preserve"> </v>
      </c>
      <c r="IL128" s="5" t="str">
        <f t="shared" si="216"/>
        <v xml:space="preserve"> </v>
      </c>
      <c r="IM128" s="5" t="str">
        <f t="shared" si="216"/>
        <v xml:space="preserve"> </v>
      </c>
      <c r="IN128" s="5">
        <f t="shared" si="216"/>
        <v>-0.40579710144927528</v>
      </c>
      <c r="IO128" s="5" t="str">
        <f t="shared" si="216"/>
        <v xml:space="preserve"> </v>
      </c>
      <c r="IP128" s="5" t="str">
        <f t="shared" si="216"/>
        <v xml:space="preserve"> </v>
      </c>
      <c r="IQ128" s="5">
        <f t="shared" si="216"/>
        <v>-0.72222222222222221</v>
      </c>
      <c r="IR128" s="5" t="str">
        <f t="shared" si="216"/>
        <v xml:space="preserve"> </v>
      </c>
      <c r="IS128" s="5">
        <f t="shared" si="216"/>
        <v>0.67322834645669305</v>
      </c>
      <c r="IT128" s="5" t="str">
        <f t="shared" si="216"/>
        <v xml:space="preserve"> </v>
      </c>
      <c r="IU128" s="5" t="str">
        <f t="shared" si="216"/>
        <v xml:space="preserve"> </v>
      </c>
      <c r="IV128" s="5" t="str">
        <f t="shared" si="216"/>
        <v xml:space="preserve"> </v>
      </c>
      <c r="IW128" s="5" t="str">
        <f t="shared" si="215"/>
        <v xml:space="preserve"> </v>
      </c>
      <c r="IX128" s="5" t="str">
        <f t="shared" si="215"/>
        <v xml:space="preserve"> </v>
      </c>
      <c r="IY128" s="5" t="str">
        <f t="shared" si="215"/>
        <v xml:space="preserve"> </v>
      </c>
      <c r="IZ128" s="5" t="str">
        <f t="shared" si="215"/>
        <v xml:space="preserve"> </v>
      </c>
      <c r="JA128" s="5" t="str">
        <f t="shared" si="215"/>
        <v xml:space="preserve"> </v>
      </c>
      <c r="JB128" s="5">
        <f t="shared" si="215"/>
        <v>2.2551724137931037</v>
      </c>
      <c r="JC128" s="5">
        <f t="shared" si="215"/>
        <v>0.22058823529411753</v>
      </c>
      <c r="JD128" s="5" t="str">
        <f t="shared" si="215"/>
        <v xml:space="preserve"> </v>
      </c>
      <c r="JE128" s="5" t="str">
        <f t="shared" si="215"/>
        <v xml:space="preserve"> </v>
      </c>
      <c r="JF128" s="5" t="str">
        <f t="shared" si="215"/>
        <v xml:space="preserve"> </v>
      </c>
      <c r="JG128" s="5" t="str">
        <f t="shared" si="215"/>
        <v xml:space="preserve"> </v>
      </c>
      <c r="JH128" s="5">
        <f t="shared" si="215"/>
        <v>-0.31578947368421051</v>
      </c>
      <c r="JI128" s="5" t="str">
        <f t="shared" si="215"/>
        <v xml:space="preserve"> </v>
      </c>
      <c r="JJ128" s="5" t="str">
        <f t="shared" si="215"/>
        <v xml:space="preserve"> </v>
      </c>
      <c r="JK128" s="5">
        <f t="shared" si="215"/>
        <v>0.52223816355810615</v>
      </c>
      <c r="JL128" s="5" t="str">
        <f t="shared" si="215"/>
        <v xml:space="preserve"> </v>
      </c>
      <c r="JM128" s="5" t="str">
        <f t="shared" si="215"/>
        <v xml:space="preserve"> </v>
      </c>
      <c r="JN128" s="5" t="str">
        <f t="shared" si="215"/>
        <v xml:space="preserve"> </v>
      </c>
      <c r="JO128" s="5" t="str">
        <f t="shared" si="215"/>
        <v xml:space="preserve"> </v>
      </c>
      <c r="JP128" s="5">
        <f t="shared" si="215"/>
        <v>-3.0303030303030276E-2</v>
      </c>
      <c r="JQ128" s="5">
        <f t="shared" si="215"/>
        <v>3.342723004694836</v>
      </c>
      <c r="JR128" s="5" t="str">
        <f t="shared" si="215"/>
        <v xml:space="preserve"> </v>
      </c>
      <c r="JS128" s="5">
        <f t="shared" si="215"/>
        <v>-9.9397590361445687E-2</v>
      </c>
      <c r="JT128" s="5">
        <f t="shared" si="215"/>
        <v>-0.58799999999999997</v>
      </c>
      <c r="JU128" s="5">
        <f t="shared" si="215"/>
        <v>3.4482758620689724E-2</v>
      </c>
      <c r="JV128" s="5">
        <f t="shared" si="215"/>
        <v>-0.99406779912381393</v>
      </c>
      <c r="JW128" s="5">
        <f t="shared" si="215"/>
        <v>0.18823529411764706</v>
      </c>
      <c r="JX128" s="5">
        <f t="shared" si="215"/>
        <v>0.30000000000000004</v>
      </c>
      <c r="JY128" s="5" t="str">
        <f t="shared" si="215"/>
        <v xml:space="preserve"> </v>
      </c>
      <c r="JZ128" s="5">
        <f t="shared" si="215"/>
        <v>0.91938846421125775</v>
      </c>
      <c r="KA128" s="5">
        <f t="shared" si="215"/>
        <v>-0.93248349876555647</v>
      </c>
      <c r="KB128" s="5">
        <f t="shared" si="215"/>
        <v>3.1760722347629802</v>
      </c>
      <c r="KC128" s="5" t="str">
        <f t="shared" si="215"/>
        <v xml:space="preserve"> </v>
      </c>
      <c r="KD128" s="5" t="str">
        <f t="shared" si="215"/>
        <v xml:space="preserve"> </v>
      </c>
      <c r="KE128" s="5">
        <f t="shared" si="215"/>
        <v>-0.16243493501928474</v>
      </c>
      <c r="KF128" s="5">
        <f t="shared" si="215"/>
        <v>0.19999999999999996</v>
      </c>
      <c r="KG128" s="5" t="str">
        <f t="shared" si="215"/>
        <v xml:space="preserve"> </v>
      </c>
      <c r="KH128" s="5" t="str">
        <f t="shared" si="215"/>
        <v xml:space="preserve"> </v>
      </c>
      <c r="KI128" s="5">
        <f t="shared" si="215"/>
        <v>0.51733333333333342</v>
      </c>
      <c r="KJ128" s="5" t="str">
        <f t="shared" si="215"/>
        <v xml:space="preserve"> </v>
      </c>
      <c r="KK128" s="5" t="str">
        <f t="shared" si="215"/>
        <v xml:space="preserve"> </v>
      </c>
      <c r="KL128" s="5" t="str">
        <f t="shared" si="215"/>
        <v xml:space="preserve"> </v>
      </c>
      <c r="KM128" s="5" t="str">
        <f t="shared" si="215"/>
        <v xml:space="preserve"> </v>
      </c>
      <c r="KN128" s="5">
        <f t="shared" si="215"/>
        <v>0.23650095817833394</v>
      </c>
      <c r="KO128" s="5">
        <f t="shared" si="215"/>
        <v>5.4639175257731987E-2</v>
      </c>
      <c r="KP128" s="5" t="str">
        <f t="shared" si="215"/>
        <v xml:space="preserve"> </v>
      </c>
      <c r="KQ128" s="5">
        <f t="shared" si="215"/>
        <v>0.4101123595505618</v>
      </c>
      <c r="KR128" s="5">
        <f t="shared" si="215"/>
        <v>2.0063291139240507</v>
      </c>
      <c r="KS128" s="5" t="str">
        <f t="shared" si="215"/>
        <v xml:space="preserve"> </v>
      </c>
      <c r="KT128" s="5" t="str">
        <f t="shared" si="215"/>
        <v xml:space="preserve"> </v>
      </c>
      <c r="KU128" s="5" t="str">
        <f t="shared" si="215"/>
        <v xml:space="preserve"> </v>
      </c>
      <c r="KV128" s="5">
        <f t="shared" si="215"/>
        <v>-0.39846743295019149</v>
      </c>
      <c r="KW128" s="5">
        <f t="shared" si="215"/>
        <v>-0.58736608792020695</v>
      </c>
      <c r="KX128" s="5" t="str">
        <f t="shared" si="215"/>
        <v xml:space="preserve"> </v>
      </c>
      <c r="KY128" s="5">
        <f t="shared" si="215"/>
        <v>-0.55595175668589403</v>
      </c>
      <c r="KZ128" s="5" t="str">
        <f t="shared" si="215"/>
        <v xml:space="preserve"> </v>
      </c>
      <c r="LA128" s="5" t="str">
        <f t="shared" si="215"/>
        <v xml:space="preserve"> </v>
      </c>
      <c r="LB128" s="5">
        <f t="shared" si="215"/>
        <v>0.53932584269662898</v>
      </c>
      <c r="LC128" s="5">
        <f t="shared" si="215"/>
        <v>-0.27631578947368418</v>
      </c>
      <c r="LD128" s="5">
        <f t="shared" si="215"/>
        <v>-0.1428571428571429</v>
      </c>
      <c r="LE128" s="5" t="str">
        <f t="shared" si="215"/>
        <v xml:space="preserve"> </v>
      </c>
      <c r="LF128" s="5">
        <f t="shared" si="215"/>
        <v>6.2562776957163964</v>
      </c>
      <c r="LG128" s="5" t="str">
        <f t="shared" si="215"/>
        <v xml:space="preserve"> </v>
      </c>
      <c r="LH128" s="5" t="str">
        <f t="shared" si="215"/>
        <v xml:space="preserve"> </v>
      </c>
      <c r="LI128" s="5" t="str">
        <f t="shared" si="212"/>
        <v xml:space="preserve"> </v>
      </c>
      <c r="LJ128" s="5" t="str">
        <f t="shared" si="212"/>
        <v xml:space="preserve"> </v>
      </c>
      <c r="LK128" s="5">
        <f t="shared" si="212"/>
        <v>5.0724637681159424E-2</v>
      </c>
      <c r="LL128" s="5">
        <f t="shared" si="212"/>
        <v>8.5020242914979782E-2</v>
      </c>
      <c r="LM128" s="5">
        <f t="shared" si="212"/>
        <v>-0.51394759087066777</v>
      </c>
      <c r="LN128" s="5" t="str">
        <f t="shared" si="212"/>
        <v xml:space="preserve"> </v>
      </c>
      <c r="LO128" s="5" t="str">
        <f t="shared" si="212"/>
        <v xml:space="preserve"> </v>
      </c>
      <c r="LP128" s="5">
        <f t="shared" si="212"/>
        <v>-0.47643979057591623</v>
      </c>
      <c r="LQ128" s="5" t="str">
        <f t="shared" si="212"/>
        <v xml:space="preserve"> </v>
      </c>
      <c r="LR128" s="5">
        <f t="shared" si="212"/>
        <v>1.8805970149253732</v>
      </c>
      <c r="LS128" s="5" t="str">
        <f t="shared" si="212"/>
        <v xml:space="preserve"> </v>
      </c>
      <c r="LT128" s="5" t="str">
        <f t="shared" si="212"/>
        <v xml:space="preserve"> </v>
      </c>
      <c r="LU128" s="5" t="str">
        <f t="shared" si="212"/>
        <v xml:space="preserve"> </v>
      </c>
      <c r="LV128" s="5" t="str">
        <f t="shared" si="212"/>
        <v xml:space="preserve"> </v>
      </c>
      <c r="LW128" s="5">
        <f t="shared" si="212"/>
        <v>5.9602649006622599E-2</v>
      </c>
      <c r="LX128" s="5">
        <f t="shared" si="212"/>
        <v>0.66355140186915884</v>
      </c>
      <c r="LY128" s="5" t="str">
        <f t="shared" si="212"/>
        <v xml:space="preserve"> </v>
      </c>
      <c r="LZ128" s="5" t="str">
        <f t="shared" si="212"/>
        <v xml:space="preserve"> </v>
      </c>
      <c r="MA128" s="5">
        <f t="shared" si="212"/>
        <v>-2.9126213592232997E-2</v>
      </c>
      <c r="MB128" s="5" t="str">
        <f t="shared" si="212"/>
        <v xml:space="preserve"> </v>
      </c>
      <c r="MC128" s="5">
        <f t="shared" si="212"/>
        <v>-0.48837209302325579</v>
      </c>
      <c r="MD128" s="5">
        <f t="shared" si="212"/>
        <v>-0.36144578313253006</v>
      </c>
      <c r="ME128" s="5" t="str">
        <f t="shared" si="212"/>
        <v xml:space="preserve"> </v>
      </c>
      <c r="MF128" s="5" t="str">
        <f t="shared" si="212"/>
        <v xml:space="preserve"> </v>
      </c>
      <c r="MG128" s="5">
        <f t="shared" si="212"/>
        <v>3.076923076923066E-2</v>
      </c>
      <c r="MH128" s="5">
        <f t="shared" si="212"/>
        <v>4.3061224489795924</v>
      </c>
      <c r="MI128" s="5" t="str">
        <f t="shared" si="212"/>
        <v xml:space="preserve"> </v>
      </c>
      <c r="MJ128" s="5" t="str">
        <f t="shared" si="212"/>
        <v xml:space="preserve"> </v>
      </c>
      <c r="MK128" s="5" t="str">
        <f t="shared" si="212"/>
        <v xml:space="preserve"> </v>
      </c>
      <c r="ML128" s="5" t="str">
        <f t="shared" si="212"/>
        <v xml:space="preserve"> </v>
      </c>
      <c r="MM128" s="5" t="str">
        <f t="shared" si="212"/>
        <v xml:space="preserve"> </v>
      </c>
      <c r="MN128" s="5" t="str">
        <f t="shared" si="212"/>
        <v xml:space="preserve"> </v>
      </c>
      <c r="MO128" s="5">
        <f t="shared" si="212"/>
        <v>-0.38695652173913042</v>
      </c>
      <c r="MP128" s="5">
        <f t="shared" si="212"/>
        <v>1.8523489932885906</v>
      </c>
      <c r="MQ128" s="5">
        <f t="shared" si="212"/>
        <v>0.53505535055350562</v>
      </c>
      <c r="MR128" s="5" t="str">
        <f t="shared" si="212"/>
        <v xml:space="preserve"> </v>
      </c>
      <c r="MS128" s="5" t="str">
        <f t="shared" si="212"/>
        <v xml:space="preserve"> </v>
      </c>
      <c r="MT128" s="5">
        <f t="shared" si="212"/>
        <v>-0.89491658069794744</v>
      </c>
      <c r="MU128" s="5" t="str">
        <f t="shared" si="212"/>
        <v xml:space="preserve"> </v>
      </c>
      <c r="MV128" s="5" t="str">
        <f t="shared" si="212"/>
        <v xml:space="preserve"> </v>
      </c>
      <c r="MW128" s="5" t="str">
        <f t="shared" si="212"/>
        <v xml:space="preserve"> </v>
      </c>
      <c r="MX128" s="5" t="str">
        <f t="shared" si="212"/>
        <v xml:space="preserve"> </v>
      </c>
      <c r="MY128" s="5" t="str">
        <f t="shared" si="212"/>
        <v xml:space="preserve"> </v>
      </c>
      <c r="MZ128" s="5">
        <f t="shared" si="212"/>
        <v>1.011464968152866</v>
      </c>
      <c r="NA128" s="5" t="str">
        <f t="shared" si="212"/>
        <v xml:space="preserve"> </v>
      </c>
      <c r="NB128" s="5" t="str">
        <f t="shared" si="212"/>
        <v xml:space="preserve"> </v>
      </c>
      <c r="NC128" s="5">
        <f t="shared" si="212"/>
        <v>-0.88554216867469882</v>
      </c>
      <c r="ND128" s="5" t="str">
        <f t="shared" si="212"/>
        <v xml:space="preserve"> </v>
      </c>
      <c r="NE128" s="5" t="str">
        <f t="shared" si="212"/>
        <v xml:space="preserve"> </v>
      </c>
      <c r="NF128" s="5">
        <f t="shared" si="212"/>
        <v>0.1229050279329611</v>
      </c>
      <c r="NG128" s="5" t="str">
        <f t="shared" si="212"/>
        <v xml:space="preserve"> </v>
      </c>
      <c r="NH128" s="5" t="str">
        <f t="shared" si="212"/>
        <v xml:space="preserve"> </v>
      </c>
      <c r="NI128" s="5">
        <f t="shared" si="212"/>
        <v>-0.72644765435255021</v>
      </c>
      <c r="NJ128" s="5" t="str">
        <f t="shared" si="212"/>
        <v xml:space="preserve"> </v>
      </c>
      <c r="NK128" s="5" t="str">
        <f t="shared" si="212"/>
        <v xml:space="preserve"> </v>
      </c>
      <c r="NL128" s="5">
        <f t="shared" si="212"/>
        <v>-9.9009900990099098E-3</v>
      </c>
      <c r="NM128" s="5" t="str">
        <f t="shared" si="212"/>
        <v xml:space="preserve"> </v>
      </c>
      <c r="NN128" s="5">
        <f t="shared" si="212"/>
        <v>-0.20138888888888884</v>
      </c>
      <c r="NO128" s="5" t="str">
        <f t="shared" si="212"/>
        <v xml:space="preserve"> </v>
      </c>
      <c r="NP128" s="5" t="str">
        <f t="shared" si="212"/>
        <v xml:space="preserve"> </v>
      </c>
      <c r="NQ128" s="5" t="str">
        <f t="shared" si="212"/>
        <v xml:space="preserve"> </v>
      </c>
      <c r="NR128" s="5">
        <f t="shared" si="212"/>
        <v>0.2961889273845717</v>
      </c>
      <c r="NS128" s="5">
        <f t="shared" si="212"/>
        <v>0.41891891891891886</v>
      </c>
      <c r="NT128" s="5" t="str">
        <f t="shared" si="209"/>
        <v xml:space="preserve"> </v>
      </c>
      <c r="NU128" s="5" t="str">
        <f t="shared" si="209"/>
        <v xml:space="preserve"> </v>
      </c>
      <c r="NV128" s="5">
        <f t="shared" si="209"/>
        <v>0.5189206660840624</v>
      </c>
      <c r="NW128" s="5">
        <f t="shared" si="209"/>
        <v>0.33416084521678879</v>
      </c>
      <c r="NX128" s="5">
        <f t="shared" si="209"/>
        <v>0.43853543846537124</v>
      </c>
      <c r="NY128" s="5" t="str">
        <f t="shared" si="209"/>
        <v xml:space="preserve"> </v>
      </c>
      <c r="NZ128" s="5" t="str">
        <f t="shared" si="207"/>
        <v xml:space="preserve"> </v>
      </c>
      <c r="OA128" s="5">
        <f t="shared" si="207"/>
        <v>0.23972602739726034</v>
      </c>
      <c r="OB128" s="5" t="str">
        <f t="shared" si="186"/>
        <v xml:space="preserve"> </v>
      </c>
      <c r="OC128" s="5">
        <f t="shared" si="186"/>
        <v>0.46534653465346532</v>
      </c>
      <c r="OD128" s="5">
        <f t="shared" si="186"/>
        <v>-4.7619047619047672E-2</v>
      </c>
      <c r="OE128" s="5" t="str">
        <f t="shared" si="186"/>
        <v xml:space="preserve"> </v>
      </c>
      <c r="OF128" s="5">
        <f t="shared" si="186"/>
        <v>-0.20999999999999996</v>
      </c>
      <c r="OG128" s="5">
        <f t="shared" si="213"/>
        <v>0.171875</v>
      </c>
      <c r="OH128" s="5">
        <f t="shared" si="213"/>
        <v>0.89944134078212312</v>
      </c>
      <c r="OI128" s="5">
        <f t="shared" si="213"/>
        <v>0.61538461538461542</v>
      </c>
      <c r="OJ128" s="5">
        <f t="shared" si="213"/>
        <v>0.5078125</v>
      </c>
      <c r="OK128" s="5">
        <f t="shared" si="213"/>
        <v>0.51046511627906987</v>
      </c>
      <c r="OL128" s="5">
        <f t="shared" si="213"/>
        <v>-0.77404580152671754</v>
      </c>
      <c r="OM128" s="5">
        <f t="shared" si="213"/>
        <v>0.70790483499616252</v>
      </c>
      <c r="ON128" s="5">
        <f t="shared" si="213"/>
        <v>0.35406218655967892</v>
      </c>
      <c r="OO128" s="5">
        <f t="shared" si="213"/>
        <v>0.40909090909090917</v>
      </c>
      <c r="OP128" s="5">
        <f t="shared" si="213"/>
        <v>0.68103448275862077</v>
      </c>
      <c r="OQ128" s="5">
        <f t="shared" si="213"/>
        <v>0.41129032258064502</v>
      </c>
      <c r="OR128" s="5">
        <f t="shared" si="213"/>
        <v>0.66096783541002613</v>
      </c>
      <c r="OS128" s="5" t="str">
        <f t="shared" si="213"/>
        <v xml:space="preserve"> </v>
      </c>
      <c r="OT128" s="5">
        <f t="shared" si="213"/>
        <v>0.71765192228193442</v>
      </c>
      <c r="OU128" s="5" t="str">
        <f t="shared" si="213"/>
        <v xml:space="preserve"> </v>
      </c>
      <c r="OV128" s="5">
        <f t="shared" si="213"/>
        <v>0.56923076923076921</v>
      </c>
      <c r="OW128" s="5">
        <f t="shared" si="213"/>
        <v>-0.11673741661613091</v>
      </c>
      <c r="OX128" s="5" t="str">
        <f t="shared" si="213"/>
        <v xml:space="preserve"> </v>
      </c>
      <c r="OY128" s="5" t="str">
        <f t="shared" si="213"/>
        <v xml:space="preserve"> </v>
      </c>
      <c r="OZ128" s="5">
        <f t="shared" si="213"/>
        <v>-5.6115107913669138E-2</v>
      </c>
      <c r="PA128" s="5" t="str">
        <f t="shared" si="213"/>
        <v xml:space="preserve"> </v>
      </c>
      <c r="PB128" s="5" t="str">
        <f t="shared" si="213"/>
        <v xml:space="preserve"> </v>
      </c>
      <c r="PC128" s="5" t="str">
        <f t="shared" si="213"/>
        <v xml:space="preserve"> </v>
      </c>
      <c r="PD128" s="5" t="str">
        <f t="shared" si="213"/>
        <v xml:space="preserve"> </v>
      </c>
      <c r="PE128" s="5" t="str">
        <f t="shared" si="213"/>
        <v xml:space="preserve"> </v>
      </c>
      <c r="PF128" s="5">
        <f t="shared" si="213"/>
        <v>0.7220902612826603</v>
      </c>
      <c r="PG128" s="5">
        <f t="shared" si="213"/>
        <v>-0.17218543046357615</v>
      </c>
      <c r="PH128" s="5">
        <f t="shared" si="213"/>
        <v>8.8739746457867197E-2</v>
      </c>
      <c r="PI128" s="5" t="str">
        <f t="shared" si="213"/>
        <v xml:space="preserve"> </v>
      </c>
      <c r="PJ128" s="5" t="str">
        <f t="shared" si="213"/>
        <v xml:space="preserve"> </v>
      </c>
      <c r="PK128" s="5" t="str">
        <f t="shared" si="213"/>
        <v xml:space="preserve"> </v>
      </c>
      <c r="PL128" s="5" t="str">
        <f t="shared" si="213"/>
        <v xml:space="preserve"> </v>
      </c>
      <c r="PM128" s="5" t="str">
        <f t="shared" si="213"/>
        <v xml:space="preserve"> </v>
      </c>
      <c r="PN128" s="5" t="str">
        <f t="shared" si="213"/>
        <v xml:space="preserve"> </v>
      </c>
      <c r="PO128" s="5" t="str">
        <f t="shared" si="213"/>
        <v xml:space="preserve"> </v>
      </c>
      <c r="PP128" s="5" t="str">
        <f t="shared" si="213"/>
        <v xml:space="preserve"> </v>
      </c>
      <c r="PQ128" s="5" t="str">
        <f t="shared" si="213"/>
        <v xml:space="preserve"> </v>
      </c>
      <c r="PR128" s="5" t="str">
        <f t="shared" si="213"/>
        <v xml:space="preserve"> </v>
      </c>
      <c r="PS128" s="5" t="str">
        <f t="shared" si="213"/>
        <v xml:space="preserve"> </v>
      </c>
      <c r="PT128" s="5" t="str">
        <f t="shared" si="213"/>
        <v xml:space="preserve"> </v>
      </c>
      <c r="PU128" s="5">
        <f t="shared" si="213"/>
        <v>-0.21250000000000002</v>
      </c>
      <c r="PV128" s="5" t="str">
        <f t="shared" si="213"/>
        <v xml:space="preserve"> </v>
      </c>
      <c r="PW128" s="5" t="str">
        <f t="shared" si="213"/>
        <v xml:space="preserve"> </v>
      </c>
      <c r="PX128" s="5" t="str">
        <f t="shared" si="213"/>
        <v xml:space="preserve"> </v>
      </c>
      <c r="PY128" s="5" t="str">
        <f t="shared" si="213"/>
        <v xml:space="preserve"> </v>
      </c>
      <c r="PZ128" s="5" t="str">
        <f t="shared" si="213"/>
        <v xml:space="preserve"> </v>
      </c>
      <c r="QA128" s="5">
        <f t="shared" si="213"/>
        <v>0.35026737967914445</v>
      </c>
      <c r="QB128" s="5">
        <f t="shared" si="213"/>
        <v>-0.10909090909090913</v>
      </c>
      <c r="QC128" s="5">
        <f t="shared" si="213"/>
        <v>1.5906735751295336</v>
      </c>
      <c r="QD128" s="5" t="str">
        <f t="shared" si="213"/>
        <v xml:space="preserve"> </v>
      </c>
      <c r="QE128" s="5" t="str">
        <f t="shared" si="213"/>
        <v xml:space="preserve"> </v>
      </c>
      <c r="QF128" s="5">
        <f t="shared" si="213"/>
        <v>0.14427860696517403</v>
      </c>
      <c r="QG128" s="5">
        <f t="shared" si="213"/>
        <v>-5.1612903225806472E-2</v>
      </c>
      <c r="QH128" s="5" t="str">
        <f t="shared" si="213"/>
        <v xml:space="preserve"> </v>
      </c>
      <c r="QI128" s="5" t="str">
        <f t="shared" si="213"/>
        <v xml:space="preserve"> </v>
      </c>
      <c r="QJ128" s="5">
        <f t="shared" si="213"/>
        <v>0.71875</v>
      </c>
      <c r="QK128" s="5" t="str">
        <f t="shared" si="213"/>
        <v xml:space="preserve"> </v>
      </c>
      <c r="QL128" s="5">
        <f t="shared" si="213"/>
        <v>0.34241245136186782</v>
      </c>
      <c r="QM128" s="5" t="str">
        <f t="shared" si="213"/>
        <v xml:space="preserve"> </v>
      </c>
      <c r="QN128" s="5" t="str">
        <f t="shared" si="213"/>
        <v xml:space="preserve"> </v>
      </c>
      <c r="QO128" s="5" t="str">
        <f t="shared" si="213"/>
        <v xml:space="preserve"> </v>
      </c>
      <c r="QP128" s="5" t="str">
        <f t="shared" si="213"/>
        <v xml:space="preserve"> </v>
      </c>
      <c r="QQ128" s="5">
        <f t="shared" si="213"/>
        <v>-0.49468085106382975</v>
      </c>
      <c r="QR128" s="5" t="str">
        <f t="shared" si="213"/>
        <v xml:space="preserve"> </v>
      </c>
      <c r="QS128" s="5" t="str">
        <f t="shared" si="210"/>
        <v xml:space="preserve"> </v>
      </c>
      <c r="QT128" s="5" t="str">
        <f t="shared" si="210"/>
        <v xml:space="preserve"> </v>
      </c>
      <c r="QU128" s="5">
        <f t="shared" si="210"/>
        <v>0.67613636363636354</v>
      </c>
      <c r="QV128" s="5">
        <f t="shared" si="210"/>
        <v>0.65909090909090917</v>
      </c>
      <c r="QW128" s="5" t="str">
        <f t="shared" si="210"/>
        <v xml:space="preserve"> </v>
      </c>
      <c r="QX128" s="5" t="str">
        <f t="shared" si="210"/>
        <v xml:space="preserve"> </v>
      </c>
      <c r="QY128" s="5" t="str">
        <f t="shared" si="210"/>
        <v xml:space="preserve"> </v>
      </c>
      <c r="QZ128" s="5" t="str">
        <f t="shared" si="210"/>
        <v xml:space="preserve"> </v>
      </c>
      <c r="RA128" s="5" t="str">
        <f t="shared" si="210"/>
        <v xml:space="preserve"> </v>
      </c>
      <c r="RB128" s="5" t="str">
        <f t="shared" si="210"/>
        <v xml:space="preserve"> </v>
      </c>
      <c r="RC128" s="5" t="str">
        <f t="shared" si="210"/>
        <v xml:space="preserve"> </v>
      </c>
      <c r="RD128" s="5">
        <f t="shared" si="210"/>
        <v>0.22051282051282062</v>
      </c>
      <c r="RE128" s="5" t="str">
        <f t="shared" si="210"/>
        <v xml:space="preserve"> </v>
      </c>
      <c r="RF128" s="5" t="str">
        <f t="shared" si="210"/>
        <v xml:space="preserve"> </v>
      </c>
      <c r="RG128" s="5" t="str">
        <f t="shared" si="210"/>
        <v xml:space="preserve"> </v>
      </c>
      <c r="RH128" s="5">
        <f t="shared" si="210"/>
        <v>-0.37759336099585061</v>
      </c>
      <c r="RI128" s="5" t="str">
        <f t="shared" si="210"/>
        <v xml:space="preserve"> </v>
      </c>
      <c r="RJ128" s="5" t="str">
        <f t="shared" si="210"/>
        <v xml:space="preserve"> </v>
      </c>
      <c r="RK128" s="5">
        <f t="shared" si="210"/>
        <v>-7.4446680080482941E-2</v>
      </c>
      <c r="RL128" s="5" t="str">
        <f t="shared" si="210"/>
        <v xml:space="preserve"> </v>
      </c>
      <c r="RM128" s="5">
        <f t="shared" si="210"/>
        <v>7.9365079365079305E-2</v>
      </c>
      <c r="RN128" s="5">
        <f t="shared" si="210"/>
        <v>-1.4285714285714235E-2</v>
      </c>
      <c r="RO128" s="5" t="str">
        <f t="shared" si="210"/>
        <v xml:space="preserve"> </v>
      </c>
      <c r="RP128" s="5" t="str">
        <f t="shared" si="210"/>
        <v xml:space="preserve"> </v>
      </c>
      <c r="RQ128" s="5">
        <f t="shared" si="210"/>
        <v>0.21913805697589472</v>
      </c>
      <c r="RR128" s="5">
        <f t="shared" si="210"/>
        <v>-0.19678714859437763</v>
      </c>
      <c r="RS128" s="5">
        <f t="shared" si="210"/>
        <v>-0.72413793103448265</v>
      </c>
      <c r="RT128" s="5" t="str">
        <f t="shared" si="210"/>
        <v xml:space="preserve"> </v>
      </c>
      <c r="RU128" s="5" t="str">
        <f t="shared" si="210"/>
        <v xml:space="preserve"> </v>
      </c>
      <c r="RV128" s="5">
        <f t="shared" si="210"/>
        <v>-0.27272727272727271</v>
      </c>
      <c r="RW128" s="5" t="str">
        <f t="shared" si="210"/>
        <v xml:space="preserve"> </v>
      </c>
      <c r="RX128" s="5">
        <f t="shared" si="210"/>
        <v>-0.13909924272618568</v>
      </c>
      <c r="RY128" s="5" t="str">
        <f t="shared" si="210"/>
        <v xml:space="preserve"> </v>
      </c>
      <c r="RZ128" s="5">
        <f t="shared" si="210"/>
        <v>1.6216216216216273E-2</v>
      </c>
      <c r="SA128" s="5">
        <f t="shared" si="210"/>
        <v>8.6956521739130377E-2</v>
      </c>
      <c r="SS128" s="11"/>
      <c r="TE128" s="12"/>
      <c r="TF128" s="12"/>
      <c r="TG128" s="12"/>
    </row>
    <row r="129" spans="1:527">
      <c r="A129">
        <v>2015</v>
      </c>
      <c r="B129" s="5" t="str">
        <f>IF(B98=0," ",B98)</f>
        <v xml:space="preserve"> </v>
      </c>
      <c r="C129" s="5">
        <f t="shared" ref="C129:BN129" si="217">IF(C98=0," ",C98)</f>
        <v>0.23277467411545616</v>
      </c>
      <c r="D129" s="5" t="str">
        <f t="shared" si="217"/>
        <v xml:space="preserve"> </v>
      </c>
      <c r="E129" s="5" t="str">
        <f t="shared" si="217"/>
        <v xml:space="preserve"> </v>
      </c>
      <c r="F129" s="5" t="str">
        <f t="shared" si="217"/>
        <v xml:space="preserve"> </v>
      </c>
      <c r="G129" s="5">
        <f t="shared" si="217"/>
        <v>1.0590405904059041</v>
      </c>
      <c r="H129" s="5" t="str">
        <f t="shared" si="217"/>
        <v xml:space="preserve"> </v>
      </c>
      <c r="I129" s="5">
        <f t="shared" si="217"/>
        <v>4.7999999999999989</v>
      </c>
      <c r="J129" s="5" t="str">
        <f t="shared" si="217"/>
        <v xml:space="preserve"> </v>
      </c>
      <c r="K129" s="5" t="str">
        <f t="shared" si="217"/>
        <v xml:space="preserve"> </v>
      </c>
      <c r="L129" s="5" t="str">
        <f t="shared" si="217"/>
        <v xml:space="preserve"> </v>
      </c>
      <c r="M129" s="5" t="str">
        <f t="shared" si="217"/>
        <v xml:space="preserve"> </v>
      </c>
      <c r="N129" s="5">
        <f t="shared" si="217"/>
        <v>2.870967741935484</v>
      </c>
      <c r="O129" s="5" t="str">
        <f t="shared" si="217"/>
        <v xml:space="preserve"> </v>
      </c>
      <c r="P129" s="5" t="str">
        <f t="shared" si="217"/>
        <v xml:space="preserve"> </v>
      </c>
      <c r="Q129" s="5">
        <f t="shared" si="217"/>
        <v>3.3444816053511683E-3</v>
      </c>
      <c r="R129" s="5" t="str">
        <f t="shared" si="217"/>
        <v xml:space="preserve"> </v>
      </c>
      <c r="S129" s="5">
        <f t="shared" si="217"/>
        <v>0.14925373134328357</v>
      </c>
      <c r="T129" s="5" t="str">
        <f t="shared" si="217"/>
        <v xml:space="preserve"> </v>
      </c>
      <c r="U129" s="5" t="str">
        <f t="shared" si="217"/>
        <v xml:space="preserve"> </v>
      </c>
      <c r="V129" s="5">
        <f t="shared" si="217"/>
        <v>-0.35365853658536583</v>
      </c>
      <c r="W129" s="5" t="str">
        <f t="shared" si="217"/>
        <v xml:space="preserve"> </v>
      </c>
      <c r="X129" s="5">
        <f t="shared" si="217"/>
        <v>-0.12429378531073443</v>
      </c>
      <c r="Y129" s="5">
        <f t="shared" si="217"/>
        <v>-0.3510204081632653</v>
      </c>
      <c r="Z129" s="5" t="str">
        <f t="shared" si="217"/>
        <v xml:space="preserve"> </v>
      </c>
      <c r="AA129" s="5">
        <f t="shared" si="217"/>
        <v>0.30000000000000004</v>
      </c>
      <c r="AB129" s="5" t="str">
        <f t="shared" si="217"/>
        <v xml:space="preserve"> </v>
      </c>
      <c r="AC129" s="5">
        <f t="shared" si="217"/>
        <v>0.23012552301255229</v>
      </c>
      <c r="AD129" s="5">
        <f t="shared" si="217"/>
        <v>0.16770186335403725</v>
      </c>
      <c r="AE129" s="5" t="str">
        <f t="shared" si="217"/>
        <v xml:space="preserve"> </v>
      </c>
      <c r="AF129" s="5">
        <f t="shared" si="217"/>
        <v>-0.26126126126126126</v>
      </c>
      <c r="AG129" s="5" t="str">
        <f t="shared" si="217"/>
        <v xml:space="preserve"> </v>
      </c>
      <c r="AH129" s="5" t="str">
        <f t="shared" si="217"/>
        <v xml:space="preserve"> </v>
      </c>
      <c r="AI129" s="5">
        <f t="shared" si="217"/>
        <v>0.52112676056338025</v>
      </c>
      <c r="AJ129" s="5" t="str">
        <f t="shared" si="217"/>
        <v xml:space="preserve"> </v>
      </c>
      <c r="AK129" s="5" t="str">
        <f t="shared" si="217"/>
        <v xml:space="preserve"> </v>
      </c>
      <c r="AL129" s="5">
        <f t="shared" si="217"/>
        <v>-0.79032258064516125</v>
      </c>
      <c r="AM129" s="5" t="str">
        <f t="shared" si="217"/>
        <v xml:space="preserve"> </v>
      </c>
      <c r="AN129" s="5" t="str">
        <f t="shared" si="217"/>
        <v xml:space="preserve"> </v>
      </c>
      <c r="AO129" s="5">
        <f t="shared" si="217"/>
        <v>-0.76046511627906976</v>
      </c>
      <c r="AP129" s="5" t="str">
        <f t="shared" si="217"/>
        <v xml:space="preserve"> </v>
      </c>
      <c r="AQ129" s="5" t="str">
        <f t="shared" si="217"/>
        <v xml:space="preserve"> </v>
      </c>
      <c r="AR129" s="5" t="str">
        <f t="shared" si="217"/>
        <v xml:space="preserve"> </v>
      </c>
      <c r="AS129" s="5">
        <f t="shared" si="217"/>
        <v>-0.88604651162790693</v>
      </c>
      <c r="AT129" s="5" t="str">
        <f t="shared" si="217"/>
        <v xml:space="preserve"> </v>
      </c>
      <c r="AU129" s="5" t="str">
        <f t="shared" si="217"/>
        <v xml:space="preserve"> </v>
      </c>
      <c r="AV129" s="5">
        <f t="shared" si="217"/>
        <v>-0.63358778625954204</v>
      </c>
      <c r="AW129" s="5">
        <f t="shared" si="217"/>
        <v>-0.70402298850574718</v>
      </c>
      <c r="AX129" s="5">
        <f t="shared" si="217"/>
        <v>-0.39925373134328357</v>
      </c>
      <c r="AY129" s="5" t="str">
        <f t="shared" si="217"/>
        <v xml:space="preserve"> </v>
      </c>
      <c r="AZ129" s="5" t="str">
        <f t="shared" si="217"/>
        <v xml:space="preserve"> </v>
      </c>
      <c r="BA129" s="5" t="str">
        <f t="shared" si="217"/>
        <v xml:space="preserve"> </v>
      </c>
      <c r="BB129" s="5" t="str">
        <f t="shared" si="217"/>
        <v xml:space="preserve"> </v>
      </c>
      <c r="BC129" s="5" t="str">
        <f t="shared" si="217"/>
        <v xml:space="preserve"> </v>
      </c>
      <c r="BD129" s="5">
        <f t="shared" si="217"/>
        <v>0.26470588235294135</v>
      </c>
      <c r="BE129" s="5" t="str">
        <f t="shared" si="217"/>
        <v xml:space="preserve"> </v>
      </c>
      <c r="BF129" s="5">
        <f t="shared" si="217"/>
        <v>-0.83732057416267947</v>
      </c>
      <c r="BG129" s="5">
        <f t="shared" si="217"/>
        <v>0.63576158940397343</v>
      </c>
      <c r="BH129" s="5" t="str">
        <f t="shared" si="217"/>
        <v xml:space="preserve"> </v>
      </c>
      <c r="BI129" s="5">
        <f t="shared" si="217"/>
        <v>-0.58754863813229574</v>
      </c>
      <c r="BJ129" s="5">
        <f t="shared" si="217"/>
        <v>-0.12328767123287676</v>
      </c>
      <c r="BK129" s="5" t="str">
        <f t="shared" si="217"/>
        <v xml:space="preserve"> </v>
      </c>
      <c r="BL129" s="5">
        <f t="shared" si="217"/>
        <v>-0.91125</v>
      </c>
      <c r="BM129" s="5" t="str">
        <f t="shared" si="217"/>
        <v xml:space="preserve"> </v>
      </c>
      <c r="BN129" s="5" t="str">
        <f t="shared" si="217"/>
        <v xml:space="preserve"> </v>
      </c>
      <c r="BO129" s="5" t="str">
        <f t="shared" ref="BO129:DZ129" si="218">IF(BO98=0," ",BO98)</f>
        <v xml:space="preserve"> </v>
      </c>
      <c r="BP129" s="5">
        <f t="shared" si="218"/>
        <v>0.101123595505618</v>
      </c>
      <c r="BQ129" s="5" t="str">
        <f t="shared" si="218"/>
        <v xml:space="preserve"> </v>
      </c>
      <c r="BR129" s="5">
        <f t="shared" si="218"/>
        <v>2.2608695652173911</v>
      </c>
      <c r="BS129" s="5">
        <f t="shared" si="218"/>
        <v>0.26956521739130435</v>
      </c>
      <c r="BT129" s="5">
        <f t="shared" si="218"/>
        <v>-0.64551724137931044</v>
      </c>
      <c r="BU129" s="5" t="str">
        <f t="shared" si="218"/>
        <v xml:space="preserve"> </v>
      </c>
      <c r="BV129" s="5">
        <f t="shared" si="218"/>
        <v>-0.86086956521739133</v>
      </c>
      <c r="BW129" s="5">
        <f t="shared" si="218"/>
        <v>-0.93181818181818188</v>
      </c>
      <c r="BX129" s="5">
        <f t="shared" si="218"/>
        <v>0.61154235572055349</v>
      </c>
      <c r="BY129" s="5" t="str">
        <f t="shared" si="218"/>
        <v xml:space="preserve"> </v>
      </c>
      <c r="BZ129" s="5" t="str">
        <f t="shared" si="218"/>
        <v xml:space="preserve"> </v>
      </c>
      <c r="CA129" s="5" t="str">
        <f t="shared" si="218"/>
        <v xml:space="preserve"> </v>
      </c>
      <c r="CB129" s="5" t="str">
        <f t="shared" si="218"/>
        <v xml:space="preserve"> </v>
      </c>
      <c r="CC129" s="5">
        <f t="shared" si="218"/>
        <v>2.3489932885905951E-2</v>
      </c>
      <c r="CD129" s="5" t="str">
        <f t="shared" si="218"/>
        <v xml:space="preserve"> </v>
      </c>
      <c r="CE129" s="5" t="str">
        <f t="shared" si="218"/>
        <v xml:space="preserve"> </v>
      </c>
      <c r="CF129" s="5" t="str">
        <f t="shared" si="218"/>
        <v xml:space="preserve"> </v>
      </c>
      <c r="CG129" s="5">
        <f t="shared" si="218"/>
        <v>1.9417475728155331E-2</v>
      </c>
      <c r="CH129" s="5" t="str">
        <f t="shared" si="218"/>
        <v xml:space="preserve"> </v>
      </c>
      <c r="CI129" s="5">
        <f t="shared" si="218"/>
        <v>-0.1428571428571429</v>
      </c>
      <c r="CJ129" s="5" t="str">
        <f t="shared" si="218"/>
        <v xml:space="preserve"> </v>
      </c>
      <c r="CK129" s="5" t="str">
        <f t="shared" si="218"/>
        <v xml:space="preserve"> </v>
      </c>
      <c r="CL129" s="5">
        <f t="shared" si="218"/>
        <v>0.67500000000000004</v>
      </c>
      <c r="CM129" s="5">
        <f t="shared" si="218"/>
        <v>-0.86200873362445418</v>
      </c>
      <c r="CN129" s="5" t="str">
        <f t="shared" si="218"/>
        <v xml:space="preserve"> </v>
      </c>
      <c r="CO129" s="5" t="str">
        <f t="shared" si="218"/>
        <v xml:space="preserve"> </v>
      </c>
      <c r="CP129" s="5">
        <f t="shared" si="218"/>
        <v>-8.3595952894343961E-2</v>
      </c>
      <c r="CQ129" s="5" t="str">
        <f t="shared" si="218"/>
        <v xml:space="preserve"> </v>
      </c>
      <c r="CR129" s="5">
        <f t="shared" si="218"/>
        <v>1.1981566820276512E-2</v>
      </c>
      <c r="CS129" s="5">
        <f t="shared" si="218"/>
        <v>-0.85867507886435335</v>
      </c>
      <c r="CT129" s="5" t="str">
        <f t="shared" si="218"/>
        <v xml:space="preserve"> </v>
      </c>
      <c r="CU129" s="5">
        <f t="shared" si="218"/>
        <v>-0.75123966942148757</v>
      </c>
      <c r="CV129" s="5">
        <f t="shared" si="218"/>
        <v>-0.97659574468085109</v>
      </c>
      <c r="CW129" s="5">
        <f t="shared" si="218"/>
        <v>0.20245398773006129</v>
      </c>
      <c r="CX129" s="5" t="str">
        <f t="shared" si="218"/>
        <v xml:space="preserve"> </v>
      </c>
      <c r="CY129" s="5" t="str">
        <f t="shared" si="218"/>
        <v xml:space="preserve"> </v>
      </c>
      <c r="CZ129" s="5" t="str">
        <f t="shared" si="218"/>
        <v xml:space="preserve"> </v>
      </c>
      <c r="DA129" s="5">
        <f t="shared" si="218"/>
        <v>-0.86166666666666669</v>
      </c>
      <c r="DB129" s="5">
        <f t="shared" si="218"/>
        <v>-0.72202898550724637</v>
      </c>
      <c r="DC129" s="5" t="str">
        <f t="shared" si="218"/>
        <v xml:space="preserve"> </v>
      </c>
      <c r="DD129" s="5" t="str">
        <f t="shared" si="218"/>
        <v xml:space="preserve"> </v>
      </c>
      <c r="DE129" s="5">
        <f t="shared" si="218"/>
        <v>-0.37931034482758619</v>
      </c>
      <c r="DF129" s="5">
        <f t="shared" si="218"/>
        <v>0.20972644376899696</v>
      </c>
      <c r="DG129" s="5">
        <f t="shared" si="218"/>
        <v>-0.93668528864059586</v>
      </c>
      <c r="DH129" s="5" t="str">
        <f t="shared" si="218"/>
        <v xml:space="preserve"> </v>
      </c>
      <c r="DI129" s="5" t="str">
        <f t="shared" si="218"/>
        <v xml:space="preserve"> </v>
      </c>
      <c r="DJ129" s="5">
        <f t="shared" si="218"/>
        <v>0.47761194029850751</v>
      </c>
      <c r="DK129" s="5" t="str">
        <f t="shared" si="218"/>
        <v xml:space="preserve"> </v>
      </c>
      <c r="DL129" s="5">
        <f t="shared" si="218"/>
        <v>0.64556962025316444</v>
      </c>
      <c r="DM129" s="5">
        <f t="shared" si="218"/>
        <v>-0.7</v>
      </c>
      <c r="DN129" s="5" t="str">
        <f t="shared" si="218"/>
        <v xml:space="preserve"> </v>
      </c>
      <c r="DO129" s="5" t="str">
        <f t="shared" si="218"/>
        <v xml:space="preserve"> </v>
      </c>
      <c r="DP129" s="5">
        <f t="shared" si="218"/>
        <v>0.79074446680080501</v>
      </c>
      <c r="DQ129" s="5" t="str">
        <f t="shared" si="218"/>
        <v xml:space="preserve"> </v>
      </c>
      <c r="DR129" s="5" t="str">
        <f t="shared" si="218"/>
        <v xml:space="preserve"> </v>
      </c>
      <c r="DS129" s="5" t="str">
        <f t="shared" si="218"/>
        <v xml:space="preserve"> </v>
      </c>
      <c r="DT129" s="5" t="str">
        <f t="shared" si="218"/>
        <v xml:space="preserve"> </v>
      </c>
      <c r="DU129" s="5">
        <f t="shared" si="218"/>
        <v>-0.88571428571428568</v>
      </c>
      <c r="DV129" s="5" t="str">
        <f t="shared" si="218"/>
        <v xml:space="preserve"> </v>
      </c>
      <c r="DW129" s="5" t="str">
        <f t="shared" si="218"/>
        <v xml:space="preserve"> </v>
      </c>
      <c r="DX129" s="5" t="str">
        <f t="shared" si="218"/>
        <v xml:space="preserve"> </v>
      </c>
      <c r="DY129" s="5" t="str">
        <f t="shared" si="218"/>
        <v xml:space="preserve"> </v>
      </c>
      <c r="DZ129" s="5" t="str">
        <f t="shared" si="218"/>
        <v xml:space="preserve"> </v>
      </c>
      <c r="EA129" s="5" t="str">
        <f t="shared" ref="EA129:GL129" si="219">IF(EA98=0," ",EA98)</f>
        <v xml:space="preserve"> </v>
      </c>
      <c r="EB129" s="5" t="str">
        <f t="shared" si="219"/>
        <v xml:space="preserve"> </v>
      </c>
      <c r="EC129" s="5" t="str">
        <f t="shared" si="219"/>
        <v xml:space="preserve"> </v>
      </c>
      <c r="ED129" s="5" t="str">
        <f t="shared" si="219"/>
        <v xml:space="preserve"> </v>
      </c>
      <c r="EE129" s="5" t="str">
        <f t="shared" si="219"/>
        <v xml:space="preserve"> </v>
      </c>
      <c r="EF129" s="5" t="str">
        <f t="shared" si="219"/>
        <v xml:space="preserve"> </v>
      </c>
      <c r="EG129" s="5">
        <f t="shared" si="219"/>
        <v>-0.86067233697853385</v>
      </c>
      <c r="EH129" s="5" t="str">
        <f t="shared" si="219"/>
        <v xml:space="preserve"> </v>
      </c>
      <c r="EI129" s="5" t="str">
        <f t="shared" si="219"/>
        <v xml:space="preserve"> </v>
      </c>
      <c r="EJ129" s="5" t="str">
        <f t="shared" si="219"/>
        <v xml:space="preserve"> </v>
      </c>
      <c r="EK129" s="5">
        <f t="shared" si="219"/>
        <v>0.30281690140845074</v>
      </c>
      <c r="EL129" s="5" t="str">
        <f t="shared" si="219"/>
        <v xml:space="preserve"> </v>
      </c>
      <c r="EM129" s="5">
        <f t="shared" si="219"/>
        <v>0.22817631806395844</v>
      </c>
      <c r="EN129" s="5">
        <f t="shared" si="219"/>
        <v>-0.80512195121951224</v>
      </c>
      <c r="EO129" s="5">
        <f t="shared" si="219"/>
        <v>-0.63529411764705879</v>
      </c>
      <c r="EP129" s="5">
        <f t="shared" si="219"/>
        <v>-0.36519299475942313</v>
      </c>
      <c r="EQ129" s="5">
        <f t="shared" si="219"/>
        <v>-0.32389937106918243</v>
      </c>
      <c r="ER129" s="5" t="str">
        <f t="shared" si="219"/>
        <v xml:space="preserve"> </v>
      </c>
      <c r="ES129" s="5" t="str">
        <f t="shared" si="219"/>
        <v xml:space="preserve"> </v>
      </c>
      <c r="ET129" s="5">
        <f t="shared" si="219"/>
        <v>0.26530612244897966</v>
      </c>
      <c r="EU129" s="5" t="str">
        <f t="shared" si="219"/>
        <v xml:space="preserve"> </v>
      </c>
      <c r="EV129" s="5" t="str">
        <f t="shared" si="219"/>
        <v xml:space="preserve"> </v>
      </c>
      <c r="EW129" s="5">
        <f t="shared" si="219"/>
        <v>3.5789473684210593E-2</v>
      </c>
      <c r="EX129" s="5" t="str">
        <f t="shared" si="219"/>
        <v xml:space="preserve"> </v>
      </c>
      <c r="EY129" s="5">
        <f t="shared" si="219"/>
        <v>0.29329004329004316</v>
      </c>
      <c r="EZ129" s="5" t="str">
        <f t="shared" si="219"/>
        <v xml:space="preserve"> </v>
      </c>
      <c r="FA129" s="5" t="str">
        <f t="shared" si="219"/>
        <v xml:space="preserve"> </v>
      </c>
      <c r="FB129" s="5">
        <f t="shared" si="219"/>
        <v>1.3898305084745761</v>
      </c>
      <c r="FC129" s="5" t="str">
        <f t="shared" si="219"/>
        <v xml:space="preserve"> </v>
      </c>
      <c r="FD129" s="5">
        <f t="shared" si="219"/>
        <v>-0.92030769230769227</v>
      </c>
      <c r="FE129" s="5" t="str">
        <f t="shared" si="219"/>
        <v xml:space="preserve"> </v>
      </c>
      <c r="FF129" s="5">
        <f t="shared" si="219"/>
        <v>0.25</v>
      </c>
      <c r="FG129" s="5" t="str">
        <f t="shared" si="219"/>
        <v xml:space="preserve"> </v>
      </c>
      <c r="FH129" s="5">
        <f t="shared" si="219"/>
        <v>-0.29102167182662542</v>
      </c>
      <c r="FI129" s="5" t="str">
        <f t="shared" si="219"/>
        <v xml:space="preserve"> </v>
      </c>
      <c r="FJ129" s="5" t="str">
        <f t="shared" si="219"/>
        <v xml:space="preserve"> </v>
      </c>
      <c r="FK129" s="5" t="str">
        <f t="shared" si="219"/>
        <v xml:space="preserve"> </v>
      </c>
      <c r="FL129" s="5">
        <f t="shared" si="219"/>
        <v>0.9717573221757323</v>
      </c>
      <c r="FM129" s="5">
        <f t="shared" si="219"/>
        <v>-0.38775510204081642</v>
      </c>
      <c r="FN129" s="5">
        <f t="shared" si="219"/>
        <v>0.53012048192771077</v>
      </c>
      <c r="FO129" s="5" t="str">
        <f t="shared" si="219"/>
        <v xml:space="preserve"> </v>
      </c>
      <c r="FP129" s="5" t="str">
        <f t="shared" si="219"/>
        <v xml:space="preserve"> </v>
      </c>
      <c r="FQ129" s="5">
        <f t="shared" si="219"/>
        <v>1.0028818443804033</v>
      </c>
      <c r="FR129" s="5">
        <f t="shared" si="219"/>
        <v>0.71824104234527697</v>
      </c>
      <c r="FS129" s="5" t="str">
        <f t="shared" si="219"/>
        <v xml:space="preserve"> </v>
      </c>
      <c r="FT129" s="5" t="str">
        <f t="shared" si="219"/>
        <v xml:space="preserve"> </v>
      </c>
      <c r="FU129" s="5" t="str">
        <f t="shared" si="219"/>
        <v xml:space="preserve"> </v>
      </c>
      <c r="FV129" s="5" t="str">
        <f t="shared" si="219"/>
        <v xml:space="preserve"> </v>
      </c>
      <c r="FW129" s="5">
        <f t="shared" si="219"/>
        <v>-0.79365079365079361</v>
      </c>
      <c r="FX129" s="5" t="str">
        <f t="shared" si="219"/>
        <v xml:space="preserve"> </v>
      </c>
      <c r="FY129" s="5">
        <f t="shared" si="219"/>
        <v>0.23555555555555552</v>
      </c>
      <c r="FZ129" s="5" t="str">
        <f t="shared" si="219"/>
        <v xml:space="preserve"> </v>
      </c>
      <c r="GA129" s="5" t="str">
        <f t="shared" si="219"/>
        <v xml:space="preserve"> </v>
      </c>
      <c r="GB129" s="5" t="str">
        <f t="shared" si="219"/>
        <v xml:space="preserve"> </v>
      </c>
      <c r="GC129" s="5" t="str">
        <f t="shared" si="219"/>
        <v xml:space="preserve"> </v>
      </c>
      <c r="GD129" s="5">
        <f t="shared" si="219"/>
        <v>0.22602739726027399</v>
      </c>
      <c r="GE129" s="5" t="str">
        <f t="shared" si="219"/>
        <v xml:space="preserve"> </v>
      </c>
      <c r="GF129" s="5" t="str">
        <f t="shared" si="219"/>
        <v xml:space="preserve"> </v>
      </c>
      <c r="GG129" s="5" t="str">
        <f t="shared" si="219"/>
        <v xml:space="preserve"> </v>
      </c>
      <c r="GH129" s="5">
        <f t="shared" si="219"/>
        <v>-0.87939698492462315</v>
      </c>
      <c r="GI129" s="5">
        <f t="shared" si="219"/>
        <v>-0.7441860465116279</v>
      </c>
      <c r="GJ129" s="5" t="str">
        <f t="shared" si="219"/>
        <v xml:space="preserve"> </v>
      </c>
      <c r="GK129" s="5" t="str">
        <f t="shared" si="219"/>
        <v xml:space="preserve"> </v>
      </c>
      <c r="GL129" s="5" t="str">
        <f t="shared" si="219"/>
        <v xml:space="preserve"> </v>
      </c>
      <c r="GM129" s="5" t="str">
        <f t="shared" ref="GM129:IX129" si="220">IF(GM98=0," ",GM98)</f>
        <v xml:space="preserve"> </v>
      </c>
      <c r="GN129" s="5">
        <f t="shared" si="220"/>
        <v>0.25899280575539585</v>
      </c>
      <c r="GO129" s="5">
        <f t="shared" si="220"/>
        <v>0.52529182879377423</v>
      </c>
      <c r="GP129" s="5" t="str">
        <f t="shared" si="220"/>
        <v xml:space="preserve"> </v>
      </c>
      <c r="GQ129" s="5" t="str">
        <f t="shared" si="220"/>
        <v xml:space="preserve"> </v>
      </c>
      <c r="GR129" s="5" t="str">
        <f t="shared" si="220"/>
        <v xml:space="preserve"> </v>
      </c>
      <c r="GS129" s="5" t="str">
        <f t="shared" si="220"/>
        <v xml:space="preserve"> </v>
      </c>
      <c r="GT129" s="5" t="str">
        <f t="shared" si="220"/>
        <v xml:space="preserve"> </v>
      </c>
      <c r="GU129" s="5" t="str">
        <f t="shared" si="220"/>
        <v xml:space="preserve"> </v>
      </c>
      <c r="GV129" s="5">
        <f t="shared" si="220"/>
        <v>1.1546961325966851</v>
      </c>
      <c r="GW129" s="5" t="str">
        <f t="shared" si="220"/>
        <v xml:space="preserve"> </v>
      </c>
      <c r="GX129" s="5">
        <f t="shared" si="220"/>
        <v>0.13725490196078427</v>
      </c>
      <c r="GY129" s="5" t="str">
        <f t="shared" si="220"/>
        <v xml:space="preserve"> </v>
      </c>
      <c r="GZ129" s="5" t="str">
        <f t="shared" si="220"/>
        <v xml:space="preserve"> </v>
      </c>
      <c r="HA129" s="5">
        <f t="shared" si="220"/>
        <v>7.7854671280276788E-2</v>
      </c>
      <c r="HB129" s="5" t="str">
        <f t="shared" si="220"/>
        <v xml:space="preserve"> </v>
      </c>
      <c r="HC129" s="5" t="str">
        <f t="shared" si="220"/>
        <v xml:space="preserve"> </v>
      </c>
      <c r="HD129" s="5" t="str">
        <f t="shared" si="220"/>
        <v xml:space="preserve"> </v>
      </c>
      <c r="HE129" s="5" t="str">
        <f t="shared" si="220"/>
        <v xml:space="preserve"> </v>
      </c>
      <c r="HF129" s="5">
        <f t="shared" si="220"/>
        <v>-0.28521739130434776</v>
      </c>
      <c r="HG129" s="5" t="str">
        <f t="shared" si="220"/>
        <v xml:space="preserve"> </v>
      </c>
      <c r="HH129" s="5" t="str">
        <f t="shared" si="220"/>
        <v xml:space="preserve"> </v>
      </c>
      <c r="HI129" s="5" t="str">
        <f t="shared" si="220"/>
        <v xml:space="preserve"> </v>
      </c>
      <c r="HJ129" s="5" t="str">
        <f t="shared" si="220"/>
        <v xml:space="preserve"> </v>
      </c>
      <c r="HK129" s="5">
        <f t="shared" si="220"/>
        <v>0.86440677966101687</v>
      </c>
      <c r="HL129" s="5" t="str">
        <f t="shared" si="220"/>
        <v xml:space="preserve"> </v>
      </c>
      <c r="HM129" s="5" t="str">
        <f t="shared" si="220"/>
        <v xml:space="preserve"> </v>
      </c>
      <c r="HN129" s="5">
        <f t="shared" si="220"/>
        <v>1.6666666666666665</v>
      </c>
      <c r="HO129" s="5" t="str">
        <f t="shared" si="220"/>
        <v xml:space="preserve"> </v>
      </c>
      <c r="HP129" s="5" t="str">
        <f t="shared" si="220"/>
        <v xml:space="preserve"> </v>
      </c>
      <c r="HQ129" s="5" t="str">
        <f t="shared" si="220"/>
        <v xml:space="preserve"> </v>
      </c>
      <c r="HR129" s="5" t="str">
        <f t="shared" si="220"/>
        <v xml:space="preserve"> </v>
      </c>
      <c r="HS129" s="5" t="str">
        <f t="shared" si="220"/>
        <v xml:space="preserve"> </v>
      </c>
      <c r="HT129" s="5" t="str">
        <f t="shared" si="220"/>
        <v xml:space="preserve"> </v>
      </c>
      <c r="HU129" s="5">
        <f t="shared" si="220"/>
        <v>0.61949898442789442</v>
      </c>
      <c r="HV129" s="5" t="str">
        <f t="shared" si="220"/>
        <v xml:space="preserve"> </v>
      </c>
      <c r="HW129" s="5">
        <f t="shared" si="220"/>
        <v>1.3369565217391304</v>
      </c>
      <c r="HX129" s="5">
        <f t="shared" si="220"/>
        <v>6.3542837382208006E-2</v>
      </c>
      <c r="HY129" s="5" t="str">
        <f t="shared" si="220"/>
        <v xml:space="preserve"> </v>
      </c>
      <c r="HZ129" s="5" t="str">
        <f t="shared" si="220"/>
        <v xml:space="preserve"> </v>
      </c>
      <c r="IA129" s="5" t="str">
        <f t="shared" si="220"/>
        <v xml:space="preserve"> </v>
      </c>
      <c r="IB129" s="5" t="str">
        <f t="shared" si="220"/>
        <v xml:space="preserve"> </v>
      </c>
      <c r="IC129" s="5"/>
      <c r="ID129" s="5" t="str">
        <f t="shared" si="220"/>
        <v xml:space="preserve"> </v>
      </c>
      <c r="IE129" s="5" t="str">
        <f t="shared" si="220"/>
        <v xml:space="preserve"> </v>
      </c>
      <c r="IF129" s="5">
        <f t="shared" si="220"/>
        <v>-0.65258215962441313</v>
      </c>
      <c r="IG129" s="5" t="str">
        <f t="shared" si="220"/>
        <v xml:space="preserve"> </v>
      </c>
      <c r="IH129" s="5" t="str">
        <f t="shared" si="220"/>
        <v xml:space="preserve"> </v>
      </c>
      <c r="II129" s="5">
        <f t="shared" si="220"/>
        <v>-0.15019762845849804</v>
      </c>
      <c r="IJ129" s="5">
        <f t="shared" si="220"/>
        <v>-0.44906444906444909</v>
      </c>
      <c r="IK129" s="5" t="str">
        <f t="shared" si="220"/>
        <v xml:space="preserve"> </v>
      </c>
      <c r="IL129" s="5" t="str">
        <f t="shared" si="220"/>
        <v xml:space="preserve"> </v>
      </c>
      <c r="IM129" s="5" t="str">
        <f t="shared" si="220"/>
        <v xml:space="preserve"> </v>
      </c>
      <c r="IN129" s="5">
        <f t="shared" si="220"/>
        <v>7.8888888888888875</v>
      </c>
      <c r="IO129" s="5" t="str">
        <f t="shared" si="220"/>
        <v xml:space="preserve"> </v>
      </c>
      <c r="IP129" s="5" t="str">
        <f t="shared" si="220"/>
        <v xml:space="preserve"> </v>
      </c>
      <c r="IQ129" s="5" t="str">
        <f t="shared" si="220"/>
        <v xml:space="preserve"> </v>
      </c>
      <c r="IR129" s="5" t="str">
        <f t="shared" si="220"/>
        <v xml:space="preserve"> </v>
      </c>
      <c r="IS129" s="5">
        <f t="shared" si="220"/>
        <v>-0.20283018867924529</v>
      </c>
      <c r="IT129" s="5" t="str">
        <f t="shared" si="220"/>
        <v xml:space="preserve"> </v>
      </c>
      <c r="IU129" s="5" t="str">
        <f t="shared" si="220"/>
        <v xml:space="preserve"> </v>
      </c>
      <c r="IV129" s="5" t="str">
        <f t="shared" si="220"/>
        <v xml:space="preserve"> </v>
      </c>
      <c r="IW129" s="5" t="str">
        <f t="shared" si="220"/>
        <v xml:space="preserve"> </v>
      </c>
      <c r="IX129" s="5" t="str">
        <f t="shared" si="220"/>
        <v xml:space="preserve"> </v>
      </c>
      <c r="IY129" s="5" t="str">
        <f t="shared" ref="IY129:LJ129" si="221">IF(IY98=0," ",IY98)</f>
        <v xml:space="preserve"> </v>
      </c>
      <c r="IZ129" s="5" t="str">
        <f t="shared" si="221"/>
        <v xml:space="preserve"> </v>
      </c>
      <c r="JA129" s="5" t="str">
        <f t="shared" si="221"/>
        <v xml:space="preserve"> </v>
      </c>
      <c r="JB129" s="5">
        <f t="shared" si="221"/>
        <v>0.56137184115523464</v>
      </c>
      <c r="JC129" s="5">
        <f t="shared" si="221"/>
        <v>-0.4424778761061946</v>
      </c>
      <c r="JD129" s="5" t="str">
        <f t="shared" si="221"/>
        <v xml:space="preserve"> </v>
      </c>
      <c r="JE129" s="5" t="str">
        <f t="shared" si="221"/>
        <v xml:space="preserve"> </v>
      </c>
      <c r="JF129" s="5" t="str">
        <f t="shared" si="221"/>
        <v xml:space="preserve"> </v>
      </c>
      <c r="JG129" s="5" t="str">
        <f t="shared" si="221"/>
        <v xml:space="preserve"> </v>
      </c>
      <c r="JH129" s="5" t="str">
        <f t="shared" si="221"/>
        <v xml:space="preserve"> </v>
      </c>
      <c r="JI129" s="5" t="str">
        <f t="shared" si="221"/>
        <v xml:space="preserve"> </v>
      </c>
      <c r="JJ129" s="5" t="str">
        <f t="shared" si="221"/>
        <v xml:space="preserve"> </v>
      </c>
      <c r="JK129" s="5">
        <f t="shared" si="221"/>
        <v>0.22386405615072036</v>
      </c>
      <c r="JL129" s="5" t="str">
        <f t="shared" si="221"/>
        <v xml:space="preserve"> </v>
      </c>
      <c r="JM129" s="5" t="str">
        <f t="shared" si="221"/>
        <v xml:space="preserve"> </v>
      </c>
      <c r="JN129" s="5" t="str">
        <f t="shared" si="221"/>
        <v xml:space="preserve"> </v>
      </c>
      <c r="JO129" s="5" t="str">
        <f t="shared" si="221"/>
        <v xml:space="preserve"> </v>
      </c>
      <c r="JP129" s="5">
        <f t="shared" si="221"/>
        <v>-0.43881856540084385</v>
      </c>
      <c r="JQ129" s="5">
        <f t="shared" si="221"/>
        <v>1.2191400832177535</v>
      </c>
      <c r="JR129" s="5" t="str">
        <f t="shared" si="221"/>
        <v xml:space="preserve"> </v>
      </c>
      <c r="JS129" s="5">
        <f t="shared" si="221"/>
        <v>-0.69253731343283587</v>
      </c>
      <c r="JT129" s="5">
        <f t="shared" si="221"/>
        <v>-0.20105820105820105</v>
      </c>
      <c r="JU129" s="5" t="str">
        <f t="shared" si="221"/>
        <v xml:space="preserve"> </v>
      </c>
      <c r="JV129" s="5">
        <f t="shared" si="221"/>
        <v>-0.98670000000000002</v>
      </c>
      <c r="JW129" s="5">
        <f t="shared" si="221"/>
        <v>0.25034387895460797</v>
      </c>
      <c r="JX129" s="5">
        <f t="shared" si="221"/>
        <v>0.29239766081871355</v>
      </c>
      <c r="JY129" s="5" t="str">
        <f t="shared" si="221"/>
        <v xml:space="preserve"> </v>
      </c>
      <c r="JZ129" s="5">
        <f t="shared" si="221"/>
        <v>0.71997874601487788</v>
      </c>
      <c r="KA129" s="5">
        <f t="shared" si="221"/>
        <v>5.1336254107338437</v>
      </c>
      <c r="KB129" s="5">
        <f t="shared" si="221"/>
        <v>0.7114914425427874</v>
      </c>
      <c r="KC129" s="5" t="str">
        <f t="shared" si="221"/>
        <v xml:space="preserve"> </v>
      </c>
      <c r="KD129" s="5" t="str">
        <f t="shared" si="221"/>
        <v xml:space="preserve"> </v>
      </c>
      <c r="KE129" s="5">
        <f t="shared" si="221"/>
        <v>-0.87646077652345467</v>
      </c>
      <c r="KF129" s="5">
        <f t="shared" si="221"/>
        <v>-0.30975609756097555</v>
      </c>
      <c r="KG129" s="5">
        <f t="shared" si="221"/>
        <v>0.97406340057636864</v>
      </c>
      <c r="KH129" s="5" t="str">
        <f t="shared" si="221"/>
        <v xml:space="preserve"> </v>
      </c>
      <c r="KI129" s="5">
        <f t="shared" si="221"/>
        <v>-6.0913705583756306E-2</v>
      </c>
      <c r="KJ129" s="5" t="str">
        <f t="shared" si="221"/>
        <v xml:space="preserve"> </v>
      </c>
      <c r="KK129" s="5">
        <f t="shared" si="221"/>
        <v>-0.86363636363636365</v>
      </c>
      <c r="KL129" s="5" t="str">
        <f t="shared" si="221"/>
        <v xml:space="preserve"> </v>
      </c>
      <c r="KM129" s="5" t="str">
        <f t="shared" si="221"/>
        <v xml:space="preserve"> </v>
      </c>
      <c r="KN129" s="5">
        <f t="shared" si="221"/>
        <v>0.15019293558919578</v>
      </c>
      <c r="KO129" s="5">
        <f t="shared" si="221"/>
        <v>0.48140321217244275</v>
      </c>
      <c r="KP129" s="5" t="str">
        <f t="shared" si="221"/>
        <v xml:space="preserve"> </v>
      </c>
      <c r="KQ129" s="5">
        <f t="shared" si="221"/>
        <v>0.32710280373831768</v>
      </c>
      <c r="KR129" s="5">
        <f t="shared" si="221"/>
        <v>-0.39059674502712483</v>
      </c>
      <c r="KS129" s="5" t="str">
        <f t="shared" si="221"/>
        <v xml:space="preserve"> </v>
      </c>
      <c r="KT129" s="5" t="str">
        <f t="shared" si="221"/>
        <v xml:space="preserve"> </v>
      </c>
      <c r="KU129" s="5" t="str">
        <f t="shared" si="221"/>
        <v xml:space="preserve"> </v>
      </c>
      <c r="KV129" s="5">
        <f t="shared" si="221"/>
        <v>-0.7593220338983051</v>
      </c>
      <c r="KW129" s="5">
        <f t="shared" si="221"/>
        <v>-0.78847170809095712</v>
      </c>
      <c r="KX129" s="5" t="str">
        <f t="shared" si="221"/>
        <v xml:space="preserve"> </v>
      </c>
      <c r="KY129" s="5">
        <f t="shared" si="221"/>
        <v>-0.49125262421273619</v>
      </c>
      <c r="KZ129" s="5" t="str">
        <f t="shared" si="221"/>
        <v xml:space="preserve"> </v>
      </c>
      <c r="LA129" s="5" t="str">
        <f t="shared" si="221"/>
        <v xml:space="preserve"> </v>
      </c>
      <c r="LB129" s="5">
        <f t="shared" si="221"/>
        <v>-0.19866444073455769</v>
      </c>
      <c r="LC129" s="5">
        <f t="shared" si="221"/>
        <v>0.63035019455252916</v>
      </c>
      <c r="LD129" s="5">
        <f t="shared" si="221"/>
        <v>-0.25098039215686274</v>
      </c>
      <c r="LE129" s="5" t="str">
        <f t="shared" si="221"/>
        <v xml:space="preserve"> </v>
      </c>
      <c r="LF129" s="5">
        <f t="shared" si="221"/>
        <v>0.35125473654107386</v>
      </c>
      <c r="LG129" s="5" t="str">
        <f t="shared" si="221"/>
        <v xml:space="preserve"> </v>
      </c>
      <c r="LH129" s="5" t="str">
        <f t="shared" si="221"/>
        <v xml:space="preserve"> </v>
      </c>
      <c r="LI129" s="5" t="str">
        <f t="shared" si="221"/>
        <v xml:space="preserve"> </v>
      </c>
      <c r="LJ129" s="5" t="str">
        <f t="shared" si="221"/>
        <v xml:space="preserve"> </v>
      </c>
      <c r="LK129" s="5">
        <f t="shared" ref="LK129:NV129" si="222">IF(LK98=0," ",LK98)</f>
        <v>-0.44354838709677413</v>
      </c>
      <c r="LL129" s="5" t="str">
        <f t="shared" si="222"/>
        <v xml:space="preserve"> </v>
      </c>
      <c r="LM129" s="5">
        <f t="shared" si="222"/>
        <v>-0.55128205128205132</v>
      </c>
      <c r="LN129" s="5" t="str">
        <f t="shared" si="222"/>
        <v xml:space="preserve"> </v>
      </c>
      <c r="LO129" s="5" t="str">
        <f t="shared" si="222"/>
        <v xml:space="preserve"> </v>
      </c>
      <c r="LP129" s="5">
        <f t="shared" si="222"/>
        <v>-0.3035714285714286</v>
      </c>
      <c r="LQ129" s="5" t="str">
        <f t="shared" si="222"/>
        <v xml:space="preserve"> </v>
      </c>
      <c r="LR129" s="5">
        <f t="shared" si="222"/>
        <v>2.8411458333333335</v>
      </c>
      <c r="LS129" s="5" t="str">
        <f t="shared" si="222"/>
        <v xml:space="preserve"> </v>
      </c>
      <c r="LT129" s="5" t="str">
        <f t="shared" si="222"/>
        <v xml:space="preserve"> </v>
      </c>
      <c r="LU129" s="5" t="str">
        <f t="shared" si="222"/>
        <v xml:space="preserve"> </v>
      </c>
      <c r="LV129" s="5" t="str">
        <f t="shared" si="222"/>
        <v xml:space="preserve"> </v>
      </c>
      <c r="LW129" s="5">
        <f t="shared" si="222"/>
        <v>-0.55223880597014929</v>
      </c>
      <c r="LX129" s="5">
        <f t="shared" si="222"/>
        <v>-0.26639344262295084</v>
      </c>
      <c r="LY129" s="5">
        <f t="shared" si="222"/>
        <v>0.27976190476190466</v>
      </c>
      <c r="LZ129" s="5" t="str">
        <f t="shared" si="222"/>
        <v xml:space="preserve"> </v>
      </c>
      <c r="MA129" s="5">
        <f t="shared" si="222"/>
        <v>-0.5</v>
      </c>
      <c r="MB129" s="5" t="str">
        <f t="shared" si="222"/>
        <v xml:space="preserve"> </v>
      </c>
      <c r="MC129" s="5" t="str">
        <f t="shared" si="222"/>
        <v xml:space="preserve"> </v>
      </c>
      <c r="MD129" s="5">
        <f t="shared" si="222"/>
        <v>-0.4</v>
      </c>
      <c r="ME129" s="5" t="str">
        <f t="shared" si="222"/>
        <v xml:space="preserve"> </v>
      </c>
      <c r="MF129" s="5" t="str">
        <f t="shared" si="222"/>
        <v xml:space="preserve"> </v>
      </c>
      <c r="MG129" s="5" t="str">
        <f t="shared" si="222"/>
        <v xml:space="preserve"> </v>
      </c>
      <c r="MH129" s="5">
        <f t="shared" si="222"/>
        <v>7.1917808219178099</v>
      </c>
      <c r="MI129" s="5" t="str">
        <f t="shared" si="222"/>
        <v xml:space="preserve"> </v>
      </c>
      <c r="MJ129" s="5" t="str">
        <f t="shared" si="222"/>
        <v xml:space="preserve"> </v>
      </c>
      <c r="MK129" s="5" t="str">
        <f t="shared" si="222"/>
        <v xml:space="preserve"> </v>
      </c>
      <c r="ML129" s="5" t="str">
        <f t="shared" si="222"/>
        <v xml:space="preserve"> </v>
      </c>
      <c r="MM129" s="5" t="str">
        <f t="shared" si="222"/>
        <v xml:space="preserve"> </v>
      </c>
      <c r="MN129" s="5" t="str">
        <f t="shared" si="222"/>
        <v xml:space="preserve"> </v>
      </c>
      <c r="MO129" s="5">
        <f t="shared" si="222"/>
        <v>0.22522522522522515</v>
      </c>
      <c r="MP129" s="5">
        <f t="shared" si="222"/>
        <v>1.0945945945945947</v>
      </c>
      <c r="MQ129" s="5">
        <f t="shared" si="222"/>
        <v>-0.19705882352941173</v>
      </c>
      <c r="MR129" s="5" t="str">
        <f t="shared" si="222"/>
        <v xml:space="preserve"> </v>
      </c>
      <c r="MS129" s="5" t="str">
        <f t="shared" si="222"/>
        <v xml:space="preserve"> </v>
      </c>
      <c r="MT129" s="5">
        <f t="shared" si="222"/>
        <v>-0.98917682926829265</v>
      </c>
      <c r="MU129" s="5" t="str">
        <f t="shared" si="222"/>
        <v xml:space="preserve"> </v>
      </c>
      <c r="MV129" s="5" t="str">
        <f t="shared" si="222"/>
        <v xml:space="preserve"> </v>
      </c>
      <c r="MW129" s="5" t="str">
        <f t="shared" si="222"/>
        <v xml:space="preserve"> </v>
      </c>
      <c r="MX129" s="5" t="str">
        <f t="shared" si="222"/>
        <v xml:space="preserve"> </v>
      </c>
      <c r="MY129" s="5" t="str">
        <f t="shared" si="222"/>
        <v xml:space="preserve"> </v>
      </c>
      <c r="MZ129" s="5">
        <f t="shared" si="222"/>
        <v>0.45663010967098705</v>
      </c>
      <c r="NA129" s="5">
        <f t="shared" si="222"/>
        <v>-0.88035469271905165</v>
      </c>
      <c r="NB129" s="5" t="str">
        <f t="shared" si="222"/>
        <v xml:space="preserve"> </v>
      </c>
      <c r="NC129" s="5">
        <f t="shared" si="222"/>
        <v>-0.99501628664495112</v>
      </c>
      <c r="ND129" s="5" t="str">
        <f t="shared" si="222"/>
        <v xml:space="preserve"> </v>
      </c>
      <c r="NE129" s="5" t="str">
        <f t="shared" si="222"/>
        <v xml:space="preserve"> </v>
      </c>
      <c r="NF129" s="5">
        <f t="shared" si="222"/>
        <v>0.5536723163841808</v>
      </c>
      <c r="NG129" s="5" t="str">
        <f t="shared" si="222"/>
        <v xml:space="preserve"> </v>
      </c>
      <c r="NH129" s="5">
        <f t="shared" si="222"/>
        <v>-0.44009216589861744</v>
      </c>
      <c r="NI129" s="5">
        <f t="shared" si="222"/>
        <v>-0.96484848484848484</v>
      </c>
      <c r="NJ129" s="5" t="str">
        <f t="shared" si="222"/>
        <v xml:space="preserve"> </v>
      </c>
      <c r="NK129" s="5" t="str">
        <f t="shared" si="222"/>
        <v xml:space="preserve"> </v>
      </c>
      <c r="NL129" s="5">
        <f t="shared" si="222"/>
        <v>-0.30799999999999994</v>
      </c>
      <c r="NM129" s="5" t="str">
        <f t="shared" si="222"/>
        <v xml:space="preserve"> </v>
      </c>
      <c r="NN129" s="5">
        <f t="shared" si="222"/>
        <v>-0.14436619718309862</v>
      </c>
      <c r="NO129" s="5" t="str">
        <f t="shared" si="222"/>
        <v xml:space="preserve"> </v>
      </c>
      <c r="NP129" s="5" t="str">
        <f t="shared" si="222"/>
        <v xml:space="preserve"> </v>
      </c>
      <c r="NQ129" s="5" t="str">
        <f t="shared" si="222"/>
        <v xml:space="preserve"> </v>
      </c>
      <c r="NR129" s="5">
        <f t="shared" si="222"/>
        <v>0.29828012946626892</v>
      </c>
      <c r="NS129" s="5" t="str">
        <f t="shared" si="222"/>
        <v xml:space="preserve"> </v>
      </c>
      <c r="NT129" s="5" t="str">
        <f t="shared" si="222"/>
        <v xml:space="preserve"> </v>
      </c>
      <c r="NU129" s="5" t="str">
        <f t="shared" si="222"/>
        <v xml:space="preserve"> </v>
      </c>
      <c r="NV129" s="5">
        <f t="shared" si="222"/>
        <v>0.33714666569279084</v>
      </c>
      <c r="NW129" s="5">
        <f t="shared" ref="NW129:QH129" si="223">IF(NW98=0," ",NW98)</f>
        <v>0.10215477703931386</v>
      </c>
      <c r="NX129" s="5">
        <f t="shared" si="223"/>
        <v>0.23722457217968751</v>
      </c>
      <c r="NY129" s="5" t="str">
        <f t="shared" si="223"/>
        <v xml:space="preserve"> </v>
      </c>
      <c r="NZ129" s="5" t="str">
        <f t="shared" si="223"/>
        <v xml:space="preserve"> </v>
      </c>
      <c r="OA129" s="5">
        <f t="shared" si="223"/>
        <v>0.15060240963855431</v>
      </c>
      <c r="OB129" s="5" t="str">
        <f t="shared" si="223"/>
        <v xml:space="preserve"> </v>
      </c>
      <c r="OC129" s="5">
        <f t="shared" si="223"/>
        <v>0.43137254901960786</v>
      </c>
      <c r="OD129" s="5">
        <f t="shared" si="223"/>
        <v>0.11470588235294121</v>
      </c>
      <c r="OE129" s="5" t="str">
        <f t="shared" si="223"/>
        <v xml:space="preserve"> </v>
      </c>
      <c r="OF129" s="5">
        <f t="shared" si="223"/>
        <v>-0.82987551867219911</v>
      </c>
      <c r="OG129" s="5">
        <f t="shared" si="223"/>
        <v>0.59499999999999997</v>
      </c>
      <c r="OH129" s="5">
        <f t="shared" si="223"/>
        <v>0.36546184738955834</v>
      </c>
      <c r="OI129" s="5">
        <f t="shared" si="223"/>
        <v>3.3802816901408628E-2</v>
      </c>
      <c r="OJ129" s="5">
        <f t="shared" si="223"/>
        <v>0.29113924050632911</v>
      </c>
      <c r="OK129" s="5">
        <f t="shared" si="223"/>
        <v>-0.14234396048495723</v>
      </c>
      <c r="OL129" s="5">
        <f t="shared" si="223"/>
        <v>-0.68488745980707399</v>
      </c>
      <c r="OM129" s="5">
        <f t="shared" si="223"/>
        <v>0.45912098298676751</v>
      </c>
      <c r="ON129" s="5">
        <f t="shared" si="223"/>
        <v>-5.0505050505050497E-2</v>
      </c>
      <c r="OO129" s="5">
        <f t="shared" si="223"/>
        <v>0.43265306122448988</v>
      </c>
      <c r="OP129" s="5">
        <f t="shared" si="223"/>
        <v>-8.181818181818179E-2</v>
      </c>
      <c r="OQ129" s="5">
        <f t="shared" si="223"/>
        <v>-0.34771784232365155</v>
      </c>
      <c r="OR129" s="5">
        <f t="shared" si="223"/>
        <v>-7.9904251681294891E-2</v>
      </c>
      <c r="OS129" s="5" t="str">
        <f t="shared" si="223"/>
        <v xml:space="preserve"> </v>
      </c>
      <c r="OT129" s="5">
        <f t="shared" si="223"/>
        <v>-6.1158798283261873E-2</v>
      </c>
      <c r="OU129" s="5" t="str">
        <f t="shared" si="223"/>
        <v xml:space="preserve"> </v>
      </c>
      <c r="OV129" s="5">
        <f t="shared" si="223"/>
        <v>0.10697674418604652</v>
      </c>
      <c r="OW129" s="5">
        <f t="shared" si="223"/>
        <v>-0.24719408705173829</v>
      </c>
      <c r="OX129" s="5" t="str">
        <f t="shared" si="223"/>
        <v xml:space="preserve"> </v>
      </c>
      <c r="OY129" s="5" t="str">
        <f t="shared" si="223"/>
        <v xml:space="preserve"> </v>
      </c>
      <c r="OZ129" s="5">
        <f t="shared" si="223"/>
        <v>-0.15850340136054419</v>
      </c>
      <c r="PA129" s="5" t="str">
        <f t="shared" si="223"/>
        <v xml:space="preserve"> </v>
      </c>
      <c r="PB129" s="5" t="str">
        <f t="shared" si="223"/>
        <v xml:space="preserve"> </v>
      </c>
      <c r="PC129" s="5" t="str">
        <f t="shared" si="223"/>
        <v xml:space="preserve"> </v>
      </c>
      <c r="PD129" s="5" t="str">
        <f t="shared" si="223"/>
        <v xml:space="preserve"> </v>
      </c>
      <c r="PE129" s="5" t="str">
        <f t="shared" si="223"/>
        <v xml:space="preserve"> </v>
      </c>
      <c r="PF129" s="5">
        <f t="shared" si="223"/>
        <v>1.5177935943060499</v>
      </c>
      <c r="PG129" s="5">
        <f t="shared" si="223"/>
        <v>-0.39367816091954011</v>
      </c>
      <c r="PH129" s="5">
        <f t="shared" si="223"/>
        <v>-7.7836411609498612E-2</v>
      </c>
      <c r="PI129" s="5" t="str">
        <f t="shared" si="223"/>
        <v xml:space="preserve"> </v>
      </c>
      <c r="PJ129" s="5" t="str">
        <f t="shared" si="223"/>
        <v xml:space="preserve"> </v>
      </c>
      <c r="PK129" s="5" t="str">
        <f t="shared" si="223"/>
        <v xml:space="preserve"> </v>
      </c>
      <c r="PL129" s="5" t="str">
        <f t="shared" si="223"/>
        <v xml:space="preserve"> </v>
      </c>
      <c r="PM129" s="5" t="str">
        <f t="shared" si="223"/>
        <v xml:space="preserve"> </v>
      </c>
      <c r="PN129" s="5" t="str">
        <f t="shared" si="223"/>
        <v xml:space="preserve"> </v>
      </c>
      <c r="PO129" s="5" t="str">
        <f t="shared" si="223"/>
        <v xml:space="preserve"> </v>
      </c>
      <c r="PP129" s="5" t="str">
        <f t="shared" si="223"/>
        <v xml:space="preserve"> </v>
      </c>
      <c r="PQ129" s="5" t="str">
        <f t="shared" si="223"/>
        <v xml:space="preserve"> </v>
      </c>
      <c r="PR129" s="5" t="str">
        <f t="shared" si="223"/>
        <v xml:space="preserve"> </v>
      </c>
      <c r="PS129" s="5" t="str">
        <f t="shared" si="223"/>
        <v xml:space="preserve"> </v>
      </c>
      <c r="PT129" s="5" t="str">
        <f t="shared" si="223"/>
        <v xml:space="preserve"> </v>
      </c>
      <c r="PU129" s="5">
        <f t="shared" si="223"/>
        <v>-0.35632183908045978</v>
      </c>
      <c r="PV129" s="5" t="str">
        <f t="shared" si="223"/>
        <v xml:space="preserve"> </v>
      </c>
      <c r="PW129" s="5" t="str">
        <f t="shared" si="223"/>
        <v xml:space="preserve"> </v>
      </c>
      <c r="PX129" s="5" t="str">
        <f t="shared" si="223"/>
        <v xml:space="preserve"> </v>
      </c>
      <c r="PY129" s="5" t="str">
        <f t="shared" si="223"/>
        <v xml:space="preserve"> </v>
      </c>
      <c r="PZ129" s="5" t="str">
        <f t="shared" si="223"/>
        <v xml:space="preserve"> </v>
      </c>
      <c r="QA129" s="5">
        <f t="shared" si="223"/>
        <v>2.5587828492392939E-2</v>
      </c>
      <c r="QB129" s="5">
        <f t="shared" si="223"/>
        <v>-0.12064676616915426</v>
      </c>
      <c r="QC129" s="5">
        <f t="shared" si="223"/>
        <v>-0.36026936026936029</v>
      </c>
      <c r="QD129" s="5" t="str">
        <f t="shared" si="223"/>
        <v xml:space="preserve"> </v>
      </c>
      <c r="QE129" s="5" t="str">
        <f t="shared" si="223"/>
        <v xml:space="preserve"> </v>
      </c>
      <c r="QF129" s="5">
        <f t="shared" si="223"/>
        <v>0.69026548672566368</v>
      </c>
      <c r="QG129" s="5">
        <f t="shared" si="223"/>
        <v>0.4838709677419355</v>
      </c>
      <c r="QH129" s="5" t="str">
        <f t="shared" si="223"/>
        <v xml:space="preserve"> </v>
      </c>
      <c r="QI129" s="5" t="str">
        <f t="shared" ref="QI129:SA129" si="224">IF(QI98=0," ",QI98)</f>
        <v xml:space="preserve"> </v>
      </c>
      <c r="QJ129" s="5">
        <f t="shared" si="224"/>
        <v>0.46017699115044253</v>
      </c>
      <c r="QK129" s="5" t="str">
        <f t="shared" si="224"/>
        <v xml:space="preserve"> </v>
      </c>
      <c r="QL129" s="5" t="str">
        <f t="shared" si="224"/>
        <v xml:space="preserve"> </v>
      </c>
      <c r="QM129" s="5" t="str">
        <f t="shared" si="224"/>
        <v xml:space="preserve"> </v>
      </c>
      <c r="QN129" s="5" t="str">
        <f t="shared" si="224"/>
        <v xml:space="preserve"> </v>
      </c>
      <c r="QO129" s="5" t="str">
        <f t="shared" si="224"/>
        <v xml:space="preserve"> </v>
      </c>
      <c r="QP129" s="5" t="str">
        <f t="shared" si="224"/>
        <v xml:space="preserve"> </v>
      </c>
      <c r="QQ129" s="5">
        <f t="shared" si="224"/>
        <v>-0.55000000000000004</v>
      </c>
      <c r="QR129" s="5" t="str">
        <f t="shared" si="224"/>
        <v xml:space="preserve"> </v>
      </c>
      <c r="QS129" s="5" t="str">
        <f t="shared" si="224"/>
        <v xml:space="preserve"> </v>
      </c>
      <c r="QT129" s="5" t="str">
        <f t="shared" si="224"/>
        <v xml:space="preserve"> </v>
      </c>
      <c r="QU129" s="5">
        <f t="shared" si="224"/>
        <v>1.223360655737705</v>
      </c>
      <c r="QV129" s="5">
        <f t="shared" si="224"/>
        <v>-2.1447721179624568E-2</v>
      </c>
      <c r="QW129" s="5" t="str">
        <f t="shared" si="224"/>
        <v xml:space="preserve"> </v>
      </c>
      <c r="QX129" s="5" t="str">
        <f t="shared" si="224"/>
        <v xml:space="preserve"> </v>
      </c>
      <c r="QY129" s="5" t="str">
        <f t="shared" si="224"/>
        <v xml:space="preserve"> </v>
      </c>
      <c r="QZ129" s="5" t="str">
        <f t="shared" si="224"/>
        <v xml:space="preserve"> </v>
      </c>
      <c r="RA129" s="5" t="str">
        <f t="shared" si="224"/>
        <v xml:space="preserve"> </v>
      </c>
      <c r="RB129" s="5" t="str">
        <f t="shared" si="224"/>
        <v xml:space="preserve"> </v>
      </c>
      <c r="RC129" s="5" t="str">
        <f t="shared" si="224"/>
        <v xml:space="preserve"> </v>
      </c>
      <c r="RD129" s="5">
        <f t="shared" si="224"/>
        <v>0.1707317073170731</v>
      </c>
      <c r="RE129" s="5" t="str">
        <f t="shared" si="224"/>
        <v xml:space="preserve"> </v>
      </c>
      <c r="RF129" s="5" t="str">
        <f t="shared" si="224"/>
        <v xml:space="preserve"> </v>
      </c>
      <c r="RG129" s="5" t="str">
        <f t="shared" si="224"/>
        <v xml:space="preserve"> </v>
      </c>
      <c r="RH129" s="5">
        <f t="shared" si="224"/>
        <v>-0.10476190476190483</v>
      </c>
      <c r="RI129" s="5" t="str">
        <f t="shared" si="224"/>
        <v xml:space="preserve"> </v>
      </c>
      <c r="RJ129" s="5" t="str">
        <f t="shared" si="224"/>
        <v xml:space="preserve"> </v>
      </c>
      <c r="RK129" s="5">
        <f t="shared" si="224"/>
        <v>-0.3779735682819384</v>
      </c>
      <c r="RL129" s="5" t="str">
        <f t="shared" si="224"/>
        <v xml:space="preserve"> </v>
      </c>
      <c r="RM129" s="5">
        <f t="shared" si="224"/>
        <v>-0.33910891089108908</v>
      </c>
      <c r="RN129" s="5">
        <f t="shared" si="224"/>
        <v>-0.50283687943262412</v>
      </c>
      <c r="RO129" s="5" t="str">
        <f t="shared" si="224"/>
        <v xml:space="preserve"> </v>
      </c>
      <c r="RP129" s="5" t="str">
        <f t="shared" si="224"/>
        <v xml:space="preserve"> </v>
      </c>
      <c r="RQ129" s="5">
        <f t="shared" si="224"/>
        <v>0.46704980842911858</v>
      </c>
      <c r="RR129" s="5" t="str">
        <f t="shared" si="224"/>
        <v xml:space="preserve"> </v>
      </c>
      <c r="RS129" s="5">
        <f t="shared" si="224"/>
        <v>-0.86153846153846159</v>
      </c>
      <c r="RT129" s="5" t="str">
        <f t="shared" si="224"/>
        <v xml:space="preserve"> </v>
      </c>
      <c r="RU129" s="5" t="str">
        <f t="shared" si="224"/>
        <v xml:space="preserve"> </v>
      </c>
      <c r="RV129" s="5">
        <f t="shared" si="224"/>
        <v>0.33613445378151274</v>
      </c>
      <c r="RW129" s="5" t="str">
        <f t="shared" si="224"/>
        <v xml:space="preserve"> </v>
      </c>
      <c r="RX129" s="5">
        <f t="shared" si="224"/>
        <v>-0.50186799501867996</v>
      </c>
      <c r="RY129" s="5" t="str">
        <f t="shared" si="224"/>
        <v xml:space="preserve"> </v>
      </c>
      <c r="RZ129" s="5">
        <f t="shared" si="224"/>
        <v>8.5593220338983089E-2</v>
      </c>
      <c r="SA129" s="5">
        <f t="shared" si="224"/>
        <v>-0.36826347305389218</v>
      </c>
      <c r="SR129" s="11"/>
      <c r="TE129" s="12"/>
      <c r="TF129" s="12"/>
      <c r="TG129" s="12"/>
    </row>
    <row r="130" spans="1:527">
      <c r="SF130" s="3"/>
      <c r="SH130" s="14"/>
      <c r="SJ130" s="2"/>
      <c r="SK130" s="2"/>
      <c r="SL130" s="2"/>
      <c r="SM130" s="2"/>
      <c r="SN130" s="2"/>
      <c r="SO130" s="2"/>
      <c r="TB130" s="12"/>
    </row>
    <row r="131" spans="1:527">
      <c r="SM131" s="13"/>
    </row>
    <row r="132" spans="1:527">
      <c r="B132">
        <v>1</v>
      </c>
      <c r="C132">
        <v>2</v>
      </c>
      <c r="D132">
        <v>3</v>
      </c>
      <c r="E132">
        <v>4</v>
      </c>
      <c r="F132">
        <v>5</v>
      </c>
      <c r="G132">
        <v>6</v>
      </c>
      <c r="H132">
        <v>7</v>
      </c>
      <c r="I132">
        <v>8</v>
      </c>
      <c r="J132">
        <v>9</v>
      </c>
      <c r="K132">
        <v>10</v>
      </c>
      <c r="L132">
        <v>11</v>
      </c>
      <c r="M132">
        <v>12</v>
      </c>
      <c r="N132">
        <v>13</v>
      </c>
      <c r="O132">
        <v>14</v>
      </c>
      <c r="P132">
        <v>15</v>
      </c>
      <c r="Q132">
        <v>16</v>
      </c>
      <c r="R132">
        <v>17</v>
      </c>
      <c r="S132">
        <v>18</v>
      </c>
      <c r="T132">
        <v>19</v>
      </c>
      <c r="U132">
        <v>20</v>
      </c>
      <c r="V132">
        <v>21</v>
      </c>
      <c r="W132">
        <v>22</v>
      </c>
      <c r="X132">
        <v>23</v>
      </c>
      <c r="Y132">
        <v>24</v>
      </c>
      <c r="Z132">
        <v>25</v>
      </c>
      <c r="AA132">
        <v>26</v>
      </c>
      <c r="AB132">
        <v>27</v>
      </c>
      <c r="AC132">
        <v>28</v>
      </c>
      <c r="AD132">
        <v>29</v>
      </c>
      <c r="AE132">
        <v>30</v>
      </c>
      <c r="AF132">
        <v>31</v>
      </c>
      <c r="AG132">
        <v>32</v>
      </c>
      <c r="AH132">
        <v>33</v>
      </c>
      <c r="AI132">
        <v>34</v>
      </c>
      <c r="AJ132">
        <v>35</v>
      </c>
      <c r="AK132">
        <v>36</v>
      </c>
      <c r="AL132">
        <v>37</v>
      </c>
      <c r="AM132">
        <v>38</v>
      </c>
      <c r="AN132">
        <v>39</v>
      </c>
      <c r="AO132">
        <v>40</v>
      </c>
      <c r="AP132">
        <v>41</v>
      </c>
      <c r="AQ132">
        <v>42</v>
      </c>
      <c r="AR132">
        <v>43</v>
      </c>
      <c r="AS132">
        <v>44</v>
      </c>
      <c r="AT132">
        <v>45</v>
      </c>
      <c r="AU132">
        <v>46</v>
      </c>
      <c r="AV132">
        <v>47</v>
      </c>
      <c r="AW132">
        <v>48</v>
      </c>
      <c r="AX132">
        <v>49</v>
      </c>
      <c r="AY132">
        <v>50</v>
      </c>
      <c r="AZ132">
        <v>51</v>
      </c>
      <c r="BA132">
        <v>52</v>
      </c>
      <c r="BB132">
        <v>53</v>
      </c>
      <c r="BC132">
        <v>54</v>
      </c>
      <c r="BD132">
        <v>55</v>
      </c>
      <c r="BE132">
        <v>56</v>
      </c>
      <c r="BF132">
        <v>57</v>
      </c>
      <c r="BG132">
        <v>58</v>
      </c>
      <c r="BH132">
        <v>59</v>
      </c>
      <c r="BI132">
        <v>60</v>
      </c>
      <c r="BJ132">
        <v>61</v>
      </c>
      <c r="BK132">
        <v>62</v>
      </c>
      <c r="BL132">
        <v>63</v>
      </c>
      <c r="BM132">
        <v>64</v>
      </c>
      <c r="BN132">
        <v>65</v>
      </c>
      <c r="BO132">
        <v>66</v>
      </c>
      <c r="BP132">
        <v>67</v>
      </c>
      <c r="BQ132">
        <v>68</v>
      </c>
      <c r="BR132">
        <v>69</v>
      </c>
      <c r="BS132">
        <v>70</v>
      </c>
      <c r="BT132">
        <v>71</v>
      </c>
      <c r="BU132">
        <v>72</v>
      </c>
      <c r="BV132">
        <v>73</v>
      </c>
      <c r="BW132">
        <v>74</v>
      </c>
      <c r="BX132">
        <v>75</v>
      </c>
      <c r="BY132">
        <v>76</v>
      </c>
      <c r="BZ132">
        <v>77</v>
      </c>
      <c r="CA132">
        <v>78</v>
      </c>
      <c r="CB132">
        <v>79</v>
      </c>
      <c r="CC132">
        <v>80</v>
      </c>
      <c r="CD132">
        <v>81</v>
      </c>
      <c r="CE132">
        <v>82</v>
      </c>
      <c r="CF132">
        <v>83</v>
      </c>
      <c r="CG132">
        <v>84</v>
      </c>
      <c r="CH132">
        <v>85</v>
      </c>
      <c r="CI132">
        <v>86</v>
      </c>
      <c r="CJ132">
        <v>87</v>
      </c>
      <c r="CK132">
        <v>88</v>
      </c>
      <c r="CL132">
        <v>89</v>
      </c>
      <c r="CM132">
        <v>90</v>
      </c>
      <c r="CN132">
        <v>91</v>
      </c>
      <c r="CO132">
        <v>92</v>
      </c>
      <c r="CP132">
        <v>93</v>
      </c>
      <c r="CQ132">
        <v>94</v>
      </c>
      <c r="CR132">
        <v>95</v>
      </c>
      <c r="CS132">
        <v>96</v>
      </c>
      <c r="CT132">
        <v>97</v>
      </c>
      <c r="CU132">
        <v>98</v>
      </c>
      <c r="CV132">
        <v>99</v>
      </c>
      <c r="CW132">
        <v>100</v>
      </c>
      <c r="CX132">
        <v>101</v>
      </c>
      <c r="CY132">
        <v>102</v>
      </c>
      <c r="CZ132">
        <v>103</v>
      </c>
      <c r="DA132">
        <v>104</v>
      </c>
      <c r="DB132">
        <v>105</v>
      </c>
      <c r="DC132">
        <v>106</v>
      </c>
      <c r="DD132">
        <v>107</v>
      </c>
      <c r="DE132">
        <v>108</v>
      </c>
      <c r="DF132">
        <v>109</v>
      </c>
      <c r="DG132">
        <v>110</v>
      </c>
      <c r="DH132">
        <v>111</v>
      </c>
      <c r="DI132">
        <v>112</v>
      </c>
      <c r="DJ132">
        <v>113</v>
      </c>
      <c r="DK132">
        <v>114</v>
      </c>
      <c r="DL132">
        <v>115</v>
      </c>
      <c r="DM132">
        <v>116</v>
      </c>
      <c r="DN132">
        <v>117</v>
      </c>
      <c r="DO132">
        <v>118</v>
      </c>
      <c r="DP132">
        <v>119</v>
      </c>
      <c r="DQ132">
        <v>120</v>
      </c>
      <c r="DR132">
        <v>121</v>
      </c>
      <c r="DS132">
        <v>122</v>
      </c>
      <c r="DT132">
        <v>123</v>
      </c>
      <c r="DU132">
        <v>124</v>
      </c>
      <c r="DV132">
        <v>125</v>
      </c>
      <c r="DW132">
        <v>126</v>
      </c>
      <c r="DX132">
        <v>127</v>
      </c>
      <c r="DY132">
        <v>128</v>
      </c>
      <c r="DZ132">
        <v>129</v>
      </c>
      <c r="EA132">
        <v>130</v>
      </c>
      <c r="EB132">
        <v>131</v>
      </c>
      <c r="EC132">
        <v>132</v>
      </c>
      <c r="ED132">
        <v>133</v>
      </c>
      <c r="EE132">
        <v>134</v>
      </c>
      <c r="EF132">
        <v>135</v>
      </c>
      <c r="EG132">
        <v>136</v>
      </c>
      <c r="EH132">
        <v>137</v>
      </c>
      <c r="EI132">
        <v>138</v>
      </c>
      <c r="EJ132">
        <v>139</v>
      </c>
      <c r="EK132">
        <v>140</v>
      </c>
      <c r="EL132">
        <v>141</v>
      </c>
      <c r="EM132">
        <v>142</v>
      </c>
      <c r="EN132">
        <v>143</v>
      </c>
      <c r="EO132">
        <v>144</v>
      </c>
      <c r="EP132">
        <v>145</v>
      </c>
      <c r="EQ132">
        <v>146</v>
      </c>
      <c r="ER132">
        <v>147</v>
      </c>
      <c r="ES132">
        <v>148</v>
      </c>
      <c r="ET132">
        <v>149</v>
      </c>
      <c r="EU132">
        <v>150</v>
      </c>
      <c r="EV132">
        <v>151</v>
      </c>
      <c r="EW132">
        <v>152</v>
      </c>
      <c r="EX132">
        <v>153</v>
      </c>
      <c r="EY132">
        <v>154</v>
      </c>
      <c r="EZ132">
        <v>155</v>
      </c>
      <c r="FA132">
        <v>156</v>
      </c>
      <c r="FB132">
        <v>157</v>
      </c>
      <c r="FC132">
        <v>158</v>
      </c>
      <c r="FD132">
        <v>159</v>
      </c>
      <c r="FE132">
        <v>160</v>
      </c>
      <c r="FF132">
        <v>161</v>
      </c>
      <c r="FG132">
        <v>162</v>
      </c>
      <c r="FH132">
        <v>163</v>
      </c>
      <c r="FI132">
        <v>164</v>
      </c>
      <c r="FJ132">
        <v>165</v>
      </c>
      <c r="FK132">
        <v>166</v>
      </c>
      <c r="FL132">
        <v>167</v>
      </c>
      <c r="FM132">
        <v>168</v>
      </c>
      <c r="FN132">
        <v>169</v>
      </c>
      <c r="FO132">
        <v>170</v>
      </c>
      <c r="FP132">
        <v>171</v>
      </c>
      <c r="FQ132">
        <v>172</v>
      </c>
      <c r="FR132">
        <v>173</v>
      </c>
      <c r="FS132">
        <v>174</v>
      </c>
      <c r="FT132">
        <v>175</v>
      </c>
      <c r="FU132">
        <v>176</v>
      </c>
      <c r="FV132">
        <v>177</v>
      </c>
      <c r="FW132">
        <v>178</v>
      </c>
      <c r="FX132">
        <v>179</v>
      </c>
      <c r="FY132">
        <v>180</v>
      </c>
      <c r="FZ132">
        <v>181</v>
      </c>
      <c r="GA132">
        <v>182</v>
      </c>
      <c r="GB132">
        <v>183</v>
      </c>
      <c r="GC132">
        <v>184</v>
      </c>
      <c r="GD132">
        <v>185</v>
      </c>
      <c r="GE132">
        <v>186</v>
      </c>
      <c r="GF132">
        <v>187</v>
      </c>
      <c r="GG132">
        <v>188</v>
      </c>
      <c r="GH132">
        <v>189</v>
      </c>
      <c r="GI132">
        <v>190</v>
      </c>
      <c r="GJ132">
        <v>191</v>
      </c>
      <c r="GK132">
        <v>192</v>
      </c>
      <c r="GL132">
        <v>193</v>
      </c>
      <c r="GM132">
        <v>194</v>
      </c>
      <c r="GN132">
        <v>195</v>
      </c>
      <c r="GO132">
        <v>196</v>
      </c>
      <c r="GP132">
        <v>197</v>
      </c>
      <c r="GQ132">
        <v>198</v>
      </c>
      <c r="GR132">
        <v>199</v>
      </c>
      <c r="GS132">
        <v>200</v>
      </c>
      <c r="GT132">
        <v>201</v>
      </c>
      <c r="GU132">
        <v>202</v>
      </c>
      <c r="GV132">
        <v>203</v>
      </c>
      <c r="GW132">
        <v>204</v>
      </c>
      <c r="GX132">
        <v>205</v>
      </c>
      <c r="GY132">
        <v>206</v>
      </c>
      <c r="GZ132">
        <v>207</v>
      </c>
      <c r="HA132">
        <v>208</v>
      </c>
      <c r="HB132">
        <v>209</v>
      </c>
      <c r="HC132">
        <v>210</v>
      </c>
      <c r="HD132">
        <v>211</v>
      </c>
      <c r="HE132">
        <v>212</v>
      </c>
      <c r="HF132">
        <v>213</v>
      </c>
      <c r="HG132">
        <v>214</v>
      </c>
      <c r="HH132">
        <v>215</v>
      </c>
      <c r="HI132">
        <v>216</v>
      </c>
      <c r="HJ132">
        <v>217</v>
      </c>
      <c r="HK132">
        <v>218</v>
      </c>
      <c r="HL132">
        <v>219</v>
      </c>
      <c r="HM132">
        <v>220</v>
      </c>
      <c r="HN132">
        <v>221</v>
      </c>
      <c r="HO132">
        <v>222</v>
      </c>
      <c r="HP132">
        <v>223</v>
      </c>
      <c r="HQ132">
        <v>224</v>
      </c>
      <c r="HR132">
        <v>225</v>
      </c>
      <c r="HS132">
        <v>226</v>
      </c>
      <c r="HT132">
        <v>227</v>
      </c>
      <c r="HU132">
        <v>228</v>
      </c>
      <c r="HV132">
        <v>229</v>
      </c>
      <c r="HW132">
        <v>230</v>
      </c>
      <c r="HX132">
        <v>231</v>
      </c>
      <c r="HY132">
        <v>232</v>
      </c>
      <c r="HZ132">
        <v>233</v>
      </c>
      <c r="IA132">
        <v>234</v>
      </c>
      <c r="IB132">
        <v>235</v>
      </c>
      <c r="IC132">
        <v>236</v>
      </c>
      <c r="ID132">
        <v>237</v>
      </c>
      <c r="IE132">
        <v>238</v>
      </c>
      <c r="IF132">
        <v>239</v>
      </c>
      <c r="IG132">
        <v>240</v>
      </c>
      <c r="IH132">
        <v>241</v>
      </c>
      <c r="II132">
        <v>242</v>
      </c>
      <c r="IJ132">
        <v>243</v>
      </c>
      <c r="IK132">
        <v>244</v>
      </c>
      <c r="IL132">
        <v>245</v>
      </c>
      <c r="IM132">
        <v>246</v>
      </c>
      <c r="IN132">
        <v>247</v>
      </c>
      <c r="IO132">
        <v>248</v>
      </c>
      <c r="IP132">
        <v>249</v>
      </c>
      <c r="IQ132">
        <v>250</v>
      </c>
      <c r="IR132">
        <v>251</v>
      </c>
      <c r="IS132">
        <v>252</v>
      </c>
      <c r="IT132">
        <v>253</v>
      </c>
      <c r="IU132">
        <v>254</v>
      </c>
      <c r="IV132">
        <v>255</v>
      </c>
      <c r="IW132">
        <v>256</v>
      </c>
      <c r="IX132">
        <v>257</v>
      </c>
      <c r="IY132">
        <v>258</v>
      </c>
      <c r="IZ132">
        <v>259</v>
      </c>
      <c r="JA132">
        <v>260</v>
      </c>
      <c r="JB132">
        <v>261</v>
      </c>
      <c r="JC132">
        <v>262</v>
      </c>
      <c r="JD132">
        <v>263</v>
      </c>
      <c r="JE132">
        <v>264</v>
      </c>
      <c r="JF132">
        <v>265</v>
      </c>
      <c r="JG132">
        <v>266</v>
      </c>
      <c r="JH132">
        <v>267</v>
      </c>
      <c r="JI132">
        <v>268</v>
      </c>
      <c r="JJ132">
        <v>269</v>
      </c>
      <c r="JK132">
        <v>270</v>
      </c>
      <c r="JL132">
        <v>271</v>
      </c>
      <c r="JM132">
        <v>272</v>
      </c>
      <c r="JN132">
        <v>273</v>
      </c>
      <c r="JO132">
        <v>274</v>
      </c>
      <c r="JP132">
        <v>275</v>
      </c>
      <c r="JQ132">
        <v>276</v>
      </c>
      <c r="JR132">
        <v>277</v>
      </c>
      <c r="JS132">
        <v>278</v>
      </c>
      <c r="JT132">
        <v>279</v>
      </c>
      <c r="JU132">
        <v>280</v>
      </c>
      <c r="JV132">
        <v>281</v>
      </c>
      <c r="JW132">
        <v>282</v>
      </c>
      <c r="JX132">
        <v>283</v>
      </c>
      <c r="JY132">
        <v>284</v>
      </c>
      <c r="JZ132">
        <v>285</v>
      </c>
      <c r="KA132">
        <v>286</v>
      </c>
      <c r="KB132">
        <v>287</v>
      </c>
      <c r="KC132">
        <v>288</v>
      </c>
      <c r="KD132">
        <v>289</v>
      </c>
      <c r="KE132">
        <v>290</v>
      </c>
      <c r="KF132">
        <v>291</v>
      </c>
      <c r="KG132">
        <v>292</v>
      </c>
      <c r="KH132">
        <v>293</v>
      </c>
      <c r="KI132">
        <v>294</v>
      </c>
      <c r="KJ132">
        <v>295</v>
      </c>
      <c r="KK132">
        <v>296</v>
      </c>
      <c r="KL132">
        <v>297</v>
      </c>
      <c r="KM132">
        <v>298</v>
      </c>
      <c r="KN132">
        <v>299</v>
      </c>
      <c r="KO132">
        <v>300</v>
      </c>
      <c r="KP132">
        <v>301</v>
      </c>
      <c r="KQ132">
        <v>302</v>
      </c>
      <c r="KR132">
        <v>303</v>
      </c>
      <c r="KS132">
        <v>304</v>
      </c>
      <c r="KT132">
        <v>305</v>
      </c>
      <c r="KU132">
        <v>306</v>
      </c>
      <c r="KV132">
        <v>307</v>
      </c>
      <c r="KW132">
        <v>308</v>
      </c>
      <c r="KX132">
        <v>309</v>
      </c>
      <c r="KY132">
        <v>310</v>
      </c>
      <c r="KZ132">
        <v>311</v>
      </c>
      <c r="LA132">
        <v>312</v>
      </c>
      <c r="LB132">
        <v>313</v>
      </c>
      <c r="LC132">
        <v>314</v>
      </c>
      <c r="LD132">
        <v>315</v>
      </c>
      <c r="LE132">
        <v>316</v>
      </c>
      <c r="LF132">
        <v>317</v>
      </c>
      <c r="LG132">
        <v>318</v>
      </c>
      <c r="LH132">
        <v>319</v>
      </c>
      <c r="LI132">
        <v>320</v>
      </c>
      <c r="LJ132">
        <v>321</v>
      </c>
      <c r="LK132">
        <v>322</v>
      </c>
      <c r="LL132">
        <v>323</v>
      </c>
      <c r="LM132">
        <v>324</v>
      </c>
      <c r="LN132">
        <v>325</v>
      </c>
      <c r="LO132">
        <v>326</v>
      </c>
      <c r="LP132">
        <v>327</v>
      </c>
      <c r="LQ132">
        <v>328</v>
      </c>
      <c r="LR132">
        <v>329</v>
      </c>
      <c r="LS132">
        <v>330</v>
      </c>
      <c r="LT132">
        <v>331</v>
      </c>
      <c r="LU132">
        <v>332</v>
      </c>
      <c r="LV132">
        <v>333</v>
      </c>
      <c r="LW132">
        <v>334</v>
      </c>
      <c r="LX132">
        <v>335</v>
      </c>
      <c r="LY132">
        <v>336</v>
      </c>
      <c r="LZ132">
        <v>337</v>
      </c>
      <c r="MA132">
        <v>338</v>
      </c>
      <c r="MB132">
        <v>339</v>
      </c>
      <c r="MC132">
        <v>340</v>
      </c>
      <c r="MD132">
        <v>341</v>
      </c>
      <c r="ME132">
        <v>342</v>
      </c>
      <c r="MF132">
        <v>343</v>
      </c>
      <c r="MG132">
        <v>344</v>
      </c>
      <c r="MH132">
        <v>345</v>
      </c>
      <c r="MI132">
        <v>346</v>
      </c>
      <c r="MJ132">
        <v>347</v>
      </c>
      <c r="MK132">
        <v>348</v>
      </c>
      <c r="ML132">
        <v>349</v>
      </c>
      <c r="MM132">
        <v>350</v>
      </c>
      <c r="MN132">
        <v>351</v>
      </c>
      <c r="MO132">
        <v>352</v>
      </c>
      <c r="MP132">
        <v>353</v>
      </c>
      <c r="MQ132">
        <v>354</v>
      </c>
      <c r="MR132">
        <v>355</v>
      </c>
      <c r="MS132">
        <v>356</v>
      </c>
      <c r="MT132">
        <v>357</v>
      </c>
      <c r="MU132">
        <v>358</v>
      </c>
      <c r="MV132">
        <v>359</v>
      </c>
      <c r="MW132">
        <v>360</v>
      </c>
      <c r="MX132">
        <v>361</v>
      </c>
      <c r="MY132">
        <v>362</v>
      </c>
      <c r="MZ132">
        <v>363</v>
      </c>
      <c r="NA132">
        <v>364</v>
      </c>
      <c r="NB132">
        <v>365</v>
      </c>
      <c r="NC132">
        <v>366</v>
      </c>
      <c r="ND132">
        <v>367</v>
      </c>
      <c r="NE132">
        <v>368</v>
      </c>
      <c r="NF132">
        <v>369</v>
      </c>
      <c r="NG132">
        <v>370</v>
      </c>
      <c r="NH132">
        <v>371</v>
      </c>
      <c r="NI132">
        <v>372</v>
      </c>
      <c r="NJ132">
        <v>373</v>
      </c>
      <c r="NK132">
        <v>374</v>
      </c>
      <c r="NL132">
        <v>375</v>
      </c>
      <c r="NM132">
        <v>376</v>
      </c>
      <c r="NN132">
        <v>377</v>
      </c>
      <c r="NO132">
        <v>378</v>
      </c>
      <c r="NP132">
        <v>379</v>
      </c>
      <c r="NQ132">
        <v>380</v>
      </c>
      <c r="NR132">
        <v>381</v>
      </c>
      <c r="NS132">
        <v>382</v>
      </c>
      <c r="NT132">
        <v>383</v>
      </c>
      <c r="NU132">
        <v>384</v>
      </c>
      <c r="NV132">
        <v>385</v>
      </c>
      <c r="NW132">
        <v>386</v>
      </c>
      <c r="NX132">
        <v>387</v>
      </c>
      <c r="NY132">
        <v>388</v>
      </c>
      <c r="NZ132">
        <v>389</v>
      </c>
      <c r="OA132">
        <v>390</v>
      </c>
      <c r="OB132">
        <v>391</v>
      </c>
      <c r="OC132">
        <v>392</v>
      </c>
      <c r="OD132">
        <v>393</v>
      </c>
      <c r="OE132">
        <v>394</v>
      </c>
      <c r="OF132">
        <v>395</v>
      </c>
      <c r="OG132">
        <v>396</v>
      </c>
      <c r="OH132">
        <v>397</v>
      </c>
      <c r="OI132">
        <v>398</v>
      </c>
      <c r="OJ132">
        <v>399</v>
      </c>
      <c r="OK132">
        <v>400</v>
      </c>
      <c r="OL132">
        <v>401</v>
      </c>
      <c r="OM132">
        <v>402</v>
      </c>
      <c r="ON132">
        <v>403</v>
      </c>
      <c r="OO132">
        <v>404</v>
      </c>
      <c r="OP132">
        <v>405</v>
      </c>
      <c r="OQ132">
        <v>406</v>
      </c>
      <c r="OR132">
        <v>407</v>
      </c>
      <c r="OS132">
        <v>408</v>
      </c>
      <c r="OT132">
        <v>409</v>
      </c>
      <c r="OU132">
        <v>410</v>
      </c>
      <c r="OV132">
        <v>411</v>
      </c>
      <c r="OW132">
        <v>412</v>
      </c>
      <c r="OX132">
        <v>413</v>
      </c>
      <c r="OY132">
        <v>414</v>
      </c>
      <c r="OZ132">
        <v>415</v>
      </c>
      <c r="PA132">
        <v>416</v>
      </c>
      <c r="PB132">
        <v>417</v>
      </c>
      <c r="PC132">
        <v>418</v>
      </c>
      <c r="PD132">
        <v>419</v>
      </c>
      <c r="PE132">
        <v>420</v>
      </c>
      <c r="PF132">
        <v>421</v>
      </c>
      <c r="PG132">
        <v>422</v>
      </c>
      <c r="PH132">
        <v>423</v>
      </c>
      <c r="PI132">
        <v>424</v>
      </c>
      <c r="PJ132">
        <v>425</v>
      </c>
      <c r="PK132">
        <v>426</v>
      </c>
      <c r="PL132">
        <v>427</v>
      </c>
      <c r="PM132">
        <v>428</v>
      </c>
      <c r="PN132">
        <v>429</v>
      </c>
      <c r="PO132">
        <v>430</v>
      </c>
      <c r="PP132">
        <v>431</v>
      </c>
      <c r="PQ132">
        <v>432</v>
      </c>
      <c r="PR132">
        <v>433</v>
      </c>
      <c r="PS132">
        <v>434</v>
      </c>
      <c r="PT132">
        <v>435</v>
      </c>
      <c r="PU132">
        <v>436</v>
      </c>
      <c r="PV132">
        <v>437</v>
      </c>
      <c r="PW132">
        <v>438</v>
      </c>
      <c r="PX132">
        <v>439</v>
      </c>
      <c r="PY132">
        <v>440</v>
      </c>
      <c r="PZ132">
        <v>441</v>
      </c>
      <c r="QA132">
        <v>442</v>
      </c>
      <c r="QB132">
        <v>443</v>
      </c>
      <c r="QC132">
        <v>444</v>
      </c>
      <c r="QD132">
        <v>445</v>
      </c>
      <c r="QE132">
        <v>446</v>
      </c>
      <c r="QF132">
        <v>447</v>
      </c>
      <c r="QG132">
        <v>448</v>
      </c>
      <c r="QH132">
        <v>449</v>
      </c>
      <c r="QI132">
        <v>450</v>
      </c>
      <c r="QJ132">
        <v>451</v>
      </c>
      <c r="QK132">
        <v>452</v>
      </c>
      <c r="QL132">
        <v>453</v>
      </c>
      <c r="QM132">
        <v>454</v>
      </c>
      <c r="QN132">
        <v>455</v>
      </c>
      <c r="QO132">
        <v>456</v>
      </c>
      <c r="QP132">
        <v>457</v>
      </c>
      <c r="QQ132">
        <v>458</v>
      </c>
      <c r="QR132">
        <v>459</v>
      </c>
      <c r="QS132">
        <v>460</v>
      </c>
      <c r="QT132">
        <v>461</v>
      </c>
      <c r="QU132">
        <v>462</v>
      </c>
      <c r="QV132">
        <v>463</v>
      </c>
      <c r="QW132">
        <v>464</v>
      </c>
      <c r="QX132">
        <v>465</v>
      </c>
      <c r="QY132">
        <v>466</v>
      </c>
      <c r="QZ132">
        <v>467</v>
      </c>
      <c r="RA132">
        <v>468</v>
      </c>
      <c r="RB132">
        <v>469</v>
      </c>
      <c r="RC132">
        <v>470</v>
      </c>
      <c r="RD132">
        <v>471</v>
      </c>
      <c r="RE132">
        <v>472</v>
      </c>
      <c r="RF132">
        <v>473</v>
      </c>
      <c r="RG132">
        <v>474</v>
      </c>
      <c r="RH132">
        <v>475</v>
      </c>
      <c r="RI132">
        <v>476</v>
      </c>
      <c r="RJ132">
        <v>477</v>
      </c>
      <c r="RK132">
        <v>478</v>
      </c>
      <c r="RL132">
        <v>479</v>
      </c>
      <c r="RM132">
        <v>480</v>
      </c>
      <c r="RN132">
        <v>481</v>
      </c>
      <c r="RO132">
        <v>482</v>
      </c>
      <c r="RP132">
        <v>483</v>
      </c>
      <c r="RQ132">
        <v>484</v>
      </c>
      <c r="RR132">
        <v>485</v>
      </c>
      <c r="RS132">
        <v>486</v>
      </c>
      <c r="RT132">
        <v>487</v>
      </c>
      <c r="RU132">
        <v>488</v>
      </c>
      <c r="RV132">
        <v>489</v>
      </c>
      <c r="RW132">
        <v>490</v>
      </c>
      <c r="RX132">
        <v>491</v>
      </c>
      <c r="RY132">
        <v>492</v>
      </c>
      <c r="RZ132">
        <v>493</v>
      </c>
      <c r="SA132">
        <v>494</v>
      </c>
    </row>
    <row r="167" spans="496:498">
      <c r="SB167" s="3"/>
      <c r="SC167" s="10"/>
    </row>
    <row r="168" spans="496:498">
      <c r="SB168" s="3"/>
      <c r="SC168" s="10"/>
    </row>
    <row r="169" spans="496:498">
      <c r="SB169" s="3"/>
      <c r="SC169" s="15"/>
      <c r="SD169" s="10"/>
    </row>
    <row r="170" spans="496:498">
      <c r="SB170" s="3"/>
      <c r="SC170" s="15"/>
      <c r="SD170" s="10"/>
    </row>
    <row r="171" spans="496:498">
      <c r="SB171" s="3"/>
      <c r="SC171" s="15"/>
      <c r="SD171" s="10"/>
    </row>
    <row r="172" spans="496:498">
      <c r="SB172" s="3"/>
      <c r="SC172" s="15"/>
      <c r="SD172" s="10"/>
    </row>
    <row r="173" spans="496:498">
      <c r="SB173" s="7"/>
      <c r="SC173" s="15"/>
      <c r="SD173" s="10"/>
    </row>
    <row r="174" spans="496:498">
      <c r="SB174" s="7"/>
      <c r="SC174" s="15"/>
      <c r="SD174" s="10"/>
    </row>
    <row r="175" spans="496:498">
      <c r="SB175" s="7"/>
      <c r="SC175" s="15"/>
      <c r="SD175" s="10"/>
    </row>
    <row r="176" spans="496:498">
      <c r="SB176" s="7"/>
      <c r="SC176" s="15"/>
      <c r="SD176" s="10"/>
    </row>
    <row r="177" spans="496:498">
      <c r="SB177" s="7"/>
      <c r="SC177" s="15"/>
      <c r="SD177" s="10"/>
    </row>
    <row r="178" spans="496:498">
      <c r="SB178" s="7"/>
      <c r="SC178" s="15"/>
      <c r="SD178" s="10"/>
    </row>
    <row r="179" spans="496:498">
      <c r="SB179" s="9"/>
      <c r="SC179" s="15"/>
      <c r="SD179" s="10"/>
    </row>
    <row r="180" spans="496:498">
      <c r="SB180" s="7"/>
      <c r="SC180" s="15"/>
      <c r="SD180" s="10"/>
    </row>
    <row r="181" spans="496:498">
      <c r="SB181" s="7"/>
      <c r="SC181" s="15"/>
      <c r="SD181" s="10"/>
    </row>
    <row r="182" spans="496:498">
      <c r="SB182" s="7"/>
      <c r="SC182" s="15"/>
      <c r="SD182" s="10"/>
    </row>
    <row r="183" spans="496:498">
      <c r="SB183" s="7"/>
      <c r="SC183" s="15"/>
      <c r="SD183" s="10"/>
    </row>
    <row r="184" spans="496:498">
      <c r="SB184" s="7"/>
      <c r="SC184" s="15"/>
      <c r="SD184" s="10"/>
    </row>
    <row r="185" spans="496:498">
      <c r="SB185" s="8"/>
      <c r="SC185" s="15"/>
      <c r="SD185" s="10"/>
    </row>
    <row r="186" spans="496:498">
      <c r="SB186" s="8"/>
      <c r="SC186" s="15"/>
      <c r="SD186" s="10"/>
    </row>
    <row r="187" spans="496:498">
      <c r="SB187" s="8"/>
      <c r="SC187" s="15"/>
      <c r="SD187" s="10"/>
    </row>
    <row r="188" spans="496:498">
      <c r="SB188" s="8"/>
      <c r="SC188" s="15"/>
      <c r="SD188" s="10"/>
    </row>
    <row r="189" spans="496:498">
      <c r="SB189" s="8"/>
      <c r="SC189" s="15"/>
      <c r="SD189" s="10"/>
    </row>
    <row r="190" spans="496:498">
      <c r="SB190" s="8"/>
      <c r="SC190" s="15"/>
      <c r="SD190" s="10"/>
    </row>
    <row r="191" spans="496:498">
      <c r="SB191" s="8"/>
      <c r="SC191" s="15"/>
      <c r="SD191" s="10"/>
    </row>
    <row r="192" spans="496:498">
      <c r="SB192" s="2"/>
      <c r="SC192" s="15"/>
      <c r="SD192" s="10"/>
    </row>
    <row r="193" spans="496:498">
      <c r="SB193" s="2"/>
      <c r="SC193" s="15"/>
      <c r="SD193" s="10"/>
    </row>
    <row r="194" spans="496:498">
      <c r="SB194" s="3"/>
      <c r="SC194" s="16"/>
    </row>
  </sheetData>
  <conditionalFormatting sqref="B103:SA103">
    <cfRule type="top10" dxfId="50" priority="52" percent="1" rank="20"/>
    <cfRule type="top10" dxfId="49" priority="53" percent="1" bottom="1" rank="20"/>
  </conditionalFormatting>
  <conditionalFormatting sqref="B104:SA104">
    <cfRule type="top10" dxfId="48" priority="50" percent="1" rank="20"/>
    <cfRule type="top10" dxfId="47" priority="51" percent="1" bottom="1" rank="20"/>
  </conditionalFormatting>
  <conditionalFormatting sqref="B105:SA105">
    <cfRule type="top10" dxfId="46" priority="48" percent="1" rank="20"/>
    <cfRule type="top10" dxfId="45" priority="49" percent="1" bottom="1" rank="20"/>
  </conditionalFormatting>
  <conditionalFormatting sqref="B106:SA106">
    <cfRule type="top10" dxfId="44" priority="46" percent="1" rank="20"/>
    <cfRule type="top10" dxfId="43" priority="47" percent="1" bottom="1" rank="20"/>
  </conditionalFormatting>
  <conditionalFormatting sqref="B107:SA107">
    <cfRule type="top10" dxfId="42" priority="44" percent="1" rank="20"/>
    <cfRule type="top10" dxfId="41" priority="45" percent="1" bottom="1" rank="20"/>
  </conditionalFormatting>
  <conditionalFormatting sqref="B108:SA108">
    <cfRule type="top10" dxfId="40" priority="42" percent="1" rank="20"/>
    <cfRule type="top10" dxfId="39" priority="43" percent="1" bottom="1" rank="20"/>
  </conditionalFormatting>
  <conditionalFormatting sqref="B109:SA109">
    <cfRule type="top10" dxfId="38" priority="38" percent="1" rank="20"/>
    <cfRule type="top10" dxfId="37" priority="39" percent="1" bottom="1" rank="20"/>
  </conditionalFormatting>
  <conditionalFormatting sqref="B110:SA110">
    <cfRule type="top10" dxfId="36" priority="36" percent="1" rank="20"/>
    <cfRule type="top10" dxfId="35" priority="37" percent="1" bottom="1" rank="20"/>
  </conditionalFormatting>
  <conditionalFormatting sqref="B111:SA111">
    <cfRule type="top10" dxfId="34" priority="34" percent="1" rank="20"/>
    <cfRule type="top10" dxfId="33" priority="35" percent="1" bottom="1" rank="20"/>
  </conditionalFormatting>
  <conditionalFormatting sqref="B112:SA112">
    <cfRule type="top10" dxfId="32" priority="32" percent="1" rank="20"/>
    <cfRule type="top10" dxfId="31" priority="33" percent="1" bottom="1" rank="20"/>
  </conditionalFormatting>
  <conditionalFormatting sqref="B113:SA113">
    <cfRule type="top10" dxfId="30" priority="30" percent="1" rank="20"/>
    <cfRule type="top10" dxfId="29" priority="31" percent="1" bottom="1" rank="20"/>
  </conditionalFormatting>
  <conditionalFormatting sqref="B114:SA114">
    <cfRule type="top10" dxfId="28" priority="28" percent="1" rank="20"/>
    <cfRule type="top10" dxfId="27" priority="29" percent="1" bottom="1" rank="20"/>
  </conditionalFormatting>
  <conditionalFormatting sqref="B116:SA116">
    <cfRule type="top10" dxfId="26" priority="24" percent="1" rank="20"/>
    <cfRule type="top10" dxfId="25" priority="25" percent="1" bottom="1" rank="20"/>
  </conditionalFormatting>
  <conditionalFormatting sqref="B117:SA117">
    <cfRule type="top10" dxfId="24" priority="22" percent="1" rank="20"/>
    <cfRule type="top10" dxfId="23" priority="23" percent="1" bottom="1" rank="20"/>
  </conditionalFormatting>
  <conditionalFormatting sqref="B118:SA118">
    <cfRule type="top10" dxfId="22" priority="20" percent="1" rank="20"/>
    <cfRule type="top10" dxfId="21" priority="21" percent="1" bottom="1" rank="20"/>
  </conditionalFormatting>
  <conditionalFormatting sqref="B119:SA119">
    <cfRule type="top10" dxfId="20" priority="18" percent="1" rank="20"/>
    <cfRule type="top10" dxfId="19" priority="19" percent="1" bottom="1" rank="20"/>
  </conditionalFormatting>
  <conditionalFormatting sqref="B120:SA120">
    <cfRule type="top10" dxfId="18" priority="16" percent="1" rank="20"/>
    <cfRule type="top10" dxfId="17" priority="17" percent="1" bottom="1" rank="20"/>
  </conditionalFormatting>
  <conditionalFormatting sqref="B121:SA121">
    <cfRule type="top10" dxfId="16" priority="1" percent="1" bottom="1" rank="20"/>
    <cfRule type="top10" dxfId="15" priority="14" percent="1" rank="20"/>
    <cfRule type="top10" dxfId="14" priority="15" percent="1" rank="20"/>
  </conditionalFormatting>
  <conditionalFormatting sqref="B122:SA122">
    <cfRule type="top10" dxfId="13" priority="12" percent="1" rank="20"/>
    <cfRule type="top10" dxfId="12" priority="13" percent="1" bottom="1" rank="20"/>
  </conditionalFormatting>
  <conditionalFormatting sqref="B123:SA123">
    <cfRule type="top10" dxfId="11" priority="10" percent="1" rank="20"/>
    <cfRule type="top10" dxfId="10" priority="11" percent="1" bottom="1" rank="20"/>
  </conditionalFormatting>
  <conditionalFormatting sqref="B124:SA124">
    <cfRule type="top10" dxfId="9" priority="8" percent="1" rank="20"/>
    <cfRule type="top10" dxfId="8" priority="9" percent="1" bottom="1" rank="20"/>
  </conditionalFormatting>
  <conditionalFormatting sqref="B125:SA125">
    <cfRule type="top10" dxfId="7" priority="6" percent="1" rank="20"/>
    <cfRule type="top10" dxfId="6" priority="7" percent="1" bottom="1" rank="20"/>
  </conditionalFormatting>
  <conditionalFormatting sqref="B126:SA126">
    <cfRule type="top10" dxfId="5" priority="4" percent="1" rank="20"/>
    <cfRule type="top10" dxfId="4" priority="5" percent="1" bottom="1" rank="20"/>
  </conditionalFormatting>
  <conditionalFormatting sqref="B127:SA127">
    <cfRule type="top10" dxfId="3" priority="2" percent="1" rank="20"/>
    <cfRule type="top10" dxfId="2" priority="3" percent="1" bottom="1" rank="20"/>
  </conditionalFormatting>
  <conditionalFormatting sqref="B115:SA115">
    <cfRule type="top10" dxfId="1" priority="26" percent="1" rank="20"/>
    <cfRule type="top10" dxfId="0" priority="27" percent="1" bottom="1" rank="20"/>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F7" sqref="F7"/>
    </sheetView>
  </sheetViews>
  <sheetFormatPr baseColWidth="10" defaultRowHeight="14" x14ac:dyDescent="0"/>
  <cols>
    <col min="4" max="4" width="15.6640625" bestFit="1" customWidth="1"/>
    <col min="8" max="8" width="12.5" bestFit="1" customWidth="1"/>
    <col min="9" max="9" width="13.83203125" bestFit="1" customWidth="1"/>
    <col min="10" max="10" width="16.33203125" bestFit="1" customWidth="1"/>
    <col min="13" max="13" width="13.33203125" bestFit="1" customWidth="1"/>
  </cols>
  <sheetData>
    <row r="1" spans="1:15">
      <c r="B1" s="10" t="s">
        <v>7858</v>
      </c>
    </row>
    <row r="2" spans="1:15">
      <c r="B2" s="10"/>
    </row>
    <row r="3" spans="1:15">
      <c r="B3" s="24" t="s">
        <v>7859</v>
      </c>
    </row>
    <row r="4" spans="1:15">
      <c r="B4" s="17" t="s">
        <v>3397</v>
      </c>
      <c r="C4" s="17"/>
      <c r="D4" s="17"/>
      <c r="E4" s="17"/>
      <c r="F4" s="17"/>
      <c r="G4" s="17"/>
      <c r="H4" s="17"/>
      <c r="I4" t="s">
        <v>3396</v>
      </c>
      <c r="J4" s="17" t="s">
        <v>3393</v>
      </c>
      <c r="K4" s="17"/>
      <c r="L4" s="17"/>
      <c r="M4" s="17"/>
      <c r="N4" s="17" t="s">
        <v>3396</v>
      </c>
      <c r="O4" s="17"/>
    </row>
    <row r="5" spans="1:15">
      <c r="A5" s="23">
        <v>42735</v>
      </c>
    </row>
    <row r="6" spans="1:15">
      <c r="B6" s="4" t="s">
        <v>3382</v>
      </c>
      <c r="C6" s="4" t="s">
        <v>3381</v>
      </c>
      <c r="D6" s="25" t="s">
        <v>3387</v>
      </c>
      <c r="E6" s="4" t="s">
        <v>3383</v>
      </c>
      <c r="F6" s="4" t="s">
        <v>3386</v>
      </c>
      <c r="G6" s="4" t="s">
        <v>3385</v>
      </c>
      <c r="H6" s="4" t="s">
        <v>3394</v>
      </c>
      <c r="I6" s="4" t="s">
        <v>3384</v>
      </c>
      <c r="J6" s="4" t="s">
        <v>3389</v>
      </c>
      <c r="K6" s="4" t="s">
        <v>3388</v>
      </c>
      <c r="L6" s="4" t="s">
        <v>3390</v>
      </c>
      <c r="M6" s="4" t="s">
        <v>3395</v>
      </c>
      <c r="N6" s="4" t="s">
        <v>3391</v>
      </c>
      <c r="O6" s="4" t="s">
        <v>3392</v>
      </c>
    </row>
    <row r="7" spans="1:15">
      <c r="A7">
        <v>1991</v>
      </c>
      <c r="B7" s="26">
        <f>AVERAGE('Rådata handelsstrategi'!AC105,'Rådata handelsstrategi'!AY105,'Rådata handelsstrategi'!EC105,'Rådata handelsstrategi'!EJ105,'Rådata handelsstrategi'!EQ105,'Rådata handelsstrategi'!HY105,'Rådata handelsstrategi'!IV105,'Rådata handelsstrategi'!JJ105,'Rådata handelsstrategi'!JO105,'Rådata handelsstrategi'!NT105,'Rådata handelsstrategi'!PD105,'Rådata handelsstrategi'!PN105,'Rådata handelsstrategi'!PP105)</f>
        <v>-0.27972404580236793</v>
      </c>
      <c r="C7" s="26">
        <f>-AVERAGE('Rådata handelsstrategi'!$AM$105,'Rådata handelsstrategi'!$AV$105,'Rådata handelsstrategi'!$AZ$105,'Rådata handelsstrategi'!$BI$105,'Rådata handelsstrategi'!$CX$105,'Rådata handelsstrategi'!$DD$105,'Rådata handelsstrategi'!$EO$105,'Rådata handelsstrategi'!$HG$105,'Rådata handelsstrategi'!$HH$105,'Rådata handelsstrategi'!$IL$105,'Rådata handelsstrategi'!$KF$105,'Rådata handelsstrategi'!$MK$105,'Rådata handelsstrategi'!$QS$105,'Rådata handelsstrategi'!$RM$105)</f>
        <v>0.34260629278921212</v>
      </c>
      <c r="D7" s="27">
        <f>SUM(B7:C7)</f>
        <v>6.2882246986844192E-2</v>
      </c>
      <c r="E7" s="26">
        <f>AVERAGE('Rådata handelsstrategi'!B105:SA105)</f>
        <v>-0.19215278092992988</v>
      </c>
      <c r="F7" s="28">
        <v>-0.23291000000000001</v>
      </c>
      <c r="G7" s="5">
        <f>B7</f>
        <v>-0.27972404580236793</v>
      </c>
      <c r="H7" s="28">
        <f>-C7</f>
        <v>-0.34260629278921212</v>
      </c>
      <c r="I7" s="28">
        <v>0.23462</v>
      </c>
      <c r="J7" s="5">
        <v>-0.17174</v>
      </c>
      <c r="K7" s="5">
        <v>-0.46754000000000001</v>
      </c>
      <c r="L7" s="5">
        <v>-0.51434999999999997</v>
      </c>
      <c r="M7" s="5">
        <v>-0.57723000000000002</v>
      </c>
      <c r="N7" s="5">
        <v>0.19761000000000001</v>
      </c>
      <c r="O7" s="5">
        <v>-0.18054999999999999</v>
      </c>
    </row>
    <row r="8" spans="1:15">
      <c r="A8">
        <v>1992</v>
      </c>
      <c r="B8" s="26">
        <f>AVERAGE('Rådata handelsstrategi'!P106,'Rådata handelsstrategi'!AM106,'Rådata handelsstrategi'!BE106,'Rådata handelsstrategi'!DD106,'Rådata handelsstrategi'!EJ106,'Rådata handelsstrategi'!ER106,'Rådata handelsstrategi'!HE106,'Rådata handelsstrategi'!HH106,'Rådata handelsstrategi'!IL106,'Rådata handelsstrategi'!LI106,'Rådata handelsstrategi'!LW106,'Rådata handelsstrategi'!MS106,'Rådata handelsstrategi'!NT106,'Rådata handelsstrategi'!PP106)</f>
        <v>-0.11790244641104525</v>
      </c>
      <c r="C8" s="26">
        <f>-AVERAGE('Rådata handelsstrategi'!$AJ$106,'Rådata handelsstrategi'!$AV$106,'Rådata handelsstrategi'!$DU$106,'Rådata handelsstrategi'!$BI$106,'Rådata handelsstrategi'!$CX$106,'Rådata handelsstrategi'!$EF$106,'Rådata handelsstrategi'!$EO$106,'Rådata handelsstrategi'!$HV$106,'Rådata handelsstrategi'!$JX$106,'Rådata handelsstrategi'!$NO$106,'Rådata handelsstrategi'!$OG$106,'Rådata handelsstrategi'!$MK$106,'Rådata handelsstrategi'!$QS$106,'Rådata handelsstrategi'!$EW$106)</f>
        <v>0.25208292881009248</v>
      </c>
      <c r="D8" s="27">
        <f>SUM(B8:C8)</f>
        <v>0.13418048239904723</v>
      </c>
      <c r="E8" s="26">
        <f>AVERAGE('Rådata handelsstrategi'!B106:SA106)</f>
        <v>-0.35158037520390262</v>
      </c>
      <c r="F8" s="28">
        <v>-0.14241000000000001</v>
      </c>
      <c r="G8" s="5">
        <f t="shared" ref="G8:G31" si="0">B8</f>
        <v>-0.11790244641104525</v>
      </c>
      <c r="H8" s="28">
        <f>-C8</f>
        <v>-0.25208292881009248</v>
      </c>
      <c r="I8" s="28">
        <v>0.22058</v>
      </c>
      <c r="J8" s="5">
        <v>-8.6400000000000005E-2</v>
      </c>
      <c r="K8" s="5">
        <v>-0.36299999999999999</v>
      </c>
      <c r="L8" s="5">
        <v>-0.33848</v>
      </c>
      <c r="M8" s="5">
        <v>-0.47266999999999998</v>
      </c>
      <c r="N8" s="5">
        <v>-0.10782</v>
      </c>
      <c r="O8" s="5">
        <v>-0.12629000000000001</v>
      </c>
    </row>
    <row r="9" spans="1:15">
      <c r="A9">
        <v>1993</v>
      </c>
      <c r="B9" s="26">
        <f>AVERAGE('Rådata handelsstrategi'!Z107,'Rådata handelsstrategi'!AM107,'Rådata handelsstrategi'!DD107,'Rådata handelsstrategi'!FP107,'Rådata handelsstrategi'!HG107,'Rådata handelsstrategi'!HY107,'Rådata handelsstrategi'!IL107,'Rådata handelsstrategi'!JE107,'Rådata handelsstrategi'!JG107,'Rådata handelsstrategi'!JJ107,'Rådata handelsstrategi'!KQ107,'Rådata handelsstrategi'!MS107,'Rådata handelsstrategi'!PN107,'Rådata handelsstrategi'!PX107,'Rådata handelsstrategi'!RJ107)</f>
        <v>0.91085378131222494</v>
      </c>
      <c r="C9" s="26">
        <f>-AVERAGE('Rådata handelsstrategi'!AC107,'Rådata handelsstrategi'!AJ107,'Rådata handelsstrategi'!AV107,'Rådata handelsstrategi'!CO107,'Rådata handelsstrategi'!EF107,'Rådata handelsstrategi'!EW107,'Rådata handelsstrategi'!EY107,'Rådata handelsstrategi'!HB107,'Rådata handelsstrategi'!KA107,'Rådata handelsstrategi'!MK107,'Rådata handelsstrategi'!NO107,'Rådata handelsstrategi'!OD107,'Rådata handelsstrategi'!PP107,'Rådata handelsstrategi'!QF107)</f>
        <v>-0.83223179638602074</v>
      </c>
      <c r="D9" s="27">
        <f>SUM(B9:C9)</f>
        <v>7.8621984926204203E-2</v>
      </c>
      <c r="E9" s="26">
        <f>AVERAGE('Rådata handelsstrategi'!B107:SA107)</f>
        <v>0.55155421011184091</v>
      </c>
      <c r="F9" s="28">
        <v>0.44681999999999999</v>
      </c>
      <c r="G9" s="5">
        <f t="shared" si="0"/>
        <v>0.91085378131222494</v>
      </c>
      <c r="H9" s="28">
        <f t="shared" ref="H9:H31" si="1">-C9</f>
        <v>0.83223179638602074</v>
      </c>
      <c r="I9" s="28">
        <v>0.16306000000000001</v>
      </c>
      <c r="J9" s="5">
        <v>-8.4440000000000001E-2</v>
      </c>
      <c r="K9" s="5">
        <v>0.28376000000000001</v>
      </c>
      <c r="L9" s="5">
        <v>0.74778999999999995</v>
      </c>
      <c r="M9" s="5">
        <v>0.66917000000000004</v>
      </c>
      <c r="N9" s="5">
        <v>0.60397999999999996</v>
      </c>
      <c r="O9" s="5">
        <v>0.62577000000000005</v>
      </c>
    </row>
    <row r="10" spans="1:15">
      <c r="A10">
        <v>1994</v>
      </c>
      <c r="B10" s="26">
        <f>AVERAGE('Rådata handelsstrategi'!Z108,'Rådata handelsstrategi'!AN108,'Rådata handelsstrategi'!AY108,'Rådata handelsstrategi'!CU108,'Rådata handelsstrategi'!CY108,'Rådata handelsstrategi'!DD108,'Rådata handelsstrategi'!EQ108,'Rådata handelsstrategi'!HY108,'Rådata handelsstrategi'!JE108,'Rådata handelsstrategi'!JG108,'Rådata handelsstrategi'!JJ108,'Rådata handelsstrategi'!MM108,'Rådata handelsstrategi'!PH108,'Rådata handelsstrategi'!PO108,'Rådata handelsstrategi'!PX108,'Rådata handelsstrategi'!RJ108)</f>
        <v>2.5092349666025782</v>
      </c>
      <c r="C10" s="26">
        <f>-AVERAGE('Rådata handelsstrategi'!P108,'Rådata handelsstrategi'!AC108,'Rådata handelsstrategi'!CF108,'Rådata handelsstrategi'!CO108,'Rådata handelsstrategi'!EW108,'Rådata handelsstrategi'!EY108,'Rådata handelsstrategi'!HJ108,'Rådata handelsstrategi'!KA108,'Rådata handelsstrategi'!LG108,'Rådata handelsstrategi'!MG108,'Rådata handelsstrategi'!PN108,'Rådata handelsstrategi'!PP108,'Rådata handelsstrategi'!RM108)</f>
        <v>-0.77641779640789188</v>
      </c>
      <c r="D10" s="27">
        <f>SUM(B10:C10)</f>
        <v>1.7328171701946862</v>
      </c>
      <c r="E10" s="26">
        <f>AVERAGE('Rådata handelsstrategi'!B108:SA108)</f>
        <v>1.4275673158292141</v>
      </c>
      <c r="F10" s="28">
        <v>0.75909000000000004</v>
      </c>
      <c r="G10" s="5">
        <f t="shared" si="0"/>
        <v>2.5092349666025782</v>
      </c>
      <c r="H10" s="28">
        <f t="shared" si="1"/>
        <v>0.77641779640789188</v>
      </c>
      <c r="I10" s="28">
        <v>0.12386999999999999</v>
      </c>
      <c r="J10" s="5">
        <v>1.60894</v>
      </c>
      <c r="K10" s="5">
        <v>0.63522000000000001</v>
      </c>
      <c r="L10" s="5">
        <v>2.3853599999999999</v>
      </c>
      <c r="M10" s="5">
        <v>0.65254000000000001</v>
      </c>
      <c r="N10" s="5">
        <v>0.88178999999999996</v>
      </c>
      <c r="O10" s="5">
        <v>0.74353999999999998</v>
      </c>
    </row>
    <row r="11" spans="1:15">
      <c r="A11">
        <v>1995</v>
      </c>
      <c r="B11" s="29">
        <f>AVERAGE('Rådata handelsstrategi'!Z109,'Rådata handelsstrategi'!AN109,'Rådata handelsstrategi'!BJ109,'Rådata handelsstrategi'!CU109,'Rådata handelsstrategi'!EO109,'Rådata handelsstrategi'!EQ109,'Rådata handelsstrategi'!HO109,'Rådata handelsstrategi'!JG109,'Rådata handelsstrategi'!JX109,'Rådata handelsstrategi'!MM109,'Rådata handelsstrategi'!PH109,'Rådata handelsstrategi'!PO109,'Rådata handelsstrategi'!PX109)</f>
        <v>1.7985536665868409</v>
      </c>
      <c r="C11" s="29">
        <f>-AVERAGE('Rådata handelsstrategi'!P109,'Rådata handelsstrategi'!T109,'Rådata handelsstrategi'!AC109,'Rådata handelsstrategi'!AM109,'Rådata handelsstrategi'!BB109,'Rådata handelsstrategi'!EL109,'Rådata handelsstrategi'!EW109,'Rådata handelsstrategi'!FP109,'Rådata handelsstrategi'!HG109,'Rådata handelsstrategi'!JE109,'Rådata handelsstrategi'!KA109,'Rådata handelsstrategi'!KQ109,'Rådata handelsstrategi'!MG109,'Rådata handelsstrategi'!NT109,'Rådata handelsstrategi'!PN109,'Rådata handelsstrategi'!PP109,'Rådata handelsstrategi'!QX109)</f>
        <v>-0.37334665012006829</v>
      </c>
      <c r="D11" s="27">
        <f>SUM(B11:C11)</f>
        <v>1.4252070164667727</v>
      </c>
      <c r="E11" s="26">
        <f>AVERAGE('Rådata handelsstrategi'!B109:SA109)</f>
        <v>0.45300426018649187</v>
      </c>
      <c r="F11" s="28">
        <v>0.18475</v>
      </c>
      <c r="G11" s="5">
        <f t="shared" si="0"/>
        <v>1.7985536665868409</v>
      </c>
      <c r="H11" s="28">
        <f t="shared" si="1"/>
        <v>0.37334665012006829</v>
      </c>
      <c r="I11" s="28">
        <v>0.12206</v>
      </c>
      <c r="J11" s="5">
        <v>1.30315</v>
      </c>
      <c r="K11" s="5">
        <v>6.2689999999999996E-2</v>
      </c>
      <c r="L11" s="5">
        <v>1.67649</v>
      </c>
      <c r="M11" s="5">
        <v>0.25129000000000001</v>
      </c>
      <c r="N11" s="5">
        <v>0.23122000000000001</v>
      </c>
      <c r="O11" s="5">
        <v>5.7880000000000001E-2</v>
      </c>
    </row>
    <row r="12" spans="1:15">
      <c r="A12">
        <v>1996</v>
      </c>
      <c r="B12" s="29">
        <f>AVERAGE('Rådata handelsstrategi'!AU110,'Rådata handelsstrategi'!CF110,'Rådata handelsstrategi'!CO110,'Rådata handelsstrategi'!CU110,'Rådata handelsstrategi'!CX110,'Rådata handelsstrategi'!EY110,'Rådata handelsstrategi'!FG110,'Rådata handelsstrategi'!HJ110,'Rådata handelsstrategi'!HO110,'Rådata handelsstrategi'!IL110,'Rådata handelsstrategi'!JX110,'Rådata handelsstrategi'!KB110,'Rådata handelsstrategi'!LG110,'Rådata handelsstrategi'!MK110,'Rådata handelsstrategi'!NO110,'Rådata handelsstrategi'!PN110,'Rådata handelsstrategi'!PX110)</f>
        <v>1.6098210844580929</v>
      </c>
      <c r="C12" s="29">
        <f>-AVERAGE('Rådata handelsstrategi'!C110,'Rådata handelsstrategi'!T110,'Rådata handelsstrategi'!AC110,'Rådata handelsstrategi'!AY110,'Rådata handelsstrategi'!AM110,'Rådata handelsstrategi'!AN110,'Rådata handelsstrategi'!CR110,'Rådata handelsstrategi'!CY110,'Rådata handelsstrategi'!DD110,'Rådata handelsstrategi'!DU110,'Rådata handelsstrategi'!EL110,'Rådata handelsstrategi'!HG110,'Rådata handelsstrategi'!JE110,'Rådata handelsstrategi'!LU110,'Rådata handelsstrategi'!MS110,'Rådata handelsstrategi'!NT110,'Rådata handelsstrategi'!PO110,'Rådata handelsstrategi'!PP110)</f>
        <v>-0.70837100019621924</v>
      </c>
      <c r="D12" s="27">
        <f>SUM(B12:C12)</f>
        <v>0.90145008426187367</v>
      </c>
      <c r="E12" s="26">
        <f>AVERAGE('Rådata handelsstrategi'!B110:SA110)</f>
        <v>0.85632873991938052</v>
      </c>
      <c r="F12" s="28">
        <v>0.42947000000000002</v>
      </c>
      <c r="G12" s="5">
        <f t="shared" si="0"/>
        <v>1.6098210844580929</v>
      </c>
      <c r="H12" s="28">
        <f t="shared" si="1"/>
        <v>0.70837100019621924</v>
      </c>
      <c r="I12" s="28">
        <v>9.5240000000000005E-2</v>
      </c>
      <c r="J12" s="5">
        <v>0.80620999999999998</v>
      </c>
      <c r="K12" s="5">
        <v>0.33423000000000003</v>
      </c>
      <c r="L12" s="5">
        <v>1.51458</v>
      </c>
      <c r="M12" s="5">
        <v>0.61312999999999995</v>
      </c>
      <c r="N12" s="5">
        <v>0.46299000000000001</v>
      </c>
      <c r="O12" s="5">
        <v>-8.6279999999999996E-2</v>
      </c>
    </row>
    <row r="13" spans="1:15">
      <c r="A13">
        <v>1997</v>
      </c>
      <c r="B13" s="29">
        <f>AVERAGE('Rådata handelsstrategi'!C111,'Rådata handelsstrategi'!F111,'Rådata handelsstrategi'!AV111,'Rådata handelsstrategi'!BE111,'Rådata handelsstrategi'!CF111,'Rådata handelsstrategi'!CU111,'Rådata handelsstrategi'!FG111,'Rådata handelsstrategi'!HB111,'Rådata handelsstrategi'!HC111,'Rådata handelsstrategi'!HY111,'Rådata handelsstrategi'!HZ111,'Rådata handelsstrategi'!IL111,'Rådata handelsstrategi'!LI111,'Rådata handelsstrategi'!NO111,'Rådata handelsstrategi'!NZ111,'Rådata handelsstrategi'!PD111,'Rådata handelsstrategi'!QS111,'Rådata handelsstrategi'!QU111,'Rådata handelsstrategi'!RI111,'Rådata handelsstrategi'!RO111,'Rådata handelsstrategi'!RU111)</f>
        <v>1.1500059155116908</v>
      </c>
      <c r="C13" s="29">
        <f>-AVERAGE('Rådata handelsstrategi'!T111,'Rådata handelsstrategi'!AU111,'Rådata handelsstrategi'!AC111,'Rådata handelsstrategi'!AK111,'Rådata handelsstrategi'!DK111,'Rådata handelsstrategi'!EE111,'Rådata handelsstrategi'!EQ111,'Rådata handelsstrategi'!EZ111,'Rådata handelsstrategi'!HG111,'Rådata handelsstrategi'!LW111,'Rådata handelsstrategi'!MS111,'Rådata handelsstrategi'!OB111,'Rådata handelsstrategi'!PH111,'Rådata handelsstrategi'!PO111,'Rådata handelsstrategi'!PP111,'Rådata handelsstrategi'!PX111,'Rådata handelsstrategi'!QF111,'Rådata handelsstrategi'!QG111,'Rådata handelsstrategi'!QK111)</f>
        <v>-1.1483477989785098</v>
      </c>
      <c r="D13" s="27">
        <f>SUM(B13:C13)</f>
        <v>1.6581165331810421E-3</v>
      </c>
      <c r="E13" s="26">
        <f>AVERAGE('Rådata handelsstrategi'!B111:SA111)</f>
        <v>0.96823044131311686</v>
      </c>
      <c r="F13" s="28">
        <v>0.66886000000000001</v>
      </c>
      <c r="G13" s="5">
        <f t="shared" si="0"/>
        <v>1.1500059155116908</v>
      </c>
      <c r="H13" s="28">
        <f t="shared" si="1"/>
        <v>1.1483477989785098</v>
      </c>
      <c r="I13" s="28">
        <v>8.7330000000000005E-2</v>
      </c>
      <c r="J13" s="5">
        <v>-8.5669999999999996E-2</v>
      </c>
      <c r="K13" s="5">
        <v>0.58153999999999995</v>
      </c>
      <c r="L13" s="5">
        <v>1.0626800000000001</v>
      </c>
      <c r="M13" s="5">
        <v>1.0610200000000001</v>
      </c>
      <c r="N13" s="5">
        <v>0.40495999999999999</v>
      </c>
      <c r="O13" s="5">
        <v>2.0539999999999999E-2</v>
      </c>
    </row>
    <row r="14" spans="1:15">
      <c r="A14">
        <v>1998</v>
      </c>
      <c r="B14" s="29">
        <f>AVERAGE('Rådata handelsstrategi'!C112,'Rådata handelsstrategi'!AK112,'Rådata handelsstrategi'!AV112,'Rådata handelsstrategi'!AZ112,'Rådata handelsstrategi'!CY112,'Rådata handelsstrategi'!CZ112,'Rådata handelsstrategi'!EW112,'Rådata handelsstrategi'!EY112,'Rådata handelsstrategi'!FG112,'Rådata handelsstrategi'!FP112,'Rådata handelsstrategi'!HB112,'Rådata handelsstrategi'!HC112,'Rådata handelsstrategi'!HY112,'Rådata handelsstrategi'!HZ112,'Rådata handelsstrategi'!IL112,'Rådata handelsstrategi'!ND112,'Rådata handelsstrategi'!NZ112,'Rådata handelsstrategi'!OG112,'Rådata handelsstrategi'!PD112,'Rådata handelsstrategi'!PO112,'Rådata handelsstrategi'!QS112,'Rådata handelsstrategi'!RI112,'Rådata handelsstrategi'!RO112)</f>
        <v>-0.13014270708303838</v>
      </c>
      <c r="C14" s="29">
        <f>-AVERAGE('Rådata handelsstrategi'!P112,'Rådata handelsstrategi'!T112,'Rådata handelsstrategi'!AC112,'Rådata handelsstrategi'!AQ112,'Rådata handelsstrategi'!AU112,'Rådata handelsstrategi'!BI112,'Rådata handelsstrategi'!CU112,'Rådata handelsstrategi'!CX112,'Rådata handelsstrategi'!EO112,'Rådata handelsstrategi'!EQ112,'Rådata handelsstrategi'!EZ112,'Rådata handelsstrategi'!FI112,'Rådata handelsstrategi'!IH112,'Rådata handelsstrategi'!KA112,'Rådata handelsstrategi'!KB112,'Rådata handelsstrategi'!PC112,'Rådata handelsstrategi'!PN112,'Rådata handelsstrategi'!PP112,'Rådata handelsstrategi'!PX112,'Rådata handelsstrategi'!QF112,'Rådata handelsstrategi'!RE112)</f>
        <v>3.1953397342403621E-2</v>
      </c>
      <c r="D14" s="27">
        <f>SUM(B14:C14)</f>
        <v>-9.818930974063475E-2</v>
      </c>
      <c r="E14" s="26">
        <f>AVERAGE('Rådata handelsstrategi'!B112:SA112)</f>
        <v>-9.3092473766017467E-2</v>
      </c>
      <c r="F14" s="28">
        <v>-8.0280000000000004E-2</v>
      </c>
      <c r="G14" s="5">
        <f t="shared" si="0"/>
        <v>-0.13014270708303838</v>
      </c>
      <c r="H14" s="28">
        <f t="shared" si="1"/>
        <v>-3.1953397342403621E-2</v>
      </c>
      <c r="I14" s="28">
        <v>0.11552</v>
      </c>
      <c r="J14" s="5">
        <v>-0.21371000000000001</v>
      </c>
      <c r="K14" s="5">
        <v>-0.1958</v>
      </c>
      <c r="L14" s="5">
        <v>-0.24565999999999999</v>
      </c>
      <c r="M14" s="5">
        <v>-0.14746999999999999</v>
      </c>
      <c r="N14" s="5">
        <v>-3.4209999999999997E-2</v>
      </c>
      <c r="O14" s="5">
        <v>-0.15354000000000001</v>
      </c>
    </row>
    <row r="15" spans="1:15">
      <c r="A15">
        <v>1999</v>
      </c>
      <c r="B15" s="29">
        <f>AVERAGE('Rådata handelsstrategi'!C113,'Rådata handelsstrategi'!P113,'Rådata handelsstrategi'!T113,'Rådata handelsstrategi'!AK113,'Rådata handelsstrategi'!AV113,'Rådata handelsstrategi'!BE113,'Rådata handelsstrategi'!CZ113,'Rådata handelsstrategi'!EQ113,'Rådata handelsstrategi'!ES113,'Rådata handelsstrategi'!EW113,'Rådata handelsstrategi'!EY113,'Rådata handelsstrategi'!FP113,'Rådata handelsstrategi'!GQ113,'Rådata handelsstrategi'!HG113,'Rådata handelsstrategi'!IH113,'Rådata handelsstrategi'!IO113,'Rådata handelsstrategi'!LU113,'Rådata handelsstrategi'!ND113,'Rådata handelsstrategi'!NJ113,'Rådata handelsstrategi'!NT113,'Rådata handelsstrategi'!PC113,'Rådata handelsstrategi'!PX113,'Rådata handelsstrategi'!QS113,'Rådata handelsstrategi'!RE113,'Rådata handelsstrategi'!RI113)</f>
        <v>-7.2569961313257117E-2</v>
      </c>
      <c r="C15" s="29">
        <f>-AVERAGE('Rådata handelsstrategi'!F113,'Rådata handelsstrategi'!AC113,'Rådata handelsstrategi'!BI113,'Rådata handelsstrategi'!CR113,'Rådata handelsstrategi'!CU113,'Rådata handelsstrategi'!CX113,'Rådata handelsstrategi'!DF113,'Rådata handelsstrategi'!DU113,'Rådata handelsstrategi'!EO113,'Rådata handelsstrategi'!GT113,'Rådata handelsstrategi'!GW113,'Rådata handelsstrategi'!IE113,'Rådata handelsstrategi'!IL113,'Rådata handelsstrategi'!KB113,'Rådata handelsstrategi'!KQ113,'Rådata handelsstrategi'!KY113,'Rådata handelsstrategi'!NE113,'Rådata handelsstrategi'!PA113,'Rådata handelsstrategi'!PN113,'Rådata handelsstrategi'!PO113,'Rådata handelsstrategi'!PP113,'Rådata handelsstrategi'!QF113,'Rådata handelsstrategi'!QG113,'Rådata handelsstrategi'!QU113,'Rådata handelsstrategi'!RM113,'Rådata handelsstrategi'!RO113)</f>
        <v>0.14092231439184719</v>
      </c>
      <c r="D15" s="27">
        <f>SUM(B15:C15)</f>
        <v>6.835235307859007E-2</v>
      </c>
      <c r="E15" s="26">
        <f>AVERAGE('Rådata handelsstrategi'!B113:SA113)</f>
        <v>-2.5823431585099508E-3</v>
      </c>
      <c r="F15" s="28">
        <v>6.4439999999999997E-2</v>
      </c>
      <c r="G15" s="5">
        <f t="shared" si="0"/>
        <v>-7.2569961313257117E-2</v>
      </c>
      <c r="H15" s="28">
        <f t="shared" si="1"/>
        <v>-0.14092231439184719</v>
      </c>
      <c r="I15" s="28">
        <v>0.13325000000000001</v>
      </c>
      <c r="J15" s="5">
        <v>-6.4899999999999999E-2</v>
      </c>
      <c r="K15" s="5">
        <v>-6.8809999999999996E-2</v>
      </c>
      <c r="L15" s="5">
        <v>-0.20582</v>
      </c>
      <c r="M15" s="5">
        <v>-0.27417000000000002</v>
      </c>
      <c r="N15" s="5">
        <v>9.2880000000000004E-2</v>
      </c>
      <c r="O15" s="5">
        <v>-0.37524999999999997</v>
      </c>
    </row>
    <row r="16" spans="1:15">
      <c r="A16">
        <v>2000</v>
      </c>
      <c r="B16" s="29">
        <f>AVERAGE('Rådata handelsstrategi'!R114,'Rådata handelsstrategi'!T114,'Rådata handelsstrategi'!W114,'Rådata handelsstrategi'!AT114,'Rådata handelsstrategi'!AV114,'Rådata handelsstrategi'!BH114,'Rådata handelsstrategi'!DZ114,'Rådata handelsstrategi'!EQ114,'Rådata handelsstrategi'!ES114,'Rådata handelsstrategi'!FG114,'Rådata handelsstrategi'!FI114,'Rådata handelsstrategi'!GL114,'Rådata handelsstrategi'!GQ114,'Rådata handelsstrategi'!HR114,'Rådata handelsstrategi'!IE114,'Rådata handelsstrategi'!IO114,'Rådata handelsstrategi'!IX114,'Rådata handelsstrategi'!KA114,'Rådata handelsstrategi'!LW114,'Rådata handelsstrategi'!MH114,'Rådata handelsstrategi'!ND114,'Rådata handelsstrategi'!NJ114,'Rådata handelsstrategi'!OB114,'Rådata handelsstrategi'!PC114,'Rådata handelsstrategi'!PX114,'Rådata handelsstrategi'!QQ114,'Rådata handelsstrategi'!RB114,'Rådata handelsstrategi'!RE114,'Rådata handelsstrategi'!RI114,'Rådata handelsstrategi'!RU114)</f>
        <v>0.46068753970926773</v>
      </c>
      <c r="C16" s="29">
        <f>-AVERAGE('Rådata handelsstrategi'!H114,'Rådata handelsstrategi'!J114,'Rådata handelsstrategi'!AC114,'Rådata handelsstrategi'!AU114,'Rådata handelsstrategi'!BZ114,'Rådata handelsstrategi'!CX114,'Rådata handelsstrategi'!DF114,'Rådata handelsstrategi'!DK114,'Rådata handelsstrategi'!DY114,'Rådata handelsstrategi'!EB114,'Rådata handelsstrategi'!EE114,'Rådata handelsstrategi'!EZ114,'Rådata handelsstrategi'!FT114,'Rådata handelsstrategi'!GX114,'Rådata handelsstrategi'!IL114,'Rådata handelsstrategi'!IP114,'Rådata handelsstrategi'!JB114,'Rådata handelsstrategi'!KB114,'Rådata handelsstrategi'!KQ114,'Rådata handelsstrategi'!LQ114,'Rådata handelsstrategi'!PA114,'Rådata handelsstrategi'!PH114,'Rådata handelsstrategi'!PN114,'Rådata handelsstrategi'!PO114,'Rådata handelsstrategi'!QF114,'Rådata handelsstrategi'!QG114,'Rådata handelsstrategi'!QO114,'Rådata handelsstrategi'!QP114,'Rådata handelsstrategi'!RD114)</f>
        <v>-0.43087320601950513</v>
      </c>
      <c r="D16" s="27">
        <f>SUM(B16:C16)</f>
        <v>2.9814333689762607E-2</v>
      </c>
      <c r="E16" s="26">
        <f>AVERAGE('Rådata handelsstrategi'!B114:SA114)</f>
        <v>0.67509222357541065</v>
      </c>
      <c r="F16" s="28">
        <v>0.50139999999999996</v>
      </c>
      <c r="G16" s="5">
        <f t="shared" si="0"/>
        <v>0.46068753970926773</v>
      </c>
      <c r="H16" s="28">
        <f t="shared" si="1"/>
        <v>0.43087320601950513</v>
      </c>
      <c r="I16" s="28">
        <v>0.13897999999999999</v>
      </c>
      <c r="J16" s="5">
        <v>-0.10917</v>
      </c>
      <c r="K16" s="5">
        <v>0.36242000000000002</v>
      </c>
      <c r="L16" s="5">
        <v>0.32171</v>
      </c>
      <c r="M16" s="5">
        <v>0.29188999999999998</v>
      </c>
      <c r="N16" s="5">
        <v>0.68715000000000004</v>
      </c>
      <c r="O16" s="5">
        <v>-0.25982</v>
      </c>
    </row>
    <row r="17" spans="1:15">
      <c r="A17">
        <v>2001</v>
      </c>
      <c r="B17" s="6">
        <f>AVERAGE('Rådata handelsstrategi'!L115,'Rådata handelsstrategi'!R115,'Rådata handelsstrategi'!T115,'Rådata handelsstrategi'!W115,'Rådata handelsstrategi'!AT115,'Rådata handelsstrategi'!AV115,'Rådata handelsstrategi'!BI115,'Rådata handelsstrategi'!CX115,'Rådata handelsstrategi'!DJ115,'Rådata handelsstrategi'!DZ115,'Rådata handelsstrategi'!EG115,'Rådata handelsstrategi'!EQ115,'Rådata handelsstrategi'!FH115,'Rådata handelsstrategi'!FJ115,'Rådata handelsstrategi'!GK115,'Rådata handelsstrategi'!HB115,'Rådata handelsstrategi'!HR115,'Rådata handelsstrategi'!IE115,'Rådata handelsstrategi'!IK115,'Rådata handelsstrategi'!IX115,'Rådata handelsstrategi'!JX115,'Rådata handelsstrategi'!KH115,'Rådata handelsstrategi'!LB115,'Rådata handelsstrategi'!LS115,'Rådata handelsstrategi'!LU115,'Rådata handelsstrategi'!LV115,'Rådata handelsstrategi'!MJ115,'Rådata handelsstrategi'!MT115,'Rådata handelsstrategi'!NJ115,'Rådata handelsstrategi'!PA115,'Rådata handelsstrategi'!PK115,'Rådata handelsstrategi'!PP115,'Rådata handelsstrategi'!QH115,'Rådata handelsstrategi'!QQ115,'Rådata handelsstrategi'!RE115,'Rådata handelsstrategi'!RI115)</f>
        <v>-0.24470872980769695</v>
      </c>
      <c r="C17" s="29">
        <f>-AVERAGE('Rådata handelsstrategi'!G115,'Rådata handelsstrategi'!M115,'Rådata handelsstrategi'!AC115,'Rådata handelsstrategi'!AK115,'Rådata handelsstrategi'!BY115,'Rådata handelsstrategi'!BZ115,'Rådata handelsstrategi'!CL115,'Rådata handelsstrategi'!CZ115,'Rådata handelsstrategi'!DD115,'Rådata handelsstrategi'!DF115,'Rådata handelsstrategi'!DK115,'Rådata handelsstrategi'!EE115,'Rådata handelsstrategi'!GX115,'Rådata handelsstrategi'!HD115,'Rådata handelsstrategi'!HG115,'Rådata handelsstrategi'!HU115,'Rådata handelsstrategi'!IP115,'Rådata handelsstrategi'!JI115,'Rådata handelsstrategi'!JP115,'Rådata handelsstrategi'!KP115,'Rådata handelsstrategi'!LO115,'Rådata handelsstrategi'!LZ115,'Rådata handelsstrategi'!NE115,'Rådata handelsstrategi'!NV115,'Rådata handelsstrategi'!OS115,'Rådata handelsstrategi'!PJ115,'Rådata handelsstrategi'!PN115,'Rådata handelsstrategi'!PR115,'Rådata handelsstrategi'!QF115,'Rådata handelsstrategi'!QZ115,'Rådata handelsstrategi'!RB115)</f>
        <v>3.2750311875738618E-2</v>
      </c>
      <c r="D17" s="27">
        <f>SUM(B17:C17)</f>
        <v>-0.21195841793195833</v>
      </c>
      <c r="E17" s="26">
        <f>AVERAGE('Rådata handelsstrategi'!B115:SA115)</f>
        <v>-0.10696480165085447</v>
      </c>
      <c r="F17" s="28">
        <v>-0.11012</v>
      </c>
      <c r="G17" s="5">
        <f t="shared" si="0"/>
        <v>-0.24470872980769695</v>
      </c>
      <c r="H17" s="28">
        <f t="shared" si="1"/>
        <v>-3.2750311875738618E-2</v>
      </c>
      <c r="I17" s="28">
        <v>0.13811999999999999</v>
      </c>
      <c r="J17" s="5">
        <v>-0.35008</v>
      </c>
      <c r="K17" s="5">
        <v>-0.24825</v>
      </c>
      <c r="L17" s="5">
        <v>-0.38283</v>
      </c>
      <c r="M17" s="5">
        <v>-0.17086999999999999</v>
      </c>
      <c r="N17" s="5">
        <v>0.46076</v>
      </c>
      <c r="O17" s="5">
        <v>1.392E-2</v>
      </c>
    </row>
    <row r="18" spans="1:15">
      <c r="A18">
        <v>2002</v>
      </c>
      <c r="B18" s="29">
        <f>AVERAGE('Rådata handelsstrategi'!F116,'Rådata handelsstrategi'!T116,'Rådata handelsstrategi'!W116,'Rådata handelsstrategi'!AC116,'Rådata handelsstrategi'!AU116,'Rådata handelsstrategi'!BJ116,'Rådata handelsstrategi'!BN116,'Rådata handelsstrategi'!CX116,'Rådata handelsstrategi'!DO116,'Rådata handelsstrategi'!EQ116,'Rådata handelsstrategi'!ES116,'Rådata handelsstrategi'!EZ116,'Rådata handelsstrategi'!FE116,'Rådata handelsstrategi'!GT116,'Rådata handelsstrategi'!HB116,'Rådata handelsstrategi'!HG116,'Rådata handelsstrategi'!IX116,'Rådata handelsstrategi'!JL116,'Rådata handelsstrategi'!JX116,'Rådata handelsstrategi'!KA116,'Rådata handelsstrategi'!LB116,'Rådata handelsstrategi'!LV116,'Rådata handelsstrategi'!LW116,'Rådata handelsstrategi'!MH116,'Rådata handelsstrategi'!MT116,'Rådata handelsstrategi'!NJ116,'Rådata handelsstrategi'!OO116,'Rådata handelsstrategi'!OS116,'Rådata handelsstrategi'!PA116,'Rådata handelsstrategi'!PK116,'Rådata handelsstrategi'!PL116,'Rådata handelsstrategi'!PP116,'Rådata handelsstrategi'!QH116,'Rådata handelsstrategi'!QP116,'Rådata handelsstrategi'!QS116,'Rådata handelsstrategi'!RA116)</f>
        <v>-0.32858976610521323</v>
      </c>
      <c r="C18" s="29">
        <f>-AVERAGE('Rådata handelsstrategi'!C116,'Rådata handelsstrategi'!M116,'Rådata handelsstrategi'!R116,'Rådata handelsstrategi'!BY116,'Rådata handelsstrategi'!CL116,'Rådata handelsstrategi'!CU116,'Rådata handelsstrategi'!DJ116,'Rådata handelsstrategi'!DL116,'Rådata handelsstrategi'!FW116,'Rådata handelsstrategi'!GL116,'Rådata handelsstrategi'!HU116,'Rådata handelsstrategi'!IO116,'Rådata handelsstrategi'!JB116,'Rådata handelsstrategi'!JH116,'Rådata handelsstrategi'!JI116,'Rådata handelsstrategi'!KF116,'Rådata handelsstrategi'!KP116,'Rådata handelsstrategi'!LJ116,'Rådata handelsstrategi'!LM116,'Rådata handelsstrategi'!LO116,'Rådata handelsstrategi'!NV116,'Rådata handelsstrategi'!OB116,'Rådata handelsstrategi'!PJ116,'Rådata handelsstrategi'!PN116,'Rådata handelsstrategi'!QB116,'Rådata handelsstrategi'!QF116,'Rådata handelsstrategi'!QZ116,'Rådata handelsstrategi'!RB116,'Rådata handelsstrategi'!RZ116)</f>
        <v>0.49312531122548364</v>
      </c>
      <c r="D18" s="27">
        <f>SUM(B18:C18)</f>
        <v>0.16453554512027041</v>
      </c>
      <c r="E18" s="26">
        <f>AVERAGE('Rådata handelsstrategi'!B116:SA116)</f>
        <v>-0.34097819495454945</v>
      </c>
      <c r="F18" s="28">
        <v>-0.32183</v>
      </c>
      <c r="G18" s="5">
        <f t="shared" si="0"/>
        <v>-0.32858976610521323</v>
      </c>
      <c r="H18" s="28">
        <f t="shared" si="1"/>
        <v>-0.49312531122548364</v>
      </c>
      <c r="I18" s="28">
        <v>0.12180000000000001</v>
      </c>
      <c r="J18" s="5">
        <v>4.274E-2</v>
      </c>
      <c r="K18" s="5">
        <v>-0.44363000000000002</v>
      </c>
      <c r="L18" s="5">
        <v>-0.45039000000000001</v>
      </c>
      <c r="M18" s="5">
        <v>-0.61492000000000002</v>
      </c>
      <c r="N18" s="5">
        <v>0.15842000000000001</v>
      </c>
      <c r="O18" s="5">
        <v>0.16988</v>
      </c>
    </row>
    <row r="19" spans="1:15">
      <c r="A19">
        <v>2003</v>
      </c>
      <c r="B19" s="29">
        <f>AVERAGE('Rådata handelsstrategi'!T117,'Rådata handelsstrategi'!AC117,'Rådata handelsstrategi'!AU117,'Rådata handelsstrategi'!CJ117,'Rådata handelsstrategi'!CL117,'Rådata handelsstrategi'!CX117,'Rådata handelsstrategi'!DJ117,'Rådata handelsstrategi'!DO117,'Rådata handelsstrategi'!EQ117,'Rådata handelsstrategi'!ES117,'Rådata handelsstrategi'!FU117,'Rådata handelsstrategi'!FZ117,'Rådata handelsstrategi'!GB117,'Rådata handelsstrategi'!GN117,'Rådata handelsstrategi'!GV117,'Rådata handelsstrategi'!HB117,'Rådata handelsstrategi'!HM117,'Rådata handelsstrategi'!HP117,'Rådata handelsstrategi'!IX117,'Rådata handelsstrategi'!JN117,'Rådata handelsstrategi'!JX117,'Rådata handelsstrategi'!KA117,'Rådata handelsstrategi'!KH117,'Rådata handelsstrategi'!KP117,'Rådata handelsstrategi'!KT117,'Rådata handelsstrategi'!LB117,'Rådata handelsstrategi'!LW117,'Rådata handelsstrategi'!MH117,'Rådata handelsstrategi'!MT117,'Rådata handelsstrategi'!PJ117,'Rådata handelsstrategi'!PP117,'Rådata handelsstrategi'!PR117,'Rådata handelsstrategi'!PX117)</f>
        <v>-9.2600822631873185E-3</v>
      </c>
      <c r="C19" s="29">
        <f>-AVERAGE('Rådata handelsstrategi'!C117,'Rådata handelsstrategi'!M117,'Rådata handelsstrategi'!AM117,'Rådata handelsstrategi'!BR117,'Rådata handelsstrategi'!DU117,'Rådata handelsstrategi'!EE117,'Rådata handelsstrategi'!EL117,'Rådata handelsstrategi'!FE117,'Rådata handelsstrategi'!FT117,'Rådata handelsstrategi'!FW117,'Rådata handelsstrategi'!IZ117,'Rådata handelsstrategi'!JB117,'Rådata handelsstrategi'!KB117,'Rådata handelsstrategi'!KF117,'Rådata handelsstrategi'!LJ117,'Rådata handelsstrategi'!LM117,'Rådata handelsstrategi'!LZ117,'Rådata handelsstrategi'!OB117,'Rådata handelsstrategi'!OD117,'Rådata handelsstrategi'!OF117,'Rådata handelsstrategi'!PN117,'Rådata handelsstrategi'!QB117,'Rådata handelsstrategi'!QP117,'Rådata handelsstrategi'!RZ117)</f>
        <v>-0.17487149497637286</v>
      </c>
      <c r="D19" s="27">
        <f>SUM(B19:C19)</f>
        <v>-0.18413157723956017</v>
      </c>
      <c r="E19" s="26">
        <f>AVERAGE('Rådata handelsstrategi'!B117:SA117)</f>
        <v>3.0699264165094914E-2</v>
      </c>
      <c r="F19" s="28">
        <v>0.10477</v>
      </c>
      <c r="G19" s="5">
        <f t="shared" si="0"/>
        <v>-9.2600822631873185E-3</v>
      </c>
      <c r="H19" s="28">
        <f t="shared" si="1"/>
        <v>0.17487149497637286</v>
      </c>
      <c r="I19" s="28">
        <v>8.158E-2</v>
      </c>
      <c r="J19" s="5">
        <v>-0.26571</v>
      </c>
      <c r="K19" s="5">
        <v>2.3189999999999999E-2</v>
      </c>
      <c r="L19" s="5">
        <v>-9.0840000000000004E-2</v>
      </c>
      <c r="M19" s="5">
        <v>9.3289999999999998E-2</v>
      </c>
      <c r="N19" s="5">
        <v>0.21772</v>
      </c>
      <c r="O19" s="5">
        <v>0.40686</v>
      </c>
    </row>
    <row r="20" spans="1:15">
      <c r="A20">
        <v>2004</v>
      </c>
      <c r="B20" s="29">
        <f>AVERAGE('Rådata handelsstrategi'!R118,'Rådata handelsstrategi'!T118,'Rådata handelsstrategi'!AX118,'Rådata handelsstrategi'!DJ118,'Rådata handelsstrategi'!DL118,'Rådata handelsstrategi'!DW118,'Rådata handelsstrategi'!EQ118,'Rådata handelsstrategi'!FA118,'Rådata handelsstrategi'!FU118,'Rådata handelsstrategi'!FV118,'Rådata handelsstrategi'!FZ118,'Rådata handelsstrategi'!GL118,'Rådata handelsstrategi'!HB118,'Rådata handelsstrategi'!HU118,'Rådata handelsstrategi'!JB118,'Rådata handelsstrategi'!JD118,'Rådata handelsstrategi'!JN118,'Rådata handelsstrategi'!KA118,'Rådata handelsstrategi'!KH118,'Rådata handelsstrategi'!KP118,'Rådata handelsstrategi'!KT118,'Rådata handelsstrategi'!KY118,'Rådata handelsstrategi'!LB118,'Rådata handelsstrategi'!LO118,'Rådata handelsstrategi'!LU118,'Rådata handelsstrategi'!MT118,'Rådata handelsstrategi'!NS118,'Rådata handelsstrategi'!OE118,'Rådata handelsstrategi'!PE118,'Rådata handelsstrategi'!PP118,'Rådata handelsstrategi'!QZ118,'Rådata handelsstrategi'!PR118)</f>
        <v>3.1223954115805888</v>
      </c>
      <c r="C20" s="29">
        <f>-AVERAGE('Rådata handelsstrategi'!C118,'Rådata handelsstrategi'!G118,'Rådata handelsstrategi'!M118,'Rådata handelsstrategi'!BJ118,'Rådata handelsstrategi'!BR118,'Rådata handelsstrategi'!DD118,'Rådata handelsstrategi'!DF118,'Rådata handelsstrategi'!DU118,'Rådata handelsstrategi'!DZ118,'Rådata handelsstrategi'!FE118,'Rådata handelsstrategi'!FN118,'Rådata handelsstrategi'!FW118,'Rådata handelsstrategi'!GB118,'Rådata handelsstrategi'!GQ118,'Rådata handelsstrategi'!GT118,'Rådata handelsstrategi'!GX118,'Rådata handelsstrategi'!GY118,'Rådata handelsstrategi'!HG118,'Rådata handelsstrategi'!HX118,'Rådata handelsstrategi'!HJ118,'Rådata handelsstrategi'!JI118,'Rådata handelsstrategi'!KB118,'Rådata handelsstrategi'!KQ118,'Rådata handelsstrategi'!PL118,'Rådata handelsstrategi'!QG118,'Rådata handelsstrategi'!RA118,'Rådata handelsstrategi'!RD118,'Rådata handelsstrategi'!RM118)</f>
        <v>-0.65619031958338447</v>
      </c>
      <c r="D20" s="27">
        <f>SUM(B20:C20)</f>
        <v>2.4662050919972041</v>
      </c>
      <c r="E20" s="26">
        <f>AVERAGE('Rådata handelsstrategi'!B118:SA118)</f>
        <v>1.578942082425967</v>
      </c>
      <c r="F20" s="28">
        <v>1.01197</v>
      </c>
      <c r="G20" s="5">
        <f t="shared" si="0"/>
        <v>3.1223954115805888</v>
      </c>
      <c r="H20" s="28">
        <f t="shared" si="1"/>
        <v>0.65619031958338447</v>
      </c>
      <c r="I20" s="28">
        <v>4.224E-2</v>
      </c>
      <c r="J20" s="5">
        <v>2.4239700000000002</v>
      </c>
      <c r="K20" s="5">
        <v>0.96972999999999998</v>
      </c>
      <c r="L20" s="5">
        <v>3.0801599999999998</v>
      </c>
      <c r="M20" s="5">
        <v>0.61395</v>
      </c>
      <c r="N20" s="5">
        <v>0.17804</v>
      </c>
      <c r="O20" s="5">
        <v>0.24858</v>
      </c>
    </row>
    <row r="21" spans="1:15">
      <c r="A21">
        <v>2005</v>
      </c>
      <c r="B21" s="29">
        <f>AVERAGE('Rådata handelsstrategi'!R119,'Rådata handelsstrategi'!T119,'Rådata handelsstrategi'!AX119,'Rådata handelsstrategi'!DZ119,'Rådata handelsstrategi'!FA119,'Rådata handelsstrategi'!FU119,'Rådata handelsstrategi'!HD119,'Rådata handelsstrategi'!HU119,'Rådata handelsstrategi'!KA119,'Rådata handelsstrategi'!KH119,'Rådata handelsstrategi'!KP119,'Rådata handelsstrategi'!KY119,'Rådata handelsstrategi'!LB119,'Rådata handelsstrategi'!LO119,'Rådata handelsstrategi'!LU119,'Rådata handelsstrategi'!MJ119,'Rådata handelsstrategi'!NS119,'Rådata handelsstrategi'!NU119,'Rådata handelsstrategi'!PA119,'Rådata handelsstrategi'!PW119,'Rådata handelsstrategi'!RV119)</f>
        <v>3.409566043190015</v>
      </c>
      <c r="C21" s="29">
        <f>-AVERAGE('Rådata handelsstrategi'!C119,'Rådata handelsstrategi'!F119,'Rådata handelsstrategi'!AN119,'Rådata handelsstrategi'!AV119,'Rådata handelsstrategi'!BJ119,'Rådata handelsstrategi'!BR119,'Rådata handelsstrategi'!CS119,'Rådata handelsstrategi'!CU119,'Rådata handelsstrategi'!DF119,'Rådata handelsstrategi'!DQ119,'Rådata handelsstrategi'!DU119,'Rådata handelsstrategi'!ES119,'Rådata handelsstrategi'!FJ119,'Rådata handelsstrategi'!FW119,'Rådata handelsstrategi'!GF119,'Rådata handelsstrategi'!GQ119,'Rådata handelsstrategi'!GT119,'Rådata handelsstrategi'!GY119,'Rådata handelsstrategi'!JB119,'Rådata handelsstrategi'!JX119,'Rådata handelsstrategi'!KM119,'Rådata handelsstrategi'!KQ119,'Rådata handelsstrategi'!LW119,'Rådata handelsstrategi'!MH119,'Rådata handelsstrategi'!MR119,'Rådata handelsstrategi'!MT119,'Rådata handelsstrategi'!OR119,'Rådata handelsstrategi'!PL119,'Rådata handelsstrategi'!PP119,'Rådata handelsstrategi'!PV119,'Rådata handelsstrategi'!QG119,'Rådata handelsstrategi'!QJ119,'Rådata handelsstrategi'!RM119,'Rådata handelsstrategi'!RZ119)</f>
        <v>-0.9548217172408402</v>
      </c>
      <c r="D21" s="27">
        <f>SUM(B21:C21)</f>
        <v>2.454744325949175</v>
      </c>
      <c r="E21" s="26">
        <f>AVERAGE('Rådata handelsstrategi'!B119:SA119)</f>
        <v>1.2261327395145263</v>
      </c>
      <c r="F21" s="28">
        <v>1.1165099999999999</v>
      </c>
      <c r="G21" s="5">
        <f t="shared" si="0"/>
        <v>3.409566043190015</v>
      </c>
      <c r="H21" s="28">
        <f t="shared" si="1"/>
        <v>0.9548217172408402</v>
      </c>
      <c r="I21" s="28">
        <v>4.7739999999999998E-2</v>
      </c>
      <c r="J21" s="5">
        <v>2.407</v>
      </c>
      <c r="K21" s="5">
        <v>1.0687599999999999</v>
      </c>
      <c r="L21" s="5">
        <v>3.3618199999999998</v>
      </c>
      <c r="M21" s="5">
        <v>0.90708</v>
      </c>
      <c r="N21" s="5">
        <v>0.2084</v>
      </c>
      <c r="O21" s="5">
        <v>-0.1197</v>
      </c>
    </row>
    <row r="22" spans="1:15">
      <c r="A22">
        <v>2006</v>
      </c>
      <c r="B22" s="29">
        <f>AVERAGE('Rådata handelsstrategi'!AC120,'Rådata handelsstrategi'!CW120,'Rådata handelsstrategi'!DZ120,'Rådata handelsstrategi'!EZ120,'Rådata handelsstrategi'!FA120,'Rådata handelsstrategi'!FF120,'Rådata handelsstrategi'!GV120,'Rådata handelsstrategi'!GX120,'Rådata handelsstrategi'!GY120,'Rådata handelsstrategi'!HG120,'Rådata handelsstrategi'!HP120,'Rådata handelsstrategi'!HU120,'Rådata handelsstrategi'!KP120,'Rådata handelsstrategi'!LB120,'Rådata handelsstrategi'!LC120,'Rådata handelsstrategi'!MF120,'Rådata handelsstrategi'!MJ120,'Rådata handelsstrategi'!PA120,'Rådata handelsstrategi'!PW120,'Rådata handelsstrategi'!QF120,'Rådata handelsstrategi'!QG120)</f>
        <v>0.81395556267705926</v>
      </c>
      <c r="C22" s="29">
        <f>-AVERAGE('Rådata handelsstrategi'!C120,'Rådata handelsstrategi'!M120,'Rådata handelsstrategi'!R120,'Rådata handelsstrategi'!X120,'Rådata handelsstrategi'!AV120,'Rådata handelsstrategi'!BI120,'Rådata handelsstrategi'!DJ120,'Rådata handelsstrategi'!DL120,'Rådata handelsstrategi'!DQ120,'Rådata handelsstrategi'!DV120,'Rådata handelsstrategi'!EG120,'Rådata handelsstrategi'!EO120,'Rådata handelsstrategi'!FJ120,'Rådata handelsstrategi'!JB120,'Rådata handelsstrategi'!JN120,'Rådata handelsstrategi'!JX120,'Rådata handelsstrategi'!KA120,'Rådata handelsstrategi'!KF120,'Rådata handelsstrategi'!KM120,'Rådata handelsstrategi'!KT120,'Rådata handelsstrategi'!KY120,'Rådata handelsstrategi'!LO120,'Rådata handelsstrategi'!LP120,'Rådata handelsstrategi'!LW120,'Rådata handelsstrategi'!MH120,'Rådata handelsstrategi'!MT120,'Rådata handelsstrategi'!OB120,'Rådata handelsstrategi'!PE120,'Rådata handelsstrategi'!PF120,'Rådata handelsstrategi'!PJ120,'Rådata handelsstrategi'!PP120,'Rådata handelsstrategi'!PR120,'Rådata handelsstrategi'!QS120,'Rådata handelsstrategi'!RV120,'Rådata handelsstrategi'!RZ120,'Rådata handelsstrategi'!SA120)</f>
        <v>-0.83542252113893767</v>
      </c>
      <c r="D22" s="27">
        <f>SUM(B22:C22)</f>
        <v>-2.1466958461878405E-2</v>
      </c>
      <c r="E22" s="26">
        <f>AVERAGE('Rådata handelsstrategi'!B120:SA120)</f>
        <v>0.89332331939657605</v>
      </c>
      <c r="F22" s="28">
        <v>1.0215000000000001</v>
      </c>
      <c r="G22" s="5">
        <f t="shared" si="0"/>
        <v>0.81395556267705926</v>
      </c>
      <c r="H22" s="28">
        <f t="shared" si="1"/>
        <v>0.83542252113893767</v>
      </c>
      <c r="I22" s="28">
        <v>7.0449999999999999E-2</v>
      </c>
      <c r="J22" s="5">
        <v>-9.1920000000000002E-2</v>
      </c>
      <c r="K22" s="5">
        <v>0.95106000000000002</v>
      </c>
      <c r="L22" s="5">
        <v>0.74351</v>
      </c>
      <c r="M22" s="5">
        <v>0.76497000000000004</v>
      </c>
      <c r="N22" s="5">
        <v>0.22849</v>
      </c>
      <c r="O22" s="5">
        <v>-7.0739999999999997E-2</v>
      </c>
    </row>
    <row r="23" spans="1:15">
      <c r="A23">
        <v>2007</v>
      </c>
      <c r="B23" s="6">
        <f>AVERAGE('Rådata handelsstrategi'!X121,'Rådata handelsstrategi'!AC121,'Rådata handelsstrategi'!AD121,'Rådata handelsstrategi'!AV121,'Rådata handelsstrategi'!CE121,'Rådata handelsstrategi'!CW121,'Rådata handelsstrategi'!DF121,'Rådata handelsstrategi'!DQ121,'Rådata handelsstrategi'!EE121,'Rådata handelsstrategi'!EP121,'Rådata handelsstrategi'!FQ121,'Rådata handelsstrategi'!FY121,'Rådata handelsstrategi'!GB121,'Rådata handelsstrategi'!GF121,'Rådata handelsstrategi'!GV121,'Rådata handelsstrategi'!GY121,'Rådata handelsstrategi'!HG121,'Rådata handelsstrategi'!HP121,'Rådata handelsstrategi'!HU121,'Rådata handelsstrategi'!JP121,'Rådata handelsstrategi'!LC121,'Rådata handelsstrategi'!OE121,'Rådata handelsstrategi'!PL121,'Rådata handelsstrategi'!PN121,'Rådata handelsstrategi'!PP121,'Rådata handelsstrategi'!QZ121,'Rådata handelsstrategi'!MG121)</f>
        <v>0.25447143020579149</v>
      </c>
      <c r="C23" s="6">
        <f>-AVERAGE('Rådata handelsstrategi'!R121,'Rådata handelsstrategi'!T121,'Rådata handelsstrategi'!BI121,'Rådata handelsstrategi'!CU121,'Rådata handelsstrategi'!DJ121,'Rådata handelsstrategi'!DZ121,'Rådata handelsstrategi'!EG121,'Rådata handelsstrategi'!EN121,'Rådata handelsstrategi'!EO121,'Rådata handelsstrategi'!FH121,'Rådata handelsstrategi'!FU121,'Rådata handelsstrategi'!JB121,'Rådata handelsstrategi'!KA121,'Rådata handelsstrategi'!KF121,'Rådata handelsstrategi'!KH121,'Rådata handelsstrategi'!LO121,'Rådata handelsstrategi'!MH121,'Rådata handelsstrategi'!MT121,'Rådata handelsstrategi'!NS121,'Rådata handelsstrategi'!NU121,'Rådata handelsstrategi'!OB121,'Rådata handelsstrategi'!PM121,'Rådata handelsstrategi'!PQ121,'Rådata handelsstrategi'!PR121,'Rådata handelsstrategi'!QB121,'Rådata handelsstrategi'!QQ121,'Rådata handelsstrategi'!QU121,'Rådata handelsstrategi'!RV121,'Rådata handelsstrategi'!RY121,'Rådata handelsstrategi'!SA121)</f>
        <v>-0.35637582394387618</v>
      </c>
      <c r="D23" s="27">
        <f>SUM(B23:C23)</f>
        <v>-0.10190439373808469</v>
      </c>
      <c r="E23" s="26">
        <f>AVERAGE('Rådata handelsstrategi'!B121:SA121)</f>
        <v>0.35198000167183885</v>
      </c>
      <c r="F23" s="28">
        <v>0.48135</v>
      </c>
      <c r="G23" s="5">
        <f t="shared" si="0"/>
        <v>0.25447143020579149</v>
      </c>
      <c r="H23" s="28">
        <f t="shared" si="1"/>
        <v>0.35637582394387618</v>
      </c>
      <c r="I23" s="28">
        <v>9.3789999999999998E-2</v>
      </c>
      <c r="J23" s="5">
        <v>-0.19569</v>
      </c>
      <c r="K23" s="5">
        <v>0.38757000000000003</v>
      </c>
      <c r="L23" s="5">
        <v>0.16067999999999999</v>
      </c>
      <c r="M23" s="5">
        <v>0.26258999999999999</v>
      </c>
      <c r="N23" s="5">
        <v>0.10156</v>
      </c>
      <c r="O23" s="5">
        <v>0.21068999999999999</v>
      </c>
    </row>
    <row r="24" spans="1:15">
      <c r="A24">
        <v>2008</v>
      </c>
      <c r="B24" s="6">
        <f>AVERAGE('Rådata handelsstrategi'!M122,'Rådata handelsstrategi'!X122,'Rådata handelsstrategi'!AV122,'Rådata handelsstrategi'!AX122,'Rådata handelsstrategi'!BF122,'Rådata handelsstrategi'!CD122,'Rådata handelsstrategi'!CE122,'Rådata handelsstrategi'!CW122,'Rådata handelsstrategi'!DL122,'Rådata handelsstrategi'!DZ122,'Rådata handelsstrategi'!EP122,'Rådata handelsstrategi'!FJ122,'Rådata handelsstrategi'!FQ122,'Rådata handelsstrategi'!FY122,'Rådata handelsstrategi'!HG122,'Rådata handelsstrategi'!HP122,'Rådata handelsstrategi'!JB122,'Rådata handelsstrategi'!JI122,'Rådata handelsstrategi'!JP122,'Rådata handelsstrategi'!KB122,'Rådata handelsstrategi'!KT122,'Rådata handelsstrategi'!MG122,'Rådata handelsstrategi'!NS122,'Rådata handelsstrategi'!OE122,'Rådata handelsstrategi'!ON122,'Rådata handelsstrategi'!OV122,'Rådata handelsstrategi'!PP122,'Rådata handelsstrategi'!QZ122,'Rådata handelsstrategi'!RZ122)</f>
        <v>-0.48265810121532676</v>
      </c>
      <c r="C24" s="6">
        <f>-AVERAGE('Rådata handelsstrategi'!R122,'Rådata handelsstrategi'!AF122,'Rådata handelsstrategi'!BI122,'Rådata handelsstrategi'!BR122,'Rådata handelsstrategi'!CS122,'Rådata handelsstrategi'!CU122,'Rådata handelsstrategi'!EG122,'Rådata handelsstrategi'!EN122,'Rådata handelsstrategi'!EO122,'Rådata handelsstrategi'!EQ122,'Rådata handelsstrategi'!EY122,'Rådata handelsstrategi'!FH122,'Rådata handelsstrategi'!GY122,'Rådata handelsstrategi'!HK122,'Rådata handelsstrategi'!HU122,'Rådata handelsstrategi'!JZ122,'Rådata handelsstrategi'!KA122,'Rådata handelsstrategi'!KH122,'Rådata handelsstrategi'!KY122,'Rådata handelsstrategi'!LB122,'Rådata handelsstrategi'!MT122,'Rådata handelsstrategi'!NL122,'Rådata handelsstrategi'!NU122,'Rådata handelsstrategi'!PE122,'Rådata handelsstrategi'!PI122,'Rådata handelsstrategi'!PW122,'Rådata handelsstrategi'!QB122,'Rådata handelsstrategi'!QQ122,'Rådata handelsstrategi'!RV122,'Rådata handelsstrategi'!RX122,'Rådata handelsstrategi'!RY122)</f>
        <v>0.50953551534174935</v>
      </c>
      <c r="D24" s="27">
        <f>SUM(B24:C24)</f>
        <v>2.6877414126422583E-2</v>
      </c>
      <c r="E24" s="26">
        <f>AVERAGE('Rådata handelsstrategi'!B122:SA122)</f>
        <v>-0.456772655545373</v>
      </c>
      <c r="F24" s="28">
        <v>-0.43293999999999999</v>
      </c>
      <c r="G24" s="5">
        <f t="shared" si="0"/>
        <v>-0.48265810121532676</v>
      </c>
      <c r="H24" s="28">
        <f t="shared" si="1"/>
        <v>-0.50953551534174935</v>
      </c>
      <c r="I24" s="28">
        <v>7.2999999999999995E-2</v>
      </c>
      <c r="J24" s="5">
        <v>-4.6120000000000001E-2</v>
      </c>
      <c r="K24" s="5">
        <v>-0.50593999999999995</v>
      </c>
      <c r="L24" s="5">
        <v>-0.55566000000000004</v>
      </c>
      <c r="M24" s="5">
        <v>-0.58253999999999995</v>
      </c>
      <c r="N24" s="5">
        <v>0.34078999999999998</v>
      </c>
      <c r="O24" s="5">
        <v>0.12991</v>
      </c>
    </row>
    <row r="25" spans="1:15">
      <c r="A25">
        <v>2009</v>
      </c>
      <c r="B25" s="6">
        <f>AVERAGE('Rådata handelsstrategi'!X123,'Rådata handelsstrategi'!AX123,'Rådata handelsstrategi'!BF123,'Rådata handelsstrategi'!CU123,'Rådata handelsstrategi'!DJ123,'Rådata handelsstrategi'!DL123,'Rådata handelsstrategi'!DT123,'Rådata handelsstrategi'!DV123,'Rådata handelsstrategi'!EW123,'Rådata handelsstrategi'!FJ123,'Rådata handelsstrategi'!FQ123,'Rådata handelsstrategi'!FU123,'Rådata handelsstrategi'!IC123,'Rådata handelsstrategi'!IN123,'Rådata handelsstrategi'!JB123,'Rådata handelsstrategi'!JP123,'Rådata handelsstrategi'!KF123,'Rådata handelsstrategi'!KN123,'Rådata handelsstrategi'!KR123,'Rådata handelsstrategi'!KT123,'Rådata handelsstrategi'!LB123,'Rådata handelsstrategi'!LH123,'Rådata handelsstrategi'!LP123,'Rådata handelsstrategi'!MQ123,'Rådata handelsstrategi'!MR123,'Rådata handelsstrategi'!NS123,'Rådata handelsstrategi'!OE123,'Rådata handelsstrategi'!OK123,'Rådata handelsstrategi'!OV123,'Rådata handelsstrategi'!PM123,'Rådata handelsstrategi'!PP123,'Rådata handelsstrategi'!PQ123,'Rådata handelsstrategi'!QJ123,'Rådata handelsstrategi'!QR123,'Rådata handelsstrategi'!QZ123,'Rådata handelsstrategi'!SA123)</f>
        <v>-0.37283123286369907</v>
      </c>
      <c r="C25" s="6">
        <f>-AVERAGE('Rådata handelsstrategi'!AA123,'Rådata handelsstrategi'!AV123,'Rådata handelsstrategi'!BJ123,'Rådata handelsstrategi'!BR123,'Rådata handelsstrategi'!CM123,'Rådata handelsstrategi'!EN123,'Rådata handelsstrategi'!EQ123,'Rådata handelsstrategi'!EY123,'Rådata handelsstrategi'!FD123,'Rådata handelsstrategi'!FX123,'Rådata handelsstrategi'!GB123,'Rådata handelsstrategi'!GX123,'Rådata handelsstrategi'!JZ123,'Rådata handelsstrategi'!KA123,'Rådata handelsstrategi'!KL123,'Rådata handelsstrategi'!KO123,'Rådata handelsstrategi'!KY123,'Rådata handelsstrategi'!MJ123,'Rådata handelsstrategi'!MT123,'Rådata handelsstrategi'!NL123,'Rådata handelsstrategi'!NP123,'Rådata handelsstrategi'!PA123,'Rådata handelsstrategi'!PE123,'Rådata handelsstrategi'!PF123,'Rådata handelsstrategi'!PN123,'Rådata handelsstrategi'!PW123,'Rådata handelsstrategi'!QA123,'Rådata handelsstrategi'!QG123,'Rådata handelsstrategi'!QQ123,'Rådata handelsstrategi'!RQ123)</f>
        <v>0.45392884066302408</v>
      </c>
      <c r="D25" s="27">
        <f>SUM(B25:C25)</f>
        <v>8.1097607799325011E-2</v>
      </c>
      <c r="E25" s="26">
        <f>AVERAGE('Rådata handelsstrategi'!B123:SA123)</f>
        <v>-0.37165522049039385</v>
      </c>
      <c r="F25" s="28">
        <v>-0.25735999999999998</v>
      </c>
      <c r="G25" s="5">
        <f t="shared" si="0"/>
        <v>-0.37283123286369907</v>
      </c>
      <c r="H25" s="28">
        <f t="shared" si="1"/>
        <v>-0.45392884066302408</v>
      </c>
      <c r="I25" s="28">
        <v>4.5400000000000003E-2</v>
      </c>
      <c r="J25" s="5">
        <v>3.569E-2</v>
      </c>
      <c r="K25" s="5">
        <v>-0.30275999999999997</v>
      </c>
      <c r="L25" s="5">
        <v>-0.41824</v>
      </c>
      <c r="M25" s="5">
        <v>-0.49933</v>
      </c>
      <c r="N25" s="5">
        <v>5.9729999999999998E-2</v>
      </c>
      <c r="O25" s="5">
        <v>-5.3200000000000001E-3</v>
      </c>
    </row>
    <row r="26" spans="1:15">
      <c r="A26">
        <v>2010</v>
      </c>
      <c r="B26" s="6">
        <f>AVERAGE('Rådata handelsstrategi'!X124,'Rådata handelsstrategi'!AG124,'Rådata handelsstrategi'!BF124,'Rådata handelsstrategi'!BS124,'Rådata handelsstrategi'!BT124,'Rådata handelsstrategi'!CB124,'Rådata handelsstrategi'!CV124,'Rådata handelsstrategi'!DL124,'Rådata handelsstrategi'!DQ124,'Rådata handelsstrategi'!DS124,'Rådata handelsstrategi'!EK124,'Rådata handelsstrategi'!FJ124,'Rådata handelsstrategi'!FQ124,'Rådata handelsstrategi'!FU124,'Rådata handelsstrategi'!GI124,'Rådata handelsstrategi'!GJ124,'Rådata handelsstrategi'!HA124,'Rådata handelsstrategi'!HU124,'Rådata handelsstrategi'!IC124,'Rådata handelsstrategi'!II124,'Rådata handelsstrategi'!JP124,'Rådata handelsstrategi'!JW124,'Rådata handelsstrategi'!KN124,'Rådata handelsstrategi'!KT124,'Rådata handelsstrategi'!KX124,'Rådata handelsstrategi'!KY124,'Rådata handelsstrategi'!LB124,'Rådata handelsstrategi'!LW124,'Rådata handelsstrategi'!MC124,'Rådata handelsstrategi'!MQ124,'Rådata handelsstrategi'!NC124,'Rådata handelsstrategi'!NS124,'Rådata handelsstrategi'!OL124,'Rådata handelsstrategi'!PP124,'Rådata handelsstrategi'!PZ124,'Rådata handelsstrategi'!QR124,'Rådata handelsstrategi'!RH124,'Rådata handelsstrategi'!RV124)</f>
        <v>0.69788840754781267</v>
      </c>
      <c r="C26" s="6">
        <f>-AVERAGE('Rådata handelsstrategi'!G124,'Rådata handelsstrategi'!K124,'Rådata handelsstrategi'!AA124,'Rådata handelsstrategi'!EW124,'Rådata handelsstrategi'!FW124,'Rådata handelsstrategi'!GX124,'Rådata handelsstrategi'!HW124,'Rådata handelsstrategi'!JH124,'Rådata handelsstrategi'!KB124,'Rådata handelsstrategi'!KR124,'Rådata handelsstrategi'!LH124,'Rådata handelsstrategi'!MT124,'Rådata handelsstrategi'!NN124,'Rådata handelsstrategi'!QG124,'Rådata handelsstrategi'!RN124,'Rådata handelsstrategi'!RQ124,'Rådata handelsstrategi'!RZ124)</f>
        <v>-0.12563818742087471</v>
      </c>
      <c r="D26" s="27">
        <f>SUM(B26:C26)</f>
        <v>0.57225022012693794</v>
      </c>
      <c r="E26" s="26">
        <f>AVERAGE('Rådata handelsstrategi'!B124:SA124)</f>
        <v>0.69522315212921237</v>
      </c>
      <c r="F26" s="28">
        <v>0.71877000000000002</v>
      </c>
      <c r="G26" s="5">
        <f t="shared" si="0"/>
        <v>0.69788840754781267</v>
      </c>
      <c r="H26" s="28">
        <f t="shared" si="1"/>
        <v>0.12563818742087471</v>
      </c>
      <c r="I26" s="28">
        <v>4.684E-2</v>
      </c>
      <c r="J26" s="5">
        <v>0.52541000000000004</v>
      </c>
      <c r="K26" s="5">
        <v>0.67193999999999998</v>
      </c>
      <c r="L26" s="5">
        <v>0.65105000000000002</v>
      </c>
      <c r="M26" s="5">
        <v>7.8799999999999995E-2</v>
      </c>
      <c r="N26" s="5">
        <v>-0.26912000000000003</v>
      </c>
      <c r="O26" s="5">
        <v>-0.19703999999999999</v>
      </c>
    </row>
    <row r="27" spans="1:15">
      <c r="A27">
        <v>2011</v>
      </c>
      <c r="B27" s="6">
        <f>AVERAGE('Rådata handelsstrategi'!I125,'Rådata handelsstrategi'!S125,'Rådata handelsstrategi'!V125,'Rådata handelsstrategi'!AG125,'Rådata handelsstrategi'!BD125,'Rådata handelsstrategi'!BF125,'Rådata handelsstrategi'!CB125,'Rådata handelsstrategi'!CV125,'Rådata handelsstrategi'!DE125,'Rådata handelsstrategi'!DG125,'Rådata handelsstrategi'!DL125,'Rådata handelsstrategi'!DS125,'Rådata handelsstrategi'!ED125,'Rådata handelsstrategi'!EK125,'Rådata handelsstrategi'!EP125,'Rådata handelsstrategi'!FB125,'Rådata handelsstrategi'!FJ125,'Rådata handelsstrategi'!GH125,'Rådata handelsstrategi'!GJ125,'Rådata handelsstrategi'!HA125,'Rådata handelsstrategi'!II125,'Rådata handelsstrategi'!IC125,'Rådata handelsstrategi'!JP125,'Rådata handelsstrategi'!JW125,'Rådata handelsstrategi'!JX125,'Rådata handelsstrategi'!KA125,'Rådata handelsstrategi'!KI125,'Rådata handelsstrategi'!KX125,'Rådata handelsstrategi'!LB125,'Rådata handelsstrategi'!LF125,'Rådata handelsstrategi'!LX125,'Rådata handelsstrategi'!MC125,'Rådata handelsstrategi'!NL125,'Rådata handelsstrategi'!PU125,'Rådata handelsstrategi'!PZ125,'Rådata handelsstrategi'!QQ125,'Rådata handelsstrategi'!RV125)</f>
        <v>0.67447367317166795</v>
      </c>
      <c r="C27" s="6">
        <f>-AVERAGE('Rådata handelsstrategi'!G125,'Rådata handelsstrategi'!K125,'Rådata handelsstrategi'!Q125,'Rådata handelsstrategi'!AC125,'Rådata handelsstrategi'!AI125,'Rådata handelsstrategi'!BP125,'Rådata handelsstrategi'!CC125,'Rådata handelsstrategi'!CI125,'Rådata handelsstrategi'!DF125,'Rådata handelsstrategi'!EW125,'Rådata handelsstrategi'!FH125,'Rådata handelsstrategi'!GV125,'Rådata handelsstrategi'!GX125,'Rådata handelsstrategi'!HK125,'Rådata handelsstrategi'!HU125,'Rådata handelsstrategi'!HW125,'Rådata handelsstrategi'!IS125,'Rådata handelsstrategi'!JB125,'Rådata handelsstrategi'!JH125,'Rådata handelsstrategi'!KQ125,'Rådata handelsstrategi'!KR125,'Rådata handelsstrategi'!LC125,'Rådata handelsstrategi'!LP125,'Rådata handelsstrategi'!LR125,'Rådata handelsstrategi'!MP125,'Rådata handelsstrategi'!NW125,'Rådata handelsstrategi'!ON125,'Rådata handelsstrategi'!OQ125,'Rådata handelsstrategi'!PN125,'Rådata handelsstrategi'!QB125,'Rådata handelsstrategi'!QU125,'Rådata handelsstrategi'!RH125,'Rådata handelsstrategi'!RQ125)</f>
        <v>8.4769597472934874E-2</v>
      </c>
      <c r="D27" s="27">
        <f>SUM(B27:C27)</f>
        <v>0.75924327064460284</v>
      </c>
      <c r="E27" s="26">
        <f>AVERAGE('Rådata handelsstrategi'!B125:SA125)</f>
        <v>4.5983556776299388E-2</v>
      </c>
      <c r="F27" s="28">
        <v>7.6289999999999997E-2</v>
      </c>
      <c r="G27" s="5">
        <f t="shared" si="0"/>
        <v>0.67447367317166795</v>
      </c>
      <c r="H27" s="28">
        <f t="shared" si="1"/>
        <v>-8.4769597472934874E-2</v>
      </c>
      <c r="I27" s="28">
        <v>3.5680000000000003E-2</v>
      </c>
      <c r="J27" s="5">
        <v>0.72355999999999998</v>
      </c>
      <c r="K27" s="5">
        <v>4.061E-2</v>
      </c>
      <c r="L27" s="5">
        <v>0.63878999999999997</v>
      </c>
      <c r="M27" s="5">
        <v>-0.12045</v>
      </c>
      <c r="N27" s="5">
        <v>-0.13214999999999999</v>
      </c>
      <c r="O27" s="5">
        <v>-0.25269000000000003</v>
      </c>
    </row>
    <row r="28" spans="1:15">
      <c r="A28">
        <v>2012</v>
      </c>
      <c r="B28" s="6">
        <f>AVERAGE('Rådata handelsstrategi'!S126,'Rådata handelsstrategi'!V126,'Rådata handelsstrategi'!Y126,'Rådata handelsstrategi'!AG126,'Rådata handelsstrategi'!BV126,'Rådata handelsstrategi'!CB126,'Rådata handelsstrategi'!DE126,'Rådata handelsstrategi'!DJ126,'Rådata handelsstrategi'!DS126,'Rådata handelsstrategi'!DT126,'Rådata handelsstrategi'!IJ126,'Rådata handelsstrategi'!IN126,'Rådata handelsstrategi'!JH126,'Rådata handelsstrategi'!JX126,'Rådata handelsstrategi'!KA126,'Rådata handelsstrategi'!KB126,'Rådata handelsstrategi'!KI126,'Rådata handelsstrategi'!LB126,'Rådata handelsstrategi'!LF126,'Rådata handelsstrategi'!LL126,'Rådata handelsstrategi'!LW126,'Rådata handelsstrategi'!LX126,'Rådata handelsstrategi'!MC126,'Rådata handelsstrategi'!MD126,'Rådata handelsstrategi'!NN126,'Rådata handelsstrategi'!NQ126,'Rådata handelsstrategi'!NS126,'Rådata handelsstrategi'!OA126,'Rådata handelsstrategi'!PF126,'Rådata handelsstrategi'!PU126,'Rådata handelsstrategi'!QQ126,'Rådata handelsstrategi'!RS126,'Rådata handelsstrategi'!MA126)</f>
        <v>-0.1843851887800948</v>
      </c>
      <c r="C28" s="6">
        <f>-AVERAGE('Rådata handelsstrategi'!Q126,'Rådata handelsstrategi'!X126,'Rådata handelsstrategi'!AC126,'Rådata handelsstrategi'!AI126,'Rådata handelsstrategi'!AS126,'Rådata handelsstrategi'!BS126,'Rådata handelsstrategi'!BT126,'Rådata handelsstrategi'!BX126,'Rådata handelsstrategi'!CI126,'Rådata handelsstrategi'!CR126,'Rådata handelsstrategi'!DF126,'Rådata handelsstrategi'!DG126,'Rådata handelsstrategi'!DL126,'Rådata handelsstrategi'!DU126,'Rådata handelsstrategi'!EH126,'Rådata handelsstrategi'!ET126,'Rådata handelsstrategi'!FH126,'Rådata handelsstrategi'!GB126,'Rådata handelsstrategi'!GI126,'Rådata handelsstrategi'!HA126,'Rådata handelsstrategi'!HK126,'Rådata handelsstrategi'!RX126,'Rådata handelsstrategi'!HU126,'Rådata handelsstrategi'!JB126,'Rådata handelsstrategi'!JC126,'Rådata handelsstrategi'!JT126,'Rådata handelsstrategi'!JZ126,'Rådata handelsstrategi'!KW126,'Rådata handelsstrategi'!KY126,'Rådata handelsstrategi'!LR126,'Rådata handelsstrategi'!MP126,'Rådata handelsstrategi'!MQ126,'Rådata handelsstrategi'!MZ126,'Rådata handelsstrategi'!OI126,'Rådata handelsstrategi'!OL126,'Rådata handelsstrategi'!OP126,'Rådata handelsstrategi'!OW126,'Rådata handelsstrategi'!PH126,'Rådata handelsstrategi'!QB126,'Rådata handelsstrategi'!QL126,'Rådata handelsstrategi'!QU126,'Rådata handelsstrategi'!RH126,'Rådata handelsstrategi'!RY126)</f>
        <v>0.1273926704856701</v>
      </c>
      <c r="D28" s="27">
        <f>SUM(B28:C28)</f>
        <v>-5.6992518294424699E-2</v>
      </c>
      <c r="E28" s="26">
        <f>AVERAGE('Rådata handelsstrategi'!B126:SA126)</f>
        <v>-0.16704489450808305</v>
      </c>
      <c r="F28" s="28">
        <v>2.4889999999999999E-2</v>
      </c>
      <c r="G28" s="5">
        <f t="shared" si="0"/>
        <v>-0.1843851887800948</v>
      </c>
      <c r="H28" s="28">
        <f t="shared" si="1"/>
        <v>-0.1273926704856701</v>
      </c>
      <c r="I28" s="28">
        <v>2.6669999999999999E-2</v>
      </c>
      <c r="J28" s="5">
        <v>-8.3669999999999994E-2</v>
      </c>
      <c r="K28" s="5">
        <v>-1.7799999999999999E-3</v>
      </c>
      <c r="L28" s="5">
        <v>-0.21106</v>
      </c>
      <c r="M28" s="5">
        <v>-0.15407000000000001</v>
      </c>
      <c r="N28" s="5">
        <v>-4.5030000000000001E-2</v>
      </c>
      <c r="O28" s="5">
        <v>-0.23757</v>
      </c>
    </row>
    <row r="29" spans="1:15">
      <c r="A29">
        <v>2013</v>
      </c>
      <c r="B29" s="6">
        <f>AVERAGE('Rådata handelsstrategi'!V127,'Rådata handelsstrategi'!BF127,'Rådata handelsstrategi'!BV127,'Rådata handelsstrategi'!CB127,'Rådata handelsstrategi'!CW127,'Rådata handelsstrategi'!DE127,'Rådata handelsstrategi'!DJ127,'Rådata handelsstrategi'!EK127,'Rådata handelsstrategi'!ET127,'Rådata handelsstrategi'!FH127,'Rådata handelsstrategi'!GJ127,'Rådata handelsstrategi'!GV127,'Rådata handelsstrategi'!HA127,'Rådata handelsstrategi'!IJ127,'Rådata handelsstrategi'!IN127,'Rådata handelsstrategi'!JH127,'Rådata handelsstrategi'!JV127,'Rådata handelsstrategi'!JX127,'Rådata handelsstrategi'!KA127,'Rådata handelsstrategi'!KI127,'Rådata handelsstrategi'!LB127,'Rådata handelsstrategi'!LL127,'Rådata handelsstrategi'!LW127,'Rådata handelsstrategi'!LX127,'Rådata handelsstrategi'!MC127,'Rådata handelsstrategi'!MH127,'Rådata handelsstrategi'!MD127,'Rådata handelsstrategi'!MT127,'Rådata handelsstrategi'!MW127,'Rådata handelsstrategi'!NC127,'Rådata handelsstrategi'!NL127,'Rådata handelsstrategi'!NS127,'Rådata handelsstrategi'!PF127,'Rådata handelsstrategi'!PU127,'Rådata handelsstrategi'!PZ127,'Rådata handelsstrategi'!RV127,'Rådata handelsstrategi'!RZ127)</f>
        <v>1.5200051814107531</v>
      </c>
      <c r="C29" s="6">
        <f>-AVERAGE('Rådata handelsstrategi'!G127,'Rådata handelsstrategi'!I127,'Rådata handelsstrategi'!Q127,'Rådata handelsstrategi'!S127,'Rådata handelsstrategi'!X127,'Rådata handelsstrategi'!AD127,'Rådata handelsstrategi'!BP127,'Rådata handelsstrategi'!BX127,'Rådata handelsstrategi'!CP127,'Rådata handelsstrategi'!CU127,'Rådata handelsstrategi'!CV127,'Rådata handelsstrategi'!DG127,'Rådata handelsstrategi'!EP127,'Rådata handelsstrategi'!GB127,'Rådata handelsstrategi'!GD127,'Rådata handelsstrategi'!GH127,'Rådata handelsstrategi'!GI127,'Rådata handelsstrategi'!GX127,'Rådata handelsstrategi'!HG127,'Rådata handelsstrategi'!HX127,'Rådata handelsstrategi'!II127,'Rådata handelsstrategi'!JB127,'Rådata handelsstrategi'!JC127,'Rådata handelsstrategi'!JT127,'Rådata handelsstrategi'!KR127,'Rådata handelsstrategi'!KW127,'Rådata handelsstrategi'!OW127,'Rådata handelsstrategi'!QA127,'Rådata handelsstrategi'!QB127,'Rådata handelsstrategi'!QC127,'Rådata handelsstrategi'!QF127,'Rådata handelsstrategi'!QQ127,'Rådata handelsstrategi'!SA127)</f>
        <v>-0.30283304513977055</v>
      </c>
      <c r="D29" s="27">
        <f>SUM(B29:C29)</f>
        <v>1.2171721362709826</v>
      </c>
      <c r="E29" s="26">
        <f>AVERAGE('Rådata handelsstrategi'!B127:SA127)</f>
        <v>0.73818285613789769</v>
      </c>
      <c r="F29" s="28">
        <v>0.32962999999999998</v>
      </c>
      <c r="G29" s="5">
        <f t="shared" si="0"/>
        <v>1.5200051814107531</v>
      </c>
      <c r="H29" s="28">
        <f t="shared" si="1"/>
        <v>0.30283304513977055</v>
      </c>
      <c r="I29" s="28">
        <v>2.8199999999999999E-2</v>
      </c>
      <c r="J29" s="5">
        <v>1.1889799999999999</v>
      </c>
      <c r="K29" s="5">
        <v>0.30143999999999999</v>
      </c>
      <c r="L29" s="5">
        <v>1.4918100000000001</v>
      </c>
      <c r="M29" s="5">
        <v>0.27464</v>
      </c>
      <c r="N29" s="5">
        <v>8.7580000000000005E-2</v>
      </c>
      <c r="O29" s="5">
        <v>-0.18819</v>
      </c>
    </row>
    <row r="30" spans="1:15">
      <c r="A30">
        <v>2014</v>
      </c>
      <c r="B30" s="5">
        <f>AVERAGE('Rådata handelsstrategi'!V128,'Rådata handelsstrategi'!AS128,'Rådata handelsstrategi'!BT128,'Rådata handelsstrategi'!BW128,'Rådata handelsstrategi'!CB128,'Rådata handelsstrategi'!CC128,'Rådata handelsstrategi'!DE128,'Rådata handelsstrategi'!DJ128,'Rådata handelsstrategi'!FD128,'Rådata handelsstrategi'!GH128,'Rådata handelsstrategi'!GJ128,'Rådata handelsstrategi'!HA128,'Rådata handelsstrategi'!IJ128,'Rådata handelsstrategi'!IN128,'Rådata handelsstrategi'!IQ128,'Rådata handelsstrategi'!JH128,'Rådata handelsstrategi'!JP128,'Rådata handelsstrategi'!JS128,'Rådata handelsstrategi'!JU128,'Rådata handelsstrategi'!JV128,'Rådata handelsstrategi'!KA128,'Rådata handelsstrategi'!KF128,'Rådata handelsstrategi'!KV128,'Rådata handelsstrategi'!LB128,'Rådata handelsstrategi'!LW128,'Rådata handelsstrategi'!LX128,'Rådata handelsstrategi'!MC128,'Rådata handelsstrategi'!MH128,'Rådata handelsstrategi'!MO128,'Rådata handelsstrategi'!MT128,'Rådata handelsstrategi'!NC128,'Rådata handelsstrategi'!NL128,'Rådata handelsstrategi'!NS128,'Rådata handelsstrategi'!OL128,'Rådata handelsstrategi'!PU128,'Rådata handelsstrategi'!QG128,'Rådata handelsstrategi'!RH128,'Rådata handelsstrategi'!RZ128)</f>
        <v>0.55120480237326253</v>
      </c>
      <c r="C30" s="5">
        <f>-AVERAGE('Rådata handelsstrategi'!G128,'Rådata handelsstrategi'!Q128,'Rådata handelsstrategi'!S128,'Rådata handelsstrategi'!X128,'Rådata handelsstrategi'!AF128,'Rådata handelsstrategi'!AX128,'Rådata handelsstrategi'!BK128,'Rådata handelsstrategi'!BV128,'Rådata handelsstrategi'!CP128,'Rådata handelsstrategi'!CV128,'Rådata handelsstrategi'!DL128,'Rådata handelsstrategi'!EM128,'Rådata handelsstrategi'!EN128,'Rådata handelsstrategi'!EP128,'Rådata handelsstrategi'!FX128,'Rådata handelsstrategi'!II128,'Rådata handelsstrategi'!JZ128,'Rådata handelsstrategi'!KB128,'Rådata handelsstrategi'!LD128,'Rådata handelsstrategi'!LF128,'Rådata handelsstrategi'!LL128,'Rådata handelsstrategi'!MA128,'Rådata handelsstrategi'!MG128,'Rådata handelsstrategi'!MZ128,'Rådata handelsstrategi'!OW128,'Rådata handelsstrategi'!PG128,'Rådata handelsstrategi'!QA128,'Rådata handelsstrategi'!QB128,'Rådata handelsstrategi'!QC128,'Rådata handelsstrategi'!QF128,'Rådata handelsstrategi'!QQ128,'Rådata handelsstrategi'!RK128,'Rådata handelsstrategi'!RS128,'Rådata handelsstrategi'!RX128)</f>
        <v>-0.38057804003573859</v>
      </c>
      <c r="D30" s="27">
        <f>SUM(B30:C30)</f>
        <v>0.17062676233752394</v>
      </c>
      <c r="E30" s="26">
        <f>AVERAGE('Rådata handelsstrategi'!B128:SA128)</f>
        <v>0.39785496549499288</v>
      </c>
      <c r="F30" s="28">
        <v>0.23919000000000001</v>
      </c>
      <c r="G30" s="5">
        <f t="shared" si="0"/>
        <v>0.55120480237326253</v>
      </c>
      <c r="H30" s="28">
        <f t="shared" si="1"/>
        <v>0.38057804003573859</v>
      </c>
      <c r="I30" s="28">
        <v>2.2929999999999999E-2</v>
      </c>
      <c r="J30" s="5">
        <v>0.1477</v>
      </c>
      <c r="K30" s="5">
        <v>0.21626999999999999</v>
      </c>
      <c r="L30" s="5">
        <v>0.52827999999999997</v>
      </c>
      <c r="M30" s="5">
        <v>0.35765000000000002</v>
      </c>
      <c r="N30" s="5">
        <v>0.14051</v>
      </c>
      <c r="O30" s="5">
        <v>0.14871000000000001</v>
      </c>
    </row>
    <row r="31" spans="1:15">
      <c r="A31">
        <v>2015</v>
      </c>
      <c r="B31" s="5">
        <f>AVERAGE('Rådata handelsstrategi'!I129,'Rådata handelsstrategi'!AL129,'Rådata handelsstrategi'!AS129,'Rådata handelsstrategi'!AW129,'Rådata handelsstrategi'!BJ129,'Rådata handelsstrategi'!BR129,'Rådata handelsstrategi'!BT129,'Rådata handelsstrategi'!BV129,'Rådata handelsstrategi'!BW129,'Rådata handelsstrategi'!CC129,'Rådata handelsstrategi'!CP129,'Rådata handelsstrategi'!DE129,'Rådata handelsstrategi'!DG129,'Rådata handelsstrategi'!DJ129,'Rådata handelsstrategi'!FW129,'Rådata handelsstrategi'!GD129,'Rådata handelsstrategi'!GH129,'Rådata handelsstrategi'!GI129,'Rådata handelsstrategi'!IN129,'Rådata handelsstrategi'!JS129,'Rådata handelsstrategi'!JT129,'Rådata handelsstrategi'!JV129,'Rådata handelsstrategi'!KA129,'Rådata handelsstrategi'!KV129,'Rådata handelsstrategi'!KW129,'Rådata handelsstrategi'!LC129,'Rådata handelsstrategi'!LW129,'Rådata handelsstrategi'!LX129,'Rådata handelsstrategi'!MH129,'Rådata handelsstrategi'!MT129,'Rådata handelsstrategi'!OL129,'Rådata handelsstrategi'!PU129,'Rådata handelsstrategi'!QG129,'Rådata handelsstrategi'!RH129)</f>
        <v>0.4110569244008766</v>
      </c>
      <c r="C31" s="5">
        <f>-AVERAGE('Rådata handelsstrategi'!Q129,'Rådata handelsstrategi'!V129,'Rådata handelsstrategi'!Y129,'Rådata handelsstrategi'!AO129,'Rådata handelsstrategi'!AX129,'Rådata handelsstrategi'!BD129,'Rådata handelsstrategi'!BF129,'Rådata handelsstrategi'!CI129,'Rådata handelsstrategi'!CR129,'Rådata handelsstrategi'!CU129,'Rådata handelsstrategi'!DL129,'Rådata handelsstrategi'!EM129,'Rådata handelsstrategi'!ET129,'Rådata handelsstrategi'!FB129,'Rådata handelsstrategi'!FH129,'Rådata handelsstrategi'!FR129,'Rådata handelsstrategi'!HA129,'Rådata handelsstrategi'!HK129,'Rådata handelsstrategi'!HU129,'Rådata handelsstrategi'!IJ129,'Rådata handelsstrategi'!JB129,'Rådata handelsstrategi'!JQ129,'Rådata handelsstrategi'!JZ129,'Rådata handelsstrategi'!KB129,'Rådata handelsstrategi'!KR129,'Rådata handelsstrategi'!LF129,'Rådata handelsstrategi'!LK129,'Rådata handelsstrategi'!LR129,'Rådata handelsstrategi'!MP129,'Rådata handelsstrategi'!MZ129,'Rådata handelsstrategi'!NL129,'Rådata handelsstrategi'!OH129,'Rådata handelsstrategi'!OW129,'Rådata handelsstrategi'!PF129,'Rådata handelsstrategi'!QC129,'Rådata handelsstrategi'!RK129,'Rådata handelsstrategi'!RS129,'Rådata handelsstrategi'!RX129)</f>
        <v>-0.18686549743453992</v>
      </c>
      <c r="D31" s="27">
        <f>SUM(B31:C31)</f>
        <v>0.22419142696633668</v>
      </c>
      <c r="E31" s="26">
        <f>AVERAGE('Rådata handelsstrategi'!B129:SA129)</f>
        <v>0.1154765432263709</v>
      </c>
      <c r="F31" s="28">
        <v>7.9479999999999995E-2</v>
      </c>
      <c r="G31" s="5">
        <f t="shared" si="0"/>
        <v>0.4110569244008766</v>
      </c>
      <c r="H31" s="28">
        <f t="shared" si="1"/>
        <v>0.18686549743453992</v>
      </c>
      <c r="I31" s="28">
        <v>1.485E-2</v>
      </c>
      <c r="J31" s="5">
        <v>0.20934</v>
      </c>
      <c r="K31" s="5">
        <v>6.4630000000000007E-2</v>
      </c>
      <c r="L31" s="5">
        <v>0.39621000000000001</v>
      </c>
      <c r="M31" s="5">
        <v>0.17201</v>
      </c>
      <c r="N31" s="5">
        <v>9.1800000000000007E-3</v>
      </c>
      <c r="O31" s="5">
        <v>1.125E-2</v>
      </c>
    </row>
  </sheetData>
  <mergeCells count="3">
    <mergeCell ref="N4:O4"/>
    <mergeCell ref="J4:M4"/>
    <mergeCell ref="B4:H4"/>
  </mergeCells>
  <pageMargins left="0.78740157499999996" right="0.78740157499999996"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workbookViewId="0">
      <selection activeCell="D3" sqref="D3"/>
    </sheetView>
  </sheetViews>
  <sheetFormatPr baseColWidth="10" defaultRowHeight="14" x14ac:dyDescent="0"/>
  <cols>
    <col min="1" max="1" width="13.33203125" customWidth="1"/>
    <col min="2" max="2" width="14.83203125" bestFit="1" customWidth="1"/>
    <col min="4" max="4" width="15" customWidth="1"/>
    <col min="5" max="5" width="14.6640625" bestFit="1" customWidth="1"/>
    <col min="20" max="20" width="14" customWidth="1"/>
    <col min="34" max="34" width="13.33203125" bestFit="1" customWidth="1"/>
  </cols>
  <sheetData>
    <row r="1" spans="1:34">
      <c r="A1" s="10" t="s">
        <v>7860</v>
      </c>
      <c r="I1" s="10" t="s">
        <v>7861</v>
      </c>
      <c r="J1" s="10"/>
      <c r="L1" s="10" t="s">
        <v>7862</v>
      </c>
      <c r="O1" s="10" t="s">
        <v>7863</v>
      </c>
      <c r="W1" s="10" t="s">
        <v>7864</v>
      </c>
      <c r="X1" s="10"/>
      <c r="AB1" s="10" t="s">
        <v>7856</v>
      </c>
    </row>
    <row r="2" spans="1:34">
      <c r="A2" s="10"/>
      <c r="L2" t="s">
        <v>7865</v>
      </c>
      <c r="M2" t="s">
        <v>7866</v>
      </c>
      <c r="O2" t="s">
        <v>7867</v>
      </c>
      <c r="P2" t="s">
        <v>7866</v>
      </c>
      <c r="R2" t="s">
        <v>7868</v>
      </c>
    </row>
    <row r="3" spans="1:34">
      <c r="A3" s="10" t="s">
        <v>7869</v>
      </c>
      <c r="I3" t="s">
        <v>7870</v>
      </c>
      <c r="J3" t="s">
        <v>7871</v>
      </c>
      <c r="X3" t="s">
        <v>7872</v>
      </c>
      <c r="AC3" t="s">
        <v>7873</v>
      </c>
      <c r="AE3" t="s">
        <v>7874</v>
      </c>
    </row>
    <row r="4" spans="1:34">
      <c r="H4">
        <v>1990</v>
      </c>
      <c r="I4">
        <f>(D6^(1/2))-1</f>
        <v>3.0961806754665533E-2</v>
      </c>
      <c r="L4">
        <f>1+I4</f>
        <v>1.0309618067546655</v>
      </c>
      <c r="M4">
        <v>1</v>
      </c>
      <c r="P4">
        <v>1</v>
      </c>
      <c r="R4">
        <v>1990</v>
      </c>
      <c r="S4">
        <f>I4</f>
        <v>3.0961806754665533E-2</v>
      </c>
      <c r="U4">
        <f>1+S4</f>
        <v>1.0309618067546655</v>
      </c>
      <c r="W4">
        <v>1990</v>
      </c>
      <c r="X4">
        <f>1</f>
        <v>1</v>
      </c>
      <c r="AA4">
        <v>1990</v>
      </c>
      <c r="AB4" t="s">
        <v>7875</v>
      </c>
      <c r="AC4">
        <f>(AB5-AB4)/AB4</f>
        <v>-0.13447071466953239</v>
      </c>
      <c r="AD4">
        <f>1+AC4</f>
        <v>0.86552928533046758</v>
      </c>
      <c r="AE4">
        <v>1</v>
      </c>
    </row>
    <row r="5" spans="1:34">
      <c r="A5" s="10" t="s">
        <v>7876</v>
      </c>
      <c r="B5" s="10" t="s">
        <v>7877</v>
      </c>
      <c r="D5" s="10" t="s">
        <v>7876</v>
      </c>
      <c r="E5" s="10" t="s">
        <v>7877</v>
      </c>
      <c r="H5">
        <v>1991</v>
      </c>
      <c r="I5">
        <v>3.0961806754665533E-2</v>
      </c>
      <c r="J5">
        <f>(E7^(1/2))-1</f>
        <v>6.4979099512777916E-2</v>
      </c>
      <c r="L5">
        <f t="shared" ref="L5:L29" si="0">1+I5</f>
        <v>1.0309618067546655</v>
      </c>
      <c r="M5">
        <f>L4</f>
        <v>1.0309618067546655</v>
      </c>
      <c r="O5">
        <f>1+J5</f>
        <v>1.0649790995127779</v>
      </c>
      <c r="P5">
        <v>1</v>
      </c>
      <c r="R5">
        <v>1991</v>
      </c>
      <c r="S5">
        <f t="shared" ref="S5:S29" si="1">((I5*M5)+(J5*P5))/(M5+P5)</f>
        <v>4.7711158044766673E-2</v>
      </c>
      <c r="U5">
        <f>1+S5</f>
        <v>1.0477111580447667</v>
      </c>
      <c r="W5">
        <v>1991</v>
      </c>
      <c r="X5">
        <f>X4*U4</f>
        <v>1.0309618067546655</v>
      </c>
      <c r="AA5">
        <v>1991</v>
      </c>
      <c r="AB5" t="s">
        <v>7878</v>
      </c>
      <c r="AC5">
        <f t="shared" ref="AC5:AC29" si="2">(AB6-AB5)/AB5</f>
        <v>-9.4210771379792127E-2</v>
      </c>
      <c r="AD5">
        <f t="shared" ref="AD5:AD29" si="3">1+AC5</f>
        <v>0.90578922862020783</v>
      </c>
      <c r="AE5">
        <f>AE4*AD4</f>
        <v>0.86552928533046758</v>
      </c>
      <c r="AH5" s="30"/>
    </row>
    <row r="6" spans="1:34">
      <c r="A6">
        <v>6.2882246986844192E-2</v>
      </c>
      <c r="D6" s="30">
        <v>1.0628822469868442</v>
      </c>
      <c r="H6">
        <v>1992</v>
      </c>
      <c r="I6">
        <f>(D7^(1/2))-1</f>
        <v>3.8567275108456478E-2</v>
      </c>
      <c r="J6">
        <v>6.4979099512777916E-2</v>
      </c>
      <c r="L6">
        <f t="shared" si="0"/>
        <v>1.0385672751084565</v>
      </c>
      <c r="M6">
        <f t="shared" ref="M6:M30" si="4">M5*L5</f>
        <v>1.0628822469868444</v>
      </c>
      <c r="O6">
        <f t="shared" ref="O6:O28" si="5">1+J6</f>
        <v>1.0649790995127779</v>
      </c>
      <c r="P6">
        <f>O5</f>
        <v>1.0649790995127779</v>
      </c>
      <c r="R6">
        <v>1992</v>
      </c>
      <c r="S6">
        <f t="shared" si="1"/>
        <v>5.178620077618154E-2</v>
      </c>
      <c r="U6">
        <f t="shared" ref="U6:U29" si="6">1+S6</f>
        <v>1.0517862007761816</v>
      </c>
      <c r="W6">
        <v>1992</v>
      </c>
      <c r="X6">
        <f>X5*U5</f>
        <v>1.0801501884548557</v>
      </c>
      <c r="AA6">
        <v>1992</v>
      </c>
      <c r="AB6" t="s">
        <v>7879</v>
      </c>
      <c r="AC6">
        <f t="shared" si="2"/>
        <v>-0.1002398903358465</v>
      </c>
      <c r="AD6">
        <f t="shared" si="3"/>
        <v>0.89976010966415354</v>
      </c>
      <c r="AE6">
        <f t="shared" ref="AE6:AE30" si="7">AE5*AD5</f>
        <v>0.78398710370768399</v>
      </c>
      <c r="AH6" s="30"/>
    </row>
    <row r="7" spans="1:34">
      <c r="A7">
        <v>7.8621984926204314E-2</v>
      </c>
      <c r="B7">
        <v>0.13418048239904723</v>
      </c>
      <c r="D7" s="30">
        <v>1.0786219849262042</v>
      </c>
      <c r="E7">
        <v>1.1341804823990471</v>
      </c>
      <c r="H7">
        <v>1993</v>
      </c>
      <c r="I7">
        <v>3.8567275108456478E-2</v>
      </c>
      <c r="J7">
        <f>(E8^(1/2))-1</f>
        <v>0.65312345884833611</v>
      </c>
      <c r="L7">
        <f t="shared" si="0"/>
        <v>1.0385672751084565</v>
      </c>
      <c r="M7">
        <f t="shared" si="4"/>
        <v>1.1038747190142804</v>
      </c>
      <c r="O7">
        <f t="shared" si="5"/>
        <v>1.6531234588483361</v>
      </c>
      <c r="P7">
        <f t="shared" ref="P7:P29" si="8">P6*O6</f>
        <v>1.1341804823990473</v>
      </c>
      <c r="R7">
        <v>1993</v>
      </c>
      <c r="S7">
        <f t="shared" si="1"/>
        <v>0.35000625502961696</v>
      </c>
      <c r="U7">
        <f t="shared" si="6"/>
        <v>1.350006255029617</v>
      </c>
      <c r="W7">
        <v>1993</v>
      </c>
      <c r="X7">
        <f t="shared" ref="X7:X30" si="9">X6*U6</f>
        <v>1.1360870629826092</v>
      </c>
      <c r="AA7">
        <v>1993</v>
      </c>
      <c r="AB7" t="s">
        <v>2979</v>
      </c>
      <c r="AC7">
        <f t="shared" si="2"/>
        <v>0.66063606932012964</v>
      </c>
      <c r="AD7">
        <f t="shared" si="3"/>
        <v>1.6606360693201296</v>
      </c>
      <c r="AE7">
        <f t="shared" si="7"/>
        <v>0.70540032240730788</v>
      </c>
      <c r="AH7" s="30"/>
    </row>
    <row r="8" spans="1:34">
      <c r="A8">
        <v>1.4252070164667727</v>
      </c>
      <c r="B8">
        <v>1.7328171701946862</v>
      </c>
      <c r="D8" s="30">
        <v>2.4252070164667727</v>
      </c>
      <c r="E8">
        <v>2.7328171701946862</v>
      </c>
      <c r="H8">
        <v>1994</v>
      </c>
      <c r="I8">
        <f>(D8^(1/2))-1</f>
        <v>0.55730761780284532</v>
      </c>
      <c r="J8">
        <v>0.65312345884833611</v>
      </c>
      <c r="L8">
        <f t="shared" si="0"/>
        <v>1.5573076178028453</v>
      </c>
      <c r="M8">
        <f t="shared" si="4"/>
        <v>1.1464481589877742</v>
      </c>
      <c r="O8">
        <f t="shared" si="5"/>
        <v>1.6531234588483361</v>
      </c>
      <c r="P8">
        <f t="shared" si="8"/>
        <v>1.8749403620217875</v>
      </c>
      <c r="R8">
        <v>1994</v>
      </c>
      <c r="S8">
        <f t="shared" si="1"/>
        <v>0.61676669976070853</v>
      </c>
      <c r="U8">
        <f t="shared" si="6"/>
        <v>1.6167666997607086</v>
      </c>
      <c r="W8">
        <v>1994</v>
      </c>
      <c r="X8">
        <f t="shared" si="9"/>
        <v>1.5337246412847489</v>
      </c>
      <c r="AA8">
        <v>1994</v>
      </c>
      <c r="AB8" t="s">
        <v>6717</v>
      </c>
      <c r="AC8">
        <f t="shared" si="2"/>
        <v>6.8922018348623743E-2</v>
      </c>
      <c r="AD8">
        <f t="shared" si="3"/>
        <v>1.0689220183486237</v>
      </c>
      <c r="AE8">
        <f t="shared" si="7"/>
        <v>1.171413218699624</v>
      </c>
      <c r="AH8" s="30"/>
    </row>
    <row r="9" spans="1:34">
      <c r="A9">
        <v>1.8395224288723089E-3</v>
      </c>
      <c r="B9">
        <v>0.90145008426187367</v>
      </c>
      <c r="D9" s="30">
        <v>1.0018395224288723</v>
      </c>
      <c r="E9">
        <v>1.9014500842618736</v>
      </c>
      <c r="H9">
        <v>1995</v>
      </c>
      <c r="I9">
        <v>0.55730761780284532</v>
      </c>
      <c r="J9">
        <f>(E9^(1/2))-1</f>
        <v>0.37893077573236922</v>
      </c>
      <c r="L9">
        <f t="shared" si="0"/>
        <v>1.5573076178028453</v>
      </c>
      <c r="M9">
        <f t="shared" si="4"/>
        <v>1.7853724514077083</v>
      </c>
      <c r="O9">
        <f t="shared" si="5"/>
        <v>1.3789307757323692</v>
      </c>
      <c r="P9">
        <f t="shared" si="8"/>
        <v>3.0995078963998086</v>
      </c>
      <c r="R9">
        <v>1995</v>
      </c>
      <c r="S9">
        <f>((I9*M9)+(J9*P9))/(M9+P9)</f>
        <v>0.4441256376586537</v>
      </c>
      <c r="U9">
        <f t="shared" si="6"/>
        <v>1.4441256376586538</v>
      </c>
      <c r="W9">
        <v>1995</v>
      </c>
      <c r="X9">
        <f t="shared" si="9"/>
        <v>2.47967492663162</v>
      </c>
      <c r="AA9">
        <v>1995</v>
      </c>
      <c r="AB9" t="s">
        <v>7880</v>
      </c>
      <c r="AC9">
        <f t="shared" si="2"/>
        <v>0.10975217251367884</v>
      </c>
      <c r="AD9">
        <f t="shared" si="3"/>
        <v>1.1097521725136787</v>
      </c>
      <c r="AE9">
        <f t="shared" si="7"/>
        <v>1.2521493820526597</v>
      </c>
      <c r="AH9" s="30"/>
    </row>
    <row r="10" spans="1:34">
      <c r="A10">
        <v>6.835235307859007E-2</v>
      </c>
      <c r="B10">
        <v>-9.8189309740634709E-2</v>
      </c>
      <c r="D10" s="30">
        <v>1.0683523530785901</v>
      </c>
      <c r="E10">
        <v>0.90181069025936533</v>
      </c>
      <c r="H10">
        <v>1996</v>
      </c>
      <c r="I10">
        <f>(D9^(1/2))-1</f>
        <v>9.1933862268467337E-4</v>
      </c>
      <c r="J10">
        <v>0.37893077573236922</v>
      </c>
      <c r="L10">
        <f t="shared" si="0"/>
        <v>1.0009193386226847</v>
      </c>
      <c r="M10">
        <f t="shared" si="4"/>
        <v>2.7803741191925644</v>
      </c>
      <c r="O10">
        <f t="shared" si="5"/>
        <v>1.3789307757323692</v>
      </c>
      <c r="P10">
        <f t="shared" si="8"/>
        <v>4.274006827971192</v>
      </c>
      <c r="R10">
        <v>1996</v>
      </c>
      <c r="S10">
        <f t="shared" si="1"/>
        <v>0.22994346921029671</v>
      </c>
      <c r="U10">
        <f t="shared" si="6"/>
        <v>1.2299434692102966</v>
      </c>
      <c r="W10">
        <v>1996</v>
      </c>
      <c r="X10">
        <f t="shared" si="9"/>
        <v>3.5809621346080638</v>
      </c>
      <c r="AA10">
        <v>1996</v>
      </c>
      <c r="AB10" t="s">
        <v>7881</v>
      </c>
      <c r="AC10">
        <f t="shared" si="2"/>
        <v>0.26430781129157005</v>
      </c>
      <c r="AD10">
        <f t="shared" si="3"/>
        <v>1.26430781129157</v>
      </c>
      <c r="AE10">
        <f t="shared" si="7"/>
        <v>1.3895754970445995</v>
      </c>
      <c r="AH10" s="30"/>
    </row>
    <row r="11" spans="1:34">
      <c r="A11">
        <v>-0.2119584179319583</v>
      </c>
      <c r="B11">
        <v>2.9814333689762607E-2</v>
      </c>
      <c r="D11" s="30">
        <v>0.78804158206804176</v>
      </c>
      <c r="E11">
        <v>1.0298143336897625</v>
      </c>
      <c r="H11">
        <v>1997</v>
      </c>
      <c r="I11">
        <v>9.1933862268467337E-4</v>
      </c>
      <c r="J11">
        <f>(E10^(1/2))-1</f>
        <v>-5.0362863900444643E-2</v>
      </c>
      <c r="L11">
        <f t="shared" si="0"/>
        <v>1.0009193386226847</v>
      </c>
      <c r="M11">
        <f t="shared" si="4"/>
        <v>2.7829302245058511</v>
      </c>
      <c r="O11">
        <f t="shared" si="5"/>
        <v>0.94963713609955536</v>
      </c>
      <c r="P11">
        <f t="shared" si="8"/>
        <v>5.8935595507797585</v>
      </c>
      <c r="R11">
        <v>1997</v>
      </c>
      <c r="S11">
        <f t="shared" si="1"/>
        <v>-3.3914415844024381E-2</v>
      </c>
      <c r="U11">
        <f t="shared" si="6"/>
        <v>0.96608558415597567</v>
      </c>
      <c r="W11">
        <v>1997</v>
      </c>
      <c r="X11">
        <f t="shared" si="9"/>
        <v>4.4043809909505516</v>
      </c>
      <c r="AA11">
        <v>1997</v>
      </c>
      <c r="AB11" t="s">
        <v>7882</v>
      </c>
      <c r="AC11">
        <f t="shared" si="2"/>
        <v>0.29140541367181516</v>
      </c>
      <c r="AD11">
        <f t="shared" si="3"/>
        <v>1.2914054136718152</v>
      </c>
      <c r="AE11">
        <f t="shared" si="7"/>
        <v>1.756851155292853</v>
      </c>
      <c r="AH11" s="30"/>
    </row>
    <row r="12" spans="1:34">
      <c r="A12">
        <v>-0.18413157723956017</v>
      </c>
      <c r="B12">
        <v>0.16453554512027041</v>
      </c>
      <c r="D12" s="30">
        <v>0.8158684227604398</v>
      </c>
      <c r="E12">
        <v>1.1645355451202704</v>
      </c>
      <c r="H12">
        <v>1998</v>
      </c>
      <c r="I12">
        <f>(D10^(1/2))-1</f>
        <v>3.3611316249290146E-2</v>
      </c>
      <c r="J12">
        <v>-5.0362863900444643E-2</v>
      </c>
      <c r="L12">
        <f t="shared" si="0"/>
        <v>1.0336113162492901</v>
      </c>
      <c r="M12">
        <f t="shared" si="4"/>
        <v>2.7854886797454759</v>
      </c>
      <c r="O12">
        <f t="shared" si="5"/>
        <v>0.94963713609955536</v>
      </c>
      <c r="P12">
        <f t="shared" si="8"/>
        <v>5.596743013234672</v>
      </c>
      <c r="R12">
        <v>1998</v>
      </c>
      <c r="S12">
        <f t="shared" si="1"/>
        <v>-2.2457511630847398E-2</v>
      </c>
      <c r="U12">
        <f t="shared" si="6"/>
        <v>0.97754248836915258</v>
      </c>
      <c r="W12">
        <v>1998</v>
      </c>
      <c r="X12">
        <f t="shared" si="9"/>
        <v>4.2550089824879382</v>
      </c>
      <c r="AA12">
        <v>1998</v>
      </c>
      <c r="AB12" t="s">
        <v>7883</v>
      </c>
      <c r="AC12">
        <f t="shared" si="2"/>
        <v>-0.28095209899934864</v>
      </c>
      <c r="AD12">
        <f t="shared" si="3"/>
        <v>0.71904790100065141</v>
      </c>
      <c r="AE12">
        <f t="shared" si="7"/>
        <v>2.2688070929607731</v>
      </c>
      <c r="AH12" s="30"/>
    </row>
    <row r="13" spans="1:34">
      <c r="A13">
        <v>2.454744325949175</v>
      </c>
      <c r="B13">
        <v>2.4662050919972045</v>
      </c>
      <c r="D13" s="30">
        <v>3.454744325949175</v>
      </c>
      <c r="E13">
        <v>3.4662050919972045</v>
      </c>
      <c r="H13">
        <v>1999</v>
      </c>
      <c r="I13">
        <v>3.3611316249290146E-2</v>
      </c>
      <c r="J13">
        <f>(E11^(1/2))-1</f>
        <v>1.4797681161009768E-2</v>
      </c>
      <c r="L13">
        <f t="shared" si="0"/>
        <v>1.0336113162492901</v>
      </c>
      <c r="M13">
        <f t="shared" si="4"/>
        <v>2.8791126206692188</v>
      </c>
      <c r="O13">
        <f t="shared" si="5"/>
        <v>1.0147976811610098</v>
      </c>
      <c r="P13">
        <f t="shared" si="8"/>
        <v>5.3148750065733701</v>
      </c>
      <c r="R13">
        <v>1999</v>
      </c>
      <c r="S13">
        <f t="shared" si="1"/>
        <v>2.1408207889564424E-2</v>
      </c>
      <c r="U13">
        <f>1+S13</f>
        <v>1.0214082078895643</v>
      </c>
      <c r="W13">
        <v>1999</v>
      </c>
      <c r="X13">
        <f t="shared" si="9"/>
        <v>4.159452068774355</v>
      </c>
      <c r="AA13">
        <v>1999</v>
      </c>
      <c r="AB13" t="s">
        <v>5987</v>
      </c>
      <c r="AC13">
        <f t="shared" si="2"/>
        <v>0.5111989459815548</v>
      </c>
      <c r="AD13">
        <f t="shared" si="3"/>
        <v>1.5111989459815547</v>
      </c>
      <c r="AE13">
        <f t="shared" si="7"/>
        <v>1.6313809779688337</v>
      </c>
      <c r="AH13" s="30"/>
    </row>
    <row r="14" spans="1:34">
      <c r="A14">
        <v>-0.10190439373808469</v>
      </c>
      <c r="B14">
        <v>-2.1466958461878516E-2</v>
      </c>
      <c r="D14" s="30">
        <v>0.89809560626191531</v>
      </c>
      <c r="E14">
        <v>0.97853304153812148</v>
      </c>
      <c r="H14">
        <v>2000</v>
      </c>
      <c r="I14">
        <f>(D11^(1/2))-1</f>
        <v>-0.11228293805512457</v>
      </c>
      <c r="J14">
        <v>1.4797681161009768E-2</v>
      </c>
      <c r="L14">
        <f t="shared" si="0"/>
        <v>0.88771706194487543</v>
      </c>
      <c r="M14">
        <f t="shared" si="4"/>
        <v>2.9758833854798543</v>
      </c>
      <c r="O14">
        <f t="shared" si="5"/>
        <v>1.0147976811610098</v>
      </c>
      <c r="P14">
        <f t="shared" si="8"/>
        <v>5.3935228323312625</v>
      </c>
      <c r="R14">
        <v>2000</v>
      </c>
      <c r="S14">
        <f t="shared" si="1"/>
        <v>-3.0387974009721354E-2</v>
      </c>
      <c r="U14">
        <f t="shared" si="6"/>
        <v>0.96961202599027863</v>
      </c>
      <c r="W14">
        <v>2000</v>
      </c>
      <c r="X14">
        <f t="shared" si="9"/>
        <v>4.2484984833693549</v>
      </c>
      <c r="AA14">
        <v>2000</v>
      </c>
      <c r="AB14" t="s">
        <v>5831</v>
      </c>
      <c r="AC14">
        <f t="shared" si="2"/>
        <v>9.0998256320836274E-3</v>
      </c>
      <c r="AD14">
        <f t="shared" si="3"/>
        <v>1.0090998256320836</v>
      </c>
      <c r="AE14">
        <f t="shared" si="7"/>
        <v>2.4653412144008593</v>
      </c>
      <c r="AH14" s="30"/>
    </row>
    <row r="15" spans="1:34">
      <c r="A15">
        <v>8.1097607799325067E-2</v>
      </c>
      <c r="B15">
        <v>2.6877414126422694E-2</v>
      </c>
      <c r="D15" s="30">
        <v>1.0810976077993251</v>
      </c>
      <c r="E15">
        <v>1.0268774141264227</v>
      </c>
      <c r="H15">
        <v>2001</v>
      </c>
      <c r="I15">
        <v>-0.11228293805512457</v>
      </c>
      <c r="J15">
        <f>(E12^(1/2))-1</f>
        <v>7.9136481229445943E-2</v>
      </c>
      <c r="L15">
        <f t="shared" si="0"/>
        <v>0.88771706194487543</v>
      </c>
      <c r="M15">
        <f t="shared" si="4"/>
        <v>2.6417424556487457</v>
      </c>
      <c r="O15">
        <f t="shared" si="5"/>
        <v>1.0791364812294459</v>
      </c>
      <c r="P15">
        <f t="shared" si="8"/>
        <v>5.4733344635387269</v>
      </c>
      <c r="R15">
        <v>2001</v>
      </c>
      <c r="S15">
        <f t="shared" si="1"/>
        <v>1.682273956126348E-2</v>
      </c>
      <c r="U15">
        <f t="shared" si="6"/>
        <v>1.0168227395612635</v>
      </c>
      <c r="W15">
        <v>2001</v>
      </c>
      <c r="X15">
        <f t="shared" si="9"/>
        <v>4.1193952218763865</v>
      </c>
      <c r="AA15">
        <v>2001</v>
      </c>
      <c r="AB15" t="s">
        <v>7884</v>
      </c>
      <c r="AC15">
        <f t="shared" si="2"/>
        <v>-0.13105459258059296</v>
      </c>
      <c r="AD15">
        <f t="shared" si="3"/>
        <v>0.86894540741940707</v>
      </c>
      <c r="AE15">
        <f t="shared" si="7"/>
        <v>2.4877753895754964</v>
      </c>
      <c r="AH15" s="30"/>
    </row>
    <row r="16" spans="1:34">
      <c r="A16">
        <v>0.75924327064460284</v>
      </c>
      <c r="B16">
        <v>0.57225022012693794</v>
      </c>
      <c r="D16" s="30">
        <v>1.7592432706446028</v>
      </c>
      <c r="E16">
        <v>1.5722502201269379</v>
      </c>
      <c r="H16">
        <v>2002</v>
      </c>
      <c r="I16">
        <f>(D12^(1/2))-1</f>
        <v>-9.6745648911426563E-2</v>
      </c>
      <c r="J16">
        <v>7.9136481229445943E-2</v>
      </c>
      <c r="L16">
        <f t="shared" si="0"/>
        <v>0.90325435108857344</v>
      </c>
      <c r="M16">
        <f t="shared" si="4"/>
        <v>2.3451198511435449</v>
      </c>
      <c r="O16">
        <f t="shared" si="5"/>
        <v>1.0791364812294459</v>
      </c>
      <c r="P16">
        <f t="shared" si="8"/>
        <v>5.9064748935750391</v>
      </c>
      <c r="R16">
        <v>2002</v>
      </c>
      <c r="S16">
        <f t="shared" si="1"/>
        <v>2.9150425489278903E-2</v>
      </c>
      <c r="U16">
        <f t="shared" si="6"/>
        <v>1.0291504254892789</v>
      </c>
      <c r="W16">
        <v>2002</v>
      </c>
      <c r="X16">
        <f t="shared" si="9"/>
        <v>4.1886947348439261</v>
      </c>
      <c r="AA16">
        <v>2002</v>
      </c>
      <c r="AB16" t="s">
        <v>7885</v>
      </c>
      <c r="AC16">
        <f t="shared" si="2"/>
        <v>-0.25223713646532436</v>
      </c>
      <c r="AD16">
        <f t="shared" si="3"/>
        <v>0.74776286353467558</v>
      </c>
      <c r="AE16">
        <f t="shared" si="7"/>
        <v>2.161740999462654</v>
      </c>
      <c r="AH16" s="30"/>
    </row>
    <row r="17" spans="1:34">
      <c r="A17">
        <v>1.2171721362709826</v>
      </c>
      <c r="B17">
        <v>-5.6992518294424671E-2</v>
      </c>
      <c r="D17" s="30">
        <v>2.2171721362709826</v>
      </c>
      <c r="E17">
        <v>0.94300748170557536</v>
      </c>
      <c r="H17">
        <v>2003</v>
      </c>
      <c r="I17">
        <v>-9.6745648911426563E-2</v>
      </c>
      <c r="J17">
        <f>(E13^(1/2))-1</f>
        <v>0.8617747156939275</v>
      </c>
      <c r="L17">
        <f t="shared" si="0"/>
        <v>0.90325435108857344</v>
      </c>
      <c r="M17">
        <f t="shared" si="4"/>
        <v>2.1182397093695946</v>
      </c>
      <c r="O17">
        <f t="shared" si="5"/>
        <v>1.8617747156939275</v>
      </c>
      <c r="P17">
        <f t="shared" si="8"/>
        <v>6.3738925331226337</v>
      </c>
      <c r="R17">
        <v>2003</v>
      </c>
      <c r="S17">
        <f t="shared" si="1"/>
        <v>0.62268565766123984</v>
      </c>
      <c r="U17">
        <f t="shared" si="6"/>
        <v>1.6226856576612398</v>
      </c>
      <c r="W17">
        <v>2003</v>
      </c>
      <c r="X17">
        <f t="shared" si="9"/>
        <v>4.3107969686093286</v>
      </c>
      <c r="AA17">
        <v>2003</v>
      </c>
      <c r="AB17" t="s">
        <v>7886</v>
      </c>
      <c r="AC17">
        <f t="shared" si="2"/>
        <v>0.47959777279149002</v>
      </c>
      <c r="AD17">
        <f t="shared" si="3"/>
        <v>1.47959777279149</v>
      </c>
      <c r="AE17">
        <f t="shared" si="7"/>
        <v>1.6164696399785057</v>
      </c>
      <c r="AH17" s="30"/>
    </row>
    <row r="18" spans="1:34">
      <c r="A18">
        <v>0.2241914269663367</v>
      </c>
      <c r="B18">
        <v>0.17062676233752389</v>
      </c>
      <c r="D18" s="30">
        <v>1.2241914269663368</v>
      </c>
      <c r="E18">
        <v>1.1706267623375239</v>
      </c>
      <c r="H18">
        <v>2004</v>
      </c>
      <c r="I18">
        <f>(D13^(1/2))-1</f>
        <v>0.85869425294995061</v>
      </c>
      <c r="J18">
        <v>0.8617747156939275</v>
      </c>
      <c r="L18">
        <f t="shared" si="0"/>
        <v>1.8586942529499506</v>
      </c>
      <c r="M18">
        <f t="shared" si="4"/>
        <v>1.9133092341366815</v>
      </c>
      <c r="O18">
        <f t="shared" si="5"/>
        <v>1.8617747156939275</v>
      </c>
      <c r="P18">
        <f t="shared" si="8"/>
        <v>11.866751958718039</v>
      </c>
      <c r="R18">
        <v>2004</v>
      </c>
      <c r="S18">
        <f t="shared" si="1"/>
        <v>0.861347005124941</v>
      </c>
      <c r="U18">
        <f t="shared" si="6"/>
        <v>1.861347005124941</v>
      </c>
      <c r="W18">
        <v>2004</v>
      </c>
      <c r="X18">
        <f t="shared" si="9"/>
        <v>6.9950684140519073</v>
      </c>
      <c r="AA18">
        <v>2004</v>
      </c>
      <c r="AB18" t="s">
        <v>7887</v>
      </c>
      <c r="AC18">
        <f t="shared" si="2"/>
        <v>0.39732644349584367</v>
      </c>
      <c r="AD18">
        <f t="shared" si="3"/>
        <v>1.3973264434958437</v>
      </c>
      <c r="AE18">
        <f t="shared" si="7"/>
        <v>2.3917248790972585</v>
      </c>
    </row>
    <row r="19" spans="1:34">
      <c r="H19">
        <v>2005</v>
      </c>
      <c r="I19">
        <v>0.85869425294995061</v>
      </c>
      <c r="J19">
        <f>(E14^(1/2))-1</f>
        <v>-1.0791709730391785E-2</v>
      </c>
      <c r="L19">
        <f t="shared" si="0"/>
        <v>1.8586942529499506</v>
      </c>
      <c r="M19">
        <f t="shared" si="4"/>
        <v>3.5562568776059216</v>
      </c>
      <c r="O19">
        <f t="shared" si="5"/>
        <v>0.98920829026960821</v>
      </c>
      <c r="P19">
        <f t="shared" si="8"/>
        <v>22.093218754152634</v>
      </c>
      <c r="R19">
        <v>2005</v>
      </c>
      <c r="S19">
        <f t="shared" si="1"/>
        <v>0.10976106410234854</v>
      </c>
      <c r="U19">
        <f t="shared" si="6"/>
        <v>1.1097610641023485</v>
      </c>
      <c r="W19">
        <v>2005</v>
      </c>
      <c r="X19">
        <f t="shared" si="9"/>
        <v>13.020249643139588</v>
      </c>
      <c r="AA19">
        <v>2005</v>
      </c>
      <c r="AB19" t="s">
        <v>5099</v>
      </c>
      <c r="AC19">
        <f t="shared" si="2"/>
        <v>0.51812846691856262</v>
      </c>
      <c r="AD19">
        <f t="shared" si="3"/>
        <v>1.5181284669185626</v>
      </c>
      <c r="AE19">
        <f t="shared" si="7"/>
        <v>3.3420204191294989</v>
      </c>
    </row>
    <row r="20" spans="1:34">
      <c r="H20">
        <v>2006</v>
      </c>
      <c r="I20">
        <f>(D14^(1/2))-1</f>
        <v>-5.2320937098473519E-2</v>
      </c>
      <c r="J20">
        <v>-1.0791709730391785E-2</v>
      </c>
      <c r="L20">
        <f t="shared" si="0"/>
        <v>0.94767906290152648</v>
      </c>
      <c r="M20">
        <f t="shared" si="4"/>
        <v>6.6099942204198623</v>
      </c>
      <c r="O20">
        <f t="shared" si="5"/>
        <v>0.98920829026960821</v>
      </c>
      <c r="P20">
        <f t="shared" si="8"/>
        <v>21.854795150347769</v>
      </c>
      <c r="R20">
        <v>2006</v>
      </c>
      <c r="S20">
        <f t="shared" si="1"/>
        <v>-2.0435482227912277E-2</v>
      </c>
      <c r="U20">
        <f t="shared" si="6"/>
        <v>0.97956451777208775</v>
      </c>
      <c r="W20">
        <v>2006</v>
      </c>
      <c r="X20">
        <f t="shared" si="9"/>
        <v>14.449366098848813</v>
      </c>
      <c r="AA20">
        <v>2006</v>
      </c>
      <c r="AB20" t="s">
        <v>7888</v>
      </c>
      <c r="AC20">
        <f t="shared" si="2"/>
        <v>0.33017369201440372</v>
      </c>
      <c r="AD20">
        <f t="shared" si="3"/>
        <v>1.3301736920144038</v>
      </c>
      <c r="AE20">
        <f t="shared" si="7"/>
        <v>5.0736163353035986</v>
      </c>
    </row>
    <row r="21" spans="1:34">
      <c r="H21">
        <v>2007</v>
      </c>
      <c r="I21">
        <v>-5.2320937098473519E-2</v>
      </c>
      <c r="J21">
        <f>(E15^(1/2))-1</f>
        <v>1.334960113794037E-2</v>
      </c>
      <c r="L21">
        <f t="shared" si="0"/>
        <v>0.94767906290152648</v>
      </c>
      <c r="M21">
        <f t="shared" si="4"/>
        <v>6.2641531285920014</v>
      </c>
      <c r="O21">
        <f t="shared" si="5"/>
        <v>1.0133496011379404</v>
      </c>
      <c r="P21">
        <f t="shared" si="8"/>
        <v>21.618944544868043</v>
      </c>
      <c r="R21">
        <v>2007</v>
      </c>
      <c r="S21">
        <f t="shared" si="1"/>
        <v>-1.4037922033420481E-3</v>
      </c>
      <c r="U21">
        <f t="shared" si="6"/>
        <v>0.99859620779665792</v>
      </c>
      <c r="W21">
        <v>2007</v>
      </c>
      <c r="X21">
        <f t="shared" si="9"/>
        <v>14.15408633473119</v>
      </c>
      <c r="AA21">
        <v>2007</v>
      </c>
      <c r="AB21" t="s">
        <v>7889</v>
      </c>
      <c r="AC21">
        <f t="shared" si="2"/>
        <v>0.13453959154424944</v>
      </c>
      <c r="AD21">
        <f t="shared" si="3"/>
        <v>1.1345395915442493</v>
      </c>
      <c r="AE21">
        <f t="shared" si="7"/>
        <v>6.7487909725953772</v>
      </c>
    </row>
    <row r="22" spans="1:34">
      <c r="H22">
        <v>2008</v>
      </c>
      <c r="I22">
        <f>(D15^(1/2))-1</f>
        <v>3.9758437234016952E-2</v>
      </c>
      <c r="J22">
        <v>1.334960113794037E-2</v>
      </c>
      <c r="L22">
        <f t="shared" si="0"/>
        <v>1.039758437234017</v>
      </c>
      <c r="M22">
        <f t="shared" si="4"/>
        <v>5.9364067667757334</v>
      </c>
      <c r="O22">
        <f t="shared" si="5"/>
        <v>1.0133496011379404</v>
      </c>
      <c r="P22">
        <f t="shared" si="8"/>
        <v>21.907548831565283</v>
      </c>
      <c r="R22">
        <v>2008</v>
      </c>
      <c r="S22">
        <f t="shared" si="1"/>
        <v>1.8980036538891847E-2</v>
      </c>
      <c r="U22">
        <f t="shared" si="6"/>
        <v>1.0189800365388919</v>
      </c>
      <c r="W22">
        <v>2008</v>
      </c>
      <c r="X22">
        <f t="shared" si="9"/>
        <v>14.134216938689063</v>
      </c>
      <c r="AA22">
        <v>2008</v>
      </c>
      <c r="AB22" t="s">
        <v>7890</v>
      </c>
      <c r="AC22">
        <f t="shared" si="2"/>
        <v>-0.52593996175237301</v>
      </c>
      <c r="AD22">
        <f t="shared" si="3"/>
        <v>0.47406003824762699</v>
      </c>
      <c r="AE22">
        <f t="shared" si="7"/>
        <v>7.6567705534658765</v>
      </c>
    </row>
    <row r="23" spans="1:34">
      <c r="H23">
        <v>2009</v>
      </c>
      <c r="I23">
        <v>3.9758437234016952E-2</v>
      </c>
      <c r="J23">
        <f>(E16^(1/2))-1</f>
        <v>0.25389402268570449</v>
      </c>
      <c r="L23">
        <f t="shared" si="0"/>
        <v>1.039758437234017</v>
      </c>
      <c r="M23">
        <f t="shared" si="4"/>
        <v>6.1724290226081795</v>
      </c>
      <c r="O23">
        <f t="shared" si="5"/>
        <v>1.2538940226857045</v>
      </c>
      <c r="P23">
        <f t="shared" si="8"/>
        <v>22.200005870376632</v>
      </c>
      <c r="R23">
        <v>2009</v>
      </c>
      <c r="S23">
        <f t="shared" si="1"/>
        <v>0.20730878220844132</v>
      </c>
      <c r="U23">
        <f t="shared" si="6"/>
        <v>1.2073087822084414</v>
      </c>
      <c r="W23">
        <v>2009</v>
      </c>
      <c r="X23">
        <f t="shared" si="9"/>
        <v>14.402484892634007</v>
      </c>
      <c r="AA23">
        <v>2009</v>
      </c>
      <c r="AB23" t="s">
        <v>7891</v>
      </c>
      <c r="AC23">
        <f t="shared" si="2"/>
        <v>0.55473723168023681</v>
      </c>
      <c r="AD23">
        <f t="shared" si="3"/>
        <v>1.5547372316802368</v>
      </c>
      <c r="AE23">
        <f t="shared" si="7"/>
        <v>3.6297689414293375</v>
      </c>
    </row>
    <row r="24" spans="1:34">
      <c r="H24">
        <v>2010</v>
      </c>
      <c r="I24">
        <f>(D16^(1/2))-1</f>
        <v>0.32636468237231142</v>
      </c>
      <c r="J24">
        <v>0.25389402268570449</v>
      </c>
      <c r="L24">
        <f t="shared" si="0"/>
        <v>1.3263646823723114</v>
      </c>
      <c r="M24">
        <f t="shared" si="4"/>
        <v>6.4178351544849717</v>
      </c>
      <c r="O24">
        <f t="shared" si="5"/>
        <v>1.2538940226857045</v>
      </c>
      <c r="P24">
        <f t="shared" si="8"/>
        <v>27.836454664452809</v>
      </c>
      <c r="R24">
        <v>2010</v>
      </c>
      <c r="S24">
        <f t="shared" si="1"/>
        <v>0.26747202269282438</v>
      </c>
      <c r="U24">
        <f t="shared" si="6"/>
        <v>1.2674720226928244</v>
      </c>
      <c r="W24">
        <v>2010</v>
      </c>
      <c r="X24">
        <f t="shared" si="9"/>
        <v>17.388246496501438</v>
      </c>
      <c r="AA24">
        <v>2010</v>
      </c>
      <c r="AB24" t="s">
        <v>4347</v>
      </c>
      <c r="AC24">
        <f t="shared" si="2"/>
        <v>0.16679759099240651</v>
      </c>
      <c r="AD24">
        <f t="shared" si="3"/>
        <v>1.1667975909924064</v>
      </c>
      <c r="AE24">
        <f t="shared" si="7"/>
        <v>5.6433369156367519</v>
      </c>
    </row>
    <row r="25" spans="1:34">
      <c r="H25">
        <v>2011</v>
      </c>
      <c r="I25">
        <v>0.32636468237231142</v>
      </c>
      <c r="J25">
        <f>(E17^(1/2))-1</f>
        <v>-2.8914276850094289E-2</v>
      </c>
      <c r="L25">
        <f t="shared" si="0"/>
        <v>1.3263646823723114</v>
      </c>
      <c r="M25">
        <f t="shared" si="4"/>
        <v>8.5123898861963134</v>
      </c>
      <c r="O25">
        <f t="shared" si="5"/>
        <v>0.97108572314990571</v>
      </c>
      <c r="P25">
        <f t="shared" si="8"/>
        <v>34.903964116518978</v>
      </c>
      <c r="R25">
        <v>2011</v>
      </c>
      <c r="S25">
        <f t="shared" si="1"/>
        <v>4.0743184922813182E-2</v>
      </c>
      <c r="U25">
        <f t="shared" si="6"/>
        <v>1.0407431849228133</v>
      </c>
      <c r="W25">
        <v>2011</v>
      </c>
      <c r="X25">
        <f t="shared" si="9"/>
        <v>22.039115958002096</v>
      </c>
      <c r="AA25">
        <v>2011</v>
      </c>
      <c r="AB25" t="s">
        <v>4205</v>
      </c>
      <c r="AC25">
        <f t="shared" si="2"/>
        <v>-8.854251672923133E-2</v>
      </c>
      <c r="AD25">
        <f t="shared" si="3"/>
        <v>0.9114574832707687</v>
      </c>
      <c r="AE25">
        <f t="shared" si="7"/>
        <v>6.5846319183234794</v>
      </c>
    </row>
    <row r="26" spans="1:34">
      <c r="H26">
        <v>2012</v>
      </c>
      <c r="I26">
        <f>(D17^(1/2))-1</f>
        <v>0.48901717124786126</v>
      </c>
      <c r="J26">
        <v>-2.8914276850094289E-2</v>
      </c>
      <c r="L26">
        <f t="shared" si="0"/>
        <v>1.4890171712478613</v>
      </c>
      <c r="M26">
        <f t="shared" si="4"/>
        <v>11.29053330763405</v>
      </c>
      <c r="O26">
        <f t="shared" si="5"/>
        <v>0.97108572314990571</v>
      </c>
      <c r="P26">
        <f t="shared" si="8"/>
        <v>33.894741234888194</v>
      </c>
      <c r="R26">
        <v>2012</v>
      </c>
      <c r="S26">
        <f t="shared" si="1"/>
        <v>0.10050227146185681</v>
      </c>
      <c r="U26">
        <f t="shared" si="6"/>
        <v>1.1005022714618569</v>
      </c>
      <c r="W26">
        <v>2012</v>
      </c>
      <c r="X26">
        <f t="shared" si="9"/>
        <v>22.937059735014302</v>
      </c>
      <c r="AA26">
        <v>2012</v>
      </c>
      <c r="AB26" t="s">
        <v>7892</v>
      </c>
      <c r="AC26">
        <f t="shared" si="2"/>
        <v>9.7949682155967388E-2</v>
      </c>
      <c r="AD26">
        <f t="shared" si="3"/>
        <v>1.0979496821559673</v>
      </c>
      <c r="AE26">
        <f t="shared" si="7"/>
        <v>6.001612036539492</v>
      </c>
    </row>
    <row r="27" spans="1:34">
      <c r="H27">
        <v>2013</v>
      </c>
      <c r="I27">
        <v>0.48901717124786126</v>
      </c>
      <c r="J27">
        <f>(E18^(1/2))-1</f>
        <v>8.195506484212367E-2</v>
      </c>
      <c r="L27">
        <f t="shared" si="0"/>
        <v>1.4890171712478613</v>
      </c>
      <c r="M27">
        <f t="shared" si="4"/>
        <v>16.81179796761301</v>
      </c>
      <c r="O27">
        <f t="shared" si="5"/>
        <v>1.0819550648421237</v>
      </c>
      <c r="P27">
        <f t="shared" si="8"/>
        <v>32.914699303060331</v>
      </c>
      <c r="R27">
        <v>2013</v>
      </c>
      <c r="S27">
        <f t="shared" si="1"/>
        <v>0.21957678100511258</v>
      </c>
      <c r="U27">
        <f t="shared" si="6"/>
        <v>1.2195767810051126</v>
      </c>
      <c r="W27">
        <v>2013</v>
      </c>
      <c r="X27">
        <f t="shared" si="9"/>
        <v>25.242286339039534</v>
      </c>
      <c r="AA27">
        <v>2013</v>
      </c>
      <c r="AB27" t="s">
        <v>7893</v>
      </c>
      <c r="AC27">
        <f t="shared" si="2"/>
        <v>0.22889994291771992</v>
      </c>
      <c r="AD27">
        <f t="shared" si="3"/>
        <v>1.2288999429177199</v>
      </c>
      <c r="AE27">
        <f t="shared" si="7"/>
        <v>6.5894680279419635</v>
      </c>
    </row>
    <row r="28" spans="1:34">
      <c r="H28">
        <v>2014</v>
      </c>
      <c r="I28">
        <f>(D18^(1/2))-1</f>
        <v>0.10643184470004141</v>
      </c>
      <c r="J28">
        <v>8.195506484212367E-2</v>
      </c>
      <c r="L28">
        <f t="shared" si="0"/>
        <v>1.1064318447000414</v>
      </c>
      <c r="M28">
        <f t="shared" si="4"/>
        <v>25.033055853325667</v>
      </c>
      <c r="O28">
        <f t="shared" si="5"/>
        <v>1.0819550648421237</v>
      </c>
      <c r="P28">
        <f t="shared" si="8"/>
        <v>35.612225618701643</v>
      </c>
      <c r="R28">
        <v>2014</v>
      </c>
      <c r="S28">
        <f t="shared" si="1"/>
        <v>9.2058548285851E-2</v>
      </c>
      <c r="U28">
        <f t="shared" si="6"/>
        <v>1.0920585482858509</v>
      </c>
      <c r="W28">
        <v>2014</v>
      </c>
      <c r="X28">
        <f t="shared" si="9"/>
        <v>30.784906318575164</v>
      </c>
      <c r="AA28">
        <v>2014</v>
      </c>
      <c r="AB28" t="s">
        <v>7894</v>
      </c>
      <c r="AC28">
        <f t="shared" si="2"/>
        <v>2.810218978102199E-2</v>
      </c>
      <c r="AD28">
        <f t="shared" si="3"/>
        <v>1.0281021897810221</v>
      </c>
      <c r="AE28">
        <f t="shared" si="7"/>
        <v>8.0977968833960183</v>
      </c>
    </row>
    <row r="29" spans="1:34">
      <c r="H29">
        <v>2015</v>
      </c>
      <c r="I29">
        <v>0.10643184470004141</v>
      </c>
      <c r="L29">
        <f t="shared" si="0"/>
        <v>1.1064318447000414</v>
      </c>
      <c r="M29">
        <f t="shared" si="4"/>
        <v>27.697370166274286</v>
      </c>
      <c r="P29">
        <f t="shared" si="8"/>
        <v>38.530827878454673</v>
      </c>
      <c r="R29">
        <v>2015</v>
      </c>
      <c r="S29">
        <f t="shared" si="1"/>
        <v>4.4510983042986244E-2</v>
      </c>
      <c r="U29">
        <f t="shared" si="6"/>
        <v>1.0445109830429862</v>
      </c>
      <c r="W29">
        <v>2015</v>
      </c>
      <c r="X29">
        <f t="shared" si="9"/>
        <v>33.618920103379111</v>
      </c>
      <c r="AA29">
        <v>2015</v>
      </c>
      <c r="AB29" t="s">
        <v>7895</v>
      </c>
      <c r="AC29">
        <f t="shared" si="2"/>
        <v>4.7148804337302785E-2</v>
      </c>
      <c r="AD29">
        <f t="shared" si="3"/>
        <v>1.0471488043373027</v>
      </c>
      <c r="AE29">
        <f t="shared" si="7"/>
        <v>8.3253627082213821</v>
      </c>
    </row>
    <row r="30" spans="1:34">
      <c r="M30">
        <f t="shared" si="4"/>
        <v>30.645252366410752</v>
      </c>
      <c r="R30">
        <v>2016</v>
      </c>
      <c r="W30">
        <v>2016</v>
      </c>
      <c r="X30">
        <f t="shared" si="9"/>
        <v>35.115331286024123</v>
      </c>
      <c r="AA30">
        <v>2016</v>
      </c>
      <c r="AB30" t="s">
        <v>3450</v>
      </c>
      <c r="AE30">
        <f t="shared" si="7"/>
        <v>8.7178936055883884</v>
      </c>
    </row>
    <row r="32" spans="1:34">
      <c r="T32" t="s">
        <v>7896</v>
      </c>
      <c r="U32">
        <f>(U4*U5*U6*U7*U8*U9*U10*U11*U12*U13*U14*U15*U16*U17*U18*U19*U20*U21*U22*U23*U24*U25*U26*U27*U28*U29)-1</f>
        <v>34.115331286024123</v>
      </c>
    </row>
    <row r="34" spans="20:21">
      <c r="T34" t="s">
        <v>7897</v>
      </c>
      <c r="U34">
        <f>((U32+1)^(1/26))-1</f>
        <v>0.14667985663908323</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workbookViewId="0">
      <selection activeCell="Y49" sqref="Y49"/>
    </sheetView>
  </sheetViews>
  <sheetFormatPr baseColWidth="10" defaultRowHeight="14" x14ac:dyDescent="0"/>
  <sheetData>
    <row r="1" spans="1:15">
      <c r="A1" s="10" t="s">
        <v>7933</v>
      </c>
    </row>
    <row r="2" spans="1:15">
      <c r="G2" s="10" t="s">
        <v>7932</v>
      </c>
      <c r="K2" s="10" t="s">
        <v>7904</v>
      </c>
      <c r="L2" s="10"/>
      <c r="O2" s="10" t="s">
        <v>7903</v>
      </c>
    </row>
    <row r="3" spans="1:15">
      <c r="B3" s="10" t="s">
        <v>7876</v>
      </c>
      <c r="G3" t="s">
        <v>7901</v>
      </c>
      <c r="H3" t="s">
        <v>7900</v>
      </c>
      <c r="O3" t="s">
        <v>7917</v>
      </c>
    </row>
    <row r="4" spans="1:15">
      <c r="F4">
        <v>1990</v>
      </c>
      <c r="G4">
        <f>((1+B6)^(1/2))-1</f>
        <v>-0.15130927058342858</v>
      </c>
      <c r="H4">
        <v>0.1167</v>
      </c>
      <c r="J4">
        <v>1990</v>
      </c>
      <c r="K4">
        <f>1</f>
        <v>1</v>
      </c>
      <c r="L4">
        <f>1</f>
        <v>1</v>
      </c>
      <c r="N4">
        <v>1990</v>
      </c>
      <c r="O4">
        <f>((G4*K4)+(H4*L4))/(K4+L4)</f>
        <v>-1.730463529171429E-2</v>
      </c>
    </row>
    <row r="5" spans="1:15">
      <c r="B5" t="s">
        <v>7917</v>
      </c>
      <c r="C5" t="s">
        <v>7899</v>
      </c>
      <c r="F5">
        <v>1991</v>
      </c>
      <c r="G5">
        <f>G4</f>
        <v>-0.15130927058342858</v>
      </c>
      <c r="H5">
        <f>((1+B23)^(1/2))-1</f>
        <v>-6.0799513634626212E-2</v>
      </c>
      <c r="J5">
        <v>1991</v>
      </c>
      <c r="K5">
        <f>K4*(1+G4)</f>
        <v>0.84869072941657142</v>
      </c>
      <c r="L5">
        <f>L4*(1+H4)</f>
        <v>1.1167</v>
      </c>
      <c r="N5">
        <v>1991</v>
      </c>
      <c r="O5">
        <f>((G5*K5)+(H5*L5))/(K5+L5)</f>
        <v>-9.9883239071246271E-2</v>
      </c>
    </row>
    <row r="6" spans="1:15">
      <c r="A6" t="s">
        <v>7931</v>
      </c>
      <c r="B6">
        <v>-0.27972404580236793</v>
      </c>
      <c r="C6">
        <v>-0.34260629278921212</v>
      </c>
      <c r="F6">
        <v>1992</v>
      </c>
      <c r="G6">
        <f>((1+B7)^(1/2))-1</f>
        <v>0.38233634883563172</v>
      </c>
      <c r="H6">
        <f>H5</f>
        <v>-6.0799513634626212E-2</v>
      </c>
      <c r="J6">
        <v>1992</v>
      </c>
      <c r="K6">
        <f>K5*(1+G5)</f>
        <v>0.72027595419763202</v>
      </c>
      <c r="L6">
        <f>L5*(1+H5)</f>
        <v>1.0488051831242129</v>
      </c>
      <c r="N6">
        <v>1992</v>
      </c>
      <c r="O6">
        <f>((G6*K6)+(H6*L6))/(K6+L6)</f>
        <v>0.11962189239718089</v>
      </c>
    </row>
    <row r="7" spans="1:15">
      <c r="A7" t="s">
        <v>7930</v>
      </c>
      <c r="B7">
        <v>0.91085378131222494</v>
      </c>
      <c r="C7">
        <v>0.83223179638602063</v>
      </c>
      <c r="F7">
        <v>1993</v>
      </c>
      <c r="G7">
        <f>G6</f>
        <v>0.38233634883563172</v>
      </c>
      <c r="H7">
        <f>((1+B24)^(1/2))-1</f>
        <v>0.87329521608383387</v>
      </c>
      <c r="J7">
        <v>1993</v>
      </c>
      <c r="K7">
        <f>K6*(1+G6)</f>
        <v>0.9956636326796553</v>
      </c>
      <c r="L7">
        <f>L6*(1+H6)</f>
        <v>0.98503833809278563</v>
      </c>
      <c r="N7">
        <v>1993</v>
      </c>
      <c r="O7">
        <f>((G7*K7)+(H7*L7))/(K7+L7)</f>
        <v>0.62649893048716843</v>
      </c>
    </row>
    <row r="8" spans="1:15">
      <c r="A8" t="s">
        <v>7929</v>
      </c>
      <c r="B8">
        <v>1.7985536665868409</v>
      </c>
      <c r="C8">
        <v>0.37334665012006818</v>
      </c>
      <c r="F8">
        <v>1994</v>
      </c>
      <c r="G8">
        <f>((1+B8)^(1/2))-1</f>
        <v>0.67288782247550616</v>
      </c>
      <c r="H8">
        <f>H7</f>
        <v>0.87329521608383387</v>
      </c>
      <c r="J8">
        <v>1994</v>
      </c>
      <c r="K8">
        <f>K7*(1+G7)</f>
        <v>1.3763420306668164</v>
      </c>
      <c r="L8">
        <f>L7*(1+H7)</f>
        <v>1.8452676064083855</v>
      </c>
      <c r="N8">
        <v>1994</v>
      </c>
      <c r="O8">
        <f>((G8*K8)+(H8*L8))/(K8+L8)</f>
        <v>0.78767679853714856</v>
      </c>
    </row>
    <row r="9" spans="1:15">
      <c r="A9" t="s">
        <v>7928</v>
      </c>
      <c r="B9">
        <v>1.1501873214073823</v>
      </c>
      <c r="C9">
        <v>1.14834779897851</v>
      </c>
      <c r="F9">
        <v>1995</v>
      </c>
      <c r="G9">
        <f>G8</f>
        <v>0.67288782247550616</v>
      </c>
      <c r="H9">
        <f>((1+B25)^(1/2))-1</f>
        <v>0.61549406822126507</v>
      </c>
      <c r="J9">
        <v>1995</v>
      </c>
      <c r="K9">
        <f>K8*(1+G8)</f>
        <v>2.3024658226637267</v>
      </c>
      <c r="L9">
        <f>L8*(1+H8)</f>
        <v>3.4567309794792953</v>
      </c>
      <c r="N9">
        <v>1995</v>
      </c>
      <c r="O9">
        <f>((G9*K9)+(H9*L9))/(K9+L9)</f>
        <v>0.63843948268523665</v>
      </c>
    </row>
    <row r="10" spans="1:15">
      <c r="A10" t="s">
        <v>7927</v>
      </c>
      <c r="B10">
        <v>-7.2569961313257117E-2</v>
      </c>
      <c r="C10">
        <v>-0.14092231439184719</v>
      </c>
      <c r="F10">
        <v>1996</v>
      </c>
      <c r="G10">
        <f>((1+B9)^(1/2))-1</f>
        <v>0.46635170454000652</v>
      </c>
      <c r="H10">
        <f>H9</f>
        <v>0.61549406822126507</v>
      </c>
      <c r="J10">
        <v>1996</v>
      </c>
      <c r="K10">
        <f>K9*(1+G9)</f>
        <v>3.8517670364001968</v>
      </c>
      <c r="L10">
        <f>L9*(1+H9)</f>
        <v>5.5843283927854852</v>
      </c>
      <c r="N10">
        <v>1996</v>
      </c>
      <c r="O10">
        <f>((G10*K10)+(H10*L10))/(K10+L10)</f>
        <v>0.55461490008764469</v>
      </c>
    </row>
    <row r="11" spans="1:15">
      <c r="A11" t="s">
        <v>7926</v>
      </c>
      <c r="B11">
        <v>-0.2447087298076969</v>
      </c>
      <c r="C11">
        <v>-3.2750311875738611E-2</v>
      </c>
      <c r="F11">
        <v>1997</v>
      </c>
      <c r="G11">
        <f>G10</f>
        <v>0.46635170454000652</v>
      </c>
      <c r="H11">
        <f>((1+B26)^(1/2))-1</f>
        <v>-6.7338596854699007E-2</v>
      </c>
      <c r="J11">
        <v>1997</v>
      </c>
      <c r="K11">
        <f>K10*(1+G10)</f>
        <v>5.648045159316438</v>
      </c>
      <c r="L11">
        <f>L10*(1+H10)</f>
        <v>9.0214493935445415</v>
      </c>
      <c r="N11">
        <v>1997</v>
      </c>
      <c r="O11">
        <f>((G11*K11)+(H11*L11))/(K11+L11)</f>
        <v>0.13814271080075938</v>
      </c>
    </row>
    <row r="12" spans="1:15">
      <c r="A12" t="s">
        <v>7925</v>
      </c>
      <c r="B12">
        <v>-9.2600822631872786E-3</v>
      </c>
      <c r="C12">
        <v>0.17487149497637289</v>
      </c>
      <c r="F12">
        <v>1998</v>
      </c>
      <c r="G12">
        <f>((1+B10)^(1/2))-1</f>
        <v>-3.6968308576118103E-2</v>
      </c>
      <c r="H12">
        <f>H11</f>
        <v>-6.7338596854699007E-2</v>
      </c>
      <c r="J12">
        <v>1998</v>
      </c>
      <c r="K12">
        <f>K11*(1+G11)</f>
        <v>8.2820206466825912</v>
      </c>
      <c r="L12">
        <f>L11*(1+H11)</f>
        <v>8.4139576497875765</v>
      </c>
      <c r="N12">
        <v>1998</v>
      </c>
      <c r="O12">
        <f>((G12*K12)+(H12*L12))/(K12+L12)</f>
        <v>-5.2273450619926609E-2</v>
      </c>
    </row>
    <row r="13" spans="1:15">
      <c r="A13" t="s">
        <v>7924</v>
      </c>
      <c r="B13">
        <v>3.409566043190015</v>
      </c>
      <c r="C13">
        <v>0.9548217172408402</v>
      </c>
      <c r="F13">
        <v>1999</v>
      </c>
      <c r="G13">
        <f>G12</f>
        <v>-3.6968308576118103E-2</v>
      </c>
      <c r="H13">
        <f>((1+B27)^(1/2))-1</f>
        <v>0.20858906982864434</v>
      </c>
      <c r="J13">
        <v>1999</v>
      </c>
      <c r="K13">
        <f>K12*(1+G12)</f>
        <v>7.9758483517822478</v>
      </c>
      <c r="L13">
        <f>L12*(1+H12)</f>
        <v>7.8473735476560202</v>
      </c>
      <c r="N13">
        <v>1999</v>
      </c>
      <c r="O13">
        <f>((G13*K13)+(H13*L13))/(K13+L13)</f>
        <v>8.4813493383803923E-2</v>
      </c>
    </row>
    <row r="14" spans="1:15">
      <c r="A14" t="s">
        <v>7923</v>
      </c>
      <c r="B14">
        <v>0.25447143020579149</v>
      </c>
      <c r="C14">
        <v>0.35637582394387618</v>
      </c>
      <c r="F14">
        <v>2000</v>
      </c>
      <c r="G14">
        <f>((1+B11)^(1/2))-1</f>
        <v>-0.13092504915151126</v>
      </c>
      <c r="H14">
        <f>H13</f>
        <v>0.20858906982864434</v>
      </c>
      <c r="J14">
        <v>2000</v>
      </c>
      <c r="K14">
        <f>K13*(1+G13)</f>
        <v>7.6809947287572387</v>
      </c>
      <c r="L14">
        <f>L13*(1+H13)</f>
        <v>9.4842498965594988</v>
      </c>
      <c r="N14">
        <v>2000</v>
      </c>
      <c r="O14">
        <f>((G14*K14)+(H14*L14))/(K14+L14)</f>
        <v>5.6665446533522595E-2</v>
      </c>
    </row>
    <row r="15" spans="1:15">
      <c r="A15" t="s">
        <v>7922</v>
      </c>
      <c r="B15">
        <v>-0.37283123286369901</v>
      </c>
      <c r="C15">
        <v>-0.45392884066302408</v>
      </c>
      <c r="F15">
        <v>2001</v>
      </c>
      <c r="G15">
        <f>G14</f>
        <v>-0.13092504915151126</v>
      </c>
      <c r="H15">
        <f>((1+B28)^(1/2))-1</f>
        <v>-0.18060373817377773</v>
      </c>
      <c r="J15">
        <v>2001</v>
      </c>
      <c r="K15">
        <f>K14*(1+G14)</f>
        <v>6.6753601163621985</v>
      </c>
      <c r="L15">
        <f>L14*(1+H14)</f>
        <v>11.46256076050526</v>
      </c>
      <c r="N15">
        <v>2001</v>
      </c>
      <c r="O15">
        <f>((G15*K15)+(H15*L15))/(K15+L15)</f>
        <v>-0.16232032291446097</v>
      </c>
    </row>
    <row r="16" spans="1:15">
      <c r="A16" t="s">
        <v>7921</v>
      </c>
      <c r="B16">
        <v>0.67447367317166795</v>
      </c>
      <c r="C16">
        <v>-8.4769597472934832E-2</v>
      </c>
      <c r="F16">
        <v>2002</v>
      </c>
      <c r="G16">
        <f>((1+B12)^(1/2))-1</f>
        <v>-4.6408096888778116E-3</v>
      </c>
      <c r="H16">
        <f>H15</f>
        <v>-0.18060373817377773</v>
      </c>
      <c r="J16">
        <v>2002</v>
      </c>
      <c r="K16">
        <f>K15*(1+G15)</f>
        <v>5.8013882650234398</v>
      </c>
      <c r="L16">
        <f>L15*(1+H15)</f>
        <v>9.3923794381139505</v>
      </c>
      <c r="N16">
        <v>2002</v>
      </c>
      <c r="O16">
        <f>((G16*K16)+(H16*L16))/(K16+L16)</f>
        <v>-0.11341636975161447</v>
      </c>
    </row>
    <row r="17" spans="1:20">
      <c r="A17" t="s">
        <v>7920</v>
      </c>
      <c r="B17">
        <v>1.5200051814107531</v>
      </c>
      <c r="C17">
        <v>0.30283304513977055</v>
      </c>
      <c r="F17">
        <v>2003</v>
      </c>
      <c r="G17">
        <f>G16</f>
        <v>-4.6408096888778116E-3</v>
      </c>
      <c r="H17">
        <f>((1+B29)^(1/2))-1</f>
        <v>1.0303682945664288</v>
      </c>
      <c r="J17">
        <v>2003</v>
      </c>
      <c r="K17">
        <f>K16*(1+G16)</f>
        <v>5.7744651261541771</v>
      </c>
      <c r="L17">
        <f>L16*(1+H16)</f>
        <v>7.696080601244045</v>
      </c>
      <c r="N17">
        <v>2003</v>
      </c>
      <c r="O17">
        <f>((G17*K17)+(H17*L17))/(K17+L17)</f>
        <v>0.58668738521631447</v>
      </c>
    </row>
    <row r="18" spans="1:20">
      <c r="A18" t="s">
        <v>7919</v>
      </c>
      <c r="B18">
        <v>0.41105692440087666</v>
      </c>
      <c r="C18">
        <v>0.18686549743453995</v>
      </c>
      <c r="F18">
        <v>2004</v>
      </c>
      <c r="G18">
        <f>((1+B13)^(1/2))-1</f>
        <v>1.0998966744080563</v>
      </c>
      <c r="H18">
        <f>H17</f>
        <v>1.0303682945664288</v>
      </c>
      <c r="J18">
        <v>2004</v>
      </c>
      <c r="K18">
        <f>K17*(1+G17)</f>
        <v>5.7476669324486336</v>
      </c>
      <c r="L18">
        <f>L17*(1+H17)</f>
        <v>15.625878045193648</v>
      </c>
      <c r="N18">
        <v>2004</v>
      </c>
      <c r="O18">
        <f>((G18*K18)+(H18*L18))/(K18+L18)</f>
        <v>1.0490655191073497</v>
      </c>
    </row>
    <row r="19" spans="1:20">
      <c r="F19">
        <v>2005</v>
      </c>
      <c r="G19">
        <f>G18</f>
        <v>1.0998966744080563</v>
      </c>
      <c r="H19">
        <f>((1+B30)^(1/2))-1</f>
        <v>0.34683167570304008</v>
      </c>
      <c r="J19">
        <v>2005</v>
      </c>
      <c r="K19">
        <f>K18*(1+G18)</f>
        <v>12.06950667705404</v>
      </c>
      <c r="L19">
        <f>L18*(1+H18)</f>
        <v>31.726287357722828</v>
      </c>
      <c r="N19">
        <v>2005</v>
      </c>
      <c r="O19">
        <f>((G19*K19)+(H19*L19))/(K19+L19)</f>
        <v>0.55436582893493491</v>
      </c>
    </row>
    <row r="20" spans="1:20">
      <c r="B20" s="10" t="s">
        <v>7877</v>
      </c>
      <c r="F20">
        <v>2006</v>
      </c>
      <c r="G20">
        <f>((1+B14)^(1/2))-1</f>
        <v>0.12003188803077913</v>
      </c>
      <c r="H20">
        <f>H19</f>
        <v>0.34683167570304008</v>
      </c>
      <c r="J20">
        <v>2006</v>
      </c>
      <c r="K20">
        <f>K19*(1+G19)</f>
        <v>25.344716932891608</v>
      </c>
      <c r="L20">
        <f>L19*(1+H19)</f>
        <v>42.729968765838009</v>
      </c>
      <c r="N20">
        <v>2006</v>
      </c>
      <c r="O20">
        <f>((G20*K20)+(H20*L20))/(K20+L20)</f>
        <v>0.26239241079871983</v>
      </c>
      <c r="R20" s="10" t="s">
        <v>7918</v>
      </c>
    </row>
    <row r="21" spans="1:20">
      <c r="F21">
        <v>2007</v>
      </c>
      <c r="G21">
        <f>G20</f>
        <v>0.12003188803077913</v>
      </c>
      <c r="H21">
        <f>((1+B31)^(1/2))-1</f>
        <v>-0.28073516783824803</v>
      </c>
      <c r="J21">
        <v>2007</v>
      </c>
      <c r="K21">
        <f>K20*(1+G20)</f>
        <v>28.386891157952245</v>
      </c>
      <c r="L21">
        <f>L20*(1+H20)</f>
        <v>57.550075435632166</v>
      </c>
      <c r="N21">
        <v>2007</v>
      </c>
      <c r="O21">
        <f>((G21*K21)+(H21*L21))/(K21+L21)</f>
        <v>-0.14835289690647011</v>
      </c>
      <c r="S21" t="s">
        <v>7917</v>
      </c>
      <c r="T21" t="s">
        <v>7899</v>
      </c>
    </row>
    <row r="22" spans="1:20">
      <c r="B22" t="s">
        <v>7917</v>
      </c>
      <c r="C22" t="s">
        <v>7899</v>
      </c>
      <c r="F22">
        <v>2008</v>
      </c>
      <c r="G22">
        <f>((1+B15)^(1/2))-1</f>
        <v>-0.20806012403951968</v>
      </c>
      <c r="H22">
        <f>H21</f>
        <v>-0.28073516783824803</v>
      </c>
      <c r="J22">
        <v>2008</v>
      </c>
      <c r="K22">
        <f>K21*(1+G21)</f>
        <v>31.794223298965484</v>
      </c>
      <c r="L22">
        <f>L21*(1+H21)</f>
        <v>41.393745349106133</v>
      </c>
      <c r="N22">
        <v>2008</v>
      </c>
      <c r="O22">
        <f>((G22*K22)+(H22*L22))/(K22+L22)</f>
        <v>-0.24916376869326376</v>
      </c>
      <c r="R22">
        <v>1990</v>
      </c>
      <c r="S22">
        <v>1</v>
      </c>
      <c r="T22">
        <v>1</v>
      </c>
    </row>
    <row r="23" spans="1:20">
      <c r="A23" t="s">
        <v>7916</v>
      </c>
      <c r="B23">
        <v>-0.11790244641104526</v>
      </c>
      <c r="C23">
        <v>-0.25208292881009248</v>
      </c>
      <c r="F23">
        <v>2009</v>
      </c>
      <c r="G23">
        <f>G22</f>
        <v>-0.20806012403951968</v>
      </c>
      <c r="H23">
        <f>((1+B32)^(1/2))-1</f>
        <v>0.30303047069046429</v>
      </c>
      <c r="J23">
        <v>2009</v>
      </c>
      <c r="K23">
        <f>K22*(1+G22)</f>
        <v>25.179113255642537</v>
      </c>
      <c r="L23">
        <f>L22*(1+H22)</f>
        <v>29.773065301071124</v>
      </c>
      <c r="N23">
        <v>2009</v>
      </c>
      <c r="O23">
        <f>((G23*K23)+(H23*L23))/(K23+L23)</f>
        <v>6.8848527288190409E-2</v>
      </c>
      <c r="R23">
        <v>1991</v>
      </c>
      <c r="S23">
        <f>S22*(1+O4)</f>
        <v>0.98269536470828567</v>
      </c>
      <c r="T23">
        <f>T22*(1+$O$35)</f>
        <v>0.96374909571026046</v>
      </c>
    </row>
    <row r="24" spans="1:20">
      <c r="A24" t="s">
        <v>7915</v>
      </c>
      <c r="B24">
        <v>2.5092349666025782</v>
      </c>
      <c r="C24">
        <v>0.7764177964078921</v>
      </c>
      <c r="F24">
        <v>2010</v>
      </c>
      <c r="G24">
        <f>((1+B16)^(1/2))-1</f>
        <v>0.29401455678507271</v>
      </c>
      <c r="H24">
        <f>H23</f>
        <v>0.30303047069046429</v>
      </c>
      <c r="J24">
        <v>2010</v>
      </c>
      <c r="K24">
        <f>K23*(1+G23)</f>
        <v>19.940343828468436</v>
      </c>
      <c r="L24">
        <f>L23*(1+H23)</f>
        <v>38.79521129315264</v>
      </c>
      <c r="N24">
        <v>2010</v>
      </c>
      <c r="O24">
        <f>((G24*K24)+(H24*L24))/(K24+L24)</f>
        <v>0.2999696258098955</v>
      </c>
      <c r="R24">
        <v>1992</v>
      </c>
      <c r="S24">
        <f>S23*(1+O5)</f>
        <v>0.88454056866092234</v>
      </c>
      <c r="T24">
        <f>T23*(1+O36)</f>
        <v>0.81157021068965285</v>
      </c>
    </row>
    <row r="25" spans="1:20">
      <c r="A25" t="s">
        <v>7914</v>
      </c>
      <c r="B25">
        <v>1.6098210844580929</v>
      </c>
      <c r="C25">
        <v>0.70837100019621924</v>
      </c>
      <c r="F25">
        <v>2011</v>
      </c>
      <c r="G25">
        <f>G24</f>
        <v>0.29401455678507271</v>
      </c>
      <c r="H25">
        <f>((1+B33)^(1/2))-1</f>
        <v>-9.6886047489075033E-2</v>
      </c>
      <c r="J25">
        <v>2011</v>
      </c>
      <c r="K25">
        <f>K24*(1+G24)</f>
        <v>25.803095181337543</v>
      </c>
      <c r="L25">
        <f>L24*(1+H24)</f>
        <v>50.551342431852703</v>
      </c>
      <c r="N25">
        <v>2011</v>
      </c>
      <c r="O25">
        <f>((G25*K25)+(H25*L25))/(K25+L25)</f>
        <v>3.5214270630297244E-2</v>
      </c>
      <c r="R25">
        <v>1993</v>
      </c>
      <c r="S25">
        <f>S24*(1+O6)</f>
        <v>0.99035098538622035</v>
      </c>
      <c r="T25">
        <f>T24*(1+O37)</f>
        <v>0.86252341645800124</v>
      </c>
    </row>
    <row r="26" spans="1:20">
      <c r="A26" t="s">
        <v>7913</v>
      </c>
      <c r="B26">
        <v>-0.13014270708303838</v>
      </c>
      <c r="C26">
        <v>-3.1953397342403669E-2</v>
      </c>
      <c r="F26">
        <v>2012</v>
      </c>
      <c r="G26">
        <f>((1+B17)^(1/2))-1</f>
        <v>0.58745241862890274</v>
      </c>
      <c r="H26">
        <f>H25</f>
        <v>-9.6886047489075033E-2</v>
      </c>
      <c r="J26">
        <v>2012</v>
      </c>
      <c r="K26">
        <f>K25*(1+G25)</f>
        <v>33.389580774761548</v>
      </c>
      <c r="L26">
        <f>L25*(1+H25)</f>
        <v>45.653622668363731</v>
      </c>
      <c r="N26">
        <v>2012</v>
      </c>
      <c r="O26">
        <f>((G26*K26)+(H26*L26))/(K26+L26)</f>
        <v>0.19219351275627811</v>
      </c>
      <c r="R26">
        <v>1994</v>
      </c>
      <c r="S26">
        <f>S25*(1+O7)</f>
        <v>1.6108048185376007</v>
      </c>
      <c r="T26">
        <f>T25*(1+O38)</f>
        <v>1.158835141907764</v>
      </c>
    </row>
    <row r="27" spans="1:20">
      <c r="A27" t="s">
        <v>7912</v>
      </c>
      <c r="B27">
        <v>0.46068753970926773</v>
      </c>
      <c r="C27">
        <v>0.43087320601950513</v>
      </c>
      <c r="F27">
        <v>2013</v>
      </c>
      <c r="G27">
        <f>G26</f>
        <v>0.58745241862890274</v>
      </c>
      <c r="H27">
        <f>((1+B34)^(1/2))-1</f>
        <v>0.24547372608709117</v>
      </c>
      <c r="J27">
        <v>2013</v>
      </c>
      <c r="K27">
        <f>K26*(1+G26)</f>
        <v>53.004370757900332</v>
      </c>
      <c r="L27">
        <f>L26*(1+H26)</f>
        <v>41.230423614468329</v>
      </c>
      <c r="N27">
        <v>2013</v>
      </c>
      <c r="O27">
        <f>((G27*K27)+(H27*L27))/(K27+L27)</f>
        <v>0.43782693841715553</v>
      </c>
      <c r="R27">
        <v>1995</v>
      </c>
      <c r="S27">
        <f>S26*(1+O8)</f>
        <v>2.8795984010715108</v>
      </c>
      <c r="T27">
        <f>T26*(1+O39)</f>
        <v>1.4476058169848454</v>
      </c>
    </row>
    <row r="28" spans="1:20">
      <c r="A28" t="s">
        <v>7911</v>
      </c>
      <c r="B28">
        <v>-0.32858976610521312</v>
      </c>
      <c r="C28">
        <v>-0.49312531122548353</v>
      </c>
      <c r="F28">
        <v>2014</v>
      </c>
      <c r="G28">
        <f>((1+B18)^(1/2))-1</f>
        <v>0.18787917079174199</v>
      </c>
      <c r="H28">
        <f>H27</f>
        <v>0.24547372608709117</v>
      </c>
      <c r="J28">
        <v>2014</v>
      </c>
      <c r="K28">
        <f>K27*(1+G27)</f>
        <v>84.141916557531971</v>
      </c>
      <c r="L28">
        <f>L27*(1+H27)</f>
        <v>51.351409327261059</v>
      </c>
      <c r="N28">
        <v>2014</v>
      </c>
      <c r="O28">
        <f>((G28*K28)+(H28*L28))/(K28+L28)</f>
        <v>0.20970726870490264</v>
      </c>
      <c r="R28">
        <v>1996</v>
      </c>
      <c r="S28">
        <f>S27*(1+O9)</f>
        <v>4.7180477145928403</v>
      </c>
      <c r="T28">
        <f>T27*(1+O40)</f>
        <v>1.7967043797508278</v>
      </c>
    </row>
    <row r="29" spans="1:20">
      <c r="A29" t="s">
        <v>7910</v>
      </c>
      <c r="B29">
        <v>3.1223954115805888</v>
      </c>
      <c r="C29">
        <v>0.65619031958338425</v>
      </c>
      <c r="F29">
        <v>2015</v>
      </c>
      <c r="G29">
        <f>G28</f>
        <v>0.18787917079174199</v>
      </c>
      <c r="H29">
        <v>5.4000000000000003E-3</v>
      </c>
      <c r="J29">
        <v>2015</v>
      </c>
      <c r="K29">
        <f>K28*(1+G28)</f>
        <v>99.950430069189025</v>
      </c>
      <c r="L29">
        <f>L28*(1+H28)</f>
        <v>63.956831114647237</v>
      </c>
      <c r="N29">
        <v>2015</v>
      </c>
      <c r="O29">
        <f>((G29*K29)+(H29*L29))/(K29+L29)</f>
        <v>0.11667555586965196</v>
      </c>
      <c r="R29">
        <v>1997</v>
      </c>
      <c r="S29">
        <f>S28*(1+O10)</f>
        <v>7.3347472764304893</v>
      </c>
      <c r="T29">
        <f>T28*(1+O41)</f>
        <v>2.4796181966498776</v>
      </c>
    </row>
    <row r="30" spans="1:20">
      <c r="A30" t="s">
        <v>7909</v>
      </c>
      <c r="B30">
        <v>0.81395556267705926</v>
      </c>
      <c r="C30">
        <v>0.83542252113893778</v>
      </c>
      <c r="J30">
        <v>2016</v>
      </c>
      <c r="K30">
        <f>K29*(1+G29)</f>
        <v>118.72903399086626</v>
      </c>
      <c r="L30">
        <f>L29*(1+H29)</f>
        <v>64.30219800266633</v>
      </c>
      <c r="R30">
        <v>1998</v>
      </c>
      <c r="S30">
        <f>S29*(1+O11)</f>
        <v>8.347989148235083</v>
      </c>
      <c r="T30">
        <f>T29*(1+O42)</f>
        <v>3.0238016019721359</v>
      </c>
    </row>
    <row r="31" spans="1:20">
      <c r="A31" t="s">
        <v>7908</v>
      </c>
      <c r="B31">
        <v>-0.48265810121532676</v>
      </c>
      <c r="C31">
        <v>-0.50953551534174946</v>
      </c>
      <c r="R31">
        <v>1999</v>
      </c>
      <c r="S31">
        <f>S30*(1+O12)</f>
        <v>7.9116109497191331</v>
      </c>
      <c r="T31">
        <f>T30*(1+O43)</f>
        <v>2.8737644441682866</v>
      </c>
    </row>
    <row r="32" spans="1:20">
      <c r="A32" t="s">
        <v>7907</v>
      </c>
      <c r="B32">
        <v>0.69788840754781267</v>
      </c>
      <c r="C32">
        <v>0.12563818742087476</v>
      </c>
      <c r="R32">
        <v>2000</v>
      </c>
      <c r="S32">
        <f>S31*(1+O13)</f>
        <v>8.5826223126583674</v>
      </c>
      <c r="T32">
        <f>T31*(1+O44)</f>
        <v>2.9940074779531063</v>
      </c>
    </row>
    <row r="33" spans="1:20">
      <c r="A33" t="s">
        <v>7906</v>
      </c>
      <c r="B33">
        <v>-0.18438518878009483</v>
      </c>
      <c r="C33">
        <v>-0.12739267048567016</v>
      </c>
      <c r="G33" s="10" t="s">
        <v>7905</v>
      </c>
      <c r="K33" s="10" t="s">
        <v>7904</v>
      </c>
      <c r="L33" s="10"/>
      <c r="O33" s="10" t="s">
        <v>7903</v>
      </c>
      <c r="R33">
        <v>2001</v>
      </c>
      <c r="S33">
        <f>S32*(1+O14)</f>
        <v>9.0689604384337272</v>
      </c>
      <c r="T33">
        <f>T32*(1+O45)</f>
        <v>3.2567173850177404</v>
      </c>
    </row>
    <row r="34" spans="1:20">
      <c r="A34" t="s">
        <v>7902</v>
      </c>
      <c r="B34">
        <v>0.55120480237326253</v>
      </c>
      <c r="C34">
        <v>0.38057804003573864</v>
      </c>
      <c r="G34" t="s">
        <v>7901</v>
      </c>
      <c r="H34" t="s">
        <v>7900</v>
      </c>
      <c r="O34" t="s">
        <v>7899</v>
      </c>
      <c r="R34">
        <v>2002</v>
      </c>
      <c r="S34">
        <f>S33*(1+O15)</f>
        <v>7.5968838515686929</v>
      </c>
      <c r="T34">
        <f>T33*(1+O46)</f>
        <v>2.7262783496242768</v>
      </c>
    </row>
    <row r="35" spans="1:20">
      <c r="F35">
        <v>1990</v>
      </c>
      <c r="G35">
        <f>((1+C6)^(1/2))-1</f>
        <v>-0.18920180857947899</v>
      </c>
      <c r="H35">
        <v>0.1167</v>
      </c>
      <c r="J35">
        <v>1990</v>
      </c>
      <c r="K35">
        <v>1</v>
      </c>
      <c r="L35">
        <v>1</v>
      </c>
      <c r="N35">
        <v>1990</v>
      </c>
      <c r="O35">
        <f>((G35*K35)+(H35*L35))/(K35+L35)</f>
        <v>-3.6250904289739497E-2</v>
      </c>
      <c r="R35">
        <v>2003</v>
      </c>
      <c r="S35">
        <f>S34*(1+O16)</f>
        <v>6.7352728636991088</v>
      </c>
      <c r="T35">
        <f>T34*(1+O47)</f>
        <v>2.49017955600356</v>
      </c>
    </row>
    <row r="36" spans="1:20">
      <c r="F36">
        <v>1991</v>
      </c>
      <c r="G36">
        <f>G35</f>
        <v>-0.18920180857947899</v>
      </c>
      <c r="H36">
        <f>((1+C23)^(1/2))-1</f>
        <v>-0.13517801184873457</v>
      </c>
      <c r="J36">
        <v>1991</v>
      </c>
      <c r="K36">
        <f>K35*(1+G35)</f>
        <v>0.81079819142052101</v>
      </c>
      <c r="L36">
        <f>L35*(1+H35)</f>
        <v>1.1167</v>
      </c>
      <c r="N36">
        <v>1991</v>
      </c>
      <c r="O36">
        <f>((G36*K36)+(H36*L36))/(K36+L36)</f>
        <v>-0.15790301199551868</v>
      </c>
      <c r="R36">
        <v>2004</v>
      </c>
      <c r="S36">
        <f>S35*(1+O17)</f>
        <v>10.686772488821136</v>
      </c>
      <c r="T36">
        <f>T35*(1+O48)</f>
        <v>2.8797831093914286</v>
      </c>
    </row>
    <row r="37" spans="1:20">
      <c r="F37">
        <v>1992</v>
      </c>
      <c r="G37">
        <f>((1+C7)^(1/2))-1</f>
        <v>0.35359957017798305</v>
      </c>
      <c r="H37">
        <f>H36</f>
        <v>-0.13517801184873457</v>
      </c>
      <c r="J37">
        <v>1992</v>
      </c>
      <c r="K37">
        <f>K36*(1+G36)</f>
        <v>0.65739370721078783</v>
      </c>
      <c r="L37">
        <f>L36*(1+H36)</f>
        <v>0.96574671416851809</v>
      </c>
      <c r="N37">
        <v>1992</v>
      </c>
      <c r="O37">
        <f>((G37*K37)+(H37*L37))/(K37+L37)</f>
        <v>6.2783484530623268E-2</v>
      </c>
      <c r="R37">
        <v>2005</v>
      </c>
      <c r="S37">
        <f>S36*(1+O18)</f>
        <v>21.897897017388424</v>
      </c>
      <c r="T37">
        <f>T36*(1+O49)</f>
        <v>3.89901121921358</v>
      </c>
    </row>
    <row r="38" spans="1:20">
      <c r="F38">
        <v>1993</v>
      </c>
      <c r="G38">
        <f>G37</f>
        <v>0.35359957017798305</v>
      </c>
      <c r="H38">
        <f>((1+C24)^(1/2))-1</f>
        <v>0.33282324274747399</v>
      </c>
      <c r="J38">
        <v>1993</v>
      </c>
      <c r="K38">
        <f>K37*(1+G37)</f>
        <v>0.88984783951823321</v>
      </c>
      <c r="L38">
        <f>L37*(1+H37)</f>
        <v>0.83519899339776971</v>
      </c>
      <c r="N38">
        <v>1993</v>
      </c>
      <c r="O38">
        <f>((G38*K38)+(H38*L38))/(K38+L38)</f>
        <v>0.34354049964994904</v>
      </c>
      <c r="R38">
        <v>2006</v>
      </c>
      <c r="S38">
        <f>S37*(1+O19)</f>
        <v>34.037342849364798</v>
      </c>
      <c r="T38">
        <f>T37*(1+O50)</f>
        <v>5.3874852406390978</v>
      </c>
    </row>
    <row r="39" spans="1:20">
      <c r="F39">
        <v>1994</v>
      </c>
      <c r="G39">
        <f>((1+C8)^(1/2))-1</f>
        <v>0.17189873714415627</v>
      </c>
      <c r="H39">
        <f>H38</f>
        <v>0.33282324274747399</v>
      </c>
      <c r="J39">
        <v>1994</v>
      </c>
      <c r="K39">
        <f>K38*(1+G38)</f>
        <v>1.2044976530956872</v>
      </c>
      <c r="L39">
        <f>L38*(1+H38)</f>
        <v>1.1131726307198415</v>
      </c>
      <c r="N39">
        <v>1994</v>
      </c>
      <c r="O39">
        <f>((G39*K39)+(H39*L39))/(K39+L39)</f>
        <v>0.24919047121895582</v>
      </c>
      <c r="R39">
        <v>2007</v>
      </c>
      <c r="S39">
        <f>S38*(1+O20)</f>
        <v>42.968483296792193</v>
      </c>
      <c r="T39">
        <f>T38*(1+O51)</f>
        <v>6.6540703376559014</v>
      </c>
    </row>
    <row r="40" spans="1:20">
      <c r="F40">
        <v>1995</v>
      </c>
      <c r="G40">
        <f>G39</f>
        <v>0.17189873714415627</v>
      </c>
      <c r="H40">
        <f>((1+C25)^(1/2))-1</f>
        <v>0.30704667100919503</v>
      </c>
      <c r="J40">
        <v>1995</v>
      </c>
      <c r="K40">
        <f>K39*(1+G39)</f>
        <v>1.4115492785559358</v>
      </c>
      <c r="L40">
        <f>L39*(1+H39)</f>
        <v>1.4836623554137556</v>
      </c>
      <c r="N40">
        <v>1995</v>
      </c>
      <c r="O40">
        <f>((G40*K40)+(H40*L40))/(K40+L40)</f>
        <v>0.24115581650058887</v>
      </c>
      <c r="R40">
        <v>2008</v>
      </c>
      <c r="S40">
        <f>S39*(1+O21)</f>
        <v>36.593984324035794</v>
      </c>
      <c r="T40">
        <f>T39*(1+O52)</f>
        <v>6.4937278763900315</v>
      </c>
    </row>
    <row r="41" spans="1:20">
      <c r="F41">
        <v>1996</v>
      </c>
      <c r="G41">
        <f>((1+C9)^(1/2))-1</f>
        <v>0.46572432571016242</v>
      </c>
      <c r="H41">
        <f>H40</f>
        <v>0.30704667100919503</v>
      </c>
      <c r="J41">
        <v>1996</v>
      </c>
      <c r="K41">
        <f>K40*(1+G40)</f>
        <v>1.6541928169564459</v>
      </c>
      <c r="L41">
        <f>L40*(1+H40)</f>
        <v>1.9392159425452105</v>
      </c>
      <c r="N41">
        <v>1996</v>
      </c>
      <c r="O41">
        <f>((G41*K41)+(H41*L41))/(K41+L41)</f>
        <v>0.38009247631141102</v>
      </c>
      <c r="R41">
        <v>2009</v>
      </c>
      <c r="S41">
        <f>S40*(1+O22)</f>
        <v>27.47608927835682</v>
      </c>
      <c r="T41">
        <f>T40*(1+O53)</f>
        <v>4.7254626841741656</v>
      </c>
    </row>
    <row r="42" spans="1:20">
      <c r="F42">
        <v>1997</v>
      </c>
      <c r="G42">
        <f>G41</f>
        <v>0.46572432571016242</v>
      </c>
      <c r="H42">
        <f>((1+C26)^(1/2))-1</f>
        <v>-1.6106406841879917E-2</v>
      </c>
      <c r="J42">
        <v>1997</v>
      </c>
      <c r="K42">
        <f>K41*(1+G41)</f>
        <v>2.424590651228081</v>
      </c>
      <c r="L42">
        <f>L41*(1+H41)</f>
        <v>2.5346457420716759</v>
      </c>
      <c r="N42">
        <v>1997</v>
      </c>
      <c r="O42">
        <f>((G42*K42)+(H42*L42))/(K42+L42)</f>
        <v>0.2194625793831827</v>
      </c>
      <c r="R42">
        <v>2010</v>
      </c>
      <c r="S42">
        <f>S41*(1+O23)</f>
        <v>29.367777560810527</v>
      </c>
      <c r="T42">
        <f>T41*(1+O54)</f>
        <v>3.919114910845571</v>
      </c>
    </row>
    <row r="43" spans="1:20">
      <c r="F43">
        <v>1998</v>
      </c>
      <c r="G43">
        <f>((1+C10)^(1/2))-1</f>
        <v>-7.3135562442838808E-2</v>
      </c>
      <c r="H43">
        <f>H42</f>
        <v>-1.6106406841879917E-2</v>
      </c>
      <c r="J43">
        <v>1998</v>
      </c>
      <c r="K43">
        <f>K42*(1+G42)</f>
        <v>3.5537814973944428</v>
      </c>
      <c r="L43">
        <f>L42*(1+H42)</f>
        <v>2.4938217065498307</v>
      </c>
      <c r="N43">
        <v>1998</v>
      </c>
      <c r="O43">
        <f>((G43*K43)+(H43*L43))/(K43+L43)</f>
        <v>-4.9618717612291349E-2</v>
      </c>
      <c r="R43">
        <v>2011</v>
      </c>
      <c r="S43">
        <f>S42*(1+O24)</f>
        <v>38.1772188065951</v>
      </c>
      <c r="T43">
        <f>T42*(1+O55)</f>
        <v>3.8961028337566699</v>
      </c>
    </row>
    <row r="44" spans="1:20">
      <c r="F44">
        <v>1999</v>
      </c>
      <c r="G44">
        <f>G43</f>
        <v>-7.3135562442838808E-2</v>
      </c>
      <c r="H44">
        <f>((1+C27)^(1/2))-1</f>
        <v>0.19619112436913899</v>
      </c>
      <c r="J44">
        <v>1999</v>
      </c>
      <c r="K44">
        <f>K43*(1+G43)</f>
        <v>3.2938736887835462</v>
      </c>
      <c r="L44">
        <f>L43*(1+H43)</f>
        <v>2.4536551995530278</v>
      </c>
      <c r="N44">
        <v>1999</v>
      </c>
      <c r="O44">
        <f>((G44*K44)+(H44*L44))/(K44+L44)</f>
        <v>4.1841645730160089E-2</v>
      </c>
      <c r="R44">
        <v>2012</v>
      </c>
      <c r="S44">
        <f>S43*(1+O25)</f>
        <v>39.521601721562611</v>
      </c>
      <c r="T44">
        <f>T43*(1+O56)</f>
        <v>3.693649409752831</v>
      </c>
    </row>
    <row r="45" spans="1:20">
      <c r="F45">
        <v>2000</v>
      </c>
      <c r="G45">
        <f>((1+C11)^(1/2))-1</f>
        <v>-1.6511470262992156E-2</v>
      </c>
      <c r="H45">
        <f>H44</f>
        <v>0.19619112436913899</v>
      </c>
      <c r="J45">
        <v>2000</v>
      </c>
      <c r="K45">
        <f>K44*(1+G44)</f>
        <v>3.0529743839386936</v>
      </c>
      <c r="L45">
        <f>L44*(1+H44)</f>
        <v>2.9350405719675203</v>
      </c>
      <c r="N45">
        <v>2000</v>
      </c>
      <c r="O45">
        <f>((G45*K45)+(H45*L45))/(K45+L45)</f>
        <v>8.7745240784849063E-2</v>
      </c>
      <c r="R45">
        <v>2013</v>
      </c>
      <c r="S45">
        <f>S44*(1+O26)</f>
        <v>47.117397186184299</v>
      </c>
      <c r="T45">
        <f>T44*(1+O57)</f>
        <v>3.9268533149091853</v>
      </c>
    </row>
    <row r="46" spans="1:20">
      <c r="F46">
        <v>2001</v>
      </c>
      <c r="G46">
        <f>G45</f>
        <v>-1.6511470262992156E-2</v>
      </c>
      <c r="H46">
        <f>((1+C28)^(1/2))-1</f>
        <v>-0.28804867527722344</v>
      </c>
      <c r="J46">
        <v>2001</v>
      </c>
      <c r="K46">
        <f>K45*(1+G45)</f>
        <v>3.0025652881846132</v>
      </c>
      <c r="L46">
        <f>L45*(1+H45)</f>
        <v>3.510869481850869</v>
      </c>
      <c r="N46">
        <v>2001</v>
      </c>
      <c r="O46">
        <f>((G46*K46)+(H46*L46))/(K46+L46)</f>
        <v>-0.16287536580045434</v>
      </c>
      <c r="R46">
        <v>2014</v>
      </c>
      <c r="S46">
        <f>S45*(1+O27)</f>
        <v>67.746662942396469</v>
      </c>
      <c r="T46">
        <f>T45*(1+O58)</f>
        <v>4.5259113100655473</v>
      </c>
    </row>
    <row r="47" spans="1:20">
      <c r="F47">
        <v>2002</v>
      </c>
      <c r="G47">
        <f>((1+C12)^(1/2))-1</f>
        <v>8.3914892865843305E-2</v>
      </c>
      <c r="H47">
        <f>H46</f>
        <v>-0.28804867527722344</v>
      </c>
      <c r="J47">
        <v>2002</v>
      </c>
      <c r="K47">
        <f>K46*(1+G46)</f>
        <v>2.9529885207160604</v>
      </c>
      <c r="L47">
        <f>L46*(1+H46)</f>
        <v>2.4995681785324941</v>
      </c>
      <c r="N47">
        <v>2002</v>
      </c>
      <c r="O47">
        <f>((G47*K47)+(H47*L47))/(K47+L47)</f>
        <v>-8.6601132878913481E-2</v>
      </c>
      <c r="R47">
        <v>2015</v>
      </c>
      <c r="S47">
        <f>S46*(1+O28)</f>
        <v>81.953630591918071</v>
      </c>
      <c r="T47">
        <f>T46*(1+O59)</f>
        <v>5.0616549734977827</v>
      </c>
    </row>
    <row r="48" spans="1:20">
      <c r="F48">
        <v>2003</v>
      </c>
      <c r="G48">
        <f>G47</f>
        <v>8.3914892865843305E-2</v>
      </c>
      <c r="H48">
        <f>((1+C29)^(1/2))-1</f>
        <v>0.28693058071652966</v>
      </c>
      <c r="J48">
        <v>2003</v>
      </c>
      <c r="K48">
        <f>K47*(1+G47)</f>
        <v>3.2007882360660136</v>
      </c>
      <c r="L48">
        <f>L47*(1+H47)</f>
        <v>1.7795708759411069</v>
      </c>
      <c r="N48">
        <v>2003</v>
      </c>
      <c r="O48">
        <f>((G48*K48)+(H48*L48))/(K48+L48)</f>
        <v>0.15645600834228002</v>
      </c>
      <c r="R48">
        <v>2016</v>
      </c>
      <c r="S48">
        <f>S47*(1+O29)</f>
        <v>91.515615996766229</v>
      </c>
      <c r="T48">
        <f>T47*(1+O60)</f>
        <v>5.353450799724949</v>
      </c>
    </row>
    <row r="49" spans="4:20">
      <c r="F49">
        <v>2004</v>
      </c>
      <c r="G49">
        <f>((1+C13)^(1/2))-1</f>
        <v>0.39814939017289563</v>
      </c>
      <c r="H49">
        <f>H48</f>
        <v>0.28693058071652966</v>
      </c>
      <c r="J49">
        <v>2004</v>
      </c>
      <c r="K49">
        <f>K48*(1+G48)</f>
        <v>3.4693820379817448</v>
      </c>
      <c r="L49">
        <f>L48*(1+H48)</f>
        <v>2.2901841808011119</v>
      </c>
      <c r="N49">
        <v>2004</v>
      </c>
      <c r="O49">
        <f>((G49*K49)+(H49*L49))/(K49+L49)</f>
        <v>0.35392530308907194</v>
      </c>
    </row>
    <row r="50" spans="4:20">
      <c r="F50">
        <v>2005</v>
      </c>
      <c r="G50">
        <f>G49</f>
        <v>0.39814939017289563</v>
      </c>
      <c r="H50">
        <f>((1+C30)^(1/2))-1</f>
        <v>0.35477766483616691</v>
      </c>
      <c r="J50">
        <v>2005</v>
      </c>
      <c r="K50">
        <f>K49*(1+G49)</f>
        <v>4.8507143806809747</v>
      </c>
      <c r="L50">
        <f>L49*(1+H49)</f>
        <v>2.9473080577461848</v>
      </c>
      <c r="N50">
        <v>2005</v>
      </c>
      <c r="O50">
        <f>((G50*K50)+(H50*L50))/(K50+L50)</f>
        <v>0.38175679364311732</v>
      </c>
      <c r="R50" t="s">
        <v>7898</v>
      </c>
      <c r="S50">
        <f>S48^(1/26)-1</f>
        <v>0.18971277046126112</v>
      </c>
      <c r="T50">
        <f>T48^(1/26)-1</f>
        <v>6.665599236915809E-2</v>
      </c>
    </row>
    <row r="51" spans="4:20">
      <c r="F51">
        <v>2006</v>
      </c>
      <c r="G51">
        <f>((1+C14)^(1/2))-1</f>
        <v>0.16463548973224928</v>
      </c>
      <c r="H51">
        <f>H50</f>
        <v>0.35477766483616691</v>
      </c>
      <c r="J51">
        <v>2006</v>
      </c>
      <c r="K51">
        <f>K50*(1+G50)</f>
        <v>6.7820233532519998</v>
      </c>
      <c r="L51">
        <f>L50*(1+H50)</f>
        <v>3.9929471280261946</v>
      </c>
      <c r="N51">
        <v>2006</v>
      </c>
      <c r="O51">
        <f>((G51*K51)+(H51*L51))/(K51+L51)</f>
        <v>0.23509764582975515</v>
      </c>
    </row>
    <row r="52" spans="4:20">
      <c r="F52">
        <v>2007</v>
      </c>
      <c r="G52">
        <f>G51</f>
        <v>0.16463548973224928</v>
      </c>
      <c r="H52">
        <f>((1+C31)^(1/2))-1</f>
        <v>-0.29966830383149834</v>
      </c>
      <c r="J52">
        <v>2007</v>
      </c>
      <c r="K52">
        <f>K51*(1+G51)</f>
        <v>7.8985850893901945</v>
      </c>
      <c r="L52">
        <f>L51*(1+H51)</f>
        <v>5.4095555859216073</v>
      </c>
      <c r="N52">
        <v>2007</v>
      </c>
      <c r="O52">
        <f>((G52*K52)+(H52*L52))/(K52+L52)</f>
        <v>-2.4096899060185587E-2</v>
      </c>
    </row>
    <row r="53" spans="4:20">
      <c r="F53">
        <v>2008</v>
      </c>
      <c r="G53">
        <f>((1+C15)^(1/2))-1</f>
        <v>-0.26103372246294221</v>
      </c>
      <c r="H53">
        <f>H52</f>
        <v>-0.29966830383149834</v>
      </c>
      <c r="J53">
        <v>2008</v>
      </c>
      <c r="K53">
        <f>K52*(1+G52)</f>
        <v>9.198972513773791</v>
      </c>
      <c r="L53">
        <f>L52*(1+H52)</f>
        <v>3.7884832390062719</v>
      </c>
      <c r="N53">
        <v>2008</v>
      </c>
      <c r="O53">
        <f>((G53*K53)+(H53*L53))/(K53+L53)</f>
        <v>-0.27230355596589506</v>
      </c>
    </row>
    <row r="54" spans="4:20">
      <c r="F54">
        <v>2009</v>
      </c>
      <c r="G54">
        <f>G53</f>
        <v>-0.26103372246294221</v>
      </c>
      <c r="H54">
        <f>((1+C32)^(1/2))-1</f>
        <v>6.0960973561645648E-2</v>
      </c>
      <c r="J54">
        <v>2009</v>
      </c>
      <c r="K54">
        <f>K53*(1+G53)</f>
        <v>6.7977304756691295</v>
      </c>
      <c r="L54">
        <f>L53*(1+H53)</f>
        <v>2.6531948926792013</v>
      </c>
      <c r="N54">
        <v>2009</v>
      </c>
      <c r="O54">
        <f>((G54*K54)+(H54*L54))/(K54+L54)</f>
        <v>-0.17063890400173887</v>
      </c>
    </row>
    <row r="55" spans="4:20">
      <c r="F55">
        <v>2010</v>
      </c>
      <c r="G55">
        <f>((1+C16)^(1/2))-1</f>
        <v>-4.3323250764885968E-2</v>
      </c>
      <c r="H55">
        <f>H54</f>
        <v>6.0960973561645648E-2</v>
      </c>
      <c r="J55">
        <v>2010</v>
      </c>
      <c r="K55">
        <f>K54*(1+G54)</f>
        <v>5.0232935853054297</v>
      </c>
      <c r="L55">
        <f>L54*(1+H54)</f>
        <v>2.8149362363857113</v>
      </c>
      <c r="N55">
        <v>2010</v>
      </c>
      <c r="O55">
        <f>((G55*K55)+(H55*L55))/(K55+L55)</f>
        <v>-5.8717536005945536E-3</v>
      </c>
    </row>
    <row r="56" spans="4:20">
      <c r="F56">
        <v>2011</v>
      </c>
      <c r="G56">
        <f>G55</f>
        <v>-4.3323250764885968E-2</v>
      </c>
      <c r="H56">
        <f>((1+C33)^(1/2))-1</f>
        <v>-6.5865464981446187E-2</v>
      </c>
      <c r="J56">
        <v>2011</v>
      </c>
      <c r="K56">
        <f>K55*(1+G55)</f>
        <v>4.8056681776435992</v>
      </c>
      <c r="L56">
        <f>L55*(1+H55)</f>
        <v>2.9865374898697388</v>
      </c>
      <c r="N56">
        <v>2011</v>
      </c>
      <c r="O56">
        <f>((G56*K56)+(H56*L56))/(K56+L56)</f>
        <v>-5.1963059663040476E-2</v>
      </c>
    </row>
    <row r="57" spans="4:20">
      <c r="F57">
        <v>2012</v>
      </c>
      <c r="G57">
        <f>((1+C17)^(1/2))-1</f>
        <v>0.14141712145024821</v>
      </c>
      <c r="H57">
        <f>H56</f>
        <v>-6.5865464981446187E-2</v>
      </c>
      <c r="J57">
        <v>2012</v>
      </c>
      <c r="K57">
        <f>K56*(1+G56)</f>
        <v>4.5974710100907128</v>
      </c>
      <c r="L57">
        <f>L56*(1+H56)</f>
        <v>2.7898278094149473</v>
      </c>
      <c r="N57">
        <v>2012</v>
      </c>
      <c r="O57">
        <f>((G57*K57)+(H57*L57))/(K57+L57)</f>
        <v>6.3136448343092691E-2</v>
      </c>
    </row>
    <row r="58" spans="4:20">
      <c r="F58">
        <v>2013</v>
      </c>
      <c r="G58">
        <f>G57</f>
        <v>0.14141712145024821</v>
      </c>
      <c r="H58">
        <f>((1+C34)^(1/2))-1</f>
        <v>0.17498001686655873</v>
      </c>
      <c r="J58">
        <v>2013</v>
      </c>
      <c r="K58">
        <f>K57*(1+G57)</f>
        <v>5.247632126288706</v>
      </c>
      <c r="L58">
        <f>L57*(1+H57)</f>
        <v>2.6060745035296624</v>
      </c>
      <c r="N58">
        <v>2013</v>
      </c>
      <c r="O58">
        <f>((G58*K58)+(H58*L58))/(K58+L58)</f>
        <v>0.15255420743166107</v>
      </c>
    </row>
    <row r="59" spans="4:20">
      <c r="F59">
        <v>2014</v>
      </c>
      <c r="G59">
        <f>((1+C18)^(1/2))-1</f>
        <v>8.94335672424178E-2</v>
      </c>
      <c r="H59">
        <f>H58</f>
        <v>0.17498001686655873</v>
      </c>
      <c r="J59">
        <v>2014</v>
      </c>
      <c r="K59">
        <f>K58*(1+G58)</f>
        <v>5.9897371560183004</v>
      </c>
      <c r="L59">
        <f>L58*(1+H58)</f>
        <v>3.0620854641127915</v>
      </c>
      <c r="N59">
        <v>2014</v>
      </c>
      <c r="O59">
        <f>((G59*K59)+(H59*L59))/(K59+L59)</f>
        <v>0.11837255012946266</v>
      </c>
    </row>
    <row r="60" spans="4:20">
      <c r="F60">
        <v>2015</v>
      </c>
      <c r="G60">
        <f>G59</f>
        <v>8.94335672424178E-2</v>
      </c>
      <c r="J60">
        <v>2015</v>
      </c>
      <c r="K60">
        <f>K59*(1+G59)</f>
        <v>6.5254207167254714</v>
      </c>
      <c r="L60">
        <f>L59*(1+H59)</f>
        <v>3.5978892302700922</v>
      </c>
      <c r="N60">
        <v>2015</v>
      </c>
      <c r="O60">
        <f>((G60*K60)+(H60*L60))/(K60+L60)</f>
        <v>5.7648304310541666E-2</v>
      </c>
    </row>
    <row r="61" spans="4:20">
      <c r="J61">
        <v>2016</v>
      </c>
      <c r="K61">
        <f>K60*(1+G60)</f>
        <v>7.1090123691798048</v>
      </c>
      <c r="L61">
        <f>L60*(1+H60)</f>
        <v>3.5978892302700922</v>
      </c>
    </row>
    <row r="64" spans="4:20">
      <c r="D64" s="31"/>
      <c r="E64" s="31"/>
      <c r="F64" s="31"/>
      <c r="G64" s="31"/>
      <c r="H64" s="31"/>
    </row>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523"/>
  <sheetViews>
    <sheetView tabSelected="1" topLeftCell="A480" zoomScale="75" zoomScaleNormal="75" zoomScalePageLayoutView="75" workbookViewId="0">
      <selection activeCell="B526" sqref="B526:AB526"/>
    </sheetView>
  </sheetViews>
  <sheetFormatPr baseColWidth="10" defaultRowHeight="15" x14ac:dyDescent="0"/>
  <cols>
    <col min="1" max="16384" width="10.83203125" style="18"/>
  </cols>
  <sheetData>
    <row r="2" spans="1:43">
      <c r="B2" s="22" t="s">
        <v>7857</v>
      </c>
    </row>
    <row r="4" spans="1:43">
      <c r="B4" s="21" t="s">
        <v>7856</v>
      </c>
      <c r="C4" s="21" t="s">
        <v>7855</v>
      </c>
      <c r="D4" s="21" t="s">
        <v>7854</v>
      </c>
      <c r="E4" s="21" t="s">
        <v>7853</v>
      </c>
      <c r="F4" s="21" t="s">
        <v>7852</v>
      </c>
      <c r="G4" s="21" t="s">
        <v>7851</v>
      </c>
      <c r="H4" s="21" t="s">
        <v>7850</v>
      </c>
      <c r="I4" s="21" t="s">
        <v>7849</v>
      </c>
      <c r="J4" s="21" t="s">
        <v>7848</v>
      </c>
      <c r="K4" s="21" t="s">
        <v>7847</v>
      </c>
      <c r="L4" s="21" t="s">
        <v>7846</v>
      </c>
      <c r="M4" s="21" t="s">
        <v>7845</v>
      </c>
      <c r="N4" s="21" t="s">
        <v>7844</v>
      </c>
      <c r="O4" s="21" t="s">
        <v>7843</v>
      </c>
      <c r="P4" s="21" t="s">
        <v>7842</v>
      </c>
      <c r="Q4" s="21" t="s">
        <v>7841</v>
      </c>
      <c r="R4" s="21" t="s">
        <v>7840</v>
      </c>
      <c r="S4" s="21" t="s">
        <v>7839</v>
      </c>
      <c r="T4" s="21" t="s">
        <v>7838</v>
      </c>
      <c r="U4" s="21" t="s">
        <v>7837</v>
      </c>
      <c r="V4" s="21" t="s">
        <v>7836</v>
      </c>
      <c r="W4" s="21" t="s">
        <v>7835</v>
      </c>
      <c r="X4" s="21" t="s">
        <v>7834</v>
      </c>
      <c r="Y4" s="21" t="s">
        <v>7833</v>
      </c>
      <c r="Z4" s="21" t="s">
        <v>7832</v>
      </c>
      <c r="AA4" s="21" t="s">
        <v>7831</v>
      </c>
      <c r="AB4" s="21" t="s">
        <v>7830</v>
      </c>
      <c r="AC4" s="21" t="s">
        <v>7829</v>
      </c>
      <c r="AD4" s="21" t="s">
        <v>7828</v>
      </c>
      <c r="AE4" s="21" t="s">
        <v>7827</v>
      </c>
      <c r="AF4" s="21" t="s">
        <v>7826</v>
      </c>
      <c r="AG4" s="21" t="s">
        <v>7825</v>
      </c>
      <c r="AH4" s="21" t="s">
        <v>7824</v>
      </c>
      <c r="AI4" s="21" t="s">
        <v>7823</v>
      </c>
      <c r="AJ4" s="21" t="s">
        <v>7822</v>
      </c>
      <c r="AK4" s="21" t="s">
        <v>7821</v>
      </c>
      <c r="AL4" s="21" t="s">
        <v>7820</v>
      </c>
      <c r="AM4" s="21" t="s">
        <v>7819</v>
      </c>
      <c r="AN4" s="21" t="s">
        <v>7818</v>
      </c>
      <c r="AO4" s="21" t="s">
        <v>7817</v>
      </c>
      <c r="AP4" s="21" t="s">
        <v>7816</v>
      </c>
      <c r="AQ4" s="21" t="s">
        <v>7815</v>
      </c>
    </row>
    <row r="5" spans="1:43">
      <c r="A5" s="18" t="s">
        <v>7814</v>
      </c>
      <c r="B5" s="21"/>
      <c r="C5" s="21"/>
      <c r="D5" s="21"/>
      <c r="E5" s="21"/>
      <c r="F5" s="21" t="s">
        <v>1721</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row>
    <row r="6" spans="1:43">
      <c r="A6" s="18" t="s">
        <v>7813</v>
      </c>
      <c r="B6" s="21"/>
      <c r="C6" s="21"/>
      <c r="D6" s="21"/>
      <c r="E6" s="21"/>
      <c r="F6" s="21" t="s">
        <v>1384</v>
      </c>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row>
    <row r="7" spans="1:43">
      <c r="A7" s="18" t="s">
        <v>7812</v>
      </c>
      <c r="B7" s="21"/>
      <c r="C7" s="21"/>
      <c r="D7" s="21"/>
      <c r="E7" s="21"/>
      <c r="F7" s="21" t="s">
        <v>5842</v>
      </c>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row>
    <row r="8" spans="1:43">
      <c r="A8" s="18" t="s">
        <v>7811</v>
      </c>
      <c r="B8" s="21"/>
      <c r="C8" s="21"/>
      <c r="D8" s="21"/>
      <c r="E8" s="21"/>
      <c r="F8" s="21" t="s">
        <v>7810</v>
      </c>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row>
    <row r="9" spans="1:43">
      <c r="A9" s="18" t="s">
        <v>7809</v>
      </c>
      <c r="B9" s="21"/>
      <c r="C9" s="21"/>
      <c r="D9" s="21"/>
      <c r="E9" s="21"/>
      <c r="F9" s="21" t="s">
        <v>3209</v>
      </c>
      <c r="G9" s="21"/>
      <c r="H9" s="21"/>
      <c r="I9" s="21"/>
      <c r="J9" s="21"/>
      <c r="K9" s="21"/>
      <c r="L9" s="21"/>
      <c r="M9" s="21"/>
      <c r="N9" s="21"/>
      <c r="O9" s="21"/>
      <c r="P9" s="21"/>
      <c r="Q9" s="21"/>
      <c r="R9" s="21"/>
      <c r="S9" s="21"/>
      <c r="T9" s="21"/>
      <c r="U9" s="21"/>
      <c r="V9" s="21"/>
      <c r="W9" s="21"/>
      <c r="X9" s="21"/>
      <c r="Y9" s="21"/>
      <c r="Z9" s="21"/>
      <c r="AA9" s="21" t="s">
        <v>5339</v>
      </c>
      <c r="AB9" s="21"/>
      <c r="AC9" s="21"/>
      <c r="AD9" s="21"/>
      <c r="AE9" s="21"/>
      <c r="AF9" s="21"/>
      <c r="AG9" s="21"/>
      <c r="AH9" s="21"/>
      <c r="AI9" s="21"/>
      <c r="AJ9" s="21"/>
      <c r="AK9" s="21"/>
      <c r="AL9" s="21"/>
      <c r="AM9" s="21"/>
      <c r="AN9" s="21"/>
      <c r="AO9" s="21"/>
      <c r="AP9" s="21"/>
      <c r="AQ9" s="21"/>
    </row>
    <row r="10" spans="1:43">
      <c r="A10" s="18" t="s">
        <v>7808</v>
      </c>
      <c r="B10" s="21"/>
      <c r="C10" s="21"/>
      <c r="D10" s="21"/>
      <c r="E10" s="21"/>
      <c r="F10" s="21" t="s">
        <v>2326</v>
      </c>
      <c r="G10" s="21"/>
      <c r="H10" s="21"/>
      <c r="I10" s="21"/>
      <c r="J10" s="21"/>
      <c r="K10" s="21"/>
      <c r="L10" s="21"/>
      <c r="M10" s="21"/>
      <c r="N10" s="21"/>
      <c r="O10" s="21"/>
      <c r="P10" s="21"/>
      <c r="Q10" s="21"/>
      <c r="R10" s="21"/>
      <c r="S10" s="21"/>
      <c r="T10" s="21"/>
      <c r="U10" s="21"/>
      <c r="V10" s="21"/>
      <c r="W10" s="21"/>
      <c r="X10" s="21"/>
      <c r="Y10" s="21"/>
      <c r="Z10" s="21"/>
      <c r="AA10" s="21" t="s">
        <v>2363</v>
      </c>
      <c r="AB10" s="21"/>
      <c r="AC10" s="21"/>
      <c r="AD10" s="21"/>
      <c r="AE10" s="21"/>
      <c r="AF10" s="21"/>
      <c r="AG10" s="21"/>
      <c r="AH10" s="21"/>
      <c r="AI10" s="21"/>
      <c r="AJ10" s="21"/>
      <c r="AK10" s="21"/>
      <c r="AL10" s="21"/>
      <c r="AM10" s="21"/>
      <c r="AN10" s="21"/>
      <c r="AO10" s="21"/>
      <c r="AP10" s="21"/>
      <c r="AQ10" s="21"/>
    </row>
    <row r="11" spans="1:43">
      <c r="A11" s="18" t="s">
        <v>7807</v>
      </c>
      <c r="B11" s="21"/>
      <c r="C11" s="21"/>
      <c r="D11" s="21"/>
      <c r="E11" s="21"/>
      <c r="F11" s="21" t="s">
        <v>1242</v>
      </c>
      <c r="G11" s="21"/>
      <c r="H11" s="21"/>
      <c r="I11" s="21"/>
      <c r="J11" s="21"/>
      <c r="K11" s="21"/>
      <c r="L11" s="21"/>
      <c r="M11" s="21"/>
      <c r="N11" s="21"/>
      <c r="O11" s="21"/>
      <c r="P11" s="21"/>
      <c r="Q11" s="21"/>
      <c r="R11" s="21"/>
      <c r="S11" s="21"/>
      <c r="T11" s="21"/>
      <c r="U11" s="21"/>
      <c r="V11" s="21"/>
      <c r="W11" s="21"/>
      <c r="X11" s="21"/>
      <c r="Y11" s="21"/>
      <c r="Z11" s="21"/>
      <c r="AA11" s="21" t="s">
        <v>2363</v>
      </c>
      <c r="AB11" s="21"/>
      <c r="AC11" s="21"/>
      <c r="AD11" s="21"/>
      <c r="AE11" s="21"/>
      <c r="AF11" s="21"/>
      <c r="AG11" s="21"/>
      <c r="AH11" s="21"/>
      <c r="AI11" s="21"/>
      <c r="AJ11" s="21"/>
      <c r="AK11" s="21"/>
      <c r="AL11" s="21"/>
      <c r="AM11" s="21"/>
      <c r="AN11" s="21"/>
      <c r="AO11" s="21"/>
      <c r="AP11" s="21"/>
      <c r="AQ11" s="21"/>
    </row>
    <row r="12" spans="1:43">
      <c r="A12" s="18" t="s">
        <v>7806</v>
      </c>
      <c r="B12" s="21"/>
      <c r="C12" s="21"/>
      <c r="D12" s="21"/>
      <c r="E12" s="21"/>
      <c r="F12" s="21" t="s">
        <v>1244</v>
      </c>
      <c r="G12" s="21"/>
      <c r="H12" s="21"/>
      <c r="I12" s="21"/>
      <c r="J12" s="21"/>
      <c r="K12" s="21"/>
      <c r="L12" s="21"/>
      <c r="M12" s="21"/>
      <c r="N12" s="21"/>
      <c r="O12" s="21"/>
      <c r="P12" s="21"/>
      <c r="Q12" s="21"/>
      <c r="R12" s="21"/>
      <c r="S12" s="21"/>
      <c r="T12" s="21"/>
      <c r="U12" s="21"/>
      <c r="V12" s="21"/>
      <c r="W12" s="21"/>
      <c r="X12" s="21"/>
      <c r="Y12" s="21"/>
      <c r="Z12" s="21"/>
      <c r="AA12" s="21" t="s">
        <v>7805</v>
      </c>
      <c r="AB12" s="21"/>
      <c r="AC12" s="21"/>
      <c r="AD12" s="21"/>
      <c r="AE12" s="21"/>
      <c r="AF12" s="21"/>
      <c r="AG12" s="21"/>
      <c r="AH12" s="21"/>
      <c r="AI12" s="21"/>
      <c r="AJ12" s="21"/>
      <c r="AK12" s="21"/>
      <c r="AL12" s="21"/>
      <c r="AM12" s="21"/>
      <c r="AN12" s="21"/>
      <c r="AO12" s="21"/>
      <c r="AP12" s="21"/>
      <c r="AQ12" s="21"/>
    </row>
    <row r="13" spans="1:43">
      <c r="A13" s="18" t="s">
        <v>7804</v>
      </c>
      <c r="B13" s="21"/>
      <c r="C13" s="21"/>
      <c r="D13" s="21"/>
      <c r="E13" s="21"/>
      <c r="F13" s="21" t="s">
        <v>6384</v>
      </c>
      <c r="G13" s="21"/>
      <c r="H13" s="21"/>
      <c r="I13" s="21"/>
      <c r="J13" s="21"/>
      <c r="K13" s="21"/>
      <c r="L13" s="21"/>
      <c r="M13" s="21"/>
      <c r="N13" s="21"/>
      <c r="O13" s="21"/>
      <c r="P13" s="21"/>
      <c r="Q13" s="21"/>
      <c r="R13" s="21"/>
      <c r="S13" s="21"/>
      <c r="T13" s="21"/>
      <c r="U13" s="21"/>
      <c r="V13" s="21"/>
      <c r="W13" s="21"/>
      <c r="X13" s="21"/>
      <c r="Y13" s="21"/>
      <c r="Z13" s="21"/>
      <c r="AA13" s="21">
        <v>24</v>
      </c>
      <c r="AB13" s="21"/>
      <c r="AC13" s="21"/>
      <c r="AD13" s="21"/>
      <c r="AE13" s="21"/>
      <c r="AF13" s="21"/>
      <c r="AG13" s="21"/>
      <c r="AH13" s="21"/>
      <c r="AI13" s="21"/>
      <c r="AJ13" s="21"/>
      <c r="AK13" s="21"/>
      <c r="AL13" s="21"/>
      <c r="AM13" s="21"/>
      <c r="AN13" s="21"/>
      <c r="AO13" s="21"/>
      <c r="AP13" s="21"/>
      <c r="AQ13" s="21"/>
    </row>
    <row r="14" spans="1:43">
      <c r="A14" s="18" t="s">
        <v>7803</v>
      </c>
      <c r="B14" s="21"/>
      <c r="C14" s="21"/>
      <c r="D14" s="21"/>
      <c r="E14" s="21"/>
      <c r="F14" s="21" t="s">
        <v>2488</v>
      </c>
      <c r="G14" s="21"/>
      <c r="H14" s="21"/>
      <c r="I14" s="21"/>
      <c r="J14" s="21"/>
      <c r="K14" s="21"/>
      <c r="L14" s="21"/>
      <c r="M14" s="21"/>
      <c r="N14" s="21"/>
      <c r="O14" s="21"/>
      <c r="P14" s="21"/>
      <c r="Q14" s="21"/>
      <c r="R14" s="21"/>
      <c r="S14" s="21"/>
      <c r="T14" s="21"/>
      <c r="U14" s="21"/>
      <c r="V14" s="21"/>
      <c r="W14" s="21"/>
      <c r="X14" s="21"/>
      <c r="Y14" s="21"/>
      <c r="Z14" s="21"/>
      <c r="AA14" s="21">
        <v>24</v>
      </c>
      <c r="AB14" s="21"/>
      <c r="AC14" s="21"/>
      <c r="AD14" s="21"/>
      <c r="AE14" s="21"/>
      <c r="AF14" s="21"/>
      <c r="AG14" s="21"/>
      <c r="AH14" s="21"/>
      <c r="AI14" s="21"/>
      <c r="AJ14" s="21"/>
      <c r="AK14" s="21"/>
      <c r="AL14" s="21"/>
      <c r="AM14" s="21"/>
      <c r="AN14" s="21"/>
      <c r="AO14" s="21"/>
      <c r="AP14" s="21"/>
      <c r="AQ14" s="21"/>
    </row>
    <row r="15" spans="1:43">
      <c r="A15" s="18" t="s">
        <v>7802</v>
      </c>
      <c r="B15" s="21"/>
      <c r="C15" s="21"/>
      <c r="D15" s="21"/>
      <c r="E15" s="21"/>
      <c r="F15" s="21" t="s">
        <v>221</v>
      </c>
      <c r="G15" s="21"/>
      <c r="H15" s="21"/>
      <c r="I15" s="21"/>
      <c r="J15" s="21"/>
      <c r="K15" s="21"/>
      <c r="L15" s="21"/>
      <c r="M15" s="21"/>
      <c r="N15" s="21"/>
      <c r="O15" s="21"/>
      <c r="P15" s="21"/>
      <c r="Q15" s="21"/>
      <c r="R15" s="21"/>
      <c r="S15" s="21"/>
      <c r="T15" s="21"/>
      <c r="U15" s="21"/>
      <c r="V15" s="21"/>
      <c r="W15" s="21"/>
      <c r="X15" s="21"/>
      <c r="Y15" s="21"/>
      <c r="Z15" s="21"/>
      <c r="AA15" s="21" t="s">
        <v>7801</v>
      </c>
      <c r="AB15" s="21"/>
      <c r="AC15" s="21"/>
      <c r="AD15" s="21"/>
      <c r="AE15" s="21"/>
      <c r="AF15" s="21"/>
      <c r="AG15" s="21"/>
      <c r="AH15" s="21"/>
      <c r="AI15" s="21"/>
      <c r="AJ15" s="21"/>
      <c r="AK15" s="21"/>
      <c r="AL15" s="21"/>
      <c r="AM15" s="21"/>
      <c r="AN15" s="21"/>
      <c r="AO15" s="21"/>
      <c r="AP15" s="21"/>
      <c r="AQ15" s="21"/>
    </row>
    <row r="16" spans="1:43">
      <c r="A16" s="18" t="s">
        <v>7800</v>
      </c>
      <c r="B16" s="21"/>
      <c r="C16" s="21"/>
      <c r="D16" s="21"/>
      <c r="E16" s="21"/>
      <c r="F16" s="21" t="s">
        <v>1385</v>
      </c>
      <c r="G16" s="21"/>
      <c r="H16" s="21"/>
      <c r="I16" s="21"/>
      <c r="J16" s="21"/>
      <c r="K16" s="21"/>
      <c r="L16" s="21"/>
      <c r="M16" s="21"/>
      <c r="N16" s="21"/>
      <c r="O16" s="21"/>
      <c r="P16" s="21"/>
      <c r="Q16" s="21"/>
      <c r="R16" s="21"/>
      <c r="S16" s="21"/>
      <c r="T16" s="21"/>
      <c r="U16" s="21"/>
      <c r="V16" s="21"/>
      <c r="W16" s="21"/>
      <c r="X16" s="21"/>
      <c r="Y16" s="21"/>
      <c r="Z16" s="21"/>
      <c r="AA16" s="21" t="s">
        <v>2394</v>
      </c>
      <c r="AB16" s="21"/>
      <c r="AC16" s="21"/>
      <c r="AD16" s="21"/>
      <c r="AE16" s="21"/>
      <c r="AF16" s="21"/>
      <c r="AG16" s="21"/>
      <c r="AH16" s="21"/>
      <c r="AI16" s="21"/>
      <c r="AJ16" s="21"/>
      <c r="AK16" s="21"/>
      <c r="AL16" s="21"/>
      <c r="AM16" s="21"/>
      <c r="AN16" s="21"/>
      <c r="AO16" s="21"/>
      <c r="AP16" s="21"/>
      <c r="AQ16" s="21"/>
    </row>
    <row r="17" spans="1:43">
      <c r="A17" s="18" t="s">
        <v>7799</v>
      </c>
      <c r="B17" s="21"/>
      <c r="C17" s="21"/>
      <c r="D17" s="21"/>
      <c r="E17" s="21"/>
      <c r="F17" s="21" t="s">
        <v>3458</v>
      </c>
      <c r="G17" s="21"/>
      <c r="H17" s="21"/>
      <c r="I17" s="21"/>
      <c r="J17" s="21"/>
      <c r="K17" s="21"/>
      <c r="L17" s="21"/>
      <c r="M17" s="21"/>
      <c r="N17" s="21"/>
      <c r="O17" s="21"/>
      <c r="P17" s="21"/>
      <c r="Q17" s="21"/>
      <c r="R17" s="21"/>
      <c r="S17" s="21"/>
      <c r="T17" s="21"/>
      <c r="U17" s="21"/>
      <c r="V17" s="21"/>
      <c r="W17" s="21"/>
      <c r="X17" s="21"/>
      <c r="Y17" s="21"/>
      <c r="Z17" s="21"/>
      <c r="AA17" s="21" t="s">
        <v>5339</v>
      </c>
      <c r="AB17" s="21"/>
      <c r="AC17" s="21"/>
      <c r="AD17" s="21"/>
      <c r="AE17" s="21"/>
      <c r="AF17" s="21"/>
      <c r="AG17" s="21"/>
      <c r="AH17" s="21"/>
      <c r="AI17" s="21"/>
      <c r="AJ17" s="21"/>
      <c r="AK17" s="21"/>
      <c r="AL17" s="21"/>
      <c r="AM17" s="21"/>
      <c r="AN17" s="21"/>
      <c r="AO17" s="21"/>
      <c r="AP17" s="21"/>
      <c r="AQ17" s="21"/>
    </row>
    <row r="18" spans="1:43">
      <c r="A18" s="18" t="s">
        <v>7798</v>
      </c>
      <c r="B18" s="21"/>
      <c r="C18" s="21"/>
      <c r="D18" s="21"/>
      <c r="E18" s="21"/>
      <c r="F18" s="21" t="s">
        <v>7558</v>
      </c>
      <c r="G18" s="21"/>
      <c r="H18" s="21"/>
      <c r="I18" s="21"/>
      <c r="J18" s="21"/>
      <c r="K18" s="21"/>
      <c r="L18" s="21"/>
      <c r="M18" s="21"/>
      <c r="N18" s="21"/>
      <c r="O18" s="21"/>
      <c r="P18" s="21"/>
      <c r="Q18" s="21"/>
      <c r="R18" s="21"/>
      <c r="S18" s="21"/>
      <c r="T18" s="21"/>
      <c r="U18" s="21"/>
      <c r="V18" s="21"/>
      <c r="W18" s="21"/>
      <c r="X18" s="21"/>
      <c r="Y18" s="21"/>
      <c r="Z18" s="21"/>
      <c r="AA18" s="21" t="s">
        <v>6874</v>
      </c>
      <c r="AB18" s="21"/>
      <c r="AC18" s="21"/>
      <c r="AD18" s="21"/>
      <c r="AE18" s="21"/>
      <c r="AF18" s="21"/>
      <c r="AG18" s="21"/>
      <c r="AH18" s="21"/>
      <c r="AI18" s="21"/>
      <c r="AJ18" s="21"/>
      <c r="AK18" s="21"/>
      <c r="AL18" s="21"/>
      <c r="AM18" s="21"/>
      <c r="AN18" s="21"/>
      <c r="AO18" s="21"/>
      <c r="AP18" s="21"/>
      <c r="AQ18" s="21"/>
    </row>
    <row r="19" spans="1:43">
      <c r="A19" s="18" t="s">
        <v>7797</v>
      </c>
      <c r="B19" s="21"/>
      <c r="C19" s="21"/>
      <c r="D19" s="21"/>
      <c r="E19" s="21"/>
      <c r="F19" s="21" t="s">
        <v>1720</v>
      </c>
      <c r="G19" s="21"/>
      <c r="H19" s="21"/>
      <c r="I19" s="21"/>
      <c r="J19" s="21"/>
      <c r="K19" s="21"/>
      <c r="L19" s="21"/>
      <c r="M19" s="21"/>
      <c r="N19" s="21"/>
      <c r="O19" s="21"/>
      <c r="P19" s="21"/>
      <c r="Q19" s="21"/>
      <c r="R19" s="21"/>
      <c r="S19" s="21"/>
      <c r="T19" s="21"/>
      <c r="U19" s="21"/>
      <c r="V19" s="21"/>
      <c r="W19" s="21"/>
      <c r="X19" s="21"/>
      <c r="Y19" s="21"/>
      <c r="Z19" s="21"/>
      <c r="AA19" s="21" t="s">
        <v>2363</v>
      </c>
      <c r="AB19" s="21"/>
      <c r="AC19" s="21"/>
      <c r="AD19" s="21"/>
      <c r="AE19" s="21"/>
      <c r="AF19" s="21"/>
      <c r="AG19" s="21"/>
      <c r="AH19" s="21"/>
      <c r="AI19" s="21"/>
      <c r="AJ19" s="21"/>
      <c r="AK19" s="21"/>
      <c r="AL19" s="21"/>
      <c r="AM19" s="21"/>
      <c r="AN19" s="21"/>
      <c r="AO19" s="21"/>
      <c r="AP19" s="21"/>
      <c r="AQ19" s="21"/>
    </row>
    <row r="20" spans="1:43">
      <c r="A20" s="18" t="s">
        <v>7796</v>
      </c>
      <c r="B20" s="21"/>
      <c r="C20" s="21"/>
      <c r="D20" s="21"/>
      <c r="E20" s="21"/>
      <c r="F20" s="21" t="s">
        <v>1385</v>
      </c>
      <c r="G20" s="21"/>
      <c r="H20" s="21"/>
      <c r="I20" s="21"/>
      <c r="J20" s="21"/>
      <c r="K20" s="21"/>
      <c r="L20" s="21"/>
      <c r="M20" s="21"/>
      <c r="N20" s="21"/>
      <c r="O20" s="21"/>
      <c r="P20" s="21"/>
      <c r="Q20" s="21"/>
      <c r="R20" s="21"/>
      <c r="S20" s="21"/>
      <c r="T20" s="21"/>
      <c r="U20" s="21"/>
      <c r="V20" s="21"/>
      <c r="W20" s="21"/>
      <c r="X20" s="21"/>
      <c r="Y20" s="21"/>
      <c r="Z20" s="21"/>
      <c r="AA20" s="21" t="s">
        <v>5339</v>
      </c>
      <c r="AB20" s="21"/>
      <c r="AC20" s="21"/>
      <c r="AD20" s="21"/>
      <c r="AE20" s="21"/>
      <c r="AF20" s="21"/>
      <c r="AG20" s="21"/>
      <c r="AH20" s="21"/>
      <c r="AI20" s="21"/>
      <c r="AJ20" s="21"/>
      <c r="AK20" s="21"/>
      <c r="AL20" s="21"/>
      <c r="AM20" s="21"/>
      <c r="AN20" s="21"/>
      <c r="AO20" s="21"/>
      <c r="AP20" s="21"/>
      <c r="AQ20" s="21"/>
    </row>
    <row r="21" spans="1:43">
      <c r="A21" s="18" t="s">
        <v>7795</v>
      </c>
      <c r="B21" s="21"/>
      <c r="C21" s="21"/>
      <c r="D21" s="21"/>
      <c r="E21" s="21"/>
      <c r="F21" s="21" t="s">
        <v>2327</v>
      </c>
      <c r="G21" s="21"/>
      <c r="H21" s="21"/>
      <c r="I21" s="21"/>
      <c r="J21" s="21"/>
      <c r="K21" s="21"/>
      <c r="L21" s="21"/>
      <c r="M21" s="21"/>
      <c r="N21" s="21"/>
      <c r="O21" s="21"/>
      <c r="P21" s="21"/>
      <c r="Q21" s="21"/>
      <c r="R21" s="21"/>
      <c r="S21" s="21"/>
      <c r="T21" s="21"/>
      <c r="U21" s="21"/>
      <c r="V21" s="21"/>
      <c r="W21" s="21"/>
      <c r="X21" s="21"/>
      <c r="Y21" s="21"/>
      <c r="Z21" s="21"/>
      <c r="AA21" s="21" t="s">
        <v>3407</v>
      </c>
      <c r="AB21" s="21"/>
      <c r="AC21" s="21"/>
      <c r="AD21" s="21"/>
      <c r="AE21" s="21"/>
      <c r="AF21" s="21"/>
      <c r="AG21" s="21"/>
      <c r="AH21" s="21"/>
      <c r="AI21" s="21"/>
      <c r="AJ21" s="21"/>
      <c r="AK21" s="21"/>
      <c r="AL21" s="21"/>
      <c r="AM21" s="21"/>
      <c r="AN21" s="21"/>
      <c r="AO21" s="21"/>
      <c r="AP21" s="21"/>
      <c r="AQ21" s="21"/>
    </row>
    <row r="22" spans="1:43">
      <c r="A22" s="18" t="s">
        <v>7794</v>
      </c>
      <c r="B22" s="21"/>
      <c r="C22" s="21"/>
      <c r="D22" s="21"/>
      <c r="E22" s="21"/>
      <c r="F22" s="21" t="s">
        <v>951</v>
      </c>
      <c r="G22" s="21"/>
      <c r="H22" s="21"/>
      <c r="I22" s="21"/>
      <c r="J22" s="21"/>
      <c r="K22" s="21"/>
      <c r="L22" s="21"/>
      <c r="M22" s="21"/>
      <c r="N22" s="21"/>
      <c r="O22" s="21"/>
      <c r="P22" s="21"/>
      <c r="Q22" s="21"/>
      <c r="R22" s="21"/>
      <c r="S22" s="21"/>
      <c r="T22" s="21"/>
      <c r="U22" s="21"/>
      <c r="V22" s="21"/>
      <c r="W22" s="21"/>
      <c r="X22" s="21"/>
      <c r="Y22" s="21"/>
      <c r="Z22" s="21"/>
      <c r="AA22" s="21" t="s">
        <v>7793</v>
      </c>
      <c r="AB22" s="21"/>
      <c r="AC22" s="21"/>
      <c r="AD22" s="21"/>
      <c r="AE22" s="21"/>
      <c r="AF22" s="21"/>
      <c r="AG22" s="21"/>
      <c r="AH22" s="21"/>
      <c r="AI22" s="21"/>
      <c r="AJ22" s="21"/>
      <c r="AK22" s="21"/>
      <c r="AL22" s="21"/>
      <c r="AM22" s="21"/>
      <c r="AN22" s="21"/>
      <c r="AO22" s="21"/>
      <c r="AP22" s="21"/>
      <c r="AQ22" s="21"/>
    </row>
    <row r="23" spans="1:43">
      <c r="A23" s="18" t="s">
        <v>7792</v>
      </c>
      <c r="B23" s="21"/>
      <c r="C23" s="21"/>
      <c r="D23" s="21"/>
      <c r="E23" s="21"/>
      <c r="F23" s="21" t="s">
        <v>2416</v>
      </c>
      <c r="G23" s="21"/>
      <c r="H23" s="21"/>
      <c r="I23" s="21"/>
      <c r="J23" s="21"/>
      <c r="K23" s="21"/>
      <c r="L23" s="21"/>
      <c r="M23" s="21"/>
      <c r="N23" s="21"/>
      <c r="O23" s="21"/>
      <c r="P23" s="21"/>
      <c r="Q23" s="21"/>
      <c r="R23" s="21"/>
      <c r="S23" s="21"/>
      <c r="T23" s="21"/>
      <c r="U23" s="21"/>
      <c r="V23" s="21"/>
      <c r="W23" s="21"/>
      <c r="X23" s="21"/>
      <c r="Y23" s="21"/>
      <c r="Z23" s="21"/>
      <c r="AA23" s="21" t="s">
        <v>2454</v>
      </c>
      <c r="AB23" s="21"/>
      <c r="AC23" s="21"/>
      <c r="AD23" s="21"/>
      <c r="AE23" s="21"/>
      <c r="AF23" s="21"/>
      <c r="AG23" s="21"/>
      <c r="AH23" s="21"/>
      <c r="AI23" s="21"/>
      <c r="AJ23" s="21"/>
      <c r="AK23" s="21"/>
      <c r="AL23" s="21"/>
      <c r="AM23" s="21"/>
      <c r="AN23" s="21"/>
      <c r="AO23" s="21"/>
      <c r="AP23" s="21"/>
      <c r="AQ23" s="21"/>
    </row>
    <row r="24" spans="1:43">
      <c r="A24" s="18" t="s">
        <v>7791</v>
      </c>
      <c r="B24" s="21"/>
      <c r="C24" s="21"/>
      <c r="D24" s="21"/>
      <c r="E24" s="21"/>
      <c r="F24" s="21" t="s">
        <v>2416</v>
      </c>
      <c r="G24" s="21"/>
      <c r="H24" s="21"/>
      <c r="I24" s="21"/>
      <c r="J24" s="21"/>
      <c r="K24" s="21"/>
      <c r="L24" s="21"/>
      <c r="M24" s="21"/>
      <c r="N24" s="21"/>
      <c r="O24" s="21"/>
      <c r="P24" s="21"/>
      <c r="Q24" s="21"/>
      <c r="R24" s="21"/>
      <c r="S24" s="21"/>
      <c r="T24" s="21"/>
      <c r="U24" s="21"/>
      <c r="V24" s="21"/>
      <c r="W24" s="21"/>
      <c r="X24" s="21"/>
      <c r="Y24" s="21"/>
      <c r="Z24" s="21"/>
      <c r="AA24" s="21" t="s">
        <v>2394</v>
      </c>
      <c r="AB24" s="21"/>
      <c r="AC24" s="21"/>
      <c r="AD24" s="21"/>
      <c r="AE24" s="21"/>
      <c r="AF24" s="21"/>
      <c r="AG24" s="21"/>
      <c r="AH24" s="21"/>
      <c r="AI24" s="21"/>
      <c r="AJ24" s="21"/>
      <c r="AK24" s="21"/>
      <c r="AL24" s="21"/>
      <c r="AM24" s="21"/>
      <c r="AN24" s="21"/>
      <c r="AO24" s="21"/>
      <c r="AP24" s="21"/>
      <c r="AQ24" s="21"/>
    </row>
    <row r="25" spans="1:43">
      <c r="A25" s="18" t="s">
        <v>7790</v>
      </c>
      <c r="B25" s="21"/>
      <c r="C25" s="21"/>
      <c r="D25" s="21"/>
      <c r="E25" s="21"/>
      <c r="F25" s="21" t="s">
        <v>3020</v>
      </c>
      <c r="G25" s="21"/>
      <c r="H25" s="21"/>
      <c r="I25" s="21"/>
      <c r="J25" s="21"/>
      <c r="K25" s="21"/>
      <c r="L25" s="21"/>
      <c r="M25" s="21"/>
      <c r="N25" s="21"/>
      <c r="O25" s="21"/>
      <c r="P25" s="21"/>
      <c r="Q25" s="21"/>
      <c r="R25" s="21"/>
      <c r="S25" s="21"/>
      <c r="T25" s="21"/>
      <c r="U25" s="21"/>
      <c r="V25" s="21"/>
      <c r="W25" s="21"/>
      <c r="X25" s="21"/>
      <c r="Y25" s="21"/>
      <c r="Z25" s="21"/>
      <c r="AA25" s="21" t="s">
        <v>1502</v>
      </c>
      <c r="AB25" s="21"/>
      <c r="AC25" s="21"/>
      <c r="AD25" s="21"/>
      <c r="AE25" s="21"/>
      <c r="AF25" s="21"/>
      <c r="AG25" s="21"/>
      <c r="AH25" s="21"/>
      <c r="AI25" s="21"/>
      <c r="AJ25" s="21"/>
      <c r="AK25" s="21"/>
      <c r="AL25" s="21"/>
      <c r="AM25" s="21"/>
      <c r="AN25" s="21"/>
      <c r="AO25" s="21"/>
      <c r="AP25" s="21"/>
      <c r="AQ25" s="21"/>
    </row>
    <row r="26" spans="1:43">
      <c r="A26" s="18" t="s">
        <v>7789</v>
      </c>
      <c r="B26" s="21"/>
      <c r="C26" s="21"/>
      <c r="D26" s="21"/>
      <c r="E26" s="21"/>
      <c r="F26" s="21" t="s">
        <v>2946</v>
      </c>
      <c r="G26" s="21"/>
      <c r="H26" s="21"/>
      <c r="I26" s="21"/>
      <c r="J26" s="21"/>
      <c r="K26" s="21"/>
      <c r="L26" s="21"/>
      <c r="M26" s="21"/>
      <c r="N26" s="21"/>
      <c r="O26" s="21"/>
      <c r="P26" s="21"/>
      <c r="Q26" s="21"/>
      <c r="R26" s="21"/>
      <c r="S26" s="21"/>
      <c r="T26" s="21"/>
      <c r="U26" s="21"/>
      <c r="V26" s="21"/>
      <c r="W26" s="21"/>
      <c r="X26" s="21"/>
      <c r="Y26" s="21"/>
      <c r="Z26" s="21"/>
      <c r="AA26" s="21" t="s">
        <v>7788</v>
      </c>
      <c r="AB26" s="21"/>
      <c r="AC26" s="21"/>
      <c r="AD26" s="21"/>
      <c r="AE26" s="21"/>
      <c r="AF26" s="21"/>
      <c r="AG26" s="21"/>
      <c r="AH26" s="21"/>
      <c r="AI26" s="21"/>
      <c r="AJ26" s="21"/>
      <c r="AK26" s="21"/>
      <c r="AL26" s="21"/>
      <c r="AM26" s="21"/>
      <c r="AN26" s="21"/>
      <c r="AO26" s="21"/>
      <c r="AP26" s="21"/>
      <c r="AQ26" s="21"/>
    </row>
    <row r="27" spans="1:43">
      <c r="A27" s="18" t="s">
        <v>7787</v>
      </c>
      <c r="B27" s="21"/>
      <c r="C27" s="21"/>
      <c r="D27" s="21"/>
      <c r="E27" s="21"/>
      <c r="F27" s="21" t="s">
        <v>1493</v>
      </c>
      <c r="G27" s="21"/>
      <c r="H27" s="21"/>
      <c r="I27" s="21"/>
      <c r="J27" s="21"/>
      <c r="K27" s="21"/>
      <c r="L27" s="21"/>
      <c r="M27" s="21"/>
      <c r="N27" s="21"/>
      <c r="O27" s="21"/>
      <c r="P27" s="21"/>
      <c r="Q27" s="21"/>
      <c r="R27" s="21"/>
      <c r="S27" s="21"/>
      <c r="T27" s="21"/>
      <c r="U27" s="21"/>
      <c r="V27" s="21"/>
      <c r="W27" s="21"/>
      <c r="X27" s="21"/>
      <c r="Y27" s="21"/>
      <c r="Z27" s="21"/>
      <c r="AA27" s="21" t="s">
        <v>3432</v>
      </c>
      <c r="AB27" s="21"/>
      <c r="AC27" s="21"/>
      <c r="AD27" s="21"/>
      <c r="AE27" s="21"/>
      <c r="AF27" s="21"/>
      <c r="AG27" s="21"/>
      <c r="AH27" s="21"/>
      <c r="AI27" s="21"/>
      <c r="AJ27" s="21"/>
      <c r="AK27" s="21"/>
      <c r="AL27" s="21"/>
      <c r="AM27" s="21"/>
      <c r="AN27" s="21"/>
      <c r="AO27" s="21"/>
      <c r="AP27" s="21"/>
      <c r="AQ27" s="21"/>
    </row>
    <row r="28" spans="1:43">
      <c r="A28" s="18" t="s">
        <v>7786</v>
      </c>
      <c r="B28" s="21"/>
      <c r="C28" s="21"/>
      <c r="D28" s="21"/>
      <c r="E28" s="21"/>
      <c r="F28" s="21" t="s">
        <v>1701</v>
      </c>
      <c r="G28" s="21"/>
      <c r="H28" s="21"/>
      <c r="I28" s="21"/>
      <c r="J28" s="21"/>
      <c r="K28" s="21"/>
      <c r="L28" s="21"/>
      <c r="M28" s="21"/>
      <c r="N28" s="21"/>
      <c r="O28" s="21"/>
      <c r="P28" s="21"/>
      <c r="Q28" s="21"/>
      <c r="R28" s="21"/>
      <c r="S28" s="21"/>
      <c r="T28" s="21"/>
      <c r="U28" s="21"/>
      <c r="V28" s="21"/>
      <c r="W28" s="21"/>
      <c r="X28" s="21"/>
      <c r="Y28" s="21"/>
      <c r="Z28" s="21"/>
      <c r="AA28" s="21" t="s">
        <v>4460</v>
      </c>
      <c r="AB28" s="21"/>
      <c r="AC28" s="21"/>
      <c r="AD28" s="21"/>
      <c r="AE28" s="21"/>
      <c r="AF28" s="21"/>
      <c r="AG28" s="21"/>
      <c r="AH28" s="21"/>
      <c r="AI28" s="21"/>
      <c r="AJ28" s="21"/>
      <c r="AK28" s="21"/>
      <c r="AL28" s="21"/>
      <c r="AM28" s="21"/>
      <c r="AN28" s="21"/>
      <c r="AO28" s="21"/>
      <c r="AP28" s="21"/>
      <c r="AQ28" s="21"/>
    </row>
    <row r="29" spans="1:43">
      <c r="A29" s="18" t="s">
        <v>7785</v>
      </c>
      <c r="B29" s="21"/>
      <c r="C29" s="21"/>
      <c r="D29" s="21"/>
      <c r="E29" s="21"/>
      <c r="F29" s="21" t="s">
        <v>924</v>
      </c>
      <c r="G29" s="21"/>
      <c r="H29" s="21"/>
      <c r="I29" s="21"/>
      <c r="J29" s="21"/>
      <c r="K29" s="21"/>
      <c r="L29" s="21"/>
      <c r="M29" s="21"/>
      <c r="N29" s="21"/>
      <c r="O29" s="21"/>
      <c r="P29" s="21"/>
      <c r="Q29" s="21"/>
      <c r="R29" s="21"/>
      <c r="S29" s="21"/>
      <c r="T29" s="21"/>
      <c r="U29" s="21"/>
      <c r="V29" s="21"/>
      <c r="W29" s="21"/>
      <c r="X29" s="21"/>
      <c r="Y29" s="21"/>
      <c r="Z29" s="21"/>
      <c r="AA29" s="21" t="s">
        <v>7784</v>
      </c>
      <c r="AB29" s="21"/>
      <c r="AC29" s="21"/>
      <c r="AD29" s="21"/>
      <c r="AE29" s="21"/>
      <c r="AF29" s="21"/>
      <c r="AG29" s="21"/>
      <c r="AH29" s="21"/>
      <c r="AI29" s="21"/>
      <c r="AJ29" s="21"/>
      <c r="AK29" s="21"/>
      <c r="AL29" s="21"/>
      <c r="AM29" s="21"/>
      <c r="AN29" s="21"/>
      <c r="AO29" s="21"/>
      <c r="AP29" s="21"/>
      <c r="AQ29" s="21"/>
    </row>
    <row r="30" spans="1:43">
      <c r="A30" s="18" t="s">
        <v>7783</v>
      </c>
      <c r="B30" s="21"/>
      <c r="C30" s="21"/>
      <c r="D30" s="21"/>
      <c r="E30" s="21"/>
      <c r="F30" s="21" t="s">
        <v>2381</v>
      </c>
      <c r="G30" s="21"/>
      <c r="H30" s="21"/>
      <c r="I30" s="21"/>
      <c r="J30" s="21"/>
      <c r="K30" s="21"/>
      <c r="L30" s="21"/>
      <c r="M30" s="21"/>
      <c r="N30" s="21"/>
      <c r="O30" s="21"/>
      <c r="P30" s="21"/>
      <c r="Q30" s="21"/>
      <c r="R30" s="21"/>
      <c r="S30" s="21"/>
      <c r="T30" s="21"/>
      <c r="U30" s="21"/>
      <c r="V30" s="21"/>
      <c r="W30" s="21"/>
      <c r="X30" s="21"/>
      <c r="Y30" s="21"/>
      <c r="Z30" s="21"/>
      <c r="AA30" s="21" t="s">
        <v>3430</v>
      </c>
      <c r="AB30" s="21"/>
      <c r="AC30" s="21"/>
      <c r="AD30" s="21"/>
      <c r="AE30" s="21"/>
      <c r="AF30" s="21"/>
      <c r="AG30" s="21"/>
      <c r="AH30" s="21"/>
      <c r="AI30" s="21"/>
      <c r="AJ30" s="21"/>
      <c r="AK30" s="21"/>
      <c r="AL30" s="21"/>
      <c r="AM30" s="21"/>
      <c r="AN30" s="21"/>
      <c r="AO30" s="21"/>
      <c r="AP30" s="21"/>
      <c r="AQ30" s="21"/>
    </row>
    <row r="31" spans="1:43">
      <c r="A31" s="18" t="s">
        <v>7782</v>
      </c>
      <c r="B31" s="21"/>
      <c r="C31" s="21"/>
      <c r="D31" s="21"/>
      <c r="E31" s="21"/>
      <c r="F31" s="21" t="s">
        <v>2381</v>
      </c>
      <c r="G31" s="21"/>
      <c r="H31" s="21"/>
      <c r="I31" s="21"/>
      <c r="J31" s="21"/>
      <c r="K31" s="21"/>
      <c r="L31" s="21"/>
      <c r="M31" s="21"/>
      <c r="N31" s="21"/>
      <c r="O31" s="21"/>
      <c r="P31" s="21"/>
      <c r="Q31" s="21"/>
      <c r="R31" s="21"/>
      <c r="S31" s="21"/>
      <c r="T31" s="21"/>
      <c r="U31" s="21"/>
      <c r="V31" s="21"/>
      <c r="W31" s="21"/>
      <c r="X31" s="21"/>
      <c r="Y31" s="21"/>
      <c r="Z31" s="21"/>
      <c r="AA31" s="21" t="s">
        <v>1569</v>
      </c>
      <c r="AB31" s="21"/>
      <c r="AC31" s="21"/>
      <c r="AD31" s="21"/>
      <c r="AE31" s="21"/>
      <c r="AF31" s="21"/>
      <c r="AG31" s="21"/>
      <c r="AH31" s="21"/>
      <c r="AI31" s="21"/>
      <c r="AJ31" s="21"/>
      <c r="AK31" s="21"/>
      <c r="AL31" s="21"/>
      <c r="AM31" s="21"/>
      <c r="AN31" s="21"/>
      <c r="AO31" s="21"/>
      <c r="AP31" s="21"/>
      <c r="AQ31" s="21"/>
    </row>
    <row r="32" spans="1:43">
      <c r="A32" s="18" t="s">
        <v>7781</v>
      </c>
      <c r="B32" s="21"/>
      <c r="C32" s="21"/>
      <c r="D32" s="21"/>
      <c r="E32" s="21"/>
      <c r="F32" s="21" t="s">
        <v>406</v>
      </c>
      <c r="G32" s="21"/>
      <c r="H32" s="21"/>
      <c r="I32" s="21"/>
      <c r="J32" s="21"/>
      <c r="K32" s="21"/>
      <c r="L32" s="21"/>
      <c r="M32" s="21"/>
      <c r="N32" s="21"/>
      <c r="O32" s="21"/>
      <c r="P32" s="21"/>
      <c r="Q32" s="21"/>
      <c r="R32" s="21"/>
      <c r="S32" s="21"/>
      <c r="T32" s="21"/>
      <c r="U32" s="21"/>
      <c r="V32" s="21"/>
      <c r="W32" s="21"/>
      <c r="X32" s="21"/>
      <c r="Y32" s="21"/>
      <c r="Z32" s="21"/>
      <c r="AA32" s="21" t="s">
        <v>5321</v>
      </c>
      <c r="AB32" s="21"/>
      <c r="AC32" s="21"/>
      <c r="AD32" s="21"/>
      <c r="AE32" s="21"/>
      <c r="AF32" s="21"/>
      <c r="AG32" s="21"/>
      <c r="AH32" s="21"/>
      <c r="AI32" s="21"/>
      <c r="AJ32" s="21"/>
      <c r="AK32" s="21"/>
      <c r="AL32" s="21"/>
      <c r="AM32" s="21"/>
      <c r="AN32" s="21"/>
      <c r="AO32" s="21"/>
      <c r="AP32" s="21"/>
      <c r="AQ32" s="21"/>
    </row>
    <row r="33" spans="1:43">
      <c r="A33" s="18" t="s">
        <v>7780</v>
      </c>
      <c r="B33" s="21"/>
      <c r="C33" s="21"/>
      <c r="D33" s="21"/>
      <c r="E33" s="21"/>
      <c r="F33" s="21" t="s">
        <v>1343</v>
      </c>
      <c r="G33" s="21"/>
      <c r="H33" s="21"/>
      <c r="I33" s="21"/>
      <c r="J33" s="21"/>
      <c r="K33" s="21"/>
      <c r="L33" s="21"/>
      <c r="M33" s="21"/>
      <c r="N33" s="21"/>
      <c r="O33" s="21"/>
      <c r="P33" s="21"/>
      <c r="Q33" s="21"/>
      <c r="R33" s="21"/>
      <c r="S33" s="21"/>
      <c r="T33" s="21"/>
      <c r="U33" s="21"/>
      <c r="V33" s="21"/>
      <c r="W33" s="21"/>
      <c r="X33" s="21"/>
      <c r="Y33" s="21"/>
      <c r="Z33" s="21"/>
      <c r="AA33" s="21" t="s">
        <v>3623</v>
      </c>
      <c r="AB33" s="21"/>
      <c r="AC33" s="21"/>
      <c r="AD33" s="21"/>
      <c r="AE33" s="21"/>
      <c r="AF33" s="21"/>
      <c r="AG33" s="21"/>
      <c r="AH33" s="21"/>
      <c r="AI33" s="21"/>
      <c r="AJ33" s="21"/>
      <c r="AK33" s="21"/>
      <c r="AL33" s="21"/>
      <c r="AM33" s="21"/>
      <c r="AN33" s="21"/>
      <c r="AO33" s="21"/>
      <c r="AP33" s="21"/>
      <c r="AQ33" s="21"/>
    </row>
    <row r="34" spans="1:43">
      <c r="A34" s="18" t="s">
        <v>7779</v>
      </c>
      <c r="B34" s="21"/>
      <c r="C34" s="21"/>
      <c r="D34" s="21"/>
      <c r="E34" s="21"/>
      <c r="F34" s="21" t="s">
        <v>3267</v>
      </c>
      <c r="G34" s="21"/>
      <c r="H34" s="21"/>
      <c r="I34" s="21"/>
      <c r="J34" s="21"/>
      <c r="K34" s="21"/>
      <c r="L34" s="21"/>
      <c r="M34" s="21"/>
      <c r="N34" s="21"/>
      <c r="O34" s="21"/>
      <c r="P34" s="21"/>
      <c r="Q34" s="21"/>
      <c r="R34" s="21"/>
      <c r="S34" s="21"/>
      <c r="T34" s="21"/>
      <c r="U34" s="21"/>
      <c r="V34" s="21"/>
      <c r="W34" s="21"/>
      <c r="X34" s="21"/>
      <c r="Y34" s="21"/>
      <c r="Z34" s="21"/>
      <c r="AA34" s="21" t="s">
        <v>7708</v>
      </c>
      <c r="AB34" s="21"/>
      <c r="AC34" s="21"/>
      <c r="AD34" s="21"/>
      <c r="AE34" s="21"/>
      <c r="AF34" s="21"/>
      <c r="AG34" s="21"/>
      <c r="AH34" s="21"/>
      <c r="AI34" s="21"/>
      <c r="AJ34" s="21"/>
      <c r="AK34" s="21"/>
      <c r="AL34" s="21"/>
      <c r="AM34" s="21"/>
      <c r="AN34" s="21"/>
      <c r="AO34" s="21"/>
      <c r="AP34" s="21"/>
      <c r="AQ34" s="21"/>
    </row>
    <row r="35" spans="1:43">
      <c r="A35" s="18" t="s">
        <v>7778</v>
      </c>
      <c r="B35" s="21"/>
      <c r="C35" s="21"/>
      <c r="D35" s="21"/>
      <c r="E35" s="21"/>
      <c r="F35" s="21" t="s">
        <v>5588</v>
      </c>
      <c r="G35" s="21"/>
      <c r="H35" s="21"/>
      <c r="I35" s="21"/>
      <c r="J35" s="21"/>
      <c r="K35" s="21"/>
      <c r="L35" s="21"/>
      <c r="M35" s="21"/>
      <c r="N35" s="21"/>
      <c r="O35" s="21"/>
      <c r="P35" s="21"/>
      <c r="Q35" s="21"/>
      <c r="R35" s="21"/>
      <c r="S35" s="21"/>
      <c r="T35" s="21"/>
      <c r="U35" s="21"/>
      <c r="V35" s="21"/>
      <c r="W35" s="21"/>
      <c r="X35" s="21"/>
      <c r="Y35" s="21"/>
      <c r="Z35" s="21"/>
      <c r="AA35" s="21" t="s">
        <v>4530</v>
      </c>
      <c r="AB35" s="21"/>
      <c r="AC35" s="21"/>
      <c r="AD35" s="21"/>
      <c r="AE35" s="21"/>
      <c r="AF35" s="21"/>
      <c r="AG35" s="21"/>
      <c r="AH35" s="21"/>
      <c r="AI35" s="21"/>
      <c r="AJ35" s="21"/>
      <c r="AK35" s="21"/>
      <c r="AL35" s="21"/>
      <c r="AM35" s="21"/>
      <c r="AN35" s="21"/>
      <c r="AO35" s="21"/>
      <c r="AP35" s="21"/>
      <c r="AQ35" s="21"/>
    </row>
    <row r="36" spans="1:43">
      <c r="A36" s="18" t="s">
        <v>7777</v>
      </c>
      <c r="B36" s="21"/>
      <c r="C36" s="21"/>
      <c r="D36" s="21"/>
      <c r="E36" s="21"/>
      <c r="F36" s="21" t="s">
        <v>187</v>
      </c>
      <c r="G36" s="21"/>
      <c r="H36" s="21"/>
      <c r="I36" s="21"/>
      <c r="J36" s="21"/>
      <c r="K36" s="21"/>
      <c r="L36" s="21"/>
      <c r="M36" s="21"/>
      <c r="N36" s="21"/>
      <c r="O36" s="21"/>
      <c r="P36" s="21"/>
      <c r="Q36" s="21"/>
      <c r="R36" s="21"/>
      <c r="S36" s="21"/>
      <c r="T36" s="21"/>
      <c r="U36" s="21"/>
      <c r="V36" s="21"/>
      <c r="W36" s="21"/>
      <c r="X36" s="21"/>
      <c r="Y36" s="21"/>
      <c r="Z36" s="21"/>
      <c r="AA36" s="21" t="s">
        <v>3341</v>
      </c>
      <c r="AB36" s="21"/>
      <c r="AC36" s="21"/>
      <c r="AD36" s="21"/>
      <c r="AE36" s="21"/>
      <c r="AF36" s="21"/>
      <c r="AG36" s="21"/>
      <c r="AH36" s="21"/>
      <c r="AI36" s="21"/>
      <c r="AJ36" s="21"/>
      <c r="AK36" s="21"/>
      <c r="AL36" s="21"/>
      <c r="AM36" s="21"/>
      <c r="AN36" s="21"/>
      <c r="AO36" s="21"/>
      <c r="AP36" s="21"/>
      <c r="AQ36" s="21"/>
    </row>
    <row r="37" spans="1:43">
      <c r="A37" s="18" t="s">
        <v>7776</v>
      </c>
      <c r="B37" s="21"/>
      <c r="C37" s="21"/>
      <c r="D37" s="21"/>
      <c r="E37" s="21"/>
      <c r="F37" s="21" t="s">
        <v>2489</v>
      </c>
      <c r="G37" s="21"/>
      <c r="H37" s="21"/>
      <c r="I37" s="21"/>
      <c r="J37" s="21"/>
      <c r="K37" s="21"/>
      <c r="L37" s="21"/>
      <c r="M37" s="21"/>
      <c r="N37" s="21"/>
      <c r="O37" s="21"/>
      <c r="P37" s="21"/>
      <c r="Q37" s="21"/>
      <c r="R37" s="21"/>
      <c r="S37" s="21"/>
      <c r="T37" s="21"/>
      <c r="U37" s="21"/>
      <c r="V37" s="21"/>
      <c r="W37" s="21"/>
      <c r="X37" s="21"/>
      <c r="Y37" s="21"/>
      <c r="Z37" s="21"/>
      <c r="AA37" s="21" t="s">
        <v>7775</v>
      </c>
      <c r="AB37" s="21"/>
      <c r="AC37" s="21"/>
      <c r="AD37" s="21"/>
      <c r="AE37" s="21"/>
      <c r="AF37" s="21"/>
      <c r="AG37" s="21"/>
      <c r="AH37" s="21"/>
      <c r="AI37" s="21"/>
      <c r="AJ37" s="21"/>
      <c r="AK37" s="21"/>
      <c r="AL37" s="21"/>
      <c r="AM37" s="21"/>
      <c r="AN37" s="21"/>
      <c r="AO37" s="21"/>
      <c r="AP37" s="21"/>
      <c r="AQ37" s="21"/>
    </row>
    <row r="38" spans="1:43">
      <c r="A38" s="18" t="s">
        <v>7774</v>
      </c>
      <c r="B38" s="21"/>
      <c r="C38" s="21"/>
      <c r="D38" s="21"/>
      <c r="E38" s="21"/>
      <c r="F38" s="21" t="s">
        <v>219</v>
      </c>
      <c r="G38" s="21"/>
      <c r="H38" s="21"/>
      <c r="I38" s="21"/>
      <c r="J38" s="21"/>
      <c r="K38" s="21"/>
      <c r="L38" s="21"/>
      <c r="M38" s="21"/>
      <c r="N38" s="21"/>
      <c r="O38" s="21"/>
      <c r="P38" s="21"/>
      <c r="Q38" s="21"/>
      <c r="R38" s="21"/>
      <c r="S38" s="21"/>
      <c r="T38" s="21"/>
      <c r="U38" s="21"/>
      <c r="V38" s="21"/>
      <c r="W38" s="21"/>
      <c r="X38" s="21"/>
      <c r="Y38" s="21"/>
      <c r="Z38" s="21"/>
      <c r="AA38" s="21" t="s">
        <v>2406</v>
      </c>
      <c r="AB38" s="21"/>
      <c r="AC38" s="21"/>
      <c r="AD38" s="21"/>
      <c r="AE38" s="21"/>
      <c r="AF38" s="21"/>
      <c r="AG38" s="21"/>
      <c r="AH38" s="21"/>
      <c r="AI38" s="21"/>
      <c r="AJ38" s="21"/>
      <c r="AK38" s="21"/>
      <c r="AL38" s="21"/>
      <c r="AM38" s="21"/>
      <c r="AN38" s="21"/>
      <c r="AO38" s="21"/>
      <c r="AP38" s="21"/>
      <c r="AQ38" s="21"/>
    </row>
    <row r="39" spans="1:43">
      <c r="A39" s="18" t="s">
        <v>7773</v>
      </c>
      <c r="B39" s="21"/>
      <c r="C39" s="21"/>
      <c r="D39" s="21"/>
      <c r="E39" s="21"/>
      <c r="F39" s="21" t="s">
        <v>219</v>
      </c>
      <c r="G39" s="21"/>
      <c r="H39" s="21"/>
      <c r="I39" s="21"/>
      <c r="J39" s="21"/>
      <c r="K39" s="21"/>
      <c r="L39" s="21"/>
      <c r="M39" s="21"/>
      <c r="N39" s="21"/>
      <c r="O39" s="21"/>
      <c r="P39" s="21"/>
      <c r="Q39" s="21"/>
      <c r="R39" s="21"/>
      <c r="S39" s="21"/>
      <c r="T39" s="21"/>
      <c r="U39" s="21"/>
      <c r="V39" s="21"/>
      <c r="W39" s="21"/>
      <c r="X39" s="21"/>
      <c r="Y39" s="21"/>
      <c r="Z39" s="21"/>
      <c r="AA39" s="21" t="s">
        <v>5523</v>
      </c>
      <c r="AB39" s="21"/>
      <c r="AC39" s="21"/>
      <c r="AD39" s="21"/>
      <c r="AE39" s="21"/>
      <c r="AF39" s="21"/>
      <c r="AG39" s="21"/>
      <c r="AH39" s="21"/>
      <c r="AI39" s="21"/>
      <c r="AJ39" s="21"/>
      <c r="AK39" s="21"/>
      <c r="AL39" s="21"/>
      <c r="AM39" s="21"/>
      <c r="AN39" s="21"/>
      <c r="AO39" s="21"/>
      <c r="AP39" s="21"/>
      <c r="AQ39" s="21"/>
    </row>
    <row r="40" spans="1:43">
      <c r="A40" s="18" t="s">
        <v>7772</v>
      </c>
      <c r="B40" s="21"/>
      <c r="C40" s="21"/>
      <c r="D40" s="21"/>
      <c r="E40" s="21"/>
      <c r="F40" s="21" t="s">
        <v>145</v>
      </c>
      <c r="G40" s="21"/>
      <c r="H40" s="21"/>
      <c r="I40" s="21"/>
      <c r="J40" s="21"/>
      <c r="K40" s="21"/>
      <c r="L40" s="21"/>
      <c r="M40" s="21"/>
      <c r="N40" s="21"/>
      <c r="O40" s="21"/>
      <c r="P40" s="21"/>
      <c r="Q40" s="21"/>
      <c r="R40" s="21"/>
      <c r="S40" s="21"/>
      <c r="T40" s="21"/>
      <c r="U40" s="21"/>
      <c r="V40" s="21"/>
      <c r="W40" s="21"/>
      <c r="X40" s="21"/>
      <c r="Y40" s="21"/>
      <c r="Z40" s="21"/>
      <c r="AA40" s="21" t="s">
        <v>7766</v>
      </c>
      <c r="AB40" s="21"/>
      <c r="AC40" s="21"/>
      <c r="AD40" s="21"/>
      <c r="AE40" s="21"/>
      <c r="AF40" s="21"/>
      <c r="AG40" s="21"/>
      <c r="AH40" s="21"/>
      <c r="AI40" s="21"/>
      <c r="AJ40" s="21"/>
      <c r="AK40" s="21"/>
      <c r="AL40" s="21"/>
      <c r="AM40" s="21"/>
      <c r="AN40" s="21"/>
      <c r="AO40" s="21"/>
      <c r="AP40" s="21"/>
      <c r="AQ40" s="21"/>
    </row>
    <row r="41" spans="1:43">
      <c r="A41" s="18" t="s">
        <v>7771</v>
      </c>
      <c r="B41" s="21"/>
      <c r="C41" s="21"/>
      <c r="D41" s="21"/>
      <c r="E41" s="21"/>
      <c r="F41" s="21" t="s">
        <v>145</v>
      </c>
      <c r="G41" s="21"/>
      <c r="H41" s="21"/>
      <c r="I41" s="21"/>
      <c r="J41" s="21"/>
      <c r="K41" s="21"/>
      <c r="L41" s="21"/>
      <c r="M41" s="21"/>
      <c r="N41" s="21"/>
      <c r="O41" s="21"/>
      <c r="P41" s="21"/>
      <c r="Q41" s="21"/>
      <c r="R41" s="21"/>
      <c r="S41" s="21"/>
      <c r="T41" s="21"/>
      <c r="U41" s="21"/>
      <c r="V41" s="21"/>
      <c r="W41" s="21"/>
      <c r="X41" s="21"/>
      <c r="Y41" s="21"/>
      <c r="Z41" s="21"/>
      <c r="AA41" s="21" t="s">
        <v>6699</v>
      </c>
      <c r="AB41" s="21"/>
      <c r="AC41" s="21"/>
      <c r="AD41" s="21"/>
      <c r="AE41" s="21"/>
      <c r="AF41" s="21"/>
      <c r="AG41" s="21"/>
      <c r="AH41" s="21"/>
      <c r="AI41" s="21"/>
      <c r="AJ41" s="21"/>
      <c r="AK41" s="21"/>
      <c r="AL41" s="21"/>
      <c r="AM41" s="21"/>
      <c r="AN41" s="21"/>
      <c r="AO41" s="21"/>
      <c r="AP41" s="21"/>
      <c r="AQ41" s="21"/>
    </row>
    <row r="42" spans="1:43">
      <c r="A42" s="18" t="s">
        <v>7770</v>
      </c>
      <c r="B42" s="21"/>
      <c r="C42" s="21"/>
      <c r="D42" s="21"/>
      <c r="E42" s="21"/>
      <c r="F42" s="21" t="s">
        <v>7365</v>
      </c>
      <c r="G42" s="21"/>
      <c r="H42" s="21"/>
      <c r="I42" s="21"/>
      <c r="J42" s="21"/>
      <c r="K42" s="21"/>
      <c r="L42" s="21"/>
      <c r="M42" s="21"/>
      <c r="N42" s="21"/>
      <c r="O42" s="21"/>
      <c r="P42" s="21"/>
      <c r="Q42" s="21"/>
      <c r="R42" s="21"/>
      <c r="S42" s="21"/>
      <c r="T42" s="21"/>
      <c r="U42" s="21"/>
      <c r="V42" s="21"/>
      <c r="W42" s="21"/>
      <c r="X42" s="21"/>
      <c r="Y42" s="21"/>
      <c r="Z42" s="21"/>
      <c r="AA42" s="21" t="s">
        <v>3430</v>
      </c>
      <c r="AB42" s="21"/>
      <c r="AC42" s="21"/>
      <c r="AD42" s="21"/>
      <c r="AE42" s="21"/>
      <c r="AF42" s="21"/>
      <c r="AG42" s="21"/>
      <c r="AH42" s="21"/>
      <c r="AI42" s="21"/>
      <c r="AJ42" s="21"/>
      <c r="AK42" s="21"/>
      <c r="AL42" s="21"/>
      <c r="AM42" s="21"/>
      <c r="AN42" s="21"/>
      <c r="AO42" s="21"/>
      <c r="AP42" s="21"/>
      <c r="AQ42" s="21"/>
    </row>
    <row r="43" spans="1:43">
      <c r="A43" s="18" t="s">
        <v>7769</v>
      </c>
      <c r="B43" s="21"/>
      <c r="C43" s="21"/>
      <c r="D43" s="21"/>
      <c r="E43" s="21"/>
      <c r="F43" s="21" t="s">
        <v>2946</v>
      </c>
      <c r="G43" s="21"/>
      <c r="H43" s="21"/>
      <c r="I43" s="21"/>
      <c r="J43" s="21"/>
      <c r="K43" s="21"/>
      <c r="L43" s="21"/>
      <c r="M43" s="21"/>
      <c r="N43" s="21"/>
      <c r="O43" s="21"/>
      <c r="P43" s="21"/>
      <c r="Q43" s="21"/>
      <c r="R43" s="21"/>
      <c r="S43" s="21"/>
      <c r="T43" s="21"/>
      <c r="U43" s="21"/>
      <c r="V43" s="21"/>
      <c r="W43" s="21"/>
      <c r="X43" s="21"/>
      <c r="Y43" s="21"/>
      <c r="Z43" s="21"/>
      <c r="AA43" s="21" t="s">
        <v>6493</v>
      </c>
      <c r="AB43" s="21"/>
      <c r="AC43" s="21"/>
      <c r="AD43" s="21"/>
      <c r="AE43" s="21"/>
      <c r="AF43" s="21"/>
      <c r="AG43" s="21"/>
      <c r="AH43" s="21"/>
      <c r="AI43" s="21"/>
      <c r="AJ43" s="21"/>
      <c r="AK43" s="21"/>
      <c r="AL43" s="21"/>
      <c r="AM43" s="21"/>
      <c r="AN43" s="21"/>
      <c r="AO43" s="21"/>
      <c r="AP43" s="21"/>
      <c r="AQ43" s="21"/>
    </row>
    <row r="44" spans="1:43">
      <c r="A44" s="18" t="s">
        <v>7768</v>
      </c>
      <c r="B44" s="21"/>
      <c r="C44" s="21"/>
      <c r="D44" s="21"/>
      <c r="E44" s="21"/>
      <c r="F44" s="21" t="s">
        <v>7381</v>
      </c>
      <c r="G44" s="21"/>
      <c r="H44" s="21"/>
      <c r="I44" s="21"/>
      <c r="J44" s="21"/>
      <c r="K44" s="21"/>
      <c r="L44" s="21"/>
      <c r="M44" s="21"/>
      <c r="N44" s="21"/>
      <c r="O44" s="21"/>
      <c r="P44" s="21"/>
      <c r="Q44" s="21"/>
      <c r="R44" s="21"/>
      <c r="S44" s="21"/>
      <c r="T44" s="21"/>
      <c r="U44" s="21"/>
      <c r="V44" s="21"/>
      <c r="W44" s="21"/>
      <c r="X44" s="21"/>
      <c r="Y44" s="21"/>
      <c r="Z44" s="21"/>
      <c r="AA44" s="21" t="s">
        <v>1569</v>
      </c>
      <c r="AB44" s="21"/>
      <c r="AC44" s="21"/>
      <c r="AD44" s="21"/>
      <c r="AE44" s="21"/>
      <c r="AF44" s="21"/>
      <c r="AG44" s="21"/>
      <c r="AH44" s="21"/>
      <c r="AI44" s="21"/>
      <c r="AJ44" s="21"/>
      <c r="AK44" s="21"/>
      <c r="AL44" s="21"/>
      <c r="AM44" s="21"/>
      <c r="AN44" s="21"/>
      <c r="AO44" s="21"/>
      <c r="AP44" s="21"/>
      <c r="AQ44" s="21"/>
    </row>
    <row r="45" spans="1:43">
      <c r="A45" s="18" t="s">
        <v>7767</v>
      </c>
      <c r="B45" s="21"/>
      <c r="C45" s="21"/>
      <c r="D45" s="21"/>
      <c r="E45" s="21"/>
      <c r="F45" s="21" t="s">
        <v>145</v>
      </c>
      <c r="G45" s="21"/>
      <c r="H45" s="21"/>
      <c r="I45" s="21"/>
      <c r="J45" s="21"/>
      <c r="K45" s="21"/>
      <c r="L45" s="21"/>
      <c r="M45" s="21"/>
      <c r="N45" s="21"/>
      <c r="O45" s="21"/>
      <c r="P45" s="21"/>
      <c r="Q45" s="21"/>
      <c r="R45" s="21"/>
      <c r="S45" s="21"/>
      <c r="T45" s="21"/>
      <c r="U45" s="21"/>
      <c r="V45" s="21"/>
      <c r="W45" s="21"/>
      <c r="X45" s="21"/>
      <c r="Y45" s="21"/>
      <c r="Z45" s="21"/>
      <c r="AA45" s="21" t="s">
        <v>7766</v>
      </c>
      <c r="AB45" s="21"/>
      <c r="AC45" s="21"/>
      <c r="AD45" s="21"/>
      <c r="AE45" s="21"/>
      <c r="AF45" s="21"/>
      <c r="AG45" s="21"/>
      <c r="AH45" s="21"/>
      <c r="AI45" s="21"/>
      <c r="AJ45" s="21"/>
      <c r="AK45" s="21"/>
      <c r="AL45" s="21"/>
      <c r="AM45" s="21"/>
      <c r="AN45" s="21"/>
      <c r="AO45" s="21"/>
      <c r="AP45" s="21"/>
      <c r="AQ45" s="21"/>
    </row>
    <row r="46" spans="1:43">
      <c r="A46" s="18" t="s">
        <v>7765</v>
      </c>
      <c r="B46" s="21"/>
      <c r="C46" s="21"/>
      <c r="D46" s="21"/>
      <c r="E46" s="21"/>
      <c r="F46" s="21" t="s">
        <v>776</v>
      </c>
      <c r="G46" s="21"/>
      <c r="H46" s="21"/>
      <c r="I46" s="21"/>
      <c r="J46" s="21"/>
      <c r="K46" s="21"/>
      <c r="L46" s="21"/>
      <c r="M46" s="21"/>
      <c r="N46" s="21"/>
      <c r="O46" s="21"/>
      <c r="P46" s="21"/>
      <c r="Q46" s="21"/>
      <c r="R46" s="21"/>
      <c r="S46" s="21"/>
      <c r="T46" s="21"/>
      <c r="U46" s="21"/>
      <c r="V46" s="21"/>
      <c r="W46" s="21"/>
      <c r="X46" s="21"/>
      <c r="Y46" s="21"/>
      <c r="Z46" s="21"/>
      <c r="AA46" s="21" t="s">
        <v>2152</v>
      </c>
      <c r="AB46" s="21"/>
      <c r="AC46" s="21"/>
      <c r="AD46" s="21"/>
      <c r="AE46" s="21"/>
      <c r="AF46" s="21"/>
      <c r="AG46" s="21"/>
      <c r="AH46" s="21"/>
      <c r="AI46" s="21"/>
      <c r="AJ46" s="21"/>
      <c r="AK46" s="21"/>
      <c r="AL46" s="21"/>
      <c r="AM46" s="21"/>
      <c r="AN46" s="21"/>
      <c r="AO46" s="21"/>
      <c r="AP46" s="21"/>
      <c r="AQ46" s="21"/>
    </row>
    <row r="47" spans="1:43">
      <c r="A47" s="18" t="s">
        <v>7764</v>
      </c>
      <c r="B47" s="21"/>
      <c r="C47" s="21"/>
      <c r="D47" s="21"/>
      <c r="E47" s="21"/>
      <c r="F47" s="21" t="s">
        <v>1493</v>
      </c>
      <c r="G47" s="21"/>
      <c r="H47" s="21"/>
      <c r="I47" s="21"/>
      <c r="J47" s="21"/>
      <c r="K47" s="21"/>
      <c r="L47" s="21"/>
      <c r="M47" s="21"/>
      <c r="N47" s="21"/>
      <c r="O47" s="21"/>
      <c r="P47" s="21"/>
      <c r="Q47" s="21"/>
      <c r="R47" s="21"/>
      <c r="S47" s="21"/>
      <c r="T47" s="21"/>
      <c r="U47" s="21"/>
      <c r="V47" s="21"/>
      <c r="W47" s="21"/>
      <c r="X47" s="21"/>
      <c r="Y47" s="21"/>
      <c r="Z47" s="21"/>
      <c r="AA47" s="21" t="s">
        <v>4460</v>
      </c>
      <c r="AB47" s="21"/>
      <c r="AC47" s="21"/>
      <c r="AD47" s="21"/>
      <c r="AE47" s="21"/>
      <c r="AF47" s="21"/>
      <c r="AG47" s="21"/>
      <c r="AH47" s="21"/>
      <c r="AI47" s="21"/>
      <c r="AJ47" s="21"/>
      <c r="AK47" s="21"/>
      <c r="AL47" s="21"/>
      <c r="AM47" s="21"/>
      <c r="AN47" s="21"/>
      <c r="AO47" s="21"/>
      <c r="AP47" s="21"/>
      <c r="AQ47" s="21"/>
    </row>
    <row r="48" spans="1:43">
      <c r="A48" s="18" t="s">
        <v>7763</v>
      </c>
      <c r="B48" s="21"/>
      <c r="C48" s="21"/>
      <c r="D48" s="21"/>
      <c r="E48" s="21"/>
      <c r="F48" s="21" t="s">
        <v>2489</v>
      </c>
      <c r="G48" s="21"/>
      <c r="H48" s="21"/>
      <c r="I48" s="21"/>
      <c r="J48" s="21"/>
      <c r="K48" s="21"/>
      <c r="L48" s="21"/>
      <c r="M48" s="21"/>
      <c r="N48" s="21"/>
      <c r="O48" s="21"/>
      <c r="P48" s="21"/>
      <c r="Q48" s="21"/>
      <c r="R48" s="21"/>
      <c r="S48" s="21"/>
      <c r="T48" s="21"/>
      <c r="U48" s="21"/>
      <c r="V48" s="21"/>
      <c r="W48" s="21"/>
      <c r="X48" s="21"/>
      <c r="Y48" s="21"/>
      <c r="Z48" s="21"/>
      <c r="AA48" s="21" t="s">
        <v>4460</v>
      </c>
      <c r="AB48" s="21"/>
      <c r="AC48" s="21"/>
      <c r="AD48" s="21"/>
      <c r="AE48" s="21"/>
      <c r="AF48" s="21"/>
      <c r="AG48" s="21"/>
      <c r="AH48" s="21"/>
      <c r="AI48" s="21"/>
      <c r="AJ48" s="21"/>
      <c r="AK48" s="21"/>
      <c r="AL48" s="21"/>
      <c r="AM48" s="21"/>
      <c r="AN48" s="21"/>
      <c r="AO48" s="21"/>
      <c r="AP48" s="21"/>
      <c r="AQ48" s="21"/>
    </row>
    <row r="49" spans="1:43">
      <c r="A49" s="18" t="s">
        <v>7762</v>
      </c>
      <c r="B49" s="21"/>
      <c r="C49" s="21"/>
      <c r="D49" s="21"/>
      <c r="E49" s="21"/>
      <c r="F49" s="21" t="s">
        <v>1447</v>
      </c>
      <c r="G49" s="21"/>
      <c r="H49" s="21"/>
      <c r="I49" s="21"/>
      <c r="J49" s="21"/>
      <c r="K49" s="21"/>
      <c r="L49" s="21"/>
      <c r="M49" s="21"/>
      <c r="N49" s="21"/>
      <c r="O49" s="21"/>
      <c r="P49" s="21"/>
      <c r="Q49" s="21"/>
      <c r="R49" s="21"/>
      <c r="S49" s="21"/>
      <c r="T49" s="21"/>
      <c r="U49" s="21"/>
      <c r="V49" s="21"/>
      <c r="W49" s="21"/>
      <c r="X49" s="21"/>
      <c r="Y49" s="21"/>
      <c r="Z49" s="21"/>
      <c r="AA49" s="21" t="s">
        <v>4460</v>
      </c>
      <c r="AB49" s="21"/>
      <c r="AC49" s="21"/>
      <c r="AD49" s="21"/>
      <c r="AE49" s="21"/>
      <c r="AF49" s="21"/>
      <c r="AG49" s="21"/>
      <c r="AH49" s="21"/>
      <c r="AI49" s="21"/>
      <c r="AJ49" s="21"/>
      <c r="AK49" s="21"/>
      <c r="AL49" s="21"/>
      <c r="AM49" s="21"/>
      <c r="AN49" s="21"/>
      <c r="AO49" s="21"/>
      <c r="AP49" s="21"/>
      <c r="AQ49" s="21"/>
    </row>
    <row r="50" spans="1:43">
      <c r="A50" s="18" t="s">
        <v>7761</v>
      </c>
      <c r="B50" s="21"/>
      <c r="C50" s="21"/>
      <c r="D50" s="21"/>
      <c r="E50" s="21"/>
      <c r="F50" s="21" t="s">
        <v>2489</v>
      </c>
      <c r="G50" s="21"/>
      <c r="H50" s="21"/>
      <c r="I50" s="21"/>
      <c r="J50" s="21"/>
      <c r="K50" s="21"/>
      <c r="L50" s="21"/>
      <c r="M50" s="21"/>
      <c r="N50" s="21"/>
      <c r="O50" s="21"/>
      <c r="P50" s="21"/>
      <c r="Q50" s="21"/>
      <c r="R50" s="21"/>
      <c r="S50" s="21"/>
      <c r="T50" s="21"/>
      <c r="U50" s="21"/>
      <c r="V50" s="21"/>
      <c r="W50" s="21"/>
      <c r="X50" s="21"/>
      <c r="Y50" s="21"/>
      <c r="Z50" s="21"/>
      <c r="AA50" s="21" t="s">
        <v>3429</v>
      </c>
      <c r="AB50" s="21"/>
      <c r="AC50" s="21"/>
      <c r="AD50" s="21"/>
      <c r="AE50" s="21"/>
      <c r="AF50" s="21"/>
      <c r="AG50" s="21"/>
      <c r="AH50" s="21"/>
      <c r="AI50" s="21"/>
      <c r="AJ50" s="21"/>
      <c r="AK50" s="21"/>
      <c r="AL50" s="21"/>
      <c r="AM50" s="21"/>
      <c r="AN50" s="21"/>
      <c r="AO50" s="21"/>
      <c r="AP50" s="21"/>
      <c r="AQ50" s="21"/>
    </row>
    <row r="51" spans="1:43">
      <c r="A51" s="18" t="s">
        <v>7760</v>
      </c>
      <c r="B51" s="21"/>
      <c r="C51" s="21"/>
      <c r="D51" s="21"/>
      <c r="E51" s="21"/>
      <c r="F51" s="21" t="s">
        <v>5842</v>
      </c>
      <c r="G51" s="21"/>
      <c r="H51" s="21"/>
      <c r="I51" s="21"/>
      <c r="J51" s="21"/>
      <c r="K51" s="21"/>
      <c r="L51" s="21"/>
      <c r="M51" s="21"/>
      <c r="N51" s="21"/>
      <c r="O51" s="21"/>
      <c r="P51" s="21"/>
      <c r="Q51" s="21"/>
      <c r="R51" s="21"/>
      <c r="S51" s="21"/>
      <c r="T51" s="21"/>
      <c r="U51" s="21"/>
      <c r="V51" s="21"/>
      <c r="W51" s="21"/>
      <c r="X51" s="21"/>
      <c r="Y51" s="21"/>
      <c r="Z51" s="21"/>
      <c r="AA51" s="21" t="s">
        <v>3429</v>
      </c>
      <c r="AB51" s="21"/>
      <c r="AC51" s="21"/>
      <c r="AD51" s="21"/>
      <c r="AE51" s="21"/>
      <c r="AF51" s="21"/>
      <c r="AG51" s="21"/>
      <c r="AH51" s="21"/>
      <c r="AI51" s="21"/>
      <c r="AJ51" s="21"/>
      <c r="AK51" s="21"/>
      <c r="AL51" s="21"/>
      <c r="AM51" s="21"/>
      <c r="AN51" s="21"/>
      <c r="AO51" s="21"/>
      <c r="AP51" s="21"/>
      <c r="AQ51" s="21"/>
    </row>
    <row r="52" spans="1:43">
      <c r="A52" s="18" t="s">
        <v>7759</v>
      </c>
      <c r="B52" s="21"/>
      <c r="C52" s="21"/>
      <c r="D52" s="21"/>
      <c r="E52" s="21"/>
      <c r="F52" s="21" t="s">
        <v>406</v>
      </c>
      <c r="G52" s="21"/>
      <c r="H52" s="21"/>
      <c r="I52" s="21"/>
      <c r="J52" s="21"/>
      <c r="K52" s="21"/>
      <c r="L52" s="21"/>
      <c r="M52" s="21"/>
      <c r="N52" s="21"/>
      <c r="O52" s="21"/>
      <c r="P52" s="21"/>
      <c r="Q52" s="21"/>
      <c r="R52" s="21"/>
      <c r="S52" s="21"/>
      <c r="T52" s="21"/>
      <c r="U52" s="21"/>
      <c r="V52" s="21"/>
      <c r="W52" s="21"/>
      <c r="X52" s="21"/>
      <c r="Y52" s="21"/>
      <c r="Z52" s="21"/>
      <c r="AA52" s="21" t="s">
        <v>6624</v>
      </c>
      <c r="AB52" s="21"/>
      <c r="AC52" s="21"/>
      <c r="AD52" s="21"/>
      <c r="AE52" s="21"/>
      <c r="AF52" s="21"/>
      <c r="AG52" s="21"/>
      <c r="AH52" s="21"/>
      <c r="AI52" s="21"/>
      <c r="AJ52" s="21"/>
      <c r="AK52" s="21"/>
      <c r="AL52" s="21"/>
      <c r="AM52" s="21"/>
      <c r="AN52" s="21"/>
      <c r="AO52" s="21"/>
      <c r="AP52" s="21"/>
      <c r="AQ52" s="21"/>
    </row>
    <row r="53" spans="1:43">
      <c r="A53" s="18" t="s">
        <v>7758</v>
      </c>
      <c r="B53" s="21"/>
      <c r="C53" s="21"/>
      <c r="D53" s="21"/>
      <c r="E53" s="21"/>
      <c r="F53" s="21" t="s">
        <v>187</v>
      </c>
      <c r="G53" s="21"/>
      <c r="H53" s="21"/>
      <c r="I53" s="21"/>
      <c r="J53" s="21"/>
      <c r="K53" s="21"/>
      <c r="L53" s="21"/>
      <c r="M53" s="21"/>
      <c r="N53" s="21"/>
      <c r="O53" s="21"/>
      <c r="P53" s="21"/>
      <c r="Q53" s="21"/>
      <c r="R53" s="21"/>
      <c r="S53" s="21"/>
      <c r="T53" s="21"/>
      <c r="U53" s="21"/>
      <c r="V53" s="21"/>
      <c r="W53" s="21"/>
      <c r="X53" s="21"/>
      <c r="Y53" s="21"/>
      <c r="Z53" s="21"/>
      <c r="AA53" s="21" t="s">
        <v>2152</v>
      </c>
      <c r="AB53" s="21"/>
      <c r="AC53" s="21"/>
      <c r="AD53" s="21"/>
      <c r="AE53" s="21"/>
      <c r="AF53" s="21"/>
      <c r="AG53" s="21"/>
      <c r="AH53" s="21"/>
      <c r="AI53" s="21"/>
      <c r="AJ53" s="21"/>
      <c r="AK53" s="21"/>
      <c r="AL53" s="21"/>
      <c r="AM53" s="21"/>
      <c r="AN53" s="21"/>
      <c r="AO53" s="21"/>
      <c r="AP53" s="21"/>
      <c r="AQ53" s="21"/>
    </row>
    <row r="54" spans="1:43">
      <c r="A54" s="18" t="s">
        <v>7757</v>
      </c>
      <c r="B54" s="21"/>
      <c r="C54" s="21"/>
      <c r="D54" s="21"/>
      <c r="E54" s="21"/>
      <c r="F54" s="21" t="s">
        <v>187</v>
      </c>
      <c r="G54" s="21"/>
      <c r="H54" s="21"/>
      <c r="I54" s="21"/>
      <c r="J54" s="21"/>
      <c r="K54" s="21"/>
      <c r="L54" s="21"/>
      <c r="M54" s="21"/>
      <c r="N54" s="21"/>
      <c r="O54" s="21"/>
      <c r="P54" s="21"/>
      <c r="Q54" s="21"/>
      <c r="R54" s="21"/>
      <c r="S54" s="21"/>
      <c r="T54" s="21"/>
      <c r="U54" s="21"/>
      <c r="V54" s="21"/>
      <c r="W54" s="21"/>
      <c r="X54" s="21"/>
      <c r="Y54" s="21"/>
      <c r="Z54" s="21"/>
      <c r="AA54" s="21" t="s">
        <v>323</v>
      </c>
      <c r="AB54" s="21"/>
      <c r="AC54" s="21"/>
      <c r="AD54" s="21"/>
      <c r="AE54" s="21"/>
      <c r="AF54" s="21"/>
      <c r="AG54" s="21"/>
      <c r="AH54" s="21"/>
      <c r="AI54" s="21"/>
      <c r="AJ54" s="21"/>
      <c r="AK54" s="21"/>
      <c r="AL54" s="21"/>
      <c r="AM54" s="21"/>
      <c r="AN54" s="21"/>
      <c r="AO54" s="21"/>
      <c r="AP54" s="21"/>
      <c r="AQ54" s="21"/>
    </row>
    <row r="55" spans="1:43">
      <c r="A55" s="18" t="s">
        <v>7756</v>
      </c>
      <c r="B55" s="21"/>
      <c r="C55" s="21"/>
      <c r="D55" s="21"/>
      <c r="E55" s="21"/>
      <c r="F55" s="21" t="s">
        <v>363</v>
      </c>
      <c r="G55" s="21"/>
      <c r="H55" s="21"/>
      <c r="I55" s="21"/>
      <c r="J55" s="21"/>
      <c r="K55" s="21"/>
      <c r="L55" s="21"/>
      <c r="M55" s="21"/>
      <c r="N55" s="21"/>
      <c r="O55" s="21"/>
      <c r="P55" s="21"/>
      <c r="Q55" s="21"/>
      <c r="R55" s="21"/>
      <c r="S55" s="21"/>
      <c r="T55" s="21"/>
      <c r="U55" s="21"/>
      <c r="V55" s="21"/>
      <c r="W55" s="21"/>
      <c r="X55" s="21"/>
      <c r="Y55" s="21"/>
      <c r="Z55" s="21"/>
      <c r="AA55" s="21" t="s">
        <v>7755</v>
      </c>
      <c r="AB55" s="21"/>
      <c r="AC55" s="21"/>
      <c r="AD55" s="21"/>
      <c r="AE55" s="21"/>
      <c r="AF55" s="21"/>
      <c r="AG55" s="21"/>
      <c r="AH55" s="21"/>
      <c r="AI55" s="21"/>
      <c r="AJ55" s="21"/>
      <c r="AK55" s="21"/>
      <c r="AL55" s="21"/>
      <c r="AM55" s="21"/>
      <c r="AN55" s="21"/>
      <c r="AO55" s="21"/>
      <c r="AP55" s="21"/>
      <c r="AQ55" s="21"/>
    </row>
    <row r="56" spans="1:43">
      <c r="A56" s="18" t="s">
        <v>7754</v>
      </c>
      <c r="B56" s="21"/>
      <c r="C56" s="21"/>
      <c r="D56" s="21"/>
      <c r="E56" s="21"/>
      <c r="F56" s="21" t="s">
        <v>1384</v>
      </c>
      <c r="G56" s="21"/>
      <c r="H56" s="21"/>
      <c r="I56" s="21"/>
      <c r="J56" s="21"/>
      <c r="K56" s="21"/>
      <c r="L56" s="21"/>
      <c r="M56" s="21"/>
      <c r="N56" s="21"/>
      <c r="O56" s="21"/>
      <c r="P56" s="21"/>
      <c r="Q56" s="21"/>
      <c r="R56" s="21"/>
      <c r="S56" s="21"/>
      <c r="T56" s="21"/>
      <c r="U56" s="21"/>
      <c r="V56" s="21"/>
      <c r="W56" s="21"/>
      <c r="X56" s="21"/>
      <c r="Y56" s="21"/>
      <c r="Z56" s="21"/>
      <c r="AA56" s="21" t="s">
        <v>7752</v>
      </c>
      <c r="AB56" s="21"/>
      <c r="AC56" s="21"/>
      <c r="AD56" s="21"/>
      <c r="AE56" s="21"/>
      <c r="AF56" s="21"/>
      <c r="AG56" s="21"/>
      <c r="AH56" s="21"/>
      <c r="AI56" s="21"/>
      <c r="AJ56" s="21"/>
      <c r="AK56" s="21"/>
      <c r="AL56" s="21"/>
      <c r="AM56" s="21"/>
      <c r="AN56" s="21"/>
      <c r="AO56" s="21"/>
      <c r="AP56" s="21"/>
      <c r="AQ56" s="21"/>
    </row>
    <row r="57" spans="1:43">
      <c r="A57" s="18" t="s">
        <v>7753</v>
      </c>
      <c r="B57" s="21"/>
      <c r="C57" s="21"/>
      <c r="D57" s="21"/>
      <c r="E57" s="21"/>
      <c r="F57" s="21" t="s">
        <v>5976</v>
      </c>
      <c r="G57" s="21"/>
      <c r="H57" s="21"/>
      <c r="I57" s="21"/>
      <c r="J57" s="21"/>
      <c r="K57" s="21"/>
      <c r="L57" s="21"/>
      <c r="M57" s="21"/>
      <c r="N57" s="21"/>
      <c r="O57" s="21"/>
      <c r="P57" s="21"/>
      <c r="Q57" s="21"/>
      <c r="R57" s="21"/>
      <c r="S57" s="21"/>
      <c r="T57" s="21"/>
      <c r="U57" s="21"/>
      <c r="V57" s="21"/>
      <c r="W57" s="21"/>
      <c r="X57" s="21"/>
      <c r="Y57" s="21"/>
      <c r="Z57" s="21"/>
      <c r="AA57" s="21" t="s">
        <v>7752</v>
      </c>
      <c r="AB57" s="21"/>
      <c r="AC57" s="21"/>
      <c r="AD57" s="21"/>
      <c r="AE57" s="21"/>
      <c r="AF57" s="21"/>
      <c r="AG57" s="21"/>
      <c r="AH57" s="21"/>
      <c r="AI57" s="21"/>
      <c r="AJ57" s="21"/>
      <c r="AK57" s="21"/>
      <c r="AL57" s="21"/>
      <c r="AM57" s="21"/>
      <c r="AN57" s="21"/>
      <c r="AO57" s="21"/>
      <c r="AP57" s="21"/>
      <c r="AQ57" s="21"/>
    </row>
    <row r="58" spans="1:43">
      <c r="A58" s="18" t="s">
        <v>7751</v>
      </c>
      <c r="B58" s="21"/>
      <c r="C58" s="21"/>
      <c r="D58" s="21"/>
      <c r="E58" s="21"/>
      <c r="F58" s="21" t="s">
        <v>2555</v>
      </c>
      <c r="G58" s="21"/>
      <c r="H58" s="21"/>
      <c r="I58" s="21"/>
      <c r="J58" s="21"/>
      <c r="K58" s="21"/>
      <c r="L58" s="21"/>
      <c r="M58" s="21"/>
      <c r="N58" s="21"/>
      <c r="O58" s="21"/>
      <c r="P58" s="21"/>
      <c r="Q58" s="21"/>
      <c r="R58" s="21"/>
      <c r="S58" s="21"/>
      <c r="T58" s="21"/>
      <c r="U58" s="21"/>
      <c r="V58" s="21"/>
      <c r="W58" s="21"/>
      <c r="X58" s="21"/>
      <c r="Y58" s="21"/>
      <c r="Z58" s="21"/>
      <c r="AA58" s="21" t="s">
        <v>7712</v>
      </c>
      <c r="AB58" s="21"/>
      <c r="AC58" s="21"/>
      <c r="AD58" s="21"/>
      <c r="AE58" s="21"/>
      <c r="AF58" s="21"/>
      <c r="AG58" s="21"/>
      <c r="AH58" s="21"/>
      <c r="AI58" s="21"/>
      <c r="AJ58" s="21"/>
      <c r="AK58" s="21"/>
      <c r="AL58" s="21"/>
      <c r="AM58" s="21"/>
      <c r="AN58" s="21"/>
      <c r="AO58" s="21"/>
      <c r="AP58" s="21"/>
      <c r="AQ58" s="21"/>
    </row>
    <row r="59" spans="1:43">
      <c r="A59" s="18" t="s">
        <v>7750</v>
      </c>
      <c r="B59" s="21"/>
      <c r="C59" s="21"/>
      <c r="D59" s="21"/>
      <c r="E59" s="21"/>
      <c r="F59" s="21" t="s">
        <v>5976</v>
      </c>
      <c r="G59" s="21"/>
      <c r="H59" s="21"/>
      <c r="I59" s="21"/>
      <c r="J59" s="21"/>
      <c r="K59" s="21"/>
      <c r="L59" s="21"/>
      <c r="M59" s="21"/>
      <c r="N59" s="21"/>
      <c r="O59" s="21"/>
      <c r="P59" s="21"/>
      <c r="Q59" s="21"/>
      <c r="R59" s="21"/>
      <c r="S59" s="21"/>
      <c r="T59" s="21"/>
      <c r="U59" s="21"/>
      <c r="V59" s="21"/>
      <c r="W59" s="21"/>
      <c r="X59" s="21"/>
      <c r="Y59" s="21"/>
      <c r="Z59" s="21"/>
      <c r="AA59" s="21" t="s">
        <v>7747</v>
      </c>
      <c r="AB59" s="21"/>
      <c r="AC59" s="21"/>
      <c r="AD59" s="21"/>
      <c r="AE59" s="21"/>
      <c r="AF59" s="21"/>
      <c r="AG59" s="21"/>
      <c r="AH59" s="21"/>
      <c r="AI59" s="21"/>
      <c r="AJ59" s="21"/>
      <c r="AK59" s="21"/>
      <c r="AL59" s="21"/>
      <c r="AM59" s="21"/>
      <c r="AN59" s="21"/>
      <c r="AO59" s="21"/>
      <c r="AP59" s="21"/>
      <c r="AQ59" s="21"/>
    </row>
    <row r="60" spans="1:43">
      <c r="A60" s="18" t="s">
        <v>7749</v>
      </c>
      <c r="B60" s="21"/>
      <c r="C60" s="21"/>
      <c r="D60" s="21"/>
      <c r="E60" s="21"/>
      <c r="F60" s="21" t="s">
        <v>5976</v>
      </c>
      <c r="G60" s="21"/>
      <c r="H60" s="21"/>
      <c r="I60" s="21"/>
      <c r="J60" s="21"/>
      <c r="K60" s="21"/>
      <c r="L60" s="21"/>
      <c r="M60" s="21"/>
      <c r="N60" s="21"/>
      <c r="O60" s="21"/>
      <c r="P60" s="21"/>
      <c r="Q60" s="21"/>
      <c r="R60" s="21"/>
      <c r="S60" s="21"/>
      <c r="T60" s="21"/>
      <c r="U60" s="21"/>
      <c r="V60" s="21"/>
      <c r="W60" s="21"/>
      <c r="X60" s="21"/>
      <c r="Y60" s="21"/>
      <c r="Z60" s="21"/>
      <c r="AA60" s="21" t="s">
        <v>7747</v>
      </c>
      <c r="AB60" s="21"/>
      <c r="AC60" s="21"/>
      <c r="AD60" s="21"/>
      <c r="AE60" s="21"/>
      <c r="AF60" s="21"/>
      <c r="AG60" s="21"/>
      <c r="AH60" s="21"/>
      <c r="AI60" s="21"/>
      <c r="AJ60" s="21"/>
      <c r="AK60" s="21"/>
      <c r="AL60" s="21"/>
      <c r="AM60" s="21"/>
      <c r="AN60" s="21"/>
      <c r="AO60" s="21"/>
      <c r="AP60" s="21"/>
      <c r="AQ60" s="21"/>
    </row>
    <row r="61" spans="1:43">
      <c r="A61" s="18" t="s">
        <v>7748</v>
      </c>
      <c r="B61" s="21"/>
      <c r="C61" s="21"/>
      <c r="D61" s="21"/>
      <c r="E61" s="21"/>
      <c r="F61" s="21" t="s">
        <v>7669</v>
      </c>
      <c r="G61" s="21"/>
      <c r="H61" s="21"/>
      <c r="I61" s="21"/>
      <c r="J61" s="21"/>
      <c r="K61" s="21"/>
      <c r="L61" s="21"/>
      <c r="M61" s="21"/>
      <c r="N61" s="21"/>
      <c r="O61" s="21"/>
      <c r="P61" s="21"/>
      <c r="Q61" s="21"/>
      <c r="R61" s="21"/>
      <c r="S61" s="21"/>
      <c r="T61" s="21"/>
      <c r="U61" s="21"/>
      <c r="V61" s="21"/>
      <c r="W61" s="21"/>
      <c r="X61" s="21"/>
      <c r="Y61" s="21"/>
      <c r="Z61" s="21"/>
      <c r="AA61" s="21" t="s">
        <v>7747</v>
      </c>
      <c r="AB61" s="21"/>
      <c r="AC61" s="21"/>
      <c r="AD61" s="21"/>
      <c r="AE61" s="21"/>
      <c r="AF61" s="21"/>
      <c r="AG61" s="21"/>
      <c r="AH61" s="21"/>
      <c r="AI61" s="21"/>
      <c r="AJ61" s="21"/>
      <c r="AK61" s="21"/>
      <c r="AL61" s="21"/>
      <c r="AM61" s="21"/>
      <c r="AN61" s="21"/>
      <c r="AO61" s="21"/>
      <c r="AP61" s="21"/>
      <c r="AQ61" s="21"/>
    </row>
    <row r="62" spans="1:43">
      <c r="A62" s="18" t="s">
        <v>7746</v>
      </c>
      <c r="B62" s="21"/>
      <c r="C62" s="21"/>
      <c r="D62" s="21"/>
      <c r="E62" s="21"/>
      <c r="F62" s="21" t="s">
        <v>406</v>
      </c>
      <c r="G62" s="21"/>
      <c r="H62" s="21"/>
      <c r="I62" s="21"/>
      <c r="J62" s="21"/>
      <c r="K62" s="21"/>
      <c r="L62" s="21"/>
      <c r="M62" s="21"/>
      <c r="N62" s="21"/>
      <c r="O62" s="21"/>
      <c r="P62" s="21"/>
      <c r="Q62" s="21"/>
      <c r="R62" s="21"/>
      <c r="S62" s="21"/>
      <c r="T62" s="21"/>
      <c r="U62" s="21"/>
      <c r="V62" s="21"/>
      <c r="W62" s="21"/>
      <c r="X62" s="21"/>
      <c r="Y62" s="21"/>
      <c r="Z62" s="21"/>
      <c r="AA62" s="21" t="s">
        <v>7745</v>
      </c>
      <c r="AB62" s="21"/>
      <c r="AC62" s="21"/>
      <c r="AD62" s="21"/>
      <c r="AE62" s="21"/>
      <c r="AF62" s="21"/>
      <c r="AG62" s="21"/>
      <c r="AH62" s="21"/>
      <c r="AI62" s="21"/>
      <c r="AJ62" s="21"/>
      <c r="AK62" s="21"/>
      <c r="AL62" s="21"/>
      <c r="AM62" s="21"/>
      <c r="AN62" s="21"/>
      <c r="AO62" s="21"/>
      <c r="AP62" s="21"/>
      <c r="AQ62" s="21"/>
    </row>
    <row r="63" spans="1:43">
      <c r="A63" s="18" t="s">
        <v>7744</v>
      </c>
      <c r="B63" s="21"/>
      <c r="C63" s="21"/>
      <c r="D63" s="21"/>
      <c r="E63" s="21"/>
      <c r="F63" s="21" t="s">
        <v>2555</v>
      </c>
      <c r="G63" s="21"/>
      <c r="H63" s="21"/>
      <c r="I63" s="21"/>
      <c r="J63" s="21"/>
      <c r="K63" s="21"/>
      <c r="L63" s="21"/>
      <c r="M63" s="21"/>
      <c r="N63" s="21"/>
      <c r="O63" s="21"/>
      <c r="P63" s="21"/>
      <c r="Q63" s="21"/>
      <c r="R63" s="21"/>
      <c r="S63" s="21"/>
      <c r="T63" s="21"/>
      <c r="U63" s="21"/>
      <c r="V63" s="21"/>
      <c r="W63" s="21"/>
      <c r="X63" s="21"/>
      <c r="Y63" s="21"/>
      <c r="Z63" s="21"/>
      <c r="AA63" s="21" t="s">
        <v>7436</v>
      </c>
      <c r="AB63" s="21"/>
      <c r="AC63" s="21"/>
      <c r="AD63" s="21"/>
      <c r="AE63" s="21"/>
      <c r="AF63" s="21"/>
      <c r="AG63" s="21"/>
      <c r="AH63" s="21"/>
      <c r="AI63" s="21"/>
      <c r="AJ63" s="21"/>
      <c r="AK63" s="21"/>
      <c r="AL63" s="21"/>
      <c r="AM63" s="21"/>
      <c r="AN63" s="21"/>
      <c r="AO63" s="21"/>
      <c r="AP63" s="21"/>
      <c r="AQ63" s="21"/>
    </row>
    <row r="64" spans="1:43">
      <c r="A64" s="18" t="s">
        <v>7743</v>
      </c>
      <c r="B64" s="21"/>
      <c r="C64" s="21"/>
      <c r="D64" s="21"/>
      <c r="E64" s="21"/>
      <c r="F64" s="21" t="s">
        <v>3021</v>
      </c>
      <c r="G64" s="21"/>
      <c r="H64" s="21"/>
      <c r="I64" s="21"/>
      <c r="J64" s="21"/>
      <c r="K64" s="21"/>
      <c r="L64" s="21"/>
      <c r="M64" s="21"/>
      <c r="N64" s="21"/>
      <c r="O64" s="21"/>
      <c r="P64" s="21"/>
      <c r="Q64" s="21"/>
      <c r="R64" s="21"/>
      <c r="S64" s="21"/>
      <c r="T64" s="21"/>
      <c r="U64" s="21"/>
      <c r="V64" s="21"/>
      <c r="W64" s="21"/>
      <c r="X64" s="21"/>
      <c r="Y64" s="21"/>
      <c r="Z64" s="21"/>
      <c r="AA64" s="21" t="s">
        <v>7742</v>
      </c>
      <c r="AB64" s="21"/>
      <c r="AC64" s="21"/>
      <c r="AD64" s="21"/>
      <c r="AE64" s="21"/>
      <c r="AF64" s="21"/>
      <c r="AG64" s="21"/>
      <c r="AH64" s="21"/>
      <c r="AI64" s="21"/>
      <c r="AJ64" s="21"/>
      <c r="AK64" s="21"/>
      <c r="AL64" s="21"/>
      <c r="AM64" s="21"/>
      <c r="AN64" s="21"/>
      <c r="AO64" s="21"/>
      <c r="AP64" s="21"/>
      <c r="AQ64" s="21"/>
    </row>
    <row r="65" spans="1:43">
      <c r="A65" s="18" t="s">
        <v>7741</v>
      </c>
      <c r="B65" s="21"/>
      <c r="C65" s="21"/>
      <c r="D65" s="21"/>
      <c r="E65" s="21"/>
      <c r="F65" s="21" t="s">
        <v>3452</v>
      </c>
      <c r="G65" s="21"/>
      <c r="H65" s="21"/>
      <c r="I65" s="21"/>
      <c r="J65" s="21"/>
      <c r="K65" s="21"/>
      <c r="L65" s="21"/>
      <c r="M65" s="21"/>
      <c r="N65" s="21"/>
      <c r="O65" s="21"/>
      <c r="P65" s="21"/>
      <c r="Q65" s="21"/>
      <c r="R65" s="21"/>
      <c r="S65" s="21"/>
      <c r="T65" s="21"/>
      <c r="U65" s="21"/>
      <c r="V65" s="21"/>
      <c r="W65" s="21"/>
      <c r="X65" s="21"/>
      <c r="Y65" s="21"/>
      <c r="Z65" s="21"/>
      <c r="AA65" s="21" t="s">
        <v>392</v>
      </c>
      <c r="AB65" s="21"/>
      <c r="AC65" s="21"/>
      <c r="AD65" s="21"/>
      <c r="AE65" s="21"/>
      <c r="AF65" s="21"/>
      <c r="AG65" s="21"/>
      <c r="AH65" s="21"/>
      <c r="AI65" s="21"/>
      <c r="AJ65" s="21"/>
      <c r="AK65" s="21"/>
      <c r="AL65" s="21"/>
      <c r="AM65" s="21"/>
      <c r="AN65" s="21"/>
      <c r="AO65" s="21"/>
      <c r="AP65" s="21"/>
      <c r="AQ65" s="21"/>
    </row>
    <row r="66" spans="1:43">
      <c r="A66" s="18" t="s">
        <v>7740</v>
      </c>
      <c r="B66" s="21"/>
      <c r="C66" s="21"/>
      <c r="D66" s="21"/>
      <c r="E66" s="21"/>
      <c r="F66" s="21" t="s">
        <v>6840</v>
      </c>
      <c r="G66" s="21"/>
      <c r="H66" s="21"/>
      <c r="I66" s="21"/>
      <c r="J66" s="21"/>
      <c r="K66" s="21"/>
      <c r="L66" s="21"/>
      <c r="M66" s="21"/>
      <c r="N66" s="21"/>
      <c r="O66" s="21"/>
      <c r="P66" s="21"/>
      <c r="Q66" s="21"/>
      <c r="R66" s="21"/>
      <c r="S66" s="21"/>
      <c r="T66" s="21"/>
      <c r="U66" s="21"/>
      <c r="V66" s="21"/>
      <c r="W66" s="21"/>
      <c r="X66" s="21"/>
      <c r="Y66" s="21"/>
      <c r="Z66" s="21"/>
      <c r="AA66" s="21" t="s">
        <v>4307</v>
      </c>
      <c r="AB66" s="21"/>
      <c r="AC66" s="21"/>
      <c r="AD66" s="21"/>
      <c r="AE66" s="21"/>
      <c r="AF66" s="21"/>
      <c r="AG66" s="21"/>
      <c r="AH66" s="21"/>
      <c r="AI66" s="21"/>
      <c r="AJ66" s="21"/>
      <c r="AK66" s="21"/>
      <c r="AL66" s="21"/>
      <c r="AM66" s="21"/>
      <c r="AN66" s="21"/>
      <c r="AO66" s="21"/>
      <c r="AP66" s="21"/>
      <c r="AQ66" s="21"/>
    </row>
    <row r="67" spans="1:43">
      <c r="A67" s="18" t="s">
        <v>7739</v>
      </c>
      <c r="B67" s="21"/>
      <c r="C67" s="21"/>
      <c r="D67" s="21"/>
      <c r="E67" s="21"/>
      <c r="F67" s="21" t="s">
        <v>6840</v>
      </c>
      <c r="G67" s="21"/>
      <c r="H67" s="21"/>
      <c r="I67" s="21"/>
      <c r="J67" s="21"/>
      <c r="K67" s="21"/>
      <c r="L67" s="21"/>
      <c r="M67" s="21"/>
      <c r="N67" s="21"/>
      <c r="O67" s="21"/>
      <c r="P67" s="21"/>
      <c r="Q67" s="21"/>
      <c r="R67" s="21"/>
      <c r="S67" s="21"/>
      <c r="T67" s="21"/>
      <c r="U67" s="21"/>
      <c r="V67" s="21"/>
      <c r="W67" s="21"/>
      <c r="X67" s="21"/>
      <c r="Y67" s="21"/>
      <c r="Z67" s="21"/>
      <c r="AA67" s="21" t="s">
        <v>4437</v>
      </c>
      <c r="AB67" s="21"/>
      <c r="AC67" s="21"/>
      <c r="AD67" s="21"/>
      <c r="AE67" s="21"/>
      <c r="AF67" s="21"/>
      <c r="AG67" s="21"/>
      <c r="AH67" s="21"/>
      <c r="AI67" s="21"/>
      <c r="AJ67" s="21"/>
      <c r="AK67" s="21"/>
      <c r="AL67" s="21"/>
      <c r="AM67" s="21"/>
      <c r="AN67" s="21"/>
      <c r="AO67" s="21"/>
      <c r="AP67" s="21"/>
      <c r="AQ67" s="21"/>
    </row>
    <row r="68" spans="1:43">
      <c r="A68" s="18" t="s">
        <v>7738</v>
      </c>
      <c r="B68" s="21"/>
      <c r="C68" s="21"/>
      <c r="D68" s="21"/>
      <c r="E68" s="21"/>
      <c r="F68" s="21" t="s">
        <v>13</v>
      </c>
      <c r="G68" s="21"/>
      <c r="H68" s="21"/>
      <c r="I68" s="21"/>
      <c r="J68" s="21"/>
      <c r="K68" s="21"/>
      <c r="L68" s="21"/>
      <c r="M68" s="21"/>
      <c r="N68" s="21"/>
      <c r="O68" s="21"/>
      <c r="P68" s="21"/>
      <c r="Q68" s="21"/>
      <c r="R68" s="21"/>
      <c r="S68" s="21"/>
      <c r="T68" s="21"/>
      <c r="U68" s="21"/>
      <c r="V68" s="21"/>
      <c r="W68" s="21"/>
      <c r="X68" s="21"/>
      <c r="Y68" s="21"/>
      <c r="Z68" s="21"/>
      <c r="AA68" s="21" t="s">
        <v>7726</v>
      </c>
      <c r="AB68" s="21"/>
      <c r="AC68" s="21"/>
      <c r="AD68" s="21"/>
      <c r="AE68" s="21"/>
      <c r="AF68" s="21"/>
      <c r="AG68" s="21"/>
      <c r="AH68" s="21"/>
      <c r="AI68" s="21"/>
      <c r="AJ68" s="21"/>
      <c r="AK68" s="21"/>
      <c r="AL68" s="21"/>
      <c r="AM68" s="21"/>
      <c r="AN68" s="21"/>
      <c r="AO68" s="21"/>
      <c r="AP68" s="21"/>
      <c r="AQ68" s="21"/>
    </row>
    <row r="69" spans="1:43">
      <c r="A69" s="18" t="s">
        <v>7737</v>
      </c>
      <c r="B69" s="21"/>
      <c r="C69" s="21"/>
      <c r="D69" s="21"/>
      <c r="E69" s="21"/>
      <c r="F69" s="21" t="s">
        <v>776</v>
      </c>
      <c r="G69" s="21"/>
      <c r="H69" s="21"/>
      <c r="I69" s="21"/>
      <c r="J69" s="21"/>
      <c r="K69" s="21"/>
      <c r="L69" s="21"/>
      <c r="M69" s="21"/>
      <c r="N69" s="21"/>
      <c r="O69" s="21"/>
      <c r="P69" s="21"/>
      <c r="Q69" s="21"/>
      <c r="R69" s="21"/>
      <c r="S69" s="21"/>
      <c r="T69" s="21"/>
      <c r="U69" s="21"/>
      <c r="V69" s="21"/>
      <c r="W69" s="21"/>
      <c r="X69" s="21"/>
      <c r="Y69" s="21"/>
      <c r="Z69" s="21"/>
      <c r="AA69" s="21" t="s">
        <v>1775</v>
      </c>
      <c r="AB69" s="21"/>
      <c r="AC69" s="21"/>
      <c r="AD69" s="21"/>
      <c r="AE69" s="21"/>
      <c r="AF69" s="21"/>
      <c r="AG69" s="21"/>
      <c r="AH69" s="21"/>
      <c r="AI69" s="21"/>
      <c r="AJ69" s="21"/>
      <c r="AK69" s="21"/>
      <c r="AL69" s="21"/>
      <c r="AM69" s="21"/>
      <c r="AN69" s="21"/>
      <c r="AO69" s="21"/>
      <c r="AP69" s="21"/>
      <c r="AQ69" s="21"/>
    </row>
    <row r="70" spans="1:43">
      <c r="A70" s="18" t="s">
        <v>7736</v>
      </c>
      <c r="B70" s="21"/>
      <c r="C70" s="21"/>
      <c r="D70" s="21"/>
      <c r="E70" s="21"/>
      <c r="F70" s="21" t="s">
        <v>1828</v>
      </c>
      <c r="G70" s="21"/>
      <c r="H70" s="21"/>
      <c r="I70" s="21"/>
      <c r="J70" s="21"/>
      <c r="K70" s="21"/>
      <c r="L70" s="21"/>
      <c r="M70" s="21"/>
      <c r="N70" s="21"/>
      <c r="O70" s="21"/>
      <c r="P70" s="21"/>
      <c r="Q70" s="21"/>
      <c r="R70" s="21"/>
      <c r="S70" s="21"/>
      <c r="T70" s="21"/>
      <c r="U70" s="21"/>
      <c r="V70" s="21"/>
      <c r="W70" s="21"/>
      <c r="X70" s="21"/>
      <c r="Y70" s="21"/>
      <c r="Z70" s="21"/>
      <c r="AA70" s="21" t="s">
        <v>7735</v>
      </c>
      <c r="AB70" s="21"/>
      <c r="AC70" s="21"/>
      <c r="AD70" s="21"/>
      <c r="AE70" s="21"/>
      <c r="AF70" s="21"/>
      <c r="AG70" s="21"/>
      <c r="AH70" s="21"/>
      <c r="AI70" s="21"/>
      <c r="AJ70" s="21"/>
      <c r="AK70" s="21"/>
      <c r="AL70" s="21"/>
      <c r="AM70" s="21"/>
      <c r="AN70" s="21"/>
      <c r="AO70" s="21"/>
      <c r="AP70" s="21"/>
      <c r="AQ70" s="21"/>
    </row>
    <row r="71" spans="1:43">
      <c r="A71" s="18" t="s">
        <v>7734</v>
      </c>
      <c r="B71" s="21"/>
      <c r="C71" s="21"/>
      <c r="D71" s="21"/>
      <c r="E71" s="21"/>
      <c r="F71" s="21" t="s">
        <v>875</v>
      </c>
      <c r="G71" s="21"/>
      <c r="H71" s="21"/>
      <c r="I71" s="21"/>
      <c r="J71" s="21"/>
      <c r="K71" s="21"/>
      <c r="L71" s="21"/>
      <c r="M71" s="21"/>
      <c r="N71" s="21"/>
      <c r="O71" s="21"/>
      <c r="P71" s="21"/>
      <c r="Q71" s="21"/>
      <c r="R71" s="21"/>
      <c r="S71" s="21"/>
      <c r="T71" s="21"/>
      <c r="U71" s="21"/>
      <c r="V71" s="21"/>
      <c r="W71" s="21"/>
      <c r="X71" s="21"/>
      <c r="Y71" s="21"/>
      <c r="Z71" s="21"/>
      <c r="AA71" s="21" t="s">
        <v>1690</v>
      </c>
      <c r="AB71" s="21"/>
      <c r="AC71" s="21"/>
      <c r="AD71" s="21"/>
      <c r="AE71" s="21"/>
      <c r="AF71" s="21"/>
      <c r="AG71" s="21"/>
      <c r="AH71" s="21"/>
      <c r="AI71" s="21"/>
      <c r="AJ71" s="21"/>
      <c r="AK71" s="21"/>
      <c r="AL71" s="21"/>
      <c r="AM71" s="21"/>
      <c r="AN71" s="21"/>
      <c r="AO71" s="21"/>
      <c r="AP71" s="21"/>
      <c r="AQ71" s="21"/>
    </row>
    <row r="72" spans="1:43">
      <c r="A72" s="18" t="s">
        <v>7733</v>
      </c>
      <c r="B72" s="21"/>
      <c r="C72" s="21"/>
      <c r="D72" s="21"/>
      <c r="E72" s="21"/>
      <c r="F72" s="21" t="s">
        <v>776</v>
      </c>
      <c r="G72" s="21"/>
      <c r="H72" s="21"/>
      <c r="I72" s="21"/>
      <c r="J72" s="21"/>
      <c r="K72" s="21"/>
      <c r="L72" s="21"/>
      <c r="M72" s="21"/>
      <c r="N72" s="21"/>
      <c r="O72" s="21"/>
      <c r="P72" s="21"/>
      <c r="Q72" s="21"/>
      <c r="R72" s="21"/>
      <c r="S72" s="21"/>
      <c r="T72" s="21"/>
      <c r="U72" s="21"/>
      <c r="V72" s="21"/>
      <c r="W72" s="21"/>
      <c r="X72" s="21"/>
      <c r="Y72" s="21"/>
      <c r="Z72" s="21"/>
      <c r="AA72" s="21" t="s">
        <v>4437</v>
      </c>
      <c r="AB72" s="21"/>
      <c r="AC72" s="21"/>
      <c r="AD72" s="21"/>
      <c r="AE72" s="21"/>
      <c r="AF72" s="21"/>
      <c r="AG72" s="21"/>
      <c r="AH72" s="21"/>
      <c r="AI72" s="21"/>
      <c r="AJ72" s="21"/>
      <c r="AK72" s="21"/>
      <c r="AL72" s="21"/>
      <c r="AM72" s="21"/>
      <c r="AN72" s="21"/>
      <c r="AO72" s="21"/>
      <c r="AP72" s="21"/>
      <c r="AQ72" s="21"/>
    </row>
    <row r="73" spans="1:43">
      <c r="A73" s="18" t="s">
        <v>7732</v>
      </c>
      <c r="B73" s="21"/>
      <c r="C73" s="21"/>
      <c r="D73" s="21"/>
      <c r="E73" s="21"/>
      <c r="F73" s="21" t="s">
        <v>7669</v>
      </c>
      <c r="G73" s="21"/>
      <c r="H73" s="21"/>
      <c r="I73" s="21"/>
      <c r="J73" s="21"/>
      <c r="K73" s="21"/>
      <c r="L73" s="21"/>
      <c r="M73" s="21"/>
      <c r="N73" s="21"/>
      <c r="O73" s="21"/>
      <c r="P73" s="21"/>
      <c r="Q73" s="21"/>
      <c r="R73" s="21"/>
      <c r="S73" s="21"/>
      <c r="T73" s="21"/>
      <c r="U73" s="21"/>
      <c r="V73" s="21"/>
      <c r="W73" s="21"/>
      <c r="X73" s="21"/>
      <c r="Y73" s="21"/>
      <c r="Z73" s="21"/>
      <c r="AA73" s="21" t="s">
        <v>392</v>
      </c>
      <c r="AB73" s="21"/>
      <c r="AC73" s="21"/>
      <c r="AD73" s="21"/>
      <c r="AE73" s="21"/>
      <c r="AF73" s="21"/>
      <c r="AG73" s="21"/>
      <c r="AH73" s="21"/>
      <c r="AI73" s="21"/>
      <c r="AJ73" s="21"/>
      <c r="AK73" s="21"/>
      <c r="AL73" s="21"/>
      <c r="AM73" s="21"/>
      <c r="AN73" s="21"/>
      <c r="AO73" s="21"/>
      <c r="AP73" s="21"/>
      <c r="AQ73" s="21"/>
    </row>
    <row r="74" spans="1:43">
      <c r="A74" s="18" t="s">
        <v>7731</v>
      </c>
      <c r="B74" s="21"/>
      <c r="C74" s="21"/>
      <c r="D74" s="21"/>
      <c r="E74" s="21"/>
      <c r="F74" s="21" t="s">
        <v>411</v>
      </c>
      <c r="G74" s="21"/>
      <c r="H74" s="21"/>
      <c r="I74" s="21"/>
      <c r="J74" s="21"/>
      <c r="K74" s="21"/>
      <c r="L74" s="21"/>
      <c r="M74" s="21"/>
      <c r="N74" s="21"/>
      <c r="O74" s="21"/>
      <c r="P74" s="21"/>
      <c r="Q74" s="21"/>
      <c r="R74" s="21"/>
      <c r="S74" s="21"/>
      <c r="T74" s="21"/>
      <c r="U74" s="21"/>
      <c r="V74" s="21"/>
      <c r="W74" s="21"/>
      <c r="X74" s="21"/>
      <c r="Y74" s="21"/>
      <c r="Z74" s="21"/>
      <c r="AA74" s="21" t="s">
        <v>5958</v>
      </c>
      <c r="AB74" s="21"/>
      <c r="AC74" s="21"/>
      <c r="AD74" s="21"/>
      <c r="AE74" s="21"/>
      <c r="AF74" s="21"/>
      <c r="AG74" s="21"/>
      <c r="AH74" s="21"/>
      <c r="AI74" s="21"/>
      <c r="AJ74" s="21"/>
      <c r="AK74" s="21"/>
      <c r="AL74" s="21"/>
      <c r="AM74" s="21"/>
      <c r="AN74" s="21"/>
      <c r="AO74" s="21"/>
      <c r="AP74" s="21"/>
      <c r="AQ74" s="21"/>
    </row>
    <row r="75" spans="1:43">
      <c r="A75" s="18" t="s">
        <v>7730</v>
      </c>
      <c r="B75" s="21"/>
      <c r="C75" s="21"/>
      <c r="D75" s="21"/>
      <c r="E75" s="21"/>
      <c r="F75" s="21" t="s">
        <v>2159</v>
      </c>
      <c r="G75" s="21"/>
      <c r="H75" s="21"/>
      <c r="I75" s="21"/>
      <c r="J75" s="21"/>
      <c r="K75" s="21"/>
      <c r="L75" s="21"/>
      <c r="M75" s="21"/>
      <c r="N75" s="21"/>
      <c r="O75" s="21"/>
      <c r="P75" s="21"/>
      <c r="Q75" s="21"/>
      <c r="R75" s="21"/>
      <c r="S75" s="21"/>
      <c r="T75" s="21"/>
      <c r="U75" s="21"/>
      <c r="V75" s="21"/>
      <c r="W75" s="21"/>
      <c r="X75" s="21"/>
      <c r="Y75" s="21"/>
      <c r="Z75" s="21"/>
      <c r="AA75" s="21" t="s">
        <v>3813</v>
      </c>
      <c r="AB75" s="21"/>
      <c r="AC75" s="21"/>
      <c r="AD75" s="21"/>
      <c r="AE75" s="21"/>
      <c r="AF75" s="21"/>
      <c r="AG75" s="21"/>
      <c r="AH75" s="21"/>
      <c r="AI75" s="21"/>
      <c r="AJ75" s="21"/>
      <c r="AK75" s="21"/>
      <c r="AL75" s="21"/>
      <c r="AM75" s="21"/>
      <c r="AN75" s="21"/>
      <c r="AO75" s="21"/>
      <c r="AP75" s="21"/>
      <c r="AQ75" s="21"/>
    </row>
    <row r="76" spans="1:43">
      <c r="A76" s="18" t="s">
        <v>7729</v>
      </c>
      <c r="B76" s="21"/>
      <c r="C76" s="21"/>
      <c r="D76" s="21"/>
      <c r="E76" s="21"/>
      <c r="F76" s="21" t="s">
        <v>13</v>
      </c>
      <c r="G76" s="21"/>
      <c r="H76" s="21"/>
      <c r="I76" s="21"/>
      <c r="J76" s="21"/>
      <c r="K76" s="21"/>
      <c r="L76" s="21"/>
      <c r="M76" s="21"/>
      <c r="N76" s="21"/>
      <c r="O76" s="21"/>
      <c r="P76" s="21"/>
      <c r="Q76" s="21"/>
      <c r="R76" s="21"/>
      <c r="S76" s="21"/>
      <c r="T76" s="21"/>
      <c r="U76" s="21"/>
      <c r="V76" s="21"/>
      <c r="W76" s="21"/>
      <c r="X76" s="21"/>
      <c r="Y76" s="21"/>
      <c r="Z76" s="21"/>
      <c r="AA76" s="21" t="s">
        <v>392</v>
      </c>
      <c r="AB76" s="21"/>
      <c r="AC76" s="21"/>
      <c r="AD76" s="21"/>
      <c r="AE76" s="21"/>
      <c r="AF76" s="21"/>
      <c r="AG76" s="21"/>
      <c r="AH76" s="21"/>
      <c r="AI76" s="21"/>
      <c r="AJ76" s="21"/>
      <c r="AK76" s="21"/>
      <c r="AL76" s="21"/>
      <c r="AM76" s="21"/>
      <c r="AN76" s="21"/>
      <c r="AO76" s="21"/>
      <c r="AP76" s="21"/>
      <c r="AQ76" s="21"/>
    </row>
    <row r="77" spans="1:43">
      <c r="A77" s="18" t="s">
        <v>7728</v>
      </c>
      <c r="B77" s="21"/>
      <c r="C77" s="21"/>
      <c r="D77" s="21"/>
      <c r="E77" s="21"/>
      <c r="F77" s="21" t="s">
        <v>875</v>
      </c>
      <c r="G77" s="21"/>
      <c r="H77" s="21"/>
      <c r="I77" s="21"/>
      <c r="J77" s="21"/>
      <c r="K77" s="21"/>
      <c r="L77" s="21"/>
      <c r="M77" s="21"/>
      <c r="N77" s="21"/>
      <c r="O77" s="21"/>
      <c r="P77" s="21"/>
      <c r="Q77" s="21"/>
      <c r="R77" s="21"/>
      <c r="S77" s="21"/>
      <c r="T77" s="21"/>
      <c r="U77" s="21"/>
      <c r="V77" s="21"/>
      <c r="W77" s="21"/>
      <c r="X77" s="21"/>
      <c r="Y77" s="21"/>
      <c r="Z77" s="21"/>
      <c r="AA77" s="21" t="s">
        <v>1739</v>
      </c>
      <c r="AB77" s="21"/>
      <c r="AC77" s="21"/>
      <c r="AD77" s="21"/>
      <c r="AE77" s="21"/>
      <c r="AF77" s="21"/>
      <c r="AG77" s="21"/>
      <c r="AH77" s="21"/>
      <c r="AI77" s="21"/>
      <c r="AJ77" s="21"/>
      <c r="AK77" s="21"/>
      <c r="AL77" s="21"/>
      <c r="AM77" s="21"/>
      <c r="AN77" s="21"/>
      <c r="AO77" s="21"/>
      <c r="AP77" s="21"/>
      <c r="AQ77" s="21"/>
    </row>
    <row r="78" spans="1:43">
      <c r="A78" s="18" t="s">
        <v>7727</v>
      </c>
      <c r="B78" s="21"/>
      <c r="C78" s="21"/>
      <c r="D78" s="21"/>
      <c r="E78" s="21"/>
      <c r="F78" s="21" t="s">
        <v>219</v>
      </c>
      <c r="G78" s="21"/>
      <c r="H78" s="21"/>
      <c r="I78" s="21"/>
      <c r="J78" s="21"/>
      <c r="K78" s="21"/>
      <c r="L78" s="21"/>
      <c r="M78" s="21"/>
      <c r="N78" s="21"/>
      <c r="O78" s="21"/>
      <c r="P78" s="21"/>
      <c r="Q78" s="21"/>
      <c r="R78" s="21"/>
      <c r="S78" s="21"/>
      <c r="T78" s="21"/>
      <c r="U78" s="21"/>
      <c r="V78" s="21"/>
      <c r="W78" s="21"/>
      <c r="X78" s="21"/>
      <c r="Y78" s="21"/>
      <c r="Z78" s="21"/>
      <c r="AA78" s="21" t="s">
        <v>7726</v>
      </c>
      <c r="AB78" s="21"/>
      <c r="AC78" s="21"/>
      <c r="AD78" s="21"/>
      <c r="AE78" s="21"/>
      <c r="AF78" s="21"/>
      <c r="AG78" s="21"/>
      <c r="AH78" s="21"/>
      <c r="AI78" s="21"/>
      <c r="AJ78" s="21"/>
      <c r="AK78" s="21"/>
      <c r="AL78" s="21"/>
      <c r="AM78" s="21"/>
      <c r="AN78" s="21"/>
      <c r="AO78" s="21"/>
      <c r="AP78" s="21"/>
      <c r="AQ78" s="21"/>
    </row>
    <row r="79" spans="1:43">
      <c r="A79" s="18" t="s">
        <v>7725</v>
      </c>
      <c r="B79" s="21"/>
      <c r="C79" s="21"/>
      <c r="D79" s="21"/>
      <c r="E79" s="21"/>
      <c r="F79" s="21" t="s">
        <v>363</v>
      </c>
      <c r="G79" s="21"/>
      <c r="H79" s="21"/>
      <c r="I79" s="21"/>
      <c r="J79" s="21"/>
      <c r="K79" s="21"/>
      <c r="L79" s="21"/>
      <c r="M79" s="21"/>
      <c r="N79" s="21"/>
      <c r="O79" s="21"/>
      <c r="P79" s="21"/>
      <c r="Q79" s="21"/>
      <c r="R79" s="21"/>
      <c r="S79" s="21"/>
      <c r="T79" s="21"/>
      <c r="U79" s="21"/>
      <c r="V79" s="21"/>
      <c r="W79" s="21"/>
      <c r="X79" s="21"/>
      <c r="Y79" s="21"/>
      <c r="Z79" s="21"/>
      <c r="AA79" s="21" t="s">
        <v>6727</v>
      </c>
      <c r="AB79" s="21"/>
      <c r="AC79" s="21"/>
      <c r="AD79" s="21"/>
      <c r="AE79" s="21"/>
      <c r="AF79" s="21"/>
      <c r="AG79" s="21"/>
      <c r="AH79" s="21"/>
      <c r="AI79" s="21"/>
      <c r="AJ79" s="21"/>
      <c r="AK79" s="21"/>
      <c r="AL79" s="21"/>
      <c r="AM79" s="21"/>
      <c r="AN79" s="21"/>
      <c r="AO79" s="21"/>
      <c r="AP79" s="21"/>
      <c r="AQ79" s="21"/>
    </row>
    <row r="80" spans="1:43">
      <c r="A80" s="18" t="s">
        <v>7724</v>
      </c>
      <c r="B80" s="21"/>
      <c r="C80" s="21"/>
      <c r="D80" s="21"/>
      <c r="E80" s="21"/>
      <c r="F80" s="21" t="s">
        <v>3267</v>
      </c>
      <c r="G80" s="21"/>
      <c r="H80" s="21"/>
      <c r="I80" s="21"/>
      <c r="J80" s="21"/>
      <c r="K80" s="21"/>
      <c r="L80" s="21"/>
      <c r="M80" s="21"/>
      <c r="N80" s="21"/>
      <c r="O80" s="21"/>
      <c r="P80" s="21"/>
      <c r="Q80" s="21"/>
      <c r="R80" s="21"/>
      <c r="S80" s="21"/>
      <c r="T80" s="21"/>
      <c r="U80" s="21"/>
      <c r="V80" s="21"/>
      <c r="W80" s="21"/>
      <c r="X80" s="21"/>
      <c r="Y80" s="21"/>
      <c r="Z80" s="21"/>
      <c r="AA80" s="21" t="s">
        <v>920</v>
      </c>
      <c r="AB80" s="21"/>
      <c r="AC80" s="21"/>
      <c r="AD80" s="21"/>
      <c r="AE80" s="21"/>
      <c r="AF80" s="21"/>
      <c r="AG80" s="21"/>
      <c r="AH80" s="21"/>
      <c r="AI80" s="21"/>
      <c r="AJ80" s="21"/>
      <c r="AK80" s="21"/>
      <c r="AL80" s="21"/>
      <c r="AM80" s="21"/>
      <c r="AN80" s="21"/>
      <c r="AO80" s="21"/>
      <c r="AP80" s="21"/>
      <c r="AQ80" s="21"/>
    </row>
    <row r="81" spans="1:43">
      <c r="A81" s="18" t="s">
        <v>7723</v>
      </c>
      <c r="B81" s="21"/>
      <c r="C81" s="21"/>
      <c r="D81" s="21"/>
      <c r="E81" s="21"/>
      <c r="F81" s="21" t="s">
        <v>5436</v>
      </c>
      <c r="G81" s="21"/>
      <c r="H81" s="21"/>
      <c r="I81" s="21"/>
      <c r="J81" s="21"/>
      <c r="K81" s="21"/>
      <c r="L81" s="21"/>
      <c r="M81" s="21"/>
      <c r="N81" s="21"/>
      <c r="O81" s="21"/>
      <c r="P81" s="21"/>
      <c r="Q81" s="21"/>
      <c r="R81" s="21"/>
      <c r="S81" s="21"/>
      <c r="T81" s="21"/>
      <c r="U81" s="21"/>
      <c r="V81" s="21"/>
      <c r="W81" s="21"/>
      <c r="X81" s="21"/>
      <c r="Y81" s="21"/>
      <c r="Z81" s="21"/>
      <c r="AA81" s="21" t="s">
        <v>6125</v>
      </c>
      <c r="AB81" s="21"/>
      <c r="AC81" s="21"/>
      <c r="AD81" s="21"/>
      <c r="AE81" s="21"/>
      <c r="AF81" s="21"/>
      <c r="AG81" s="21"/>
      <c r="AH81" s="21"/>
      <c r="AI81" s="21"/>
      <c r="AJ81" s="21"/>
      <c r="AK81" s="21"/>
      <c r="AL81" s="21"/>
      <c r="AM81" s="21"/>
      <c r="AN81" s="21"/>
      <c r="AO81" s="21"/>
      <c r="AP81" s="21"/>
      <c r="AQ81" s="21"/>
    </row>
    <row r="82" spans="1:43">
      <c r="A82" s="18" t="s">
        <v>7722</v>
      </c>
      <c r="B82" s="21"/>
      <c r="C82" s="21"/>
      <c r="D82" s="21"/>
      <c r="E82" s="21"/>
      <c r="F82" s="21" t="s">
        <v>773</v>
      </c>
      <c r="G82" s="21"/>
      <c r="H82" s="21"/>
      <c r="I82" s="21"/>
      <c r="J82" s="21"/>
      <c r="K82" s="21"/>
      <c r="L82" s="21"/>
      <c r="M82" s="21"/>
      <c r="N82" s="21"/>
      <c r="O82" s="21"/>
      <c r="P82" s="21"/>
      <c r="Q82" s="21"/>
      <c r="R82" s="21"/>
      <c r="S82" s="21"/>
      <c r="T82" s="21"/>
      <c r="U82" s="21"/>
      <c r="V82" s="21"/>
      <c r="W82" s="21"/>
      <c r="X82" s="21"/>
      <c r="Y82" s="21"/>
      <c r="Z82" s="21"/>
      <c r="AA82" s="21" t="s">
        <v>2231</v>
      </c>
      <c r="AB82" s="21"/>
      <c r="AC82" s="21"/>
      <c r="AD82" s="21"/>
      <c r="AE82" s="21"/>
      <c r="AF82" s="21"/>
      <c r="AG82" s="21"/>
      <c r="AH82" s="21"/>
      <c r="AI82" s="21"/>
      <c r="AJ82" s="21"/>
      <c r="AK82" s="21"/>
      <c r="AL82" s="21"/>
      <c r="AM82" s="21"/>
      <c r="AN82" s="21"/>
      <c r="AO82" s="21"/>
      <c r="AP82" s="21"/>
      <c r="AQ82" s="21"/>
    </row>
    <row r="83" spans="1:43">
      <c r="A83" s="18" t="s">
        <v>7721</v>
      </c>
      <c r="B83" s="21"/>
      <c r="C83" s="21"/>
      <c r="D83" s="21"/>
      <c r="E83" s="21"/>
      <c r="F83" s="21" t="s">
        <v>3458</v>
      </c>
      <c r="G83" s="21"/>
      <c r="H83" s="21"/>
      <c r="I83" s="21"/>
      <c r="J83" s="21"/>
      <c r="K83" s="21"/>
      <c r="L83" s="21"/>
      <c r="M83" s="21"/>
      <c r="N83" s="21"/>
      <c r="O83" s="21"/>
      <c r="P83" s="21"/>
      <c r="Q83" s="21"/>
      <c r="R83" s="21"/>
      <c r="S83" s="21"/>
      <c r="T83" s="21"/>
      <c r="U83" s="21"/>
      <c r="V83" s="21"/>
      <c r="W83" s="21"/>
      <c r="X83" s="21"/>
      <c r="Y83" s="21"/>
      <c r="Z83" s="21"/>
      <c r="AA83" s="21" t="s">
        <v>2231</v>
      </c>
      <c r="AB83" s="21"/>
      <c r="AC83" s="21"/>
      <c r="AD83" s="21"/>
      <c r="AE83" s="21"/>
      <c r="AF83" s="21"/>
      <c r="AG83" s="21"/>
      <c r="AH83" s="21"/>
      <c r="AI83" s="21"/>
      <c r="AJ83" s="21"/>
      <c r="AK83" s="21"/>
      <c r="AL83" s="21"/>
      <c r="AM83" s="21"/>
      <c r="AN83" s="21"/>
      <c r="AO83" s="21"/>
      <c r="AP83" s="21"/>
      <c r="AQ83" s="21"/>
    </row>
    <row r="84" spans="1:43">
      <c r="A84" s="18" t="s">
        <v>7720</v>
      </c>
      <c r="B84" s="21"/>
      <c r="C84" s="21"/>
      <c r="D84" s="21"/>
      <c r="E84" s="21"/>
      <c r="F84" s="21" t="s">
        <v>2552</v>
      </c>
      <c r="G84" s="21"/>
      <c r="H84" s="21"/>
      <c r="I84" s="21"/>
      <c r="J84" s="21"/>
      <c r="K84" s="21"/>
      <c r="L84" s="21"/>
      <c r="M84" s="21"/>
      <c r="N84" s="21"/>
      <c r="O84" s="21"/>
      <c r="P84" s="21"/>
      <c r="Q84" s="21"/>
      <c r="R84" s="21"/>
      <c r="S84" s="21"/>
      <c r="T84" s="21"/>
      <c r="U84" s="21"/>
      <c r="V84" s="21"/>
      <c r="W84" s="21"/>
      <c r="X84" s="21"/>
      <c r="Y84" s="21"/>
      <c r="Z84" s="21"/>
      <c r="AA84" s="21" t="s">
        <v>6442</v>
      </c>
      <c r="AB84" s="21"/>
      <c r="AC84" s="21"/>
      <c r="AD84" s="21"/>
      <c r="AE84" s="21"/>
      <c r="AF84" s="21"/>
      <c r="AG84" s="21"/>
      <c r="AH84" s="21"/>
      <c r="AI84" s="21"/>
      <c r="AJ84" s="21"/>
      <c r="AK84" s="21"/>
      <c r="AL84" s="21"/>
      <c r="AM84" s="21"/>
      <c r="AN84" s="21"/>
      <c r="AO84" s="21"/>
      <c r="AP84" s="21"/>
      <c r="AQ84" s="21"/>
    </row>
    <row r="85" spans="1:43">
      <c r="A85" s="18" t="s">
        <v>7719</v>
      </c>
      <c r="B85" s="21"/>
      <c r="C85" s="21"/>
      <c r="D85" s="21"/>
      <c r="E85" s="21"/>
      <c r="F85" s="21" t="s">
        <v>3458</v>
      </c>
      <c r="G85" s="21"/>
      <c r="H85" s="21"/>
      <c r="I85" s="21"/>
      <c r="J85" s="21"/>
      <c r="K85" s="21"/>
      <c r="L85" s="21"/>
      <c r="M85" s="21"/>
      <c r="N85" s="21"/>
      <c r="O85" s="21"/>
      <c r="P85" s="21"/>
      <c r="Q85" s="21"/>
      <c r="R85" s="21"/>
      <c r="S85" s="21"/>
      <c r="T85" s="21"/>
      <c r="U85" s="21"/>
      <c r="V85" s="21"/>
      <c r="W85" s="21"/>
      <c r="X85" s="21"/>
      <c r="Y85" s="21"/>
      <c r="Z85" s="21"/>
      <c r="AA85" s="21" t="s">
        <v>7718</v>
      </c>
      <c r="AB85" s="21"/>
      <c r="AC85" s="21"/>
      <c r="AD85" s="21"/>
      <c r="AE85" s="21"/>
      <c r="AF85" s="21"/>
      <c r="AG85" s="21"/>
      <c r="AH85" s="21"/>
      <c r="AI85" s="21"/>
      <c r="AJ85" s="21"/>
      <c r="AK85" s="21"/>
      <c r="AL85" s="21"/>
      <c r="AM85" s="21"/>
      <c r="AN85" s="21"/>
      <c r="AO85" s="21"/>
      <c r="AP85" s="21"/>
      <c r="AQ85" s="21"/>
    </row>
    <row r="86" spans="1:43">
      <c r="A86" s="18" t="s">
        <v>7717</v>
      </c>
      <c r="B86" s="21"/>
      <c r="C86" s="21"/>
      <c r="D86" s="21"/>
      <c r="E86" s="21"/>
      <c r="F86" s="21" t="s">
        <v>4317</v>
      </c>
      <c r="G86" s="21"/>
      <c r="H86" s="21"/>
      <c r="I86" s="21"/>
      <c r="J86" s="21"/>
      <c r="K86" s="21"/>
      <c r="L86" s="21"/>
      <c r="M86" s="21"/>
      <c r="N86" s="21"/>
      <c r="O86" s="21"/>
      <c r="P86" s="21"/>
      <c r="Q86" s="21"/>
      <c r="R86" s="21"/>
      <c r="S86" s="21"/>
      <c r="T86" s="21"/>
      <c r="U86" s="21"/>
      <c r="V86" s="21"/>
      <c r="W86" s="21"/>
      <c r="X86" s="21"/>
      <c r="Y86" s="21"/>
      <c r="Z86" s="21"/>
      <c r="AA86" s="21" t="s">
        <v>6786</v>
      </c>
      <c r="AB86" s="21"/>
      <c r="AC86" s="21"/>
      <c r="AD86" s="21"/>
      <c r="AE86" s="21"/>
      <c r="AF86" s="21"/>
      <c r="AG86" s="21"/>
      <c r="AH86" s="21"/>
      <c r="AI86" s="21"/>
      <c r="AJ86" s="21"/>
      <c r="AK86" s="21"/>
      <c r="AL86" s="21"/>
      <c r="AM86" s="21"/>
      <c r="AN86" s="21"/>
      <c r="AO86" s="21"/>
      <c r="AP86" s="21"/>
      <c r="AQ86" s="21"/>
    </row>
    <row r="87" spans="1:43">
      <c r="A87" s="18" t="s">
        <v>7716</v>
      </c>
      <c r="B87" s="21"/>
      <c r="C87" s="21"/>
      <c r="D87" s="21"/>
      <c r="E87" s="21"/>
      <c r="F87" s="21" t="s">
        <v>137</v>
      </c>
      <c r="G87" s="21"/>
      <c r="H87" s="21"/>
      <c r="I87" s="21"/>
      <c r="J87" s="21"/>
      <c r="K87" s="21"/>
      <c r="L87" s="21"/>
      <c r="M87" s="21"/>
      <c r="N87" s="21"/>
      <c r="O87" s="21"/>
      <c r="P87" s="21"/>
      <c r="Q87" s="21"/>
      <c r="R87" s="21"/>
      <c r="S87" s="21"/>
      <c r="T87" s="21"/>
      <c r="U87" s="21"/>
      <c r="V87" s="21"/>
      <c r="W87" s="21"/>
      <c r="X87" s="21"/>
      <c r="Y87" s="21"/>
      <c r="Z87" s="21"/>
      <c r="AA87" s="21" t="s">
        <v>7715</v>
      </c>
      <c r="AB87" s="21"/>
      <c r="AC87" s="21"/>
      <c r="AD87" s="21"/>
      <c r="AE87" s="21"/>
      <c r="AF87" s="21"/>
      <c r="AG87" s="21"/>
      <c r="AH87" s="21"/>
      <c r="AI87" s="21"/>
      <c r="AJ87" s="21"/>
      <c r="AK87" s="21"/>
      <c r="AL87" s="21"/>
      <c r="AM87" s="21"/>
      <c r="AN87" s="21"/>
      <c r="AO87" s="21"/>
      <c r="AP87" s="21"/>
      <c r="AQ87" s="21"/>
    </row>
    <row r="88" spans="1:43">
      <c r="A88" s="18" t="s">
        <v>7714</v>
      </c>
      <c r="B88" s="21"/>
      <c r="C88" s="21"/>
      <c r="D88" s="21"/>
      <c r="E88" s="21"/>
      <c r="F88" s="21" t="s">
        <v>2390</v>
      </c>
      <c r="G88" s="21"/>
      <c r="H88" s="21"/>
      <c r="I88" s="21"/>
      <c r="J88" s="21"/>
      <c r="K88" s="21"/>
      <c r="L88" s="21"/>
      <c r="M88" s="21"/>
      <c r="N88" s="21"/>
      <c r="O88" s="21"/>
      <c r="P88" s="21"/>
      <c r="Q88" s="21"/>
      <c r="R88" s="21"/>
      <c r="S88" s="21"/>
      <c r="T88" s="21"/>
      <c r="U88" s="21"/>
      <c r="V88" s="21"/>
      <c r="W88" s="21"/>
      <c r="X88" s="21"/>
      <c r="Y88" s="21"/>
      <c r="Z88" s="21"/>
      <c r="AA88" s="21" t="s">
        <v>6393</v>
      </c>
      <c r="AB88" s="21"/>
      <c r="AC88" s="21"/>
      <c r="AD88" s="21"/>
      <c r="AE88" s="21"/>
      <c r="AF88" s="21"/>
      <c r="AG88" s="21"/>
      <c r="AH88" s="21"/>
      <c r="AI88" s="21"/>
      <c r="AJ88" s="21"/>
      <c r="AK88" s="21"/>
      <c r="AL88" s="21"/>
      <c r="AM88" s="21"/>
      <c r="AN88" s="21"/>
      <c r="AO88" s="21"/>
      <c r="AP88" s="21"/>
      <c r="AQ88" s="21"/>
    </row>
    <row r="89" spans="1:43">
      <c r="A89" s="18" t="s">
        <v>7713</v>
      </c>
      <c r="B89" s="21"/>
      <c r="C89" s="21"/>
      <c r="D89" s="21"/>
      <c r="E89" s="21"/>
      <c r="F89" s="21" t="s">
        <v>4380</v>
      </c>
      <c r="G89" s="21"/>
      <c r="H89" s="21"/>
      <c r="I89" s="21"/>
      <c r="J89" s="21" t="s">
        <v>770</v>
      </c>
      <c r="K89" s="21" t="s">
        <v>3107</v>
      </c>
      <c r="L89" s="21"/>
      <c r="M89" s="21"/>
      <c r="N89" s="21"/>
      <c r="O89" s="21" t="s">
        <v>198</v>
      </c>
      <c r="P89" s="21"/>
      <c r="Q89" s="21"/>
      <c r="R89" s="21"/>
      <c r="S89" s="21"/>
      <c r="T89" s="21"/>
      <c r="U89" s="21"/>
      <c r="V89" s="21"/>
      <c r="W89" s="21" t="s">
        <v>1427</v>
      </c>
      <c r="X89" s="21"/>
      <c r="Y89" s="21"/>
      <c r="Z89" s="21"/>
      <c r="AA89" s="21" t="s">
        <v>7712</v>
      </c>
      <c r="AB89" s="21"/>
      <c r="AC89" s="21"/>
      <c r="AD89" s="21"/>
      <c r="AE89" s="21"/>
      <c r="AF89" s="21"/>
      <c r="AG89" s="21"/>
      <c r="AH89" s="21"/>
      <c r="AI89" s="21"/>
      <c r="AJ89" s="21"/>
      <c r="AK89" s="21"/>
      <c r="AL89" s="21"/>
      <c r="AM89" s="21"/>
      <c r="AN89" s="21"/>
      <c r="AO89" s="21"/>
      <c r="AP89" s="21"/>
      <c r="AQ89" s="21"/>
    </row>
    <row r="90" spans="1:43">
      <c r="A90" s="18" t="s">
        <v>7711</v>
      </c>
      <c r="B90" s="21"/>
      <c r="C90" s="21"/>
      <c r="D90" s="21"/>
      <c r="E90" s="21"/>
      <c r="F90" s="21" t="s">
        <v>4251</v>
      </c>
      <c r="G90" s="21"/>
      <c r="H90" s="21"/>
      <c r="I90" s="21"/>
      <c r="J90" s="21" t="s">
        <v>770</v>
      </c>
      <c r="K90" s="21" t="s">
        <v>3107</v>
      </c>
      <c r="L90" s="21"/>
      <c r="M90" s="21"/>
      <c r="N90" s="21"/>
      <c r="O90" s="21" t="s">
        <v>198</v>
      </c>
      <c r="P90" s="21"/>
      <c r="Q90" s="21"/>
      <c r="R90" s="21"/>
      <c r="S90" s="21"/>
      <c r="T90" s="21"/>
      <c r="U90" s="21"/>
      <c r="V90" s="21"/>
      <c r="W90" s="21" t="s">
        <v>1770</v>
      </c>
      <c r="X90" s="21"/>
      <c r="Y90" s="21"/>
      <c r="Z90" s="21"/>
      <c r="AA90" s="21" t="s">
        <v>3216</v>
      </c>
      <c r="AB90" s="21"/>
      <c r="AC90" s="21"/>
      <c r="AD90" s="21"/>
      <c r="AE90" s="21"/>
      <c r="AF90" s="21"/>
      <c r="AG90" s="21"/>
      <c r="AH90" s="21"/>
      <c r="AI90" s="21"/>
      <c r="AJ90" s="21"/>
      <c r="AK90" s="21"/>
      <c r="AL90" s="21"/>
      <c r="AM90" s="21"/>
      <c r="AN90" s="21"/>
      <c r="AO90" s="21"/>
      <c r="AP90" s="21"/>
      <c r="AQ90" s="21"/>
    </row>
    <row r="91" spans="1:43">
      <c r="A91" s="18" t="s">
        <v>7710</v>
      </c>
      <c r="B91" s="21"/>
      <c r="C91" s="21"/>
      <c r="D91" s="21"/>
      <c r="E91" s="21"/>
      <c r="F91" s="21" t="s">
        <v>3192</v>
      </c>
      <c r="G91" s="21"/>
      <c r="H91" s="21"/>
      <c r="I91" s="21"/>
      <c r="J91" s="21" t="s">
        <v>770</v>
      </c>
      <c r="K91" s="21" t="s">
        <v>3107</v>
      </c>
      <c r="L91" s="21"/>
      <c r="M91" s="21"/>
      <c r="N91" s="21"/>
      <c r="O91" s="21" t="s">
        <v>5961</v>
      </c>
      <c r="P91" s="21"/>
      <c r="Q91" s="21"/>
      <c r="R91" s="21"/>
      <c r="S91" s="21"/>
      <c r="T91" s="21"/>
      <c r="U91" s="21"/>
      <c r="V91" s="21"/>
      <c r="W91" s="21" t="s">
        <v>1344</v>
      </c>
      <c r="X91" s="21"/>
      <c r="Y91" s="21"/>
      <c r="Z91" s="21"/>
      <c r="AA91" s="21" t="s">
        <v>3674</v>
      </c>
      <c r="AB91" s="21"/>
      <c r="AC91" s="21"/>
      <c r="AD91" s="21"/>
      <c r="AE91" s="21"/>
      <c r="AF91" s="21"/>
      <c r="AG91" s="21"/>
      <c r="AH91" s="21"/>
      <c r="AI91" s="21"/>
      <c r="AJ91" s="21"/>
      <c r="AK91" s="21"/>
      <c r="AL91" s="21"/>
      <c r="AM91" s="21"/>
      <c r="AN91" s="21"/>
      <c r="AO91" s="21"/>
      <c r="AP91" s="21"/>
      <c r="AQ91" s="21"/>
    </row>
    <row r="92" spans="1:43">
      <c r="A92" s="18" t="s">
        <v>7709</v>
      </c>
      <c r="B92" s="21"/>
      <c r="C92" s="21"/>
      <c r="D92" s="21"/>
      <c r="E92" s="21"/>
      <c r="F92" s="21" t="s">
        <v>7682</v>
      </c>
      <c r="G92" s="21"/>
      <c r="H92" s="21"/>
      <c r="I92" s="21"/>
      <c r="J92" s="21" t="s">
        <v>770</v>
      </c>
      <c r="K92" s="21" t="s">
        <v>3107</v>
      </c>
      <c r="L92" s="21"/>
      <c r="M92" s="21"/>
      <c r="N92" s="21"/>
      <c r="O92" s="21" t="s">
        <v>68</v>
      </c>
      <c r="P92" s="21"/>
      <c r="Q92" s="21"/>
      <c r="R92" s="21"/>
      <c r="S92" s="21"/>
      <c r="T92" s="21"/>
      <c r="U92" s="21"/>
      <c r="V92" s="21"/>
      <c r="W92" s="21" t="s">
        <v>7693</v>
      </c>
      <c r="X92" s="21"/>
      <c r="Y92" s="21"/>
      <c r="Z92" s="21"/>
      <c r="AA92" s="21" t="s">
        <v>7708</v>
      </c>
      <c r="AB92" s="21"/>
      <c r="AC92" s="21"/>
      <c r="AD92" s="21"/>
      <c r="AE92" s="21"/>
      <c r="AF92" s="21"/>
      <c r="AG92" s="21"/>
      <c r="AH92" s="21"/>
      <c r="AI92" s="21"/>
      <c r="AJ92" s="21"/>
      <c r="AK92" s="21"/>
      <c r="AL92" s="21"/>
      <c r="AM92" s="21"/>
      <c r="AN92" s="21"/>
      <c r="AO92" s="21"/>
      <c r="AP92" s="21"/>
      <c r="AQ92" s="21"/>
    </row>
    <row r="93" spans="1:43">
      <c r="A93" s="18" t="s">
        <v>7707</v>
      </c>
      <c r="B93" s="21"/>
      <c r="C93" s="21"/>
      <c r="D93" s="21"/>
      <c r="E93" s="21"/>
      <c r="F93" s="21" t="s">
        <v>1361</v>
      </c>
      <c r="G93" s="21"/>
      <c r="H93" s="21"/>
      <c r="I93" s="21"/>
      <c r="J93" s="21" t="s">
        <v>770</v>
      </c>
      <c r="K93" s="21" t="s">
        <v>3107</v>
      </c>
      <c r="L93" s="21"/>
      <c r="M93" s="21"/>
      <c r="N93" s="21"/>
      <c r="O93" s="21" t="s">
        <v>68</v>
      </c>
      <c r="P93" s="21"/>
      <c r="Q93" s="21"/>
      <c r="R93" s="21"/>
      <c r="S93" s="21"/>
      <c r="T93" s="21"/>
      <c r="U93" s="21"/>
      <c r="V93" s="21"/>
      <c r="W93" s="21" t="s">
        <v>7693</v>
      </c>
      <c r="X93" s="21"/>
      <c r="Y93" s="21"/>
      <c r="Z93" s="21"/>
      <c r="AA93" s="21" t="s">
        <v>3341</v>
      </c>
      <c r="AB93" s="21"/>
      <c r="AC93" s="21"/>
      <c r="AD93" s="21"/>
      <c r="AE93" s="21"/>
      <c r="AF93" s="21"/>
      <c r="AG93" s="21"/>
      <c r="AH93" s="21"/>
      <c r="AI93" s="21"/>
      <c r="AJ93" s="21"/>
      <c r="AK93" s="21"/>
      <c r="AL93" s="21"/>
      <c r="AM93" s="21"/>
      <c r="AN93" s="21"/>
      <c r="AO93" s="21"/>
      <c r="AP93" s="21"/>
      <c r="AQ93" s="21"/>
    </row>
    <row r="94" spans="1:43">
      <c r="A94" s="18" t="s">
        <v>7706</v>
      </c>
      <c r="B94" s="21"/>
      <c r="C94" s="21"/>
      <c r="D94" s="21"/>
      <c r="E94" s="21"/>
      <c r="F94" s="21" t="s">
        <v>2339</v>
      </c>
      <c r="G94" s="21"/>
      <c r="H94" s="21"/>
      <c r="I94" s="21"/>
      <c r="J94" s="21" t="s">
        <v>770</v>
      </c>
      <c r="K94" s="21" t="s">
        <v>3107</v>
      </c>
      <c r="L94" s="21"/>
      <c r="M94" s="21"/>
      <c r="N94" s="21"/>
      <c r="O94" s="21" t="s">
        <v>68</v>
      </c>
      <c r="P94" s="21"/>
      <c r="Q94" s="21"/>
      <c r="R94" s="21"/>
      <c r="S94" s="21"/>
      <c r="T94" s="21"/>
      <c r="U94" s="21"/>
      <c r="V94" s="21"/>
      <c r="W94" s="21" t="s">
        <v>198</v>
      </c>
      <c r="X94" s="21" t="s">
        <v>7656</v>
      </c>
      <c r="Y94" s="21" t="s">
        <v>1496</v>
      </c>
      <c r="Z94" s="21" t="s">
        <v>631</v>
      </c>
      <c r="AA94" s="21" t="s">
        <v>7406</v>
      </c>
      <c r="AB94" s="21"/>
      <c r="AC94" s="21"/>
      <c r="AD94" s="21"/>
      <c r="AE94" s="21"/>
      <c r="AF94" s="21"/>
      <c r="AG94" s="21"/>
      <c r="AH94" s="21"/>
      <c r="AI94" s="21"/>
      <c r="AJ94" s="21"/>
      <c r="AK94" s="21"/>
      <c r="AL94" s="21"/>
      <c r="AM94" s="21"/>
      <c r="AN94" s="21"/>
      <c r="AO94" s="21"/>
      <c r="AP94" s="21"/>
      <c r="AQ94" s="21"/>
    </row>
    <row r="95" spans="1:43">
      <c r="A95" s="18" t="s">
        <v>7705</v>
      </c>
      <c r="B95" s="21"/>
      <c r="C95" s="21"/>
      <c r="D95" s="21"/>
      <c r="E95" s="21"/>
      <c r="F95" s="21" t="s">
        <v>3135</v>
      </c>
      <c r="G95" s="21"/>
      <c r="H95" s="21"/>
      <c r="I95" s="21"/>
      <c r="J95" s="21" t="s">
        <v>770</v>
      </c>
      <c r="K95" s="21" t="s">
        <v>3107</v>
      </c>
      <c r="L95" s="21"/>
      <c r="M95" s="21"/>
      <c r="N95" s="21"/>
      <c r="O95" s="21" t="s">
        <v>68</v>
      </c>
      <c r="P95" s="21"/>
      <c r="Q95" s="21"/>
      <c r="R95" s="21"/>
      <c r="S95" s="21"/>
      <c r="T95" s="21"/>
      <c r="U95" s="21"/>
      <c r="V95" s="21"/>
      <c r="W95" s="21" t="s">
        <v>1427</v>
      </c>
      <c r="X95" s="21" t="s">
        <v>7656</v>
      </c>
      <c r="Y95" s="21" t="s">
        <v>1496</v>
      </c>
      <c r="Z95" s="21" t="s">
        <v>632</v>
      </c>
      <c r="AA95" s="21" t="s">
        <v>7704</v>
      </c>
      <c r="AB95" s="21"/>
      <c r="AC95" s="21"/>
      <c r="AD95" s="21"/>
      <c r="AE95" s="21"/>
      <c r="AF95" s="21"/>
      <c r="AG95" s="21"/>
      <c r="AH95" s="21"/>
      <c r="AI95" s="21"/>
      <c r="AJ95" s="21"/>
      <c r="AK95" s="21"/>
      <c r="AL95" s="21"/>
      <c r="AM95" s="21"/>
      <c r="AN95" s="21"/>
      <c r="AO95" s="21"/>
      <c r="AP95" s="21"/>
      <c r="AQ95" s="21"/>
    </row>
    <row r="96" spans="1:43">
      <c r="A96" s="18" t="s">
        <v>7703</v>
      </c>
      <c r="B96" s="21"/>
      <c r="C96" s="21"/>
      <c r="D96" s="21"/>
      <c r="E96" s="21"/>
      <c r="F96" s="21" t="s">
        <v>137</v>
      </c>
      <c r="G96" s="21"/>
      <c r="H96" s="21"/>
      <c r="I96" s="21"/>
      <c r="J96" s="21" t="s">
        <v>770</v>
      </c>
      <c r="K96" s="21" t="s">
        <v>2953</v>
      </c>
      <c r="L96" s="21"/>
      <c r="M96" s="21"/>
      <c r="N96" s="21"/>
      <c r="O96" s="21" t="s">
        <v>198</v>
      </c>
      <c r="P96" s="21"/>
      <c r="Q96" s="21"/>
      <c r="R96" s="21"/>
      <c r="S96" s="21"/>
      <c r="T96" s="21"/>
      <c r="U96" s="21"/>
      <c r="V96" s="21"/>
      <c r="W96" s="21" t="s">
        <v>7698</v>
      </c>
      <c r="X96" s="21" t="s">
        <v>7656</v>
      </c>
      <c r="Y96" s="21" t="s">
        <v>1496</v>
      </c>
      <c r="Z96" s="21" t="s">
        <v>632</v>
      </c>
      <c r="AA96" s="21" t="s">
        <v>105</v>
      </c>
      <c r="AB96" s="21"/>
      <c r="AC96" s="21"/>
      <c r="AD96" s="21"/>
      <c r="AE96" s="21"/>
      <c r="AF96" s="21"/>
      <c r="AG96" s="21"/>
      <c r="AH96" s="21"/>
      <c r="AI96" s="21"/>
      <c r="AJ96" s="21"/>
      <c r="AK96" s="21"/>
      <c r="AL96" s="21"/>
      <c r="AM96" s="21"/>
      <c r="AN96" s="21"/>
      <c r="AO96" s="21"/>
      <c r="AP96" s="21"/>
      <c r="AQ96" s="21"/>
    </row>
    <row r="97" spans="1:43">
      <c r="A97" s="18" t="s">
        <v>7702</v>
      </c>
      <c r="B97" s="21"/>
      <c r="C97" s="21"/>
      <c r="D97" s="21"/>
      <c r="E97" s="21"/>
      <c r="F97" s="21" t="s">
        <v>3857</v>
      </c>
      <c r="G97" s="21"/>
      <c r="H97" s="21"/>
      <c r="I97" s="21"/>
      <c r="J97" s="21" t="s">
        <v>770</v>
      </c>
      <c r="K97" s="21" t="s">
        <v>2953</v>
      </c>
      <c r="L97" s="21"/>
      <c r="M97" s="21"/>
      <c r="N97" s="21"/>
      <c r="O97" s="21" t="s">
        <v>1830</v>
      </c>
      <c r="P97" s="21"/>
      <c r="Q97" s="21"/>
      <c r="R97" s="21"/>
      <c r="S97" s="21"/>
      <c r="T97" s="21"/>
      <c r="U97" s="21"/>
      <c r="V97" s="21"/>
      <c r="W97" s="21" t="s">
        <v>1408</v>
      </c>
      <c r="X97" s="21" t="s">
        <v>7656</v>
      </c>
      <c r="Y97" s="21" t="s">
        <v>1496</v>
      </c>
      <c r="Z97" s="21" t="s">
        <v>632</v>
      </c>
      <c r="AA97" s="21" t="s">
        <v>2231</v>
      </c>
      <c r="AB97" s="21"/>
      <c r="AC97" s="21"/>
      <c r="AD97" s="21"/>
      <c r="AE97" s="21"/>
      <c r="AF97" s="21"/>
      <c r="AG97" s="21"/>
      <c r="AH97" s="21"/>
      <c r="AI97" s="21"/>
      <c r="AJ97" s="21"/>
      <c r="AK97" s="21"/>
      <c r="AL97" s="21"/>
      <c r="AM97" s="21"/>
      <c r="AN97" s="21"/>
      <c r="AO97" s="21"/>
      <c r="AP97" s="21"/>
      <c r="AQ97" s="21"/>
    </row>
    <row r="98" spans="1:43">
      <c r="A98" s="18" t="s">
        <v>7701</v>
      </c>
      <c r="B98" s="21"/>
      <c r="C98" s="21"/>
      <c r="D98" s="21"/>
      <c r="E98" s="21"/>
      <c r="F98" s="21" t="s">
        <v>3192</v>
      </c>
      <c r="G98" s="21"/>
      <c r="H98" s="21"/>
      <c r="I98" s="21"/>
      <c r="J98" s="21" t="s">
        <v>770</v>
      </c>
      <c r="K98" s="21" t="s">
        <v>2953</v>
      </c>
      <c r="L98" s="21"/>
      <c r="M98" s="21"/>
      <c r="N98" s="21"/>
      <c r="O98" s="21" t="s">
        <v>1830</v>
      </c>
      <c r="P98" s="21"/>
      <c r="Q98" s="21"/>
      <c r="R98" s="21"/>
      <c r="S98" s="21"/>
      <c r="T98" s="21"/>
      <c r="U98" s="21"/>
      <c r="V98" s="21"/>
      <c r="W98" s="21" t="s">
        <v>1408</v>
      </c>
      <c r="X98" s="21" t="s">
        <v>7656</v>
      </c>
      <c r="Y98" s="21" t="s">
        <v>1496</v>
      </c>
      <c r="Z98" s="21" t="s">
        <v>632</v>
      </c>
      <c r="AA98" s="21" t="s">
        <v>2057</v>
      </c>
      <c r="AB98" s="21"/>
      <c r="AC98" s="21"/>
      <c r="AD98" s="21"/>
      <c r="AE98" s="21"/>
      <c r="AF98" s="21"/>
      <c r="AG98" s="21"/>
      <c r="AH98" s="21"/>
      <c r="AI98" s="21"/>
      <c r="AJ98" s="21"/>
      <c r="AK98" s="21"/>
      <c r="AL98" s="21"/>
      <c r="AM98" s="21"/>
      <c r="AN98" s="21"/>
      <c r="AO98" s="21"/>
      <c r="AP98" s="21"/>
      <c r="AQ98" s="21"/>
    </row>
    <row r="99" spans="1:43">
      <c r="A99" s="18" t="s">
        <v>7700</v>
      </c>
      <c r="B99" s="21"/>
      <c r="C99" s="21"/>
      <c r="D99" s="21"/>
      <c r="E99" s="21"/>
      <c r="F99" s="21" t="s">
        <v>1432</v>
      </c>
      <c r="G99" s="21"/>
      <c r="H99" s="21"/>
      <c r="I99" s="21"/>
      <c r="J99" s="21" t="s">
        <v>6840</v>
      </c>
      <c r="K99" s="21" t="s">
        <v>7699</v>
      </c>
      <c r="L99" s="21"/>
      <c r="M99" s="21"/>
      <c r="N99" s="21"/>
      <c r="O99" s="21" t="s">
        <v>3020</v>
      </c>
      <c r="P99" s="21"/>
      <c r="Q99" s="21"/>
      <c r="R99" s="21"/>
      <c r="S99" s="21"/>
      <c r="T99" s="21"/>
      <c r="U99" s="21"/>
      <c r="V99" s="21"/>
      <c r="W99" s="21" t="s">
        <v>7698</v>
      </c>
      <c r="X99" s="21" t="s">
        <v>7656</v>
      </c>
      <c r="Y99" s="21" t="s">
        <v>1496</v>
      </c>
      <c r="Z99" s="21" t="s">
        <v>417</v>
      </c>
      <c r="AA99" s="21" t="s">
        <v>7697</v>
      </c>
      <c r="AB99" s="21"/>
      <c r="AC99" s="21"/>
      <c r="AD99" s="21"/>
      <c r="AE99" s="21"/>
      <c r="AF99" s="21"/>
      <c r="AG99" s="21"/>
      <c r="AH99" s="21"/>
      <c r="AI99" s="21"/>
      <c r="AJ99" s="21"/>
      <c r="AK99" s="21"/>
      <c r="AL99" s="21"/>
      <c r="AM99" s="21"/>
      <c r="AN99" s="21"/>
      <c r="AO99" s="21"/>
      <c r="AP99" s="21"/>
      <c r="AQ99" s="21"/>
    </row>
    <row r="100" spans="1:43">
      <c r="A100" s="18" t="s">
        <v>7696</v>
      </c>
      <c r="B100" s="21"/>
      <c r="C100" s="21"/>
      <c r="D100" s="21"/>
      <c r="E100" s="21"/>
      <c r="F100" s="21" t="s">
        <v>1075</v>
      </c>
      <c r="G100" s="21"/>
      <c r="H100" s="21"/>
      <c r="I100" s="21"/>
      <c r="J100" s="21" t="s">
        <v>6840</v>
      </c>
      <c r="K100" s="21" t="s">
        <v>1716</v>
      </c>
      <c r="L100" s="21"/>
      <c r="M100" s="21"/>
      <c r="N100" s="21"/>
      <c r="O100" s="21" t="s">
        <v>1074</v>
      </c>
      <c r="P100" s="21"/>
      <c r="Q100" s="21"/>
      <c r="R100" s="21"/>
      <c r="S100" s="21"/>
      <c r="T100" s="21"/>
      <c r="U100" s="21"/>
      <c r="V100" s="21"/>
      <c r="W100" s="21" t="s">
        <v>1427</v>
      </c>
      <c r="X100" s="21" t="s">
        <v>7656</v>
      </c>
      <c r="Y100" s="21" t="s">
        <v>1496</v>
      </c>
      <c r="Z100" s="21" t="s">
        <v>417</v>
      </c>
      <c r="AA100" s="21" t="s">
        <v>4126</v>
      </c>
      <c r="AB100" s="21"/>
      <c r="AC100" s="21"/>
      <c r="AD100" s="21"/>
      <c r="AE100" s="21"/>
      <c r="AF100" s="21"/>
      <c r="AG100" s="21"/>
      <c r="AH100" s="21"/>
      <c r="AI100" s="21"/>
      <c r="AJ100" s="21"/>
      <c r="AK100" s="21"/>
      <c r="AL100" s="21"/>
      <c r="AM100" s="21"/>
      <c r="AN100" s="21"/>
      <c r="AO100" s="21"/>
      <c r="AP100" s="21"/>
      <c r="AQ100" s="21"/>
    </row>
    <row r="101" spans="1:43">
      <c r="A101" s="18" t="s">
        <v>7695</v>
      </c>
      <c r="B101" s="21"/>
      <c r="C101" s="21"/>
      <c r="D101" s="21"/>
      <c r="E101" s="21"/>
      <c r="F101" s="21" t="s">
        <v>168</v>
      </c>
      <c r="G101" s="21"/>
      <c r="H101" s="21"/>
      <c r="I101" s="21"/>
      <c r="J101" s="21" t="s">
        <v>6840</v>
      </c>
      <c r="K101" s="21" t="s">
        <v>1716</v>
      </c>
      <c r="L101" s="21"/>
      <c r="M101" s="21"/>
      <c r="N101" s="21"/>
      <c r="O101" s="21" t="s">
        <v>203</v>
      </c>
      <c r="P101" s="21"/>
      <c r="Q101" s="21"/>
      <c r="R101" s="21"/>
      <c r="S101" s="21"/>
      <c r="T101" s="21"/>
      <c r="U101" s="21"/>
      <c r="V101" s="21"/>
      <c r="W101" s="21" t="s">
        <v>198</v>
      </c>
      <c r="X101" s="21" t="s">
        <v>7656</v>
      </c>
      <c r="Y101" s="21" t="s">
        <v>1496</v>
      </c>
      <c r="Z101" s="21" t="s">
        <v>20</v>
      </c>
      <c r="AA101" s="21" t="s">
        <v>382</v>
      </c>
      <c r="AB101" s="21"/>
      <c r="AC101" s="21"/>
      <c r="AD101" s="21"/>
      <c r="AE101" s="21"/>
      <c r="AF101" s="21"/>
      <c r="AG101" s="21"/>
      <c r="AH101" s="21"/>
      <c r="AI101" s="21"/>
      <c r="AJ101" s="21"/>
      <c r="AK101" s="21"/>
      <c r="AL101" s="21"/>
      <c r="AM101" s="21"/>
      <c r="AN101" s="21"/>
      <c r="AO101" s="21"/>
      <c r="AP101" s="21"/>
      <c r="AQ101" s="21"/>
    </row>
    <row r="102" spans="1:43">
      <c r="A102" s="18" t="s">
        <v>7694</v>
      </c>
      <c r="B102" s="21"/>
      <c r="C102" s="21"/>
      <c r="D102" s="21"/>
      <c r="E102" s="21"/>
      <c r="F102" s="21" t="s">
        <v>630</v>
      </c>
      <c r="G102" s="21"/>
      <c r="H102" s="21"/>
      <c r="I102" s="21"/>
      <c r="J102" s="21" t="s">
        <v>1315</v>
      </c>
      <c r="K102" s="21" t="s">
        <v>7615</v>
      </c>
      <c r="L102" s="21"/>
      <c r="M102" s="21"/>
      <c r="N102" s="21"/>
      <c r="O102" s="21" t="s">
        <v>1464</v>
      </c>
      <c r="P102" s="21"/>
      <c r="Q102" s="21"/>
      <c r="R102" s="21"/>
      <c r="S102" s="21"/>
      <c r="T102" s="21"/>
      <c r="U102" s="21"/>
      <c r="V102" s="21"/>
      <c r="W102" s="21" t="s">
        <v>7693</v>
      </c>
      <c r="X102" s="21" t="s">
        <v>7656</v>
      </c>
      <c r="Y102" s="21" t="s">
        <v>1496</v>
      </c>
      <c r="Z102" s="21" t="s">
        <v>20</v>
      </c>
      <c r="AA102" s="21" t="s">
        <v>1349</v>
      </c>
      <c r="AB102" s="21"/>
      <c r="AC102" s="21"/>
      <c r="AD102" s="21"/>
      <c r="AE102" s="21"/>
      <c r="AF102" s="21"/>
      <c r="AG102" s="21"/>
      <c r="AH102" s="21"/>
      <c r="AI102" s="21"/>
      <c r="AJ102" s="21"/>
      <c r="AK102" s="21"/>
      <c r="AL102" s="21"/>
      <c r="AM102" s="21"/>
      <c r="AN102" s="21"/>
      <c r="AO102" s="21"/>
      <c r="AP102" s="21"/>
      <c r="AQ102" s="21"/>
    </row>
    <row r="103" spans="1:43">
      <c r="A103" s="18" t="s">
        <v>7692</v>
      </c>
      <c r="B103" s="21"/>
      <c r="C103" s="21"/>
      <c r="D103" s="21"/>
      <c r="E103" s="21"/>
      <c r="F103" s="21" t="s">
        <v>630</v>
      </c>
      <c r="G103" s="21"/>
      <c r="H103" s="21"/>
      <c r="I103" s="21"/>
      <c r="J103" s="21" t="s">
        <v>394</v>
      </c>
      <c r="K103" s="21" t="s">
        <v>5860</v>
      </c>
      <c r="L103" s="21"/>
      <c r="M103" s="21"/>
      <c r="N103" s="21"/>
      <c r="O103" s="21" t="s">
        <v>1229</v>
      </c>
      <c r="P103" s="21"/>
      <c r="Q103" s="21"/>
      <c r="R103" s="21"/>
      <c r="S103" s="21"/>
      <c r="T103" s="21"/>
      <c r="U103" s="21"/>
      <c r="V103" s="21"/>
      <c r="W103" s="21" t="s">
        <v>875</v>
      </c>
      <c r="X103" s="21" t="s">
        <v>7656</v>
      </c>
      <c r="Y103" s="21" t="s">
        <v>1496</v>
      </c>
      <c r="Z103" s="21" t="s">
        <v>1076</v>
      </c>
      <c r="AA103" s="21" t="s">
        <v>6584</v>
      </c>
      <c r="AB103" s="21"/>
      <c r="AC103" s="21"/>
      <c r="AD103" s="21"/>
      <c r="AE103" s="21"/>
      <c r="AF103" s="21"/>
      <c r="AG103" s="21"/>
      <c r="AH103" s="21"/>
      <c r="AI103" s="21"/>
      <c r="AJ103" s="21"/>
      <c r="AK103" s="21"/>
      <c r="AL103" s="21"/>
      <c r="AM103" s="21"/>
      <c r="AN103" s="21"/>
      <c r="AO103" s="21"/>
      <c r="AP103" s="21"/>
      <c r="AQ103" s="21"/>
    </row>
    <row r="104" spans="1:43">
      <c r="A104" s="18" t="s">
        <v>7691</v>
      </c>
      <c r="B104" s="21"/>
      <c r="C104" s="21"/>
      <c r="D104" s="21"/>
      <c r="E104" s="21"/>
      <c r="F104" s="21" t="s">
        <v>1387</v>
      </c>
      <c r="G104" s="21"/>
      <c r="H104" s="21"/>
      <c r="I104" s="21"/>
      <c r="J104" s="21" t="s">
        <v>7690</v>
      </c>
      <c r="K104" s="21" t="s">
        <v>5837</v>
      </c>
      <c r="L104" s="21"/>
      <c r="M104" s="21"/>
      <c r="N104" s="21"/>
      <c r="O104" s="21" t="s">
        <v>4458</v>
      </c>
      <c r="P104" s="21"/>
      <c r="Q104" s="21"/>
      <c r="R104" s="21"/>
      <c r="S104" s="21"/>
      <c r="T104" s="21"/>
      <c r="U104" s="21"/>
      <c r="V104" s="21"/>
      <c r="W104" s="21" t="s">
        <v>6840</v>
      </c>
      <c r="X104" s="21" t="s">
        <v>7656</v>
      </c>
      <c r="Y104" s="21" t="s">
        <v>1496</v>
      </c>
      <c r="Z104" s="21" t="s">
        <v>1223</v>
      </c>
      <c r="AA104" s="21" t="s">
        <v>692</v>
      </c>
      <c r="AB104" s="21"/>
      <c r="AC104" s="21"/>
      <c r="AD104" s="21"/>
      <c r="AE104" s="21"/>
      <c r="AF104" s="21"/>
      <c r="AG104" s="21"/>
      <c r="AH104" s="21"/>
      <c r="AI104" s="21"/>
      <c r="AJ104" s="21"/>
      <c r="AK104" s="21"/>
      <c r="AL104" s="21"/>
      <c r="AM104" s="21"/>
      <c r="AN104" s="21"/>
      <c r="AO104" s="21"/>
      <c r="AP104" s="21"/>
      <c r="AQ104" s="21"/>
    </row>
    <row r="105" spans="1:43">
      <c r="A105" s="18" t="s">
        <v>7689</v>
      </c>
      <c r="B105" s="21"/>
      <c r="C105" s="21"/>
      <c r="D105" s="21"/>
      <c r="E105" s="21"/>
      <c r="F105" s="21" t="s">
        <v>3458</v>
      </c>
      <c r="G105" s="21"/>
      <c r="H105" s="21"/>
      <c r="I105" s="21"/>
      <c r="J105" s="21" t="s">
        <v>3136</v>
      </c>
      <c r="K105" s="21" t="s">
        <v>5837</v>
      </c>
      <c r="L105" s="21"/>
      <c r="M105" s="21"/>
      <c r="N105" s="21"/>
      <c r="O105" s="21" t="s">
        <v>3879</v>
      </c>
      <c r="P105" s="21"/>
      <c r="Q105" s="21"/>
      <c r="R105" s="21"/>
      <c r="S105" s="21"/>
      <c r="T105" s="21"/>
      <c r="U105" s="21"/>
      <c r="V105" s="21"/>
      <c r="W105" s="21" t="s">
        <v>19</v>
      </c>
      <c r="X105" s="21" t="s">
        <v>7656</v>
      </c>
      <c r="Y105" s="21" t="s">
        <v>1721</v>
      </c>
      <c r="Z105" s="21" t="s">
        <v>1361</v>
      </c>
      <c r="AA105" s="21" t="s">
        <v>6925</v>
      </c>
      <c r="AB105" s="21"/>
      <c r="AC105" s="21"/>
      <c r="AD105" s="21"/>
      <c r="AE105" s="21"/>
      <c r="AF105" s="21"/>
      <c r="AG105" s="21"/>
      <c r="AH105" s="21"/>
      <c r="AI105" s="21"/>
      <c r="AJ105" s="21"/>
      <c r="AK105" s="21"/>
      <c r="AL105" s="21"/>
      <c r="AM105" s="21"/>
      <c r="AN105" s="21"/>
      <c r="AO105" s="21"/>
      <c r="AP105" s="21"/>
      <c r="AQ105" s="21"/>
    </row>
    <row r="106" spans="1:43">
      <c r="A106" s="18" t="s">
        <v>7688</v>
      </c>
      <c r="B106" s="21"/>
      <c r="C106" s="21"/>
      <c r="D106" s="21"/>
      <c r="E106" s="21"/>
      <c r="F106" s="21" t="s">
        <v>6144</v>
      </c>
      <c r="G106" s="21"/>
      <c r="H106" s="21"/>
      <c r="I106" s="21"/>
      <c r="J106" s="21" t="s">
        <v>1152</v>
      </c>
      <c r="K106" s="21" t="s">
        <v>7615</v>
      </c>
      <c r="L106" s="21"/>
      <c r="M106" s="21"/>
      <c r="N106" s="21"/>
      <c r="O106" s="21" t="s">
        <v>394</v>
      </c>
      <c r="P106" s="21"/>
      <c r="Q106" s="21"/>
      <c r="R106" s="21"/>
      <c r="S106" s="21"/>
      <c r="T106" s="21"/>
      <c r="U106" s="21"/>
      <c r="V106" s="21"/>
      <c r="W106" s="21" t="s">
        <v>952</v>
      </c>
      <c r="X106" s="21" t="s">
        <v>7656</v>
      </c>
      <c r="Y106" s="21" t="s">
        <v>1721</v>
      </c>
      <c r="Z106" s="21" t="s">
        <v>639</v>
      </c>
      <c r="AA106" s="21" t="s">
        <v>6833</v>
      </c>
      <c r="AB106" s="21"/>
      <c r="AC106" s="21"/>
      <c r="AD106" s="21"/>
      <c r="AE106" s="21"/>
      <c r="AF106" s="21"/>
      <c r="AG106" s="21"/>
      <c r="AH106" s="21"/>
      <c r="AI106" s="21"/>
      <c r="AJ106" s="21"/>
      <c r="AK106" s="21"/>
      <c r="AL106" s="21"/>
      <c r="AM106" s="21"/>
      <c r="AN106" s="21"/>
      <c r="AO106" s="21"/>
      <c r="AP106" s="21"/>
      <c r="AQ106" s="21"/>
    </row>
    <row r="107" spans="1:43">
      <c r="A107" s="18" t="s">
        <v>7687</v>
      </c>
      <c r="B107" s="21"/>
      <c r="C107" s="21"/>
      <c r="D107" s="21"/>
      <c r="E107" s="21"/>
      <c r="F107" s="21" t="s">
        <v>2327</v>
      </c>
      <c r="G107" s="21"/>
      <c r="H107" s="21"/>
      <c r="I107" s="21"/>
      <c r="J107" s="21" t="s">
        <v>1253</v>
      </c>
      <c r="K107" s="21" t="s">
        <v>7615</v>
      </c>
      <c r="L107" s="21"/>
      <c r="M107" s="21"/>
      <c r="N107" s="21"/>
      <c r="O107" s="21" t="s">
        <v>2391</v>
      </c>
      <c r="P107" s="21"/>
      <c r="Q107" s="21"/>
      <c r="R107" s="21"/>
      <c r="S107" s="21"/>
      <c r="T107" s="21"/>
      <c r="U107" s="21"/>
      <c r="V107" s="21"/>
      <c r="W107" s="21" t="s">
        <v>775</v>
      </c>
      <c r="X107" s="21" t="s">
        <v>7656</v>
      </c>
      <c r="Y107" s="21" t="s">
        <v>1721</v>
      </c>
      <c r="Z107" s="21" t="s">
        <v>639</v>
      </c>
      <c r="AA107" s="21" t="s">
        <v>7686</v>
      </c>
      <c r="AB107" s="21"/>
      <c r="AC107" s="21"/>
      <c r="AD107" s="21"/>
      <c r="AE107" s="21"/>
      <c r="AF107" s="21"/>
      <c r="AG107" s="21"/>
      <c r="AH107" s="21"/>
      <c r="AI107" s="21"/>
      <c r="AJ107" s="21"/>
      <c r="AK107" s="21"/>
      <c r="AL107" s="21"/>
      <c r="AM107" s="21"/>
      <c r="AN107" s="21"/>
      <c r="AO107" s="21"/>
      <c r="AP107" s="21"/>
      <c r="AQ107" s="21"/>
    </row>
    <row r="108" spans="1:43">
      <c r="A108" s="18" t="s">
        <v>7685</v>
      </c>
      <c r="B108" s="21"/>
      <c r="C108" s="21"/>
      <c r="D108" s="21"/>
      <c r="E108" s="21"/>
      <c r="F108" s="21" t="s">
        <v>5441</v>
      </c>
      <c r="G108" s="21"/>
      <c r="H108" s="21"/>
      <c r="I108" s="21"/>
      <c r="J108" s="21" t="s">
        <v>4277</v>
      </c>
      <c r="K108" s="21" t="s">
        <v>7615</v>
      </c>
      <c r="L108" s="21"/>
      <c r="M108" s="21"/>
      <c r="N108" s="21"/>
      <c r="O108" s="21" t="s">
        <v>917</v>
      </c>
      <c r="P108" s="21"/>
      <c r="Q108" s="21"/>
      <c r="R108" s="21"/>
      <c r="S108" s="21"/>
      <c r="T108" s="21"/>
      <c r="U108" s="21"/>
      <c r="V108" s="21"/>
      <c r="W108" s="21" t="s">
        <v>19</v>
      </c>
      <c r="X108" s="21" t="s">
        <v>7656</v>
      </c>
      <c r="Y108" s="21" t="s">
        <v>1721</v>
      </c>
      <c r="Z108" s="21" t="s">
        <v>7645</v>
      </c>
      <c r="AA108" s="21" t="s">
        <v>7684</v>
      </c>
      <c r="AB108" s="21"/>
      <c r="AC108" s="21"/>
      <c r="AD108" s="21"/>
      <c r="AE108" s="21"/>
      <c r="AF108" s="21"/>
      <c r="AG108" s="21"/>
      <c r="AH108" s="21"/>
      <c r="AI108" s="21"/>
      <c r="AJ108" s="21"/>
      <c r="AK108" s="21"/>
      <c r="AL108" s="21"/>
      <c r="AM108" s="21"/>
      <c r="AN108" s="21"/>
      <c r="AO108" s="21"/>
      <c r="AP108" s="21"/>
      <c r="AQ108" s="21"/>
    </row>
    <row r="109" spans="1:43">
      <c r="A109" s="18" t="s">
        <v>7683</v>
      </c>
      <c r="B109" s="21"/>
      <c r="C109" s="21"/>
      <c r="D109" s="21"/>
      <c r="E109" s="21"/>
      <c r="F109" s="21" t="s">
        <v>7682</v>
      </c>
      <c r="G109" s="21"/>
      <c r="H109" s="21"/>
      <c r="I109" s="21"/>
      <c r="J109" s="21" t="s">
        <v>4277</v>
      </c>
      <c r="K109" s="21" t="s">
        <v>5860</v>
      </c>
      <c r="L109" s="21"/>
      <c r="M109" s="21"/>
      <c r="N109" s="21"/>
      <c r="O109" s="21" t="s">
        <v>394</v>
      </c>
      <c r="P109" s="21"/>
      <c r="Q109" s="21"/>
      <c r="R109" s="21"/>
      <c r="S109" s="21"/>
      <c r="T109" s="21"/>
      <c r="U109" s="21"/>
      <c r="V109" s="21"/>
      <c r="W109" s="21" t="s">
        <v>2946</v>
      </c>
      <c r="X109" s="21" t="s">
        <v>7656</v>
      </c>
      <c r="Y109" s="21" t="s">
        <v>1721</v>
      </c>
      <c r="Z109" s="21" t="s">
        <v>779</v>
      </c>
      <c r="AA109" s="21" t="s">
        <v>3984</v>
      </c>
      <c r="AB109" s="21"/>
      <c r="AC109" s="21"/>
      <c r="AD109" s="21"/>
      <c r="AE109" s="21"/>
      <c r="AF109" s="21"/>
      <c r="AG109" s="21"/>
      <c r="AH109" s="21"/>
      <c r="AI109" s="21"/>
      <c r="AJ109" s="21"/>
      <c r="AK109" s="21"/>
      <c r="AL109" s="21"/>
      <c r="AM109" s="21"/>
      <c r="AN109" s="21"/>
      <c r="AO109" s="21"/>
      <c r="AP109" s="21"/>
      <c r="AQ109" s="21"/>
    </row>
    <row r="110" spans="1:43">
      <c r="A110" s="18" t="s">
        <v>7681</v>
      </c>
      <c r="B110" s="21"/>
      <c r="C110" s="21"/>
      <c r="D110" s="21"/>
      <c r="E110" s="21"/>
      <c r="F110" s="21" t="s">
        <v>790</v>
      </c>
      <c r="G110" s="21"/>
      <c r="H110" s="21"/>
      <c r="I110" s="21"/>
      <c r="J110" s="21" t="s">
        <v>4277</v>
      </c>
      <c r="K110" s="21" t="s">
        <v>7604</v>
      </c>
      <c r="L110" s="21"/>
      <c r="M110" s="21"/>
      <c r="N110" s="21"/>
      <c r="O110" s="21" t="s">
        <v>893</v>
      </c>
      <c r="P110" s="21"/>
      <c r="Q110" s="21"/>
      <c r="R110" s="21"/>
      <c r="S110" s="21"/>
      <c r="T110" s="21"/>
      <c r="U110" s="21"/>
      <c r="V110" s="21"/>
      <c r="W110" s="21" t="s">
        <v>7669</v>
      </c>
      <c r="X110" s="21" t="s">
        <v>7656</v>
      </c>
      <c r="Y110" s="21" t="s">
        <v>1721</v>
      </c>
      <c r="Z110" s="21" t="s">
        <v>779</v>
      </c>
      <c r="AA110" s="21" t="s">
        <v>3960</v>
      </c>
      <c r="AB110" s="21"/>
      <c r="AC110" s="21"/>
      <c r="AD110" s="21" t="s">
        <v>7640</v>
      </c>
      <c r="AE110" s="21"/>
      <c r="AF110" s="21"/>
      <c r="AG110" s="21"/>
      <c r="AH110" s="21"/>
      <c r="AI110" s="21"/>
      <c r="AJ110" s="21"/>
      <c r="AK110" s="21"/>
      <c r="AL110" s="21"/>
      <c r="AM110" s="21"/>
      <c r="AN110" s="21"/>
      <c r="AO110" s="21"/>
      <c r="AP110" s="21"/>
      <c r="AQ110" s="21"/>
    </row>
    <row r="111" spans="1:43">
      <c r="A111" s="18" t="s">
        <v>7680</v>
      </c>
      <c r="B111" s="21"/>
      <c r="C111" s="21"/>
      <c r="D111" s="21"/>
      <c r="E111" s="21"/>
      <c r="F111" s="21" t="s">
        <v>1769</v>
      </c>
      <c r="G111" s="21"/>
      <c r="H111" s="21"/>
      <c r="I111" s="21" t="s">
        <v>1039</v>
      </c>
      <c r="J111" s="21" t="s">
        <v>315</v>
      </c>
      <c r="K111" s="21" t="s">
        <v>7185</v>
      </c>
      <c r="L111" s="21"/>
      <c r="M111" s="21"/>
      <c r="N111" s="21"/>
      <c r="O111" s="21" t="s">
        <v>917</v>
      </c>
      <c r="P111" s="21"/>
      <c r="Q111" s="21"/>
      <c r="R111" s="21"/>
      <c r="S111" s="21"/>
      <c r="T111" s="21"/>
      <c r="U111" s="21"/>
      <c r="V111" s="21"/>
      <c r="W111" s="21" t="s">
        <v>5588</v>
      </c>
      <c r="X111" s="21" t="s">
        <v>7656</v>
      </c>
      <c r="Y111" s="21" t="s">
        <v>1721</v>
      </c>
      <c r="Z111" s="21" t="s">
        <v>7645</v>
      </c>
      <c r="AA111" s="21" t="s">
        <v>3577</v>
      </c>
      <c r="AB111" s="21"/>
      <c r="AC111" s="21"/>
      <c r="AD111" s="21" t="s">
        <v>5630</v>
      </c>
      <c r="AE111" s="21"/>
      <c r="AF111" s="21"/>
      <c r="AG111" s="21"/>
      <c r="AH111" s="21"/>
      <c r="AI111" s="21"/>
      <c r="AJ111" s="21"/>
      <c r="AK111" s="21"/>
      <c r="AL111" s="21"/>
      <c r="AM111" s="21"/>
      <c r="AN111" s="21"/>
      <c r="AO111" s="21"/>
      <c r="AP111" s="21"/>
      <c r="AQ111" s="21"/>
    </row>
    <row r="112" spans="1:43">
      <c r="A112" s="18" t="s">
        <v>7679</v>
      </c>
      <c r="B112" s="21"/>
      <c r="C112" s="21"/>
      <c r="D112" s="21"/>
      <c r="E112" s="21"/>
      <c r="F112" s="21" t="s">
        <v>21</v>
      </c>
      <c r="G112" s="21"/>
      <c r="H112" s="21"/>
      <c r="I112" s="21" t="s">
        <v>1489</v>
      </c>
      <c r="J112" s="21" t="s">
        <v>3337</v>
      </c>
      <c r="K112" s="21" t="s">
        <v>7678</v>
      </c>
      <c r="L112" s="21"/>
      <c r="M112" s="21"/>
      <c r="N112" s="21"/>
      <c r="O112" s="21" t="s">
        <v>917</v>
      </c>
      <c r="P112" s="21"/>
      <c r="Q112" s="21"/>
      <c r="R112" s="21"/>
      <c r="S112" s="21"/>
      <c r="T112" s="21"/>
      <c r="U112" s="21"/>
      <c r="V112" s="21"/>
      <c r="W112" s="21" t="s">
        <v>3267</v>
      </c>
      <c r="X112" s="21" t="s">
        <v>7656</v>
      </c>
      <c r="Y112" s="21" t="s">
        <v>1721</v>
      </c>
      <c r="Z112" s="21" t="s">
        <v>7677</v>
      </c>
      <c r="AA112" s="21" t="s">
        <v>560</v>
      </c>
      <c r="AB112" s="21"/>
      <c r="AC112" s="21"/>
      <c r="AD112" s="21" t="s">
        <v>6639</v>
      </c>
      <c r="AE112" s="21"/>
      <c r="AF112" s="21"/>
      <c r="AG112" s="21"/>
      <c r="AH112" s="21"/>
      <c r="AI112" s="21"/>
      <c r="AJ112" s="21"/>
      <c r="AK112" s="21"/>
      <c r="AL112" s="21"/>
      <c r="AM112" s="21"/>
      <c r="AN112" s="21"/>
      <c r="AO112" s="21"/>
      <c r="AP112" s="21"/>
      <c r="AQ112" s="21"/>
    </row>
    <row r="113" spans="1:43">
      <c r="A113" s="18" t="s">
        <v>7676</v>
      </c>
      <c r="B113" s="21"/>
      <c r="C113" s="21"/>
      <c r="D113" s="21"/>
      <c r="E113" s="21"/>
      <c r="F113" s="21" t="s">
        <v>2552</v>
      </c>
      <c r="G113" s="21"/>
      <c r="H113" s="21"/>
      <c r="I113" s="21" t="s">
        <v>1489</v>
      </c>
      <c r="J113" s="21" t="s">
        <v>2041</v>
      </c>
      <c r="K113" s="21" t="s">
        <v>7673</v>
      </c>
      <c r="L113" s="21" t="s">
        <v>5751</v>
      </c>
      <c r="M113" s="21"/>
      <c r="N113" s="21"/>
      <c r="O113" s="21" t="s">
        <v>917</v>
      </c>
      <c r="P113" s="21"/>
      <c r="Q113" s="21"/>
      <c r="R113" s="21"/>
      <c r="S113" s="21"/>
      <c r="T113" s="21"/>
      <c r="U113" s="21"/>
      <c r="V113" s="21"/>
      <c r="W113" s="21" t="s">
        <v>7365</v>
      </c>
      <c r="X113" s="21" t="s">
        <v>7656</v>
      </c>
      <c r="Y113" s="21" t="s">
        <v>1721</v>
      </c>
      <c r="Z113" s="21" t="s">
        <v>916</v>
      </c>
      <c r="AA113" s="21" t="s">
        <v>7675</v>
      </c>
      <c r="AB113" s="21"/>
      <c r="AC113" s="21"/>
      <c r="AD113" s="21" t="s">
        <v>7567</v>
      </c>
      <c r="AE113" s="21"/>
      <c r="AF113" s="21"/>
      <c r="AG113" s="21"/>
      <c r="AH113" s="21"/>
      <c r="AI113" s="21"/>
      <c r="AJ113" s="21"/>
      <c r="AK113" s="21"/>
      <c r="AL113" s="21"/>
      <c r="AM113" s="21"/>
      <c r="AN113" s="21"/>
      <c r="AO113" s="21"/>
      <c r="AP113" s="21"/>
      <c r="AQ113" s="21"/>
    </row>
    <row r="114" spans="1:43">
      <c r="A114" s="18" t="s">
        <v>7674</v>
      </c>
      <c r="B114" s="21"/>
      <c r="C114" s="21"/>
      <c r="D114" s="21"/>
      <c r="E114" s="21"/>
      <c r="F114" s="21" t="s">
        <v>790</v>
      </c>
      <c r="G114" s="21"/>
      <c r="H114" s="21"/>
      <c r="I114" s="21" t="s">
        <v>1489</v>
      </c>
      <c r="J114" s="21" t="s">
        <v>394</v>
      </c>
      <c r="K114" s="21" t="s">
        <v>7673</v>
      </c>
      <c r="L114" s="21" t="s">
        <v>3774</v>
      </c>
      <c r="M114" s="21"/>
      <c r="N114" s="21"/>
      <c r="O114" s="21" t="s">
        <v>1167</v>
      </c>
      <c r="P114" s="21"/>
      <c r="Q114" s="21"/>
      <c r="R114" s="21"/>
      <c r="S114" s="21"/>
      <c r="T114" s="21"/>
      <c r="U114" s="21"/>
      <c r="V114" s="21"/>
      <c r="W114" s="21" t="s">
        <v>363</v>
      </c>
      <c r="X114" s="21" t="s">
        <v>7656</v>
      </c>
      <c r="Y114" s="21" t="s">
        <v>588</v>
      </c>
      <c r="Z114" s="21" t="s">
        <v>916</v>
      </c>
      <c r="AA114" s="21" t="s">
        <v>7672</v>
      </c>
      <c r="AB114" s="21"/>
      <c r="AC114" s="21"/>
      <c r="AD114" s="21" t="s">
        <v>2250</v>
      </c>
      <c r="AE114" s="21"/>
      <c r="AF114" s="21"/>
      <c r="AG114" s="21"/>
      <c r="AH114" s="21"/>
      <c r="AI114" s="21"/>
      <c r="AJ114" s="21"/>
      <c r="AK114" s="21"/>
      <c r="AL114" s="21"/>
      <c r="AM114" s="21"/>
      <c r="AN114" s="21"/>
      <c r="AO114" s="21"/>
      <c r="AP114" s="21"/>
      <c r="AQ114" s="21"/>
    </row>
    <row r="115" spans="1:43">
      <c r="A115" s="18" t="s">
        <v>7671</v>
      </c>
      <c r="B115" s="21"/>
      <c r="C115" s="21"/>
      <c r="D115" s="21"/>
      <c r="E115" s="21"/>
      <c r="F115" s="21" t="s">
        <v>220</v>
      </c>
      <c r="G115" s="21"/>
      <c r="H115" s="21"/>
      <c r="I115" s="21" t="s">
        <v>1489</v>
      </c>
      <c r="J115" s="21" t="s">
        <v>4277</v>
      </c>
      <c r="K115" s="21" t="s">
        <v>7666</v>
      </c>
      <c r="L115" s="21" t="s">
        <v>7255</v>
      </c>
      <c r="M115" s="21"/>
      <c r="N115" s="21"/>
      <c r="O115" s="21" t="s">
        <v>893</v>
      </c>
      <c r="P115" s="21"/>
      <c r="Q115" s="21"/>
      <c r="R115" s="21"/>
      <c r="S115" s="21"/>
      <c r="T115" s="21"/>
      <c r="U115" s="21"/>
      <c r="V115" s="21"/>
      <c r="W115" s="21" t="s">
        <v>1384</v>
      </c>
      <c r="X115" s="21" t="s">
        <v>7656</v>
      </c>
      <c r="Y115" s="21" t="s">
        <v>146</v>
      </c>
      <c r="Z115" s="21" t="s">
        <v>387</v>
      </c>
      <c r="AA115" s="21" t="s">
        <v>3577</v>
      </c>
      <c r="AB115" s="21"/>
      <c r="AC115" s="21"/>
      <c r="AD115" s="21" t="s">
        <v>2117</v>
      </c>
      <c r="AE115" s="21"/>
      <c r="AF115" s="21"/>
      <c r="AG115" s="21"/>
      <c r="AH115" s="21"/>
      <c r="AI115" s="21"/>
      <c r="AJ115" s="21"/>
      <c r="AK115" s="21"/>
      <c r="AL115" s="21"/>
      <c r="AM115" s="21"/>
      <c r="AN115" s="21"/>
      <c r="AO115" s="21"/>
      <c r="AP115" s="21"/>
      <c r="AQ115" s="21"/>
    </row>
    <row r="116" spans="1:43">
      <c r="A116" s="18" t="s">
        <v>7670</v>
      </c>
      <c r="B116" s="21"/>
      <c r="C116" s="21"/>
      <c r="D116" s="21"/>
      <c r="E116" s="21"/>
      <c r="F116" s="21" t="s">
        <v>1827</v>
      </c>
      <c r="G116" s="21"/>
      <c r="H116" s="21"/>
      <c r="I116" s="21" t="s">
        <v>1489</v>
      </c>
      <c r="J116" s="21" t="s">
        <v>201</v>
      </c>
      <c r="K116" s="21" t="s">
        <v>7666</v>
      </c>
      <c r="L116" s="21" t="s">
        <v>5176</v>
      </c>
      <c r="M116" s="21"/>
      <c r="N116" s="21"/>
      <c r="O116" s="21" t="s">
        <v>2389</v>
      </c>
      <c r="P116" s="21"/>
      <c r="Q116" s="21"/>
      <c r="R116" s="21"/>
      <c r="S116" s="21"/>
      <c r="T116" s="21"/>
      <c r="U116" s="21"/>
      <c r="V116" s="21"/>
      <c r="W116" s="21" t="s">
        <v>7669</v>
      </c>
      <c r="X116" s="21" t="s">
        <v>7656</v>
      </c>
      <c r="Y116" s="21" t="s">
        <v>4147</v>
      </c>
      <c r="Z116" s="21" t="s">
        <v>4380</v>
      </c>
      <c r="AA116" s="21" t="s">
        <v>7668</v>
      </c>
      <c r="AB116" s="21"/>
      <c r="AC116" s="21"/>
      <c r="AD116" s="21" t="s">
        <v>7628</v>
      </c>
      <c r="AE116" s="21"/>
      <c r="AF116" s="21"/>
      <c r="AG116" s="21"/>
      <c r="AH116" s="21"/>
      <c r="AI116" s="21"/>
      <c r="AJ116" s="21"/>
      <c r="AK116" s="21"/>
      <c r="AL116" s="21"/>
      <c r="AM116" s="21"/>
      <c r="AN116" s="21"/>
      <c r="AO116" s="21"/>
      <c r="AP116" s="21"/>
      <c r="AQ116" s="21"/>
    </row>
    <row r="117" spans="1:43">
      <c r="A117" s="18" t="s">
        <v>7667</v>
      </c>
      <c r="B117" s="21"/>
      <c r="C117" s="21"/>
      <c r="D117" s="21"/>
      <c r="E117" s="21"/>
      <c r="F117" s="21" t="s">
        <v>951</v>
      </c>
      <c r="G117" s="21"/>
      <c r="H117" s="21"/>
      <c r="I117" s="21" t="s">
        <v>1489</v>
      </c>
      <c r="J117" s="21" t="s">
        <v>202</v>
      </c>
      <c r="K117" s="21" t="s">
        <v>7666</v>
      </c>
      <c r="L117" s="21" t="s">
        <v>1097</v>
      </c>
      <c r="M117" s="21"/>
      <c r="N117" s="21"/>
      <c r="O117" s="21" t="s">
        <v>1003</v>
      </c>
      <c r="P117" s="21"/>
      <c r="Q117" s="21"/>
      <c r="R117" s="21"/>
      <c r="S117" s="21"/>
      <c r="T117" s="21"/>
      <c r="U117" s="21"/>
      <c r="V117" s="21"/>
      <c r="W117" s="21" t="s">
        <v>1199</v>
      </c>
      <c r="X117" s="21" t="s">
        <v>7656</v>
      </c>
      <c r="Y117" s="21" t="s">
        <v>4147</v>
      </c>
      <c r="Z117" s="21" t="s">
        <v>4380</v>
      </c>
      <c r="AA117" s="21" t="s">
        <v>6266</v>
      </c>
      <c r="AB117" s="21"/>
      <c r="AC117" s="21"/>
      <c r="AD117" s="21" t="s">
        <v>7640</v>
      </c>
      <c r="AE117" s="21"/>
      <c r="AF117" s="21"/>
      <c r="AG117" s="21"/>
      <c r="AH117" s="21"/>
      <c r="AI117" s="21"/>
      <c r="AJ117" s="21"/>
      <c r="AK117" s="21"/>
      <c r="AL117" s="21"/>
      <c r="AM117" s="21"/>
      <c r="AN117" s="21"/>
      <c r="AO117" s="21"/>
      <c r="AP117" s="21"/>
      <c r="AQ117" s="21"/>
    </row>
    <row r="118" spans="1:43">
      <c r="A118" s="18" t="s">
        <v>7665</v>
      </c>
      <c r="B118" s="21"/>
      <c r="C118" s="21"/>
      <c r="D118" s="21"/>
      <c r="E118" s="21"/>
      <c r="F118" s="21" t="s">
        <v>1521</v>
      </c>
      <c r="G118" s="21"/>
      <c r="H118" s="21"/>
      <c r="I118" s="21" t="s">
        <v>1489</v>
      </c>
      <c r="J118" s="21" t="s">
        <v>1253</v>
      </c>
      <c r="K118" s="21" t="s">
        <v>7615</v>
      </c>
      <c r="L118" s="21" t="s">
        <v>1097</v>
      </c>
      <c r="M118" s="21"/>
      <c r="N118" s="21"/>
      <c r="O118" s="21" t="s">
        <v>197</v>
      </c>
      <c r="P118" s="21" t="s">
        <v>7664</v>
      </c>
      <c r="Q118" s="21"/>
      <c r="R118" s="21"/>
      <c r="S118" s="21"/>
      <c r="T118" s="21"/>
      <c r="U118" s="21"/>
      <c r="V118" s="21"/>
      <c r="W118" s="21" t="s">
        <v>3021</v>
      </c>
      <c r="X118" s="21" t="s">
        <v>7656</v>
      </c>
      <c r="Y118" s="21" t="s">
        <v>4147</v>
      </c>
      <c r="Z118" s="21" t="s">
        <v>1450</v>
      </c>
      <c r="AA118" s="21" t="s">
        <v>532</v>
      </c>
      <c r="AB118" s="21"/>
      <c r="AC118" s="21"/>
      <c r="AD118" s="21" t="s">
        <v>6558</v>
      </c>
      <c r="AE118" s="21"/>
      <c r="AF118" s="21"/>
      <c r="AG118" s="21"/>
      <c r="AH118" s="21"/>
      <c r="AI118" s="21"/>
      <c r="AJ118" s="21"/>
      <c r="AK118" s="21"/>
      <c r="AL118" s="21"/>
      <c r="AM118" s="21"/>
      <c r="AN118" s="21"/>
      <c r="AO118" s="21"/>
      <c r="AP118" s="21"/>
      <c r="AQ118" s="21"/>
    </row>
    <row r="119" spans="1:43">
      <c r="A119" s="18" t="s">
        <v>7663</v>
      </c>
      <c r="B119" s="21"/>
      <c r="C119" s="21"/>
      <c r="D119" s="21"/>
      <c r="E119" s="21"/>
      <c r="F119" s="21" t="s">
        <v>3338</v>
      </c>
      <c r="G119" s="21"/>
      <c r="H119" s="21"/>
      <c r="I119" s="21" t="s">
        <v>1489</v>
      </c>
      <c r="J119" s="21" t="s">
        <v>201</v>
      </c>
      <c r="K119" s="21" t="s">
        <v>7615</v>
      </c>
      <c r="L119" s="21" t="s">
        <v>3200</v>
      </c>
      <c r="M119" s="21"/>
      <c r="N119" s="21"/>
      <c r="O119" s="21" t="s">
        <v>202</v>
      </c>
      <c r="P119" s="21" t="s">
        <v>7634</v>
      </c>
      <c r="Q119" s="21"/>
      <c r="R119" s="21"/>
      <c r="S119" s="21"/>
      <c r="T119" s="21"/>
      <c r="U119" s="21"/>
      <c r="V119" s="21"/>
      <c r="W119" s="21" t="s">
        <v>7381</v>
      </c>
      <c r="X119" s="21" t="s">
        <v>7656</v>
      </c>
      <c r="Y119" s="21" t="s">
        <v>4147</v>
      </c>
      <c r="Z119" s="21" t="s">
        <v>1075</v>
      </c>
      <c r="AA119" s="21" t="s">
        <v>7662</v>
      </c>
      <c r="AB119" s="21"/>
      <c r="AC119" s="21"/>
      <c r="AD119" s="21" t="s">
        <v>6485</v>
      </c>
      <c r="AE119" s="21"/>
      <c r="AF119" s="21"/>
      <c r="AG119" s="21"/>
      <c r="AH119" s="21"/>
      <c r="AI119" s="21"/>
      <c r="AJ119" s="21"/>
      <c r="AK119" s="21"/>
      <c r="AL119" s="21"/>
      <c r="AM119" s="21"/>
      <c r="AN119" s="21"/>
      <c r="AO119" s="21"/>
      <c r="AP119" s="21"/>
      <c r="AQ119" s="21"/>
    </row>
    <row r="120" spans="1:43">
      <c r="A120" s="18" t="s">
        <v>7661</v>
      </c>
      <c r="B120" s="21"/>
      <c r="C120" s="21"/>
      <c r="D120" s="21"/>
      <c r="E120" s="21"/>
      <c r="F120" s="21" t="s">
        <v>149</v>
      </c>
      <c r="G120" s="21"/>
      <c r="H120" s="21"/>
      <c r="I120" s="21" t="s">
        <v>1489</v>
      </c>
      <c r="J120" s="21" t="s">
        <v>2673</v>
      </c>
      <c r="K120" s="21" t="s">
        <v>7615</v>
      </c>
      <c r="L120" s="21" t="s">
        <v>767</v>
      </c>
      <c r="M120" s="21"/>
      <c r="N120" s="21"/>
      <c r="O120" s="21" t="s">
        <v>1426</v>
      </c>
      <c r="P120" s="21" t="s">
        <v>7660</v>
      </c>
      <c r="Q120" s="21"/>
      <c r="R120" s="21"/>
      <c r="S120" s="21"/>
      <c r="T120" s="21"/>
      <c r="U120" s="21"/>
      <c r="V120" s="21"/>
      <c r="W120" s="21" t="s">
        <v>7381</v>
      </c>
      <c r="X120" s="21" t="s">
        <v>7656</v>
      </c>
      <c r="Y120" s="21" t="s">
        <v>4147</v>
      </c>
      <c r="Z120" s="21" t="s">
        <v>1075</v>
      </c>
      <c r="AA120" s="21" t="s">
        <v>898</v>
      </c>
      <c r="AB120" s="21"/>
      <c r="AC120" s="21"/>
      <c r="AD120" s="21" t="s">
        <v>7659</v>
      </c>
      <c r="AE120" s="21"/>
      <c r="AF120" s="21"/>
      <c r="AG120" s="21"/>
      <c r="AH120" s="21"/>
      <c r="AI120" s="21"/>
      <c r="AJ120" s="21"/>
      <c r="AK120" s="21"/>
      <c r="AL120" s="21"/>
      <c r="AM120" s="21"/>
      <c r="AN120" s="21"/>
      <c r="AO120" s="21"/>
      <c r="AP120" s="21"/>
      <c r="AQ120" s="21"/>
    </row>
    <row r="121" spans="1:43">
      <c r="A121" s="18" t="s">
        <v>7658</v>
      </c>
      <c r="B121" s="21"/>
      <c r="C121" s="21"/>
      <c r="D121" s="21"/>
      <c r="E121" s="21"/>
      <c r="F121" s="21" t="s">
        <v>3344</v>
      </c>
      <c r="G121" s="21"/>
      <c r="H121" s="21"/>
      <c r="I121" s="21" t="s">
        <v>1489</v>
      </c>
      <c r="J121" s="21" t="s">
        <v>317</v>
      </c>
      <c r="K121" s="21" t="s">
        <v>7615</v>
      </c>
      <c r="L121" s="21" t="s">
        <v>7321</v>
      </c>
      <c r="M121" s="21"/>
      <c r="N121" s="21"/>
      <c r="O121" s="21" t="s">
        <v>1426</v>
      </c>
      <c r="P121" s="21" t="s">
        <v>7657</v>
      </c>
      <c r="Q121" s="21"/>
      <c r="R121" s="21"/>
      <c r="S121" s="21"/>
      <c r="T121" s="21"/>
      <c r="U121" s="21"/>
      <c r="V121" s="21"/>
      <c r="W121" s="21" t="s">
        <v>19</v>
      </c>
      <c r="X121" s="21" t="s">
        <v>7656</v>
      </c>
      <c r="Y121" s="21" t="s">
        <v>4147</v>
      </c>
      <c r="Z121" s="21" t="s">
        <v>143</v>
      </c>
      <c r="AA121" s="21" t="s">
        <v>7655</v>
      </c>
      <c r="AB121" s="21"/>
      <c r="AC121" s="21"/>
      <c r="AD121" s="21" t="s">
        <v>2379</v>
      </c>
      <c r="AE121" s="21"/>
      <c r="AF121" s="21"/>
      <c r="AG121" s="21"/>
      <c r="AH121" s="21"/>
      <c r="AI121" s="21"/>
      <c r="AJ121" s="21"/>
      <c r="AK121" s="21"/>
      <c r="AL121" s="21"/>
      <c r="AM121" s="21"/>
      <c r="AN121" s="21"/>
      <c r="AO121" s="21"/>
      <c r="AP121" s="21"/>
      <c r="AQ121" s="21"/>
    </row>
    <row r="122" spans="1:43">
      <c r="A122" s="18" t="s">
        <v>7654</v>
      </c>
      <c r="B122" s="21"/>
      <c r="C122" s="21"/>
      <c r="D122" s="21"/>
      <c r="E122" s="21"/>
      <c r="F122" s="21" t="s">
        <v>914</v>
      </c>
      <c r="G122" s="21"/>
      <c r="H122" s="21"/>
      <c r="I122" s="21" t="s">
        <v>1489</v>
      </c>
      <c r="J122" s="21" t="s">
        <v>199</v>
      </c>
      <c r="K122" s="21" t="s">
        <v>6213</v>
      </c>
      <c r="L122" s="21" t="s">
        <v>2594</v>
      </c>
      <c r="M122" s="21"/>
      <c r="N122" s="21"/>
      <c r="O122" s="21" t="s">
        <v>1819</v>
      </c>
      <c r="P122" s="21" t="s">
        <v>325</v>
      </c>
      <c r="Q122" s="21"/>
      <c r="R122" s="21"/>
      <c r="S122" s="21"/>
      <c r="T122" s="21"/>
      <c r="U122" s="21"/>
      <c r="V122" s="21"/>
      <c r="W122" s="21" t="s">
        <v>7381</v>
      </c>
      <c r="X122" s="21" t="s">
        <v>7643</v>
      </c>
      <c r="Y122" s="21" t="s">
        <v>4147</v>
      </c>
      <c r="Z122" s="21" t="s">
        <v>143</v>
      </c>
      <c r="AA122" s="21" t="s">
        <v>5576</v>
      </c>
      <c r="AB122" s="21"/>
      <c r="AC122" s="21"/>
      <c r="AD122" s="21" t="s">
        <v>3567</v>
      </c>
      <c r="AE122" s="21"/>
      <c r="AF122" s="21"/>
      <c r="AG122" s="21"/>
      <c r="AH122" s="21"/>
      <c r="AI122" s="21"/>
      <c r="AJ122" s="21"/>
      <c r="AK122" s="21"/>
      <c r="AL122" s="21"/>
      <c r="AM122" s="21"/>
      <c r="AN122" s="21"/>
      <c r="AO122" s="21"/>
      <c r="AP122" s="21"/>
      <c r="AQ122" s="21"/>
    </row>
    <row r="123" spans="1:43">
      <c r="A123" s="18" t="s">
        <v>7653</v>
      </c>
      <c r="B123" s="21"/>
      <c r="C123" s="21"/>
      <c r="D123" s="21"/>
      <c r="E123" s="21"/>
      <c r="F123" s="21" t="s">
        <v>18</v>
      </c>
      <c r="G123" s="21"/>
      <c r="H123" s="21"/>
      <c r="I123" s="21" t="s">
        <v>1489</v>
      </c>
      <c r="J123" s="21" t="s">
        <v>1315</v>
      </c>
      <c r="K123" s="21" t="s">
        <v>4999</v>
      </c>
      <c r="L123" s="21" t="s">
        <v>2952</v>
      </c>
      <c r="M123" s="21"/>
      <c r="N123" s="21"/>
      <c r="O123" s="21" t="s">
        <v>2327</v>
      </c>
      <c r="P123" s="21" t="s">
        <v>325</v>
      </c>
      <c r="Q123" s="21"/>
      <c r="R123" s="21"/>
      <c r="S123" s="21"/>
      <c r="T123" s="21"/>
      <c r="U123" s="21"/>
      <c r="V123" s="21"/>
      <c r="W123" s="21" t="s">
        <v>6840</v>
      </c>
      <c r="X123" s="21" t="s">
        <v>7643</v>
      </c>
      <c r="Y123" s="21" t="s">
        <v>4147</v>
      </c>
      <c r="Z123" s="21" t="s">
        <v>143</v>
      </c>
      <c r="AA123" s="21" t="s">
        <v>3431</v>
      </c>
      <c r="AB123" s="21"/>
      <c r="AC123" s="21"/>
      <c r="AD123" s="21" t="s">
        <v>6721</v>
      </c>
      <c r="AE123" s="21"/>
      <c r="AF123" s="21"/>
      <c r="AG123" s="21"/>
      <c r="AH123" s="21"/>
      <c r="AI123" s="21"/>
      <c r="AJ123" s="21"/>
      <c r="AK123" s="21"/>
      <c r="AL123" s="21"/>
      <c r="AM123" s="21"/>
      <c r="AN123" s="21"/>
      <c r="AO123" s="21"/>
      <c r="AP123" s="21"/>
      <c r="AQ123" s="21"/>
    </row>
    <row r="124" spans="1:43">
      <c r="A124" s="18" t="s">
        <v>7652</v>
      </c>
      <c r="B124" s="21"/>
      <c r="C124" s="21"/>
      <c r="D124" s="21"/>
      <c r="E124" s="21"/>
      <c r="F124" s="21" t="s">
        <v>7646</v>
      </c>
      <c r="G124" s="21"/>
      <c r="H124" s="21"/>
      <c r="I124" s="21" t="s">
        <v>1322</v>
      </c>
      <c r="J124" s="21" t="s">
        <v>2489</v>
      </c>
      <c r="K124" s="21" t="s">
        <v>4999</v>
      </c>
      <c r="L124" s="21" t="s">
        <v>2055</v>
      </c>
      <c r="M124" s="21"/>
      <c r="N124" s="21"/>
      <c r="O124" s="21" t="s">
        <v>1316</v>
      </c>
      <c r="P124" s="21" t="s">
        <v>7651</v>
      </c>
      <c r="Q124" s="21"/>
      <c r="R124" s="21"/>
      <c r="S124" s="21"/>
      <c r="T124" s="21"/>
      <c r="U124" s="21"/>
      <c r="V124" s="21"/>
      <c r="W124" s="21" t="s">
        <v>952</v>
      </c>
      <c r="X124" s="21" t="s">
        <v>7643</v>
      </c>
      <c r="Y124" s="21" t="s">
        <v>4147</v>
      </c>
      <c r="Z124" s="21" t="s">
        <v>1245</v>
      </c>
      <c r="AA124" s="21" t="s">
        <v>2116</v>
      </c>
      <c r="AB124" s="21"/>
      <c r="AC124" s="21"/>
      <c r="AD124" s="21" t="s">
        <v>3263</v>
      </c>
      <c r="AE124" s="21"/>
      <c r="AF124" s="21"/>
      <c r="AG124" s="21"/>
      <c r="AH124" s="21"/>
      <c r="AI124" s="21"/>
      <c r="AJ124" s="21"/>
      <c r="AK124" s="21"/>
      <c r="AL124" s="21"/>
      <c r="AM124" s="21"/>
      <c r="AN124" s="21"/>
      <c r="AO124" s="21"/>
      <c r="AP124" s="21"/>
      <c r="AQ124" s="21"/>
    </row>
    <row r="125" spans="1:43">
      <c r="A125" s="18" t="s">
        <v>7650</v>
      </c>
      <c r="B125" s="21" t="s">
        <v>6615</v>
      </c>
      <c r="C125" s="21" t="s">
        <v>5977</v>
      </c>
      <c r="D125" s="21"/>
      <c r="E125" s="21"/>
      <c r="F125" s="21" t="s">
        <v>537</v>
      </c>
      <c r="G125" s="21"/>
      <c r="H125" s="21"/>
      <c r="I125" s="21" t="s">
        <v>1322</v>
      </c>
      <c r="J125" s="21" t="s">
        <v>1832</v>
      </c>
      <c r="K125" s="21" t="s">
        <v>1956</v>
      </c>
      <c r="L125" s="21" t="s">
        <v>1945</v>
      </c>
      <c r="M125" s="21"/>
      <c r="N125" s="21"/>
      <c r="O125" s="21" t="s">
        <v>588</v>
      </c>
      <c r="P125" s="21" t="s">
        <v>7644</v>
      </c>
      <c r="Q125" s="21"/>
      <c r="R125" s="21"/>
      <c r="S125" s="21"/>
      <c r="T125" s="21"/>
      <c r="U125" s="21"/>
      <c r="V125" s="21"/>
      <c r="W125" s="21" t="s">
        <v>2159</v>
      </c>
      <c r="X125" s="21" t="s">
        <v>7643</v>
      </c>
      <c r="Y125" s="21" t="s">
        <v>4147</v>
      </c>
      <c r="Z125" s="21" t="s">
        <v>1466</v>
      </c>
      <c r="AA125" s="21" t="s">
        <v>3743</v>
      </c>
      <c r="AB125" s="21"/>
      <c r="AC125" s="21"/>
      <c r="AD125" s="21" t="s">
        <v>682</v>
      </c>
      <c r="AE125" s="21"/>
      <c r="AF125" s="21"/>
      <c r="AG125" s="21"/>
      <c r="AH125" s="21"/>
      <c r="AI125" s="21"/>
      <c r="AJ125" s="21"/>
      <c r="AK125" s="21"/>
      <c r="AL125" s="21"/>
      <c r="AM125" s="21"/>
      <c r="AN125" s="21"/>
      <c r="AO125" s="21"/>
      <c r="AP125" s="21"/>
      <c r="AQ125" s="21"/>
    </row>
    <row r="126" spans="1:43">
      <c r="A126" s="18" t="s">
        <v>7649</v>
      </c>
      <c r="B126" s="21" t="s">
        <v>7648</v>
      </c>
      <c r="C126" s="21" t="s">
        <v>7647</v>
      </c>
      <c r="D126" s="21"/>
      <c r="E126" s="21"/>
      <c r="F126" s="21" t="s">
        <v>7646</v>
      </c>
      <c r="G126" s="21"/>
      <c r="H126" s="21"/>
      <c r="I126" s="21" t="s">
        <v>416</v>
      </c>
      <c r="J126" s="21" t="s">
        <v>2040</v>
      </c>
      <c r="K126" s="21" t="s">
        <v>2953</v>
      </c>
      <c r="L126" s="21" t="s">
        <v>7645</v>
      </c>
      <c r="M126" s="21"/>
      <c r="N126" s="21"/>
      <c r="O126" s="21" t="s">
        <v>1316</v>
      </c>
      <c r="P126" s="21" t="s">
        <v>7644</v>
      </c>
      <c r="Q126" s="21"/>
      <c r="R126" s="21"/>
      <c r="S126" s="21"/>
      <c r="T126" s="21"/>
      <c r="U126" s="21"/>
      <c r="V126" s="21"/>
      <c r="W126" s="21" t="s">
        <v>145</v>
      </c>
      <c r="X126" s="21" t="s">
        <v>7643</v>
      </c>
      <c r="Y126" s="21" t="s">
        <v>5005</v>
      </c>
      <c r="Z126" s="21" t="s">
        <v>1466</v>
      </c>
      <c r="AA126" s="21" t="s">
        <v>7642</v>
      </c>
      <c r="AB126" s="21"/>
      <c r="AC126" s="21"/>
      <c r="AD126" s="21" t="s">
        <v>7128</v>
      </c>
      <c r="AE126" s="21"/>
      <c r="AF126" s="21"/>
      <c r="AG126" s="21"/>
      <c r="AH126" s="21"/>
      <c r="AI126" s="21"/>
      <c r="AJ126" s="21"/>
      <c r="AK126" s="21"/>
      <c r="AL126" s="21"/>
      <c r="AM126" s="21"/>
      <c r="AN126" s="21"/>
      <c r="AO126" s="21"/>
      <c r="AP126" s="21"/>
      <c r="AQ126" s="21"/>
    </row>
    <row r="127" spans="1:43">
      <c r="A127" s="18" t="s">
        <v>7641</v>
      </c>
      <c r="B127" s="21" t="s">
        <v>948</v>
      </c>
      <c r="C127" s="21" t="s">
        <v>324</v>
      </c>
      <c r="D127" s="21"/>
      <c r="E127" s="21"/>
      <c r="F127" s="21" t="s">
        <v>537</v>
      </c>
      <c r="G127" s="21"/>
      <c r="H127" s="21"/>
      <c r="I127" s="21" t="s">
        <v>416</v>
      </c>
      <c r="J127" s="21" t="s">
        <v>199</v>
      </c>
      <c r="K127" s="21" t="s">
        <v>4999</v>
      </c>
      <c r="L127" s="21" t="s">
        <v>979</v>
      </c>
      <c r="M127" s="21"/>
      <c r="N127" s="21"/>
      <c r="O127" s="21" t="s">
        <v>203</v>
      </c>
      <c r="P127" s="21" t="s">
        <v>1767</v>
      </c>
      <c r="Q127" s="21"/>
      <c r="R127" s="21"/>
      <c r="S127" s="21"/>
      <c r="T127" s="21"/>
      <c r="U127" s="21"/>
      <c r="V127" s="21"/>
      <c r="W127" s="21" t="s">
        <v>7365</v>
      </c>
      <c r="X127" s="21" t="s">
        <v>7637</v>
      </c>
      <c r="Y127" s="21" t="s">
        <v>768</v>
      </c>
      <c r="Z127" s="21" t="s">
        <v>1466</v>
      </c>
      <c r="AA127" s="21" t="s">
        <v>1835</v>
      </c>
      <c r="AB127" s="21"/>
      <c r="AC127" s="21"/>
      <c r="AD127" s="21" t="s">
        <v>7640</v>
      </c>
      <c r="AE127" s="21"/>
      <c r="AF127" s="21"/>
      <c r="AG127" s="21"/>
      <c r="AH127" s="21"/>
      <c r="AI127" s="21"/>
      <c r="AJ127" s="21"/>
      <c r="AK127" s="21"/>
      <c r="AL127" s="21"/>
      <c r="AM127" s="21"/>
      <c r="AN127" s="21"/>
      <c r="AO127" s="21"/>
      <c r="AP127" s="21"/>
      <c r="AQ127" s="21"/>
    </row>
    <row r="128" spans="1:43">
      <c r="A128" s="18" t="s">
        <v>7639</v>
      </c>
      <c r="B128" s="21" t="s">
        <v>7638</v>
      </c>
      <c r="C128" s="21" t="s">
        <v>1895</v>
      </c>
      <c r="D128" s="21"/>
      <c r="E128" s="21"/>
      <c r="F128" s="21" t="s">
        <v>1521</v>
      </c>
      <c r="G128" s="21"/>
      <c r="H128" s="21"/>
      <c r="I128" s="21" t="s">
        <v>1819</v>
      </c>
      <c r="J128" s="21" t="s">
        <v>317</v>
      </c>
      <c r="K128" s="21" t="s">
        <v>1995</v>
      </c>
      <c r="L128" s="21" t="s">
        <v>1197</v>
      </c>
      <c r="M128" s="21"/>
      <c r="N128" s="21"/>
      <c r="O128" s="21" t="s">
        <v>168</v>
      </c>
      <c r="P128" s="21" t="s">
        <v>1767</v>
      </c>
      <c r="Q128" s="21"/>
      <c r="R128" s="21"/>
      <c r="S128" s="21"/>
      <c r="T128" s="21"/>
      <c r="U128" s="21"/>
      <c r="V128" s="21" t="s">
        <v>3035</v>
      </c>
      <c r="W128" s="21" t="s">
        <v>1493</v>
      </c>
      <c r="X128" s="21" t="s">
        <v>7637</v>
      </c>
      <c r="Y128" s="21" t="s">
        <v>768</v>
      </c>
      <c r="Z128" s="21" t="s">
        <v>1466</v>
      </c>
      <c r="AA128" s="21" t="s">
        <v>7636</v>
      </c>
      <c r="AB128" s="21"/>
      <c r="AC128" s="21"/>
      <c r="AD128" s="21" t="s">
        <v>53</v>
      </c>
      <c r="AE128" s="21"/>
      <c r="AF128" s="21"/>
      <c r="AG128" s="21"/>
      <c r="AH128" s="21"/>
      <c r="AI128" s="21"/>
      <c r="AJ128" s="21"/>
      <c r="AK128" s="21"/>
      <c r="AL128" s="21"/>
      <c r="AM128" s="21"/>
      <c r="AN128" s="21"/>
      <c r="AO128" s="21"/>
      <c r="AP128" s="21"/>
      <c r="AQ128" s="21"/>
    </row>
    <row r="129" spans="1:43">
      <c r="A129" s="18" t="s">
        <v>7635</v>
      </c>
      <c r="B129" s="21" t="s">
        <v>1788</v>
      </c>
      <c r="C129" s="21" t="s">
        <v>3037</v>
      </c>
      <c r="D129" s="21"/>
      <c r="E129" s="21"/>
      <c r="F129" s="21" t="s">
        <v>6369</v>
      </c>
      <c r="G129" s="21"/>
      <c r="H129" s="21"/>
      <c r="I129" s="21" t="s">
        <v>3458</v>
      </c>
      <c r="J129" s="21" t="s">
        <v>6384</v>
      </c>
      <c r="K129" s="21" t="s">
        <v>3351</v>
      </c>
      <c r="L129" s="21" t="s">
        <v>1197</v>
      </c>
      <c r="M129" s="21"/>
      <c r="N129" s="21"/>
      <c r="O129" s="21" t="s">
        <v>1465</v>
      </c>
      <c r="P129" s="21" t="s">
        <v>7634</v>
      </c>
      <c r="Q129" s="21"/>
      <c r="R129" s="21"/>
      <c r="S129" s="21"/>
      <c r="T129" s="21"/>
      <c r="U129" s="21"/>
      <c r="V129" s="21" t="s">
        <v>1689</v>
      </c>
      <c r="W129" s="21" t="s">
        <v>1200</v>
      </c>
      <c r="X129" s="21" t="s">
        <v>7610</v>
      </c>
      <c r="Y129" s="21" t="s">
        <v>5005</v>
      </c>
      <c r="Z129" s="21" t="s">
        <v>7617</v>
      </c>
      <c r="AA129" s="21" t="s">
        <v>7608</v>
      </c>
      <c r="AB129" s="21"/>
      <c r="AC129" s="21"/>
      <c r="AD129" s="21" t="s">
        <v>1842</v>
      </c>
      <c r="AE129" s="21"/>
      <c r="AF129" s="21"/>
      <c r="AG129" s="21"/>
      <c r="AH129" s="21"/>
      <c r="AI129" s="21"/>
      <c r="AJ129" s="21"/>
      <c r="AK129" s="21"/>
      <c r="AL129" s="21"/>
      <c r="AM129" s="21"/>
      <c r="AN129" s="21"/>
      <c r="AO129" s="21"/>
      <c r="AP129" s="21"/>
      <c r="AQ129" s="21"/>
    </row>
    <row r="130" spans="1:43">
      <c r="A130" s="18" t="s">
        <v>7633</v>
      </c>
      <c r="B130" s="21" t="s">
        <v>2723</v>
      </c>
      <c r="C130" s="21" t="s">
        <v>7632</v>
      </c>
      <c r="D130" s="21"/>
      <c r="E130" s="21"/>
      <c r="F130" s="21" t="s">
        <v>143</v>
      </c>
      <c r="G130" s="21"/>
      <c r="H130" s="21"/>
      <c r="I130" s="21" t="s">
        <v>3458</v>
      </c>
      <c r="J130" s="21" t="s">
        <v>6384</v>
      </c>
      <c r="K130" s="21" t="s">
        <v>6842</v>
      </c>
      <c r="L130" s="21" t="s">
        <v>3543</v>
      </c>
      <c r="M130" s="21"/>
      <c r="N130" s="21"/>
      <c r="O130" s="21">
        <v>2</v>
      </c>
      <c r="P130" s="21">
        <v>26</v>
      </c>
      <c r="Q130" s="21"/>
      <c r="R130" s="21"/>
      <c r="S130" s="21"/>
      <c r="T130" s="21"/>
      <c r="U130" s="21"/>
      <c r="V130" s="21" t="s">
        <v>1885</v>
      </c>
      <c r="W130" s="21" t="s">
        <v>3961</v>
      </c>
      <c r="X130" s="21" t="s">
        <v>7610</v>
      </c>
      <c r="Y130" s="21" t="s">
        <v>5005</v>
      </c>
      <c r="Z130" s="21" t="s">
        <v>7617</v>
      </c>
      <c r="AA130" s="21" t="s">
        <v>7631</v>
      </c>
      <c r="AB130" s="21"/>
      <c r="AC130" s="21"/>
      <c r="AD130" s="21" t="s">
        <v>7128</v>
      </c>
      <c r="AE130" s="21"/>
      <c r="AF130" s="21"/>
      <c r="AG130" s="21"/>
      <c r="AH130" s="21"/>
      <c r="AI130" s="21"/>
      <c r="AJ130" s="21"/>
      <c r="AK130" s="21"/>
      <c r="AL130" s="21"/>
      <c r="AM130" s="21"/>
      <c r="AN130" s="21"/>
      <c r="AO130" s="21"/>
      <c r="AP130" s="21"/>
      <c r="AQ130" s="21"/>
    </row>
    <row r="131" spans="1:43">
      <c r="A131" s="18" t="s">
        <v>7630</v>
      </c>
      <c r="B131" s="21" t="s">
        <v>6819</v>
      </c>
      <c r="C131" s="21" t="s">
        <v>4790</v>
      </c>
      <c r="D131" s="21"/>
      <c r="E131" s="21"/>
      <c r="F131" s="21" t="s">
        <v>415</v>
      </c>
      <c r="G131" s="21"/>
      <c r="H131" s="21"/>
      <c r="I131" s="21" t="s">
        <v>3458</v>
      </c>
      <c r="J131" s="21" t="s">
        <v>6384</v>
      </c>
      <c r="K131" s="21" t="s">
        <v>7615</v>
      </c>
      <c r="L131" s="21" t="s">
        <v>769</v>
      </c>
      <c r="M131" s="21"/>
      <c r="N131" s="21"/>
      <c r="O131" s="21" t="s">
        <v>790</v>
      </c>
      <c r="P131" s="21" t="s">
        <v>7621</v>
      </c>
      <c r="Q131" s="21"/>
      <c r="R131" s="21"/>
      <c r="S131" s="21"/>
      <c r="T131" s="21"/>
      <c r="U131" s="21"/>
      <c r="V131" s="21" t="s">
        <v>1689</v>
      </c>
      <c r="W131" s="21" t="s">
        <v>1315</v>
      </c>
      <c r="X131" s="21" t="s">
        <v>7610</v>
      </c>
      <c r="Y131" s="21" t="s">
        <v>5005</v>
      </c>
      <c r="Z131" s="21" t="s">
        <v>7617</v>
      </c>
      <c r="AA131" s="21" t="s">
        <v>7629</v>
      </c>
      <c r="AB131" s="21"/>
      <c r="AC131" s="21"/>
      <c r="AD131" s="21" t="s">
        <v>7628</v>
      </c>
      <c r="AE131" s="21"/>
      <c r="AF131" s="21"/>
      <c r="AG131" s="21"/>
      <c r="AH131" s="21"/>
      <c r="AI131" s="21"/>
      <c r="AJ131" s="21"/>
      <c r="AK131" s="21"/>
      <c r="AL131" s="21"/>
      <c r="AM131" s="21"/>
      <c r="AN131" s="21"/>
      <c r="AO131" s="21"/>
      <c r="AP131" s="21"/>
      <c r="AQ131" s="21"/>
    </row>
    <row r="132" spans="1:43">
      <c r="A132" s="18" t="s">
        <v>7627</v>
      </c>
      <c r="B132" s="21" t="s">
        <v>7626</v>
      </c>
      <c r="C132" s="21" t="s">
        <v>7625</v>
      </c>
      <c r="D132" s="21"/>
      <c r="E132" s="21"/>
      <c r="F132" s="21" t="s">
        <v>7624</v>
      </c>
      <c r="G132" s="21"/>
      <c r="H132" s="21"/>
      <c r="I132" s="21" t="s">
        <v>3458</v>
      </c>
      <c r="J132" s="21" t="s">
        <v>1315</v>
      </c>
      <c r="K132" s="21" t="s">
        <v>7615</v>
      </c>
      <c r="L132" s="21" t="s">
        <v>6873</v>
      </c>
      <c r="M132" s="21"/>
      <c r="N132" s="21"/>
      <c r="O132" s="21" t="s">
        <v>2673</v>
      </c>
      <c r="P132" s="21">
        <v>26</v>
      </c>
      <c r="Q132" s="21"/>
      <c r="R132" s="21"/>
      <c r="S132" s="21"/>
      <c r="T132" s="21"/>
      <c r="U132" s="21"/>
      <c r="V132" s="21" t="s">
        <v>916</v>
      </c>
      <c r="W132" s="21" t="s">
        <v>774</v>
      </c>
      <c r="X132" s="21" t="s">
        <v>7610</v>
      </c>
      <c r="Y132" s="21" t="s">
        <v>5005</v>
      </c>
      <c r="Z132" s="21" t="s">
        <v>7617</v>
      </c>
      <c r="AA132" s="21" t="s">
        <v>7614</v>
      </c>
      <c r="AB132" s="21"/>
      <c r="AC132" s="21"/>
      <c r="AD132" s="21" t="s">
        <v>4555</v>
      </c>
      <c r="AE132" s="21"/>
      <c r="AF132" s="21"/>
      <c r="AG132" s="21"/>
      <c r="AH132" s="21"/>
      <c r="AI132" s="21"/>
      <c r="AJ132" s="21"/>
      <c r="AK132" s="21"/>
      <c r="AL132" s="21"/>
      <c r="AM132" s="21"/>
      <c r="AN132" s="21"/>
      <c r="AO132" s="21"/>
      <c r="AP132" s="21"/>
      <c r="AQ132" s="21"/>
    </row>
    <row r="133" spans="1:43">
      <c r="A133" s="18" t="s">
        <v>7623</v>
      </c>
      <c r="B133" s="21" t="s">
        <v>3405</v>
      </c>
      <c r="C133" s="21" t="s">
        <v>7622</v>
      </c>
      <c r="D133" s="21"/>
      <c r="E133" s="21"/>
      <c r="F133" s="21" t="s">
        <v>804</v>
      </c>
      <c r="G133" s="21"/>
      <c r="H133" s="21"/>
      <c r="I133" s="21" t="s">
        <v>3458</v>
      </c>
      <c r="J133" s="21" t="s">
        <v>587</v>
      </c>
      <c r="K133" s="21" t="s">
        <v>7615</v>
      </c>
      <c r="L133" s="21" t="s">
        <v>2594</v>
      </c>
      <c r="M133" s="21"/>
      <c r="N133" s="21"/>
      <c r="O133" s="21">
        <v>2</v>
      </c>
      <c r="P133" s="21" t="s">
        <v>7621</v>
      </c>
      <c r="Q133" s="21"/>
      <c r="R133" s="21"/>
      <c r="S133" s="21"/>
      <c r="T133" s="21"/>
      <c r="U133" s="21"/>
      <c r="V133" s="21" t="s">
        <v>916</v>
      </c>
      <c r="W133" s="21" t="s">
        <v>3123</v>
      </c>
      <c r="X133" s="21" t="s">
        <v>7610</v>
      </c>
      <c r="Y133" s="21" t="s">
        <v>7618</v>
      </c>
      <c r="Z133" s="21" t="s">
        <v>7617</v>
      </c>
      <c r="AA133" s="21" t="s">
        <v>1147</v>
      </c>
      <c r="AB133" s="21"/>
      <c r="AC133" s="21"/>
      <c r="AD133" s="21" t="s">
        <v>7620</v>
      </c>
      <c r="AE133" s="21"/>
      <c r="AF133" s="21"/>
      <c r="AG133" s="21"/>
      <c r="AH133" s="21"/>
      <c r="AI133" s="21"/>
      <c r="AJ133" s="21"/>
      <c r="AK133" s="21"/>
      <c r="AL133" s="21"/>
      <c r="AM133" s="21"/>
      <c r="AN133" s="21"/>
      <c r="AO133" s="21"/>
      <c r="AP133" s="21"/>
      <c r="AQ133" s="21"/>
    </row>
    <row r="134" spans="1:43">
      <c r="A134" s="18" t="s">
        <v>7619</v>
      </c>
      <c r="B134" s="21" t="s">
        <v>3403</v>
      </c>
      <c r="C134" s="21" t="s">
        <v>82</v>
      </c>
      <c r="D134" s="21"/>
      <c r="E134" s="21"/>
      <c r="F134" s="21" t="s">
        <v>975</v>
      </c>
      <c r="G134" s="21"/>
      <c r="H134" s="21"/>
      <c r="I134" s="21" t="s">
        <v>2417</v>
      </c>
      <c r="J134" s="21" t="s">
        <v>773</v>
      </c>
      <c r="K134" s="21" t="s">
        <v>7615</v>
      </c>
      <c r="L134" s="21" t="s">
        <v>1945</v>
      </c>
      <c r="M134" s="21"/>
      <c r="N134" s="21"/>
      <c r="O134" s="21" t="s">
        <v>1245</v>
      </c>
      <c r="P134" s="21" t="s">
        <v>4194</v>
      </c>
      <c r="Q134" s="21"/>
      <c r="R134" s="21"/>
      <c r="S134" s="21"/>
      <c r="T134" s="21"/>
      <c r="U134" s="21"/>
      <c r="V134" s="21" t="s">
        <v>1689</v>
      </c>
      <c r="W134" s="21" t="s">
        <v>146</v>
      </c>
      <c r="X134" s="21" t="s">
        <v>7610</v>
      </c>
      <c r="Y134" s="21" t="s">
        <v>7618</v>
      </c>
      <c r="Z134" s="21" t="s">
        <v>7617</v>
      </c>
      <c r="AA134" s="21" t="s">
        <v>3409</v>
      </c>
      <c r="AB134" s="21"/>
      <c r="AC134" s="21"/>
      <c r="AD134" s="21" t="s">
        <v>6485</v>
      </c>
      <c r="AE134" s="21"/>
      <c r="AF134" s="21"/>
      <c r="AG134" s="21"/>
      <c r="AH134" s="21"/>
      <c r="AI134" s="21"/>
      <c r="AJ134" s="21"/>
      <c r="AK134" s="21"/>
      <c r="AL134" s="21"/>
      <c r="AM134" s="21"/>
      <c r="AN134" s="21"/>
      <c r="AO134" s="21"/>
      <c r="AP134" s="21"/>
      <c r="AQ134" s="21"/>
    </row>
    <row r="135" spans="1:43">
      <c r="A135" s="18" t="s">
        <v>7616</v>
      </c>
      <c r="B135" s="21" t="s">
        <v>930</v>
      </c>
      <c r="C135" s="21" t="s">
        <v>6474</v>
      </c>
      <c r="D135" s="21"/>
      <c r="E135" s="21"/>
      <c r="F135" s="21" t="s">
        <v>3435</v>
      </c>
      <c r="G135" s="21"/>
      <c r="H135" s="21"/>
      <c r="I135" s="21" t="s">
        <v>2417</v>
      </c>
      <c r="J135" s="21" t="s">
        <v>199</v>
      </c>
      <c r="K135" s="21" t="s">
        <v>7615</v>
      </c>
      <c r="L135" s="21" t="s">
        <v>557</v>
      </c>
      <c r="M135" s="21"/>
      <c r="N135" s="21"/>
      <c r="O135" s="21" t="s">
        <v>1565</v>
      </c>
      <c r="P135" s="21">
        <v>26</v>
      </c>
      <c r="Q135" s="21"/>
      <c r="R135" s="21"/>
      <c r="S135" s="21"/>
      <c r="T135" s="21"/>
      <c r="U135" s="21"/>
      <c r="V135" s="21" t="s">
        <v>1885</v>
      </c>
      <c r="W135" s="21" t="s">
        <v>1343</v>
      </c>
      <c r="X135" s="21" t="s">
        <v>7610</v>
      </c>
      <c r="Y135" s="21" t="s">
        <v>5005</v>
      </c>
      <c r="Z135" s="21" t="s">
        <v>2078</v>
      </c>
      <c r="AA135" s="21" t="s">
        <v>7614</v>
      </c>
      <c r="AB135" s="21"/>
      <c r="AC135" s="21"/>
      <c r="AD135" s="21" t="s">
        <v>5062</v>
      </c>
      <c r="AE135" s="21"/>
      <c r="AF135" s="21"/>
      <c r="AG135" s="21"/>
      <c r="AH135" s="21"/>
      <c r="AI135" s="21"/>
      <c r="AJ135" s="21"/>
      <c r="AK135" s="21"/>
      <c r="AL135" s="21"/>
      <c r="AM135" s="21"/>
      <c r="AN135" s="21"/>
      <c r="AO135" s="21"/>
      <c r="AP135" s="21"/>
      <c r="AQ135" s="21"/>
    </row>
    <row r="136" spans="1:43">
      <c r="A136" s="18" t="s">
        <v>7613</v>
      </c>
      <c r="B136" s="21" t="s">
        <v>7612</v>
      </c>
      <c r="C136" s="21" t="s">
        <v>2998</v>
      </c>
      <c r="D136" s="21"/>
      <c r="E136" s="21"/>
      <c r="F136" s="21" t="s">
        <v>566</v>
      </c>
      <c r="G136" s="21"/>
      <c r="H136" s="21"/>
      <c r="I136" s="21" t="s">
        <v>22</v>
      </c>
      <c r="J136" s="21" t="s">
        <v>587</v>
      </c>
      <c r="K136" s="21" t="s">
        <v>1986</v>
      </c>
      <c r="L136" s="21" t="s">
        <v>1945</v>
      </c>
      <c r="M136" s="21"/>
      <c r="N136" s="21"/>
      <c r="O136" s="21" t="s">
        <v>200</v>
      </c>
      <c r="P136" s="21" t="s">
        <v>7611</v>
      </c>
      <c r="Q136" s="21"/>
      <c r="R136" s="21"/>
      <c r="S136" s="21"/>
      <c r="T136" s="21"/>
      <c r="U136" s="21"/>
      <c r="V136" s="21" t="s">
        <v>1554</v>
      </c>
      <c r="W136" s="21" t="s">
        <v>148</v>
      </c>
      <c r="X136" s="21" t="s">
        <v>7610</v>
      </c>
      <c r="Y136" s="21" t="s">
        <v>5005</v>
      </c>
      <c r="Z136" s="21" t="s">
        <v>7609</v>
      </c>
      <c r="AA136" s="21" t="s">
        <v>7608</v>
      </c>
      <c r="AB136" s="21"/>
      <c r="AC136" s="21"/>
      <c r="AD136" s="21" t="s">
        <v>53</v>
      </c>
      <c r="AE136" s="21"/>
      <c r="AF136" s="21"/>
      <c r="AG136" s="21"/>
      <c r="AH136" s="21"/>
      <c r="AI136" s="21"/>
      <c r="AJ136" s="21"/>
      <c r="AK136" s="21"/>
      <c r="AL136" s="21"/>
      <c r="AM136" s="21"/>
      <c r="AN136" s="21"/>
      <c r="AO136" s="21"/>
      <c r="AP136" s="21"/>
      <c r="AQ136" s="21"/>
    </row>
    <row r="137" spans="1:43">
      <c r="A137" s="18" t="s">
        <v>7607</v>
      </c>
      <c r="B137" s="21" t="s">
        <v>7606</v>
      </c>
      <c r="C137" s="21" t="s">
        <v>7605</v>
      </c>
      <c r="D137" s="21"/>
      <c r="E137" s="21"/>
      <c r="F137" s="21" t="s">
        <v>1426</v>
      </c>
      <c r="G137" s="21"/>
      <c r="H137" s="21"/>
      <c r="I137" s="21" t="s">
        <v>1520</v>
      </c>
      <c r="J137" s="21" t="s">
        <v>420</v>
      </c>
      <c r="K137" s="21" t="s">
        <v>7604</v>
      </c>
      <c r="L137" s="21" t="s">
        <v>2209</v>
      </c>
      <c r="M137" s="21"/>
      <c r="N137" s="21" t="s">
        <v>7603</v>
      </c>
      <c r="O137" s="21" t="s">
        <v>2389</v>
      </c>
      <c r="P137" s="21" t="s">
        <v>5929</v>
      </c>
      <c r="Q137" s="21"/>
      <c r="R137" s="21"/>
      <c r="S137" s="21"/>
      <c r="T137" s="21"/>
      <c r="U137" s="21"/>
      <c r="V137" s="21" t="s">
        <v>1885</v>
      </c>
      <c r="W137" s="21" t="s">
        <v>773</v>
      </c>
      <c r="X137" s="21" t="s">
        <v>7590</v>
      </c>
      <c r="Y137" s="21" t="s">
        <v>2591</v>
      </c>
      <c r="Z137" s="21" t="s">
        <v>4085</v>
      </c>
      <c r="AA137" s="21" t="s">
        <v>6156</v>
      </c>
      <c r="AB137" s="21"/>
      <c r="AC137" s="21"/>
      <c r="AD137" s="21" t="s">
        <v>7602</v>
      </c>
      <c r="AE137" s="21"/>
      <c r="AF137" s="21"/>
      <c r="AG137" s="21"/>
      <c r="AH137" s="21"/>
      <c r="AI137" s="21"/>
      <c r="AJ137" s="21"/>
      <c r="AK137" s="21"/>
      <c r="AL137" s="21"/>
      <c r="AM137" s="21"/>
      <c r="AN137" s="21"/>
      <c r="AO137" s="21"/>
      <c r="AP137" s="21"/>
      <c r="AQ137" s="21"/>
    </row>
    <row r="138" spans="1:43">
      <c r="A138" s="18" t="s">
        <v>7601</v>
      </c>
      <c r="B138" s="21" t="s">
        <v>3050</v>
      </c>
      <c r="C138" s="21" t="s">
        <v>7600</v>
      </c>
      <c r="D138" s="21"/>
      <c r="E138" s="21"/>
      <c r="F138" s="21">
        <v>3</v>
      </c>
      <c r="G138" s="21"/>
      <c r="H138" s="21"/>
      <c r="I138" s="21" t="s">
        <v>1401</v>
      </c>
      <c r="J138" s="21" t="s">
        <v>4277</v>
      </c>
      <c r="K138" s="21" t="s">
        <v>7599</v>
      </c>
      <c r="L138" s="21" t="s">
        <v>1208</v>
      </c>
      <c r="M138" s="21"/>
      <c r="N138" s="21" t="s">
        <v>7598</v>
      </c>
      <c r="O138" s="21" t="s">
        <v>394</v>
      </c>
      <c r="P138" s="21" t="s">
        <v>7055</v>
      </c>
      <c r="Q138" s="21"/>
      <c r="R138" s="21"/>
      <c r="S138" s="21"/>
      <c r="T138" s="21"/>
      <c r="U138" s="21"/>
      <c r="V138" s="21" t="s">
        <v>7597</v>
      </c>
      <c r="W138" s="21" t="s">
        <v>957</v>
      </c>
      <c r="X138" s="21" t="s">
        <v>7590</v>
      </c>
      <c r="Y138" s="21" t="s">
        <v>2591</v>
      </c>
      <c r="Z138" s="21" t="s">
        <v>7596</v>
      </c>
      <c r="AA138" s="21" t="s">
        <v>6637</v>
      </c>
      <c r="AB138" s="21"/>
      <c r="AC138" s="21"/>
      <c r="AD138" s="21" t="s">
        <v>5630</v>
      </c>
      <c r="AE138" s="21"/>
      <c r="AF138" s="21"/>
      <c r="AG138" s="21"/>
      <c r="AH138" s="21"/>
      <c r="AI138" s="21"/>
      <c r="AJ138" s="21"/>
      <c r="AK138" s="21"/>
      <c r="AL138" s="21"/>
      <c r="AM138" s="21"/>
      <c r="AN138" s="21"/>
      <c r="AO138" s="21"/>
      <c r="AP138" s="21"/>
      <c r="AQ138" s="21"/>
    </row>
    <row r="139" spans="1:43">
      <c r="A139" s="18" t="s">
        <v>7595</v>
      </c>
      <c r="B139" s="21" t="s">
        <v>7594</v>
      </c>
      <c r="C139" s="21" t="s">
        <v>7593</v>
      </c>
      <c r="D139" s="21"/>
      <c r="E139" s="21"/>
      <c r="F139" s="21">
        <v>3</v>
      </c>
      <c r="G139" s="21"/>
      <c r="H139" s="21"/>
      <c r="I139" s="21" t="s">
        <v>6967</v>
      </c>
      <c r="J139" s="21" t="s">
        <v>1689</v>
      </c>
      <c r="K139" s="21" t="s">
        <v>6781</v>
      </c>
      <c r="L139" s="21" t="s">
        <v>1949</v>
      </c>
      <c r="M139" s="21"/>
      <c r="N139" s="21" t="s">
        <v>7592</v>
      </c>
      <c r="O139" s="21" t="s">
        <v>3483</v>
      </c>
      <c r="P139" s="21" t="s">
        <v>7591</v>
      </c>
      <c r="Q139" s="21"/>
      <c r="R139" s="21"/>
      <c r="S139" s="21"/>
      <c r="T139" s="21"/>
      <c r="U139" s="21"/>
      <c r="V139" s="21" t="s">
        <v>1714</v>
      </c>
      <c r="W139" s="21" t="s">
        <v>2000</v>
      </c>
      <c r="X139" s="21" t="s">
        <v>7590</v>
      </c>
      <c r="Y139" s="21" t="s">
        <v>7589</v>
      </c>
      <c r="Z139" s="21" t="s">
        <v>7435</v>
      </c>
      <c r="AA139" s="21" t="s">
        <v>7588</v>
      </c>
      <c r="AB139" s="21"/>
      <c r="AC139" s="21"/>
      <c r="AD139" s="21" t="s">
        <v>4026</v>
      </c>
      <c r="AE139" s="21"/>
      <c r="AF139" s="21"/>
      <c r="AG139" s="21"/>
      <c r="AH139" s="21"/>
      <c r="AI139" s="21"/>
      <c r="AJ139" s="21"/>
      <c r="AK139" s="21"/>
      <c r="AL139" s="21"/>
      <c r="AM139" s="21"/>
      <c r="AN139" s="21"/>
      <c r="AO139" s="21"/>
      <c r="AP139" s="21"/>
      <c r="AQ139" s="21"/>
    </row>
    <row r="140" spans="1:43">
      <c r="A140" s="18" t="s">
        <v>7587</v>
      </c>
      <c r="B140" s="21" t="s">
        <v>3527</v>
      </c>
      <c r="C140" s="21" t="s">
        <v>943</v>
      </c>
      <c r="D140" s="21"/>
      <c r="E140" s="21"/>
      <c r="F140" s="21" t="s">
        <v>640</v>
      </c>
      <c r="G140" s="21"/>
      <c r="H140" s="21"/>
      <c r="I140" s="21" t="s">
        <v>6915</v>
      </c>
      <c r="J140" s="21" t="s">
        <v>3324</v>
      </c>
      <c r="K140" s="21" t="s">
        <v>7267</v>
      </c>
      <c r="L140" s="21" t="s">
        <v>1578</v>
      </c>
      <c r="M140" s="21"/>
      <c r="N140" s="21" t="s">
        <v>7586</v>
      </c>
      <c r="O140" s="21" t="s">
        <v>1102</v>
      </c>
      <c r="P140" s="21" t="s">
        <v>7585</v>
      </c>
      <c r="Q140" s="21"/>
      <c r="R140" s="21"/>
      <c r="S140" s="21"/>
      <c r="T140" s="21"/>
      <c r="U140" s="21"/>
      <c r="V140" s="21" t="s">
        <v>4080</v>
      </c>
      <c r="W140" s="21" t="s">
        <v>7584</v>
      </c>
      <c r="X140" s="21" t="s">
        <v>7578</v>
      </c>
      <c r="Y140" s="21" t="s">
        <v>7557</v>
      </c>
      <c r="Z140" s="21" t="s">
        <v>7583</v>
      </c>
      <c r="AA140" s="21" t="s">
        <v>5752</v>
      </c>
      <c r="AB140" s="21"/>
      <c r="AC140" s="21"/>
      <c r="AD140" s="21" t="s">
        <v>7575</v>
      </c>
      <c r="AE140" s="21"/>
      <c r="AF140" s="21"/>
      <c r="AG140" s="21"/>
      <c r="AH140" s="21"/>
      <c r="AI140" s="21"/>
      <c r="AJ140" s="21"/>
      <c r="AK140" s="21"/>
      <c r="AL140" s="21"/>
      <c r="AM140" s="21"/>
      <c r="AN140" s="21"/>
      <c r="AO140" s="21"/>
      <c r="AP140" s="21"/>
      <c r="AQ140" s="21"/>
    </row>
    <row r="141" spans="1:43">
      <c r="A141" s="18" t="s">
        <v>7582</v>
      </c>
      <c r="B141" s="21" t="s">
        <v>7581</v>
      </c>
      <c r="C141" s="21" t="s">
        <v>7415</v>
      </c>
      <c r="D141" s="21"/>
      <c r="E141" s="21"/>
      <c r="F141" s="21" t="s">
        <v>1960</v>
      </c>
      <c r="G141" s="21"/>
      <c r="H141" s="21"/>
      <c r="I141" s="21" t="s">
        <v>6843</v>
      </c>
      <c r="J141" s="21" t="s">
        <v>3880</v>
      </c>
      <c r="K141" s="21" t="s">
        <v>2121</v>
      </c>
      <c r="L141" s="21" t="s">
        <v>6523</v>
      </c>
      <c r="M141" s="21"/>
      <c r="N141" s="21" t="s">
        <v>7580</v>
      </c>
      <c r="O141" s="21" t="s">
        <v>1102</v>
      </c>
      <c r="P141" s="21" t="s">
        <v>7579</v>
      </c>
      <c r="Q141" s="21"/>
      <c r="R141" s="21"/>
      <c r="S141" s="21"/>
      <c r="T141" s="21"/>
      <c r="U141" s="21"/>
      <c r="V141" s="21" t="s">
        <v>3938</v>
      </c>
      <c r="W141" s="21" t="s">
        <v>7376</v>
      </c>
      <c r="X141" s="21" t="s">
        <v>7578</v>
      </c>
      <c r="Y141" s="21" t="s">
        <v>756</v>
      </c>
      <c r="Z141" s="21" t="s">
        <v>7577</v>
      </c>
      <c r="AA141" s="21" t="s">
        <v>7576</v>
      </c>
      <c r="AB141" s="21"/>
      <c r="AC141" s="21"/>
      <c r="AD141" s="21" t="s">
        <v>7575</v>
      </c>
      <c r="AE141" s="21"/>
      <c r="AF141" s="21"/>
      <c r="AG141" s="21"/>
      <c r="AH141" s="21"/>
      <c r="AI141" s="21"/>
      <c r="AJ141" s="21"/>
      <c r="AK141" s="21"/>
      <c r="AL141" s="21"/>
      <c r="AM141" s="21"/>
      <c r="AN141" s="21"/>
      <c r="AO141" s="21"/>
      <c r="AP141" s="21"/>
      <c r="AQ141" s="21"/>
    </row>
    <row r="142" spans="1:43">
      <c r="A142" s="18" t="s">
        <v>7574</v>
      </c>
      <c r="B142" s="21" t="s">
        <v>7573</v>
      </c>
      <c r="C142" s="21" t="s">
        <v>1616</v>
      </c>
      <c r="D142" s="21"/>
      <c r="E142" s="21"/>
      <c r="F142" s="21" t="s">
        <v>3749</v>
      </c>
      <c r="G142" s="21"/>
      <c r="H142" s="21"/>
      <c r="I142" s="21" t="s">
        <v>767</v>
      </c>
      <c r="J142" s="21" t="s">
        <v>7572</v>
      </c>
      <c r="K142" s="21" t="s">
        <v>7331</v>
      </c>
      <c r="L142" s="21" t="s">
        <v>476</v>
      </c>
      <c r="M142" s="21"/>
      <c r="N142" s="21" t="s">
        <v>7571</v>
      </c>
      <c r="O142" s="21" t="s">
        <v>7570</v>
      </c>
      <c r="P142" s="21" t="s">
        <v>1792</v>
      </c>
      <c r="Q142" s="21"/>
      <c r="R142" s="21"/>
      <c r="S142" s="21"/>
      <c r="T142" s="21"/>
      <c r="U142" s="21"/>
      <c r="V142" s="21" t="s">
        <v>7569</v>
      </c>
      <c r="W142" s="21" t="s">
        <v>1720</v>
      </c>
      <c r="X142" s="21" t="s">
        <v>7568</v>
      </c>
      <c r="Y142" s="21" t="s">
        <v>3339</v>
      </c>
      <c r="Z142" s="21">
        <v>11</v>
      </c>
      <c r="AA142" s="21" t="s">
        <v>1543</v>
      </c>
      <c r="AB142" s="21"/>
      <c r="AC142" s="21"/>
      <c r="AD142" s="21" t="s">
        <v>7567</v>
      </c>
      <c r="AE142" s="21"/>
      <c r="AF142" s="21"/>
      <c r="AG142" s="21"/>
      <c r="AH142" s="21"/>
      <c r="AI142" s="21"/>
      <c r="AJ142" s="21"/>
      <c r="AK142" s="21"/>
      <c r="AL142" s="21"/>
      <c r="AM142" s="21"/>
      <c r="AN142" s="21"/>
      <c r="AO142" s="21"/>
      <c r="AP142" s="21"/>
      <c r="AQ142" s="21"/>
    </row>
    <row r="143" spans="1:43">
      <c r="A143" s="18" t="s">
        <v>7566</v>
      </c>
      <c r="B143" s="21" t="s">
        <v>7565</v>
      </c>
      <c r="C143" s="21" t="s">
        <v>7564</v>
      </c>
      <c r="D143" s="21"/>
      <c r="E143" s="21"/>
      <c r="F143" s="21" t="s">
        <v>1486</v>
      </c>
      <c r="G143" s="21"/>
      <c r="H143" s="21"/>
      <c r="I143" s="21" t="s">
        <v>1520</v>
      </c>
      <c r="J143" s="21" t="s">
        <v>3350</v>
      </c>
      <c r="K143" s="21" t="s">
        <v>1648</v>
      </c>
      <c r="L143" s="21" t="s">
        <v>5751</v>
      </c>
      <c r="M143" s="21"/>
      <c r="N143" s="21" t="s">
        <v>7563</v>
      </c>
      <c r="O143" s="21" t="s">
        <v>3566</v>
      </c>
      <c r="P143" s="21" t="s">
        <v>813</v>
      </c>
      <c r="Q143" s="21"/>
      <c r="R143" s="21"/>
      <c r="S143" s="21"/>
      <c r="T143" s="21"/>
      <c r="U143" s="21"/>
      <c r="V143" s="21" t="s">
        <v>316</v>
      </c>
      <c r="W143" s="21" t="s">
        <v>2415</v>
      </c>
      <c r="X143" s="21" t="s">
        <v>7551</v>
      </c>
      <c r="Y143" s="21" t="s">
        <v>7557</v>
      </c>
      <c r="Z143" s="21" t="s">
        <v>7470</v>
      </c>
      <c r="AA143" s="21" t="s">
        <v>5204</v>
      </c>
      <c r="AB143" s="21"/>
      <c r="AC143" s="21"/>
      <c r="AD143" s="21" t="s">
        <v>5837</v>
      </c>
      <c r="AE143" s="21"/>
      <c r="AF143" s="21"/>
      <c r="AG143" s="21"/>
      <c r="AH143" s="21"/>
      <c r="AI143" s="21"/>
      <c r="AJ143" s="21"/>
      <c r="AK143" s="21"/>
      <c r="AL143" s="21"/>
      <c r="AM143" s="21"/>
      <c r="AN143" s="21"/>
      <c r="AO143" s="21"/>
      <c r="AP143" s="21"/>
      <c r="AQ143" s="21"/>
    </row>
    <row r="144" spans="1:43">
      <c r="A144" s="18" t="s">
        <v>7562</v>
      </c>
      <c r="B144" s="21" t="s">
        <v>7561</v>
      </c>
      <c r="C144" s="21" t="s">
        <v>7560</v>
      </c>
      <c r="D144" s="21"/>
      <c r="E144" s="21"/>
      <c r="F144" s="21" t="s">
        <v>1432</v>
      </c>
      <c r="G144" s="21"/>
      <c r="H144" s="21"/>
      <c r="I144" s="21" t="s">
        <v>1423</v>
      </c>
      <c r="J144" s="21" t="s">
        <v>7559</v>
      </c>
      <c r="K144" s="21" t="s">
        <v>6184</v>
      </c>
      <c r="L144" s="21" t="s">
        <v>4062</v>
      </c>
      <c r="M144" s="21"/>
      <c r="N144" s="21" t="s">
        <v>7542</v>
      </c>
      <c r="O144" s="21" t="s">
        <v>808</v>
      </c>
      <c r="P144" s="21" t="s">
        <v>4564</v>
      </c>
      <c r="Q144" s="21"/>
      <c r="R144" s="21"/>
      <c r="S144" s="21"/>
      <c r="T144" s="21"/>
      <c r="U144" s="21"/>
      <c r="V144" s="21" t="s">
        <v>1167</v>
      </c>
      <c r="W144" s="21" t="s">
        <v>7558</v>
      </c>
      <c r="X144" s="21" t="s">
        <v>7551</v>
      </c>
      <c r="Y144" s="21" t="s">
        <v>7557</v>
      </c>
      <c r="Z144" s="21" t="s">
        <v>981</v>
      </c>
      <c r="AA144" s="21" t="s">
        <v>7556</v>
      </c>
      <c r="AB144" s="21"/>
      <c r="AC144" s="21"/>
      <c r="AD144" s="21" t="s">
        <v>7555</v>
      </c>
      <c r="AE144" s="21"/>
      <c r="AF144" s="21"/>
      <c r="AG144" s="21"/>
      <c r="AH144" s="21"/>
      <c r="AI144" s="21"/>
      <c r="AJ144" s="21"/>
      <c r="AK144" s="21"/>
      <c r="AL144" s="21"/>
      <c r="AM144" s="21"/>
      <c r="AN144" s="21"/>
      <c r="AO144" s="21"/>
      <c r="AP144" s="21"/>
      <c r="AQ144" s="21"/>
    </row>
    <row r="145" spans="1:43">
      <c r="A145" s="18" t="s">
        <v>7554</v>
      </c>
      <c r="B145" s="21" t="s">
        <v>3482</v>
      </c>
      <c r="C145" s="21" t="s">
        <v>834</v>
      </c>
      <c r="D145" s="21"/>
      <c r="E145" s="21"/>
      <c r="F145" s="21" t="s">
        <v>5601</v>
      </c>
      <c r="G145" s="21"/>
      <c r="H145" s="21"/>
      <c r="I145" s="21" t="s">
        <v>1520</v>
      </c>
      <c r="J145" s="21" t="s">
        <v>7553</v>
      </c>
      <c r="K145" s="21" t="s">
        <v>7377</v>
      </c>
      <c r="L145" s="21" t="s">
        <v>6370</v>
      </c>
      <c r="M145" s="21"/>
      <c r="N145" s="21" t="s">
        <v>7552</v>
      </c>
      <c r="O145" s="21" t="s">
        <v>781</v>
      </c>
      <c r="P145" s="21" t="s">
        <v>4564</v>
      </c>
      <c r="Q145" s="21"/>
      <c r="R145" s="21"/>
      <c r="S145" s="21"/>
      <c r="T145" s="21"/>
      <c r="U145" s="21"/>
      <c r="V145" s="21" t="s">
        <v>7398</v>
      </c>
      <c r="W145" s="21" t="s">
        <v>954</v>
      </c>
      <c r="X145" s="21" t="s">
        <v>7551</v>
      </c>
      <c r="Y145" s="21" t="s">
        <v>3339</v>
      </c>
      <c r="Z145" s="21" t="s">
        <v>7470</v>
      </c>
      <c r="AA145" s="21" t="s">
        <v>7550</v>
      </c>
      <c r="AB145" s="21"/>
      <c r="AC145" s="21"/>
      <c r="AD145" s="21" t="s">
        <v>5837</v>
      </c>
      <c r="AE145" s="21"/>
      <c r="AF145" s="21"/>
      <c r="AG145" s="21"/>
      <c r="AH145" s="21"/>
      <c r="AI145" s="21"/>
      <c r="AJ145" s="21"/>
      <c r="AK145" s="21"/>
      <c r="AL145" s="21"/>
      <c r="AM145" s="21"/>
      <c r="AN145" s="21"/>
      <c r="AO145" s="21"/>
      <c r="AP145" s="21"/>
      <c r="AQ145" s="21"/>
    </row>
    <row r="146" spans="1:43">
      <c r="A146" s="18" t="s">
        <v>7549</v>
      </c>
      <c r="B146" s="21" t="s">
        <v>7548</v>
      </c>
      <c r="C146" s="21" t="s">
        <v>7547</v>
      </c>
      <c r="D146" s="21"/>
      <c r="E146" s="21"/>
      <c r="F146" s="21" t="s">
        <v>3981</v>
      </c>
      <c r="G146" s="21"/>
      <c r="H146" s="21"/>
      <c r="I146" s="21" t="s">
        <v>1520</v>
      </c>
      <c r="J146" s="21" t="s">
        <v>1102</v>
      </c>
      <c r="K146" s="21" t="s">
        <v>7546</v>
      </c>
      <c r="L146" s="21" t="s">
        <v>6370</v>
      </c>
      <c r="M146" s="21"/>
      <c r="N146" s="21" t="s">
        <v>7545</v>
      </c>
      <c r="O146" s="21" t="s">
        <v>7529</v>
      </c>
      <c r="P146" s="21" t="s">
        <v>4564</v>
      </c>
      <c r="Q146" s="21"/>
      <c r="R146" s="21"/>
      <c r="S146" s="21"/>
      <c r="T146" s="21"/>
      <c r="U146" s="21"/>
      <c r="V146" s="21" t="s">
        <v>3938</v>
      </c>
      <c r="W146" s="21" t="s">
        <v>5441</v>
      </c>
      <c r="X146" s="21" t="s">
        <v>7504</v>
      </c>
      <c r="Y146" s="21" t="s">
        <v>7544</v>
      </c>
      <c r="Z146" s="21" t="s">
        <v>695</v>
      </c>
      <c r="AA146" s="21" t="s">
        <v>2149</v>
      </c>
      <c r="AB146" s="21"/>
      <c r="AC146" s="21"/>
      <c r="AD146" s="21" t="s">
        <v>2376</v>
      </c>
      <c r="AE146" s="21"/>
      <c r="AF146" s="21"/>
      <c r="AG146" s="21"/>
      <c r="AH146" s="21"/>
      <c r="AI146" s="21"/>
      <c r="AJ146" s="21"/>
      <c r="AK146" s="21"/>
      <c r="AL146" s="21"/>
      <c r="AM146" s="21"/>
      <c r="AN146" s="21"/>
      <c r="AO146" s="21"/>
      <c r="AP146" s="21"/>
      <c r="AQ146" s="21"/>
    </row>
    <row r="147" spans="1:43">
      <c r="A147" s="18" t="s">
        <v>7543</v>
      </c>
      <c r="B147" s="21" t="s">
        <v>1792</v>
      </c>
      <c r="C147" s="21" t="s">
        <v>6920</v>
      </c>
      <c r="D147" s="21"/>
      <c r="E147" s="21"/>
      <c r="F147" s="21" t="s">
        <v>385</v>
      </c>
      <c r="G147" s="21"/>
      <c r="H147" s="21"/>
      <c r="I147" s="21" t="s">
        <v>794</v>
      </c>
      <c r="J147" s="21" t="s">
        <v>1959</v>
      </c>
      <c r="K147" s="21" t="s">
        <v>5251</v>
      </c>
      <c r="L147" s="21" t="s">
        <v>5237</v>
      </c>
      <c r="M147" s="21"/>
      <c r="N147" s="21" t="s">
        <v>7542</v>
      </c>
      <c r="O147" s="21" t="s">
        <v>1102</v>
      </c>
      <c r="P147" s="21" t="s">
        <v>3411</v>
      </c>
      <c r="Q147" s="21"/>
      <c r="R147" s="21"/>
      <c r="S147" s="21"/>
      <c r="T147" s="21"/>
      <c r="U147" s="21"/>
      <c r="V147" s="21" t="s">
        <v>32</v>
      </c>
      <c r="W147" s="21" t="s">
        <v>5322</v>
      </c>
      <c r="X147" s="21" t="s">
        <v>7504</v>
      </c>
      <c r="Y147" s="21" t="s">
        <v>7541</v>
      </c>
      <c r="Z147" s="21" t="s">
        <v>7522</v>
      </c>
      <c r="AA147" s="21" t="s">
        <v>7540</v>
      </c>
      <c r="AB147" s="21"/>
      <c r="AC147" s="21"/>
      <c r="AD147" s="21" t="s">
        <v>7539</v>
      </c>
      <c r="AE147" s="21"/>
      <c r="AF147" s="21"/>
      <c r="AG147" s="21"/>
      <c r="AH147" s="21"/>
      <c r="AI147" s="21"/>
      <c r="AJ147" s="21"/>
      <c r="AK147" s="21"/>
      <c r="AL147" s="21"/>
      <c r="AM147" s="21"/>
      <c r="AN147" s="21"/>
      <c r="AO147" s="21"/>
      <c r="AP147" s="21"/>
      <c r="AQ147" s="21"/>
    </row>
    <row r="148" spans="1:43">
      <c r="A148" s="18" t="s">
        <v>7538</v>
      </c>
      <c r="B148" s="21" t="s">
        <v>7537</v>
      </c>
      <c r="C148" s="21" t="s">
        <v>7536</v>
      </c>
      <c r="D148" s="21"/>
      <c r="E148" s="21"/>
      <c r="F148" s="21" t="s">
        <v>1432</v>
      </c>
      <c r="G148" s="21"/>
      <c r="H148" s="21"/>
      <c r="I148" s="21" t="s">
        <v>794</v>
      </c>
      <c r="J148" s="21" t="s">
        <v>1102</v>
      </c>
      <c r="K148" s="21" t="s">
        <v>7377</v>
      </c>
      <c r="L148" s="21" t="s">
        <v>1578</v>
      </c>
      <c r="M148" s="21"/>
      <c r="N148" s="21" t="s">
        <v>7535</v>
      </c>
      <c r="O148" s="21" t="s">
        <v>88</v>
      </c>
      <c r="P148" s="21" t="s">
        <v>856</v>
      </c>
      <c r="Q148" s="21"/>
      <c r="R148" s="21"/>
      <c r="S148" s="21"/>
      <c r="T148" s="21"/>
      <c r="U148" s="21"/>
      <c r="V148" s="21" t="s">
        <v>4080</v>
      </c>
      <c r="W148" s="21" t="s">
        <v>630</v>
      </c>
      <c r="X148" s="21" t="s">
        <v>7504</v>
      </c>
      <c r="Y148" s="21" t="s">
        <v>6203</v>
      </c>
      <c r="Z148" s="21" t="s">
        <v>6307</v>
      </c>
      <c r="AA148" s="21" t="s">
        <v>7534</v>
      </c>
      <c r="AB148" s="21"/>
      <c r="AC148" s="21"/>
      <c r="AD148" s="21" t="s">
        <v>5630</v>
      </c>
      <c r="AE148" s="21"/>
      <c r="AF148" s="21"/>
      <c r="AG148" s="21"/>
      <c r="AH148" s="21"/>
      <c r="AI148" s="21"/>
      <c r="AJ148" s="21"/>
      <c r="AK148" s="21"/>
      <c r="AL148" s="21"/>
      <c r="AM148" s="21"/>
      <c r="AN148" s="21"/>
      <c r="AO148" s="21"/>
      <c r="AP148" s="21"/>
      <c r="AQ148" s="21"/>
    </row>
    <row r="149" spans="1:43">
      <c r="A149" s="18" t="s">
        <v>7533</v>
      </c>
      <c r="B149" s="21" t="s">
        <v>7532</v>
      </c>
      <c r="C149" s="21" t="s">
        <v>7531</v>
      </c>
      <c r="D149" s="21"/>
      <c r="E149" s="21"/>
      <c r="F149" s="21" t="s">
        <v>168</v>
      </c>
      <c r="G149" s="21"/>
      <c r="H149" s="21"/>
      <c r="I149" s="21" t="s">
        <v>686</v>
      </c>
      <c r="J149" s="21" t="s">
        <v>1102</v>
      </c>
      <c r="K149" s="21" t="s">
        <v>7530</v>
      </c>
      <c r="L149" s="21" t="s">
        <v>7529</v>
      </c>
      <c r="M149" s="21"/>
      <c r="N149" s="21" t="s">
        <v>7528</v>
      </c>
      <c r="O149" s="21" t="s">
        <v>1102</v>
      </c>
      <c r="P149" s="21" t="s">
        <v>3411</v>
      </c>
      <c r="Q149" s="21"/>
      <c r="R149" s="21"/>
      <c r="S149" s="21"/>
      <c r="T149" s="21"/>
      <c r="U149" s="21"/>
      <c r="V149" s="21" t="s">
        <v>6557</v>
      </c>
      <c r="W149" s="21" t="s">
        <v>418</v>
      </c>
      <c r="X149" s="21" t="s">
        <v>7504</v>
      </c>
      <c r="Y149" s="21" t="s">
        <v>6326</v>
      </c>
      <c r="Z149" s="21" t="s">
        <v>695</v>
      </c>
      <c r="AA149" s="21" t="s">
        <v>7527</v>
      </c>
      <c r="AB149" s="21" t="s">
        <v>6935</v>
      </c>
      <c r="AC149" s="21"/>
      <c r="AD149" s="21" t="s">
        <v>7526</v>
      </c>
      <c r="AE149" s="21"/>
      <c r="AF149" s="21"/>
      <c r="AG149" s="21"/>
      <c r="AH149" s="21"/>
      <c r="AI149" s="21"/>
      <c r="AJ149" s="21"/>
      <c r="AK149" s="21"/>
      <c r="AL149" s="21"/>
      <c r="AM149" s="21"/>
      <c r="AN149" s="21"/>
      <c r="AO149" s="21"/>
      <c r="AP149" s="21"/>
      <c r="AQ149" s="21"/>
    </row>
    <row r="150" spans="1:43">
      <c r="A150" s="18" t="s">
        <v>7525</v>
      </c>
      <c r="B150" s="21" t="s">
        <v>7524</v>
      </c>
      <c r="C150" s="21" t="s">
        <v>6858</v>
      </c>
      <c r="D150" s="21"/>
      <c r="E150" s="21"/>
      <c r="F150" s="21" t="s">
        <v>975</v>
      </c>
      <c r="G150" s="21"/>
      <c r="H150" s="21"/>
      <c r="I150" s="21" t="s">
        <v>6915</v>
      </c>
      <c r="J150" s="21" t="s">
        <v>7284</v>
      </c>
      <c r="K150" s="21" t="s">
        <v>7377</v>
      </c>
      <c r="L150" s="21" t="s">
        <v>3324</v>
      </c>
      <c r="M150" s="21"/>
      <c r="N150" s="21" t="s">
        <v>7523</v>
      </c>
      <c r="O150" s="21" t="s">
        <v>4782</v>
      </c>
      <c r="P150" s="21" t="s">
        <v>109</v>
      </c>
      <c r="Q150" s="21"/>
      <c r="R150" s="21"/>
      <c r="S150" s="21"/>
      <c r="T150" s="21"/>
      <c r="U150" s="21"/>
      <c r="V150" s="21" t="s">
        <v>138</v>
      </c>
      <c r="W150" s="21" t="s">
        <v>387</v>
      </c>
      <c r="X150" s="21" t="s">
        <v>7504</v>
      </c>
      <c r="Y150" s="21" t="s">
        <v>7080</v>
      </c>
      <c r="Z150" s="21" t="s">
        <v>7522</v>
      </c>
      <c r="AA150" s="21" t="s">
        <v>7521</v>
      </c>
      <c r="AB150" s="21" t="s">
        <v>2455</v>
      </c>
      <c r="AC150" s="21"/>
      <c r="AD150" s="21" t="s">
        <v>2998</v>
      </c>
      <c r="AE150" s="21"/>
      <c r="AF150" s="21"/>
      <c r="AG150" s="21"/>
      <c r="AH150" s="21"/>
      <c r="AI150" s="21"/>
      <c r="AJ150" s="21"/>
      <c r="AK150" s="21"/>
      <c r="AL150" s="21"/>
      <c r="AM150" s="21"/>
      <c r="AN150" s="21"/>
      <c r="AO150" s="21"/>
      <c r="AP150" s="21"/>
      <c r="AQ150" s="21"/>
    </row>
    <row r="151" spans="1:43">
      <c r="A151" s="18" t="s">
        <v>7520</v>
      </c>
      <c r="B151" s="21" t="s">
        <v>7519</v>
      </c>
      <c r="C151" s="21" t="s">
        <v>5514</v>
      </c>
      <c r="D151" s="21"/>
      <c r="E151" s="21"/>
      <c r="F151" s="21" t="s">
        <v>868</v>
      </c>
      <c r="G151" s="21"/>
      <c r="H151" s="21"/>
      <c r="I151" s="21" t="s">
        <v>6915</v>
      </c>
      <c r="J151" s="21" t="s">
        <v>6344</v>
      </c>
      <c r="K151" s="21" t="s">
        <v>4629</v>
      </c>
      <c r="L151" s="21" t="s">
        <v>3737</v>
      </c>
      <c r="M151" s="21"/>
      <c r="N151" s="21" t="s">
        <v>7518</v>
      </c>
      <c r="O151" s="21">
        <v>10</v>
      </c>
      <c r="P151" s="21" t="s">
        <v>7517</v>
      </c>
      <c r="Q151" s="21"/>
      <c r="R151" s="21"/>
      <c r="S151" s="21"/>
      <c r="T151" s="21"/>
      <c r="U151" s="21"/>
      <c r="V151" s="21" t="s">
        <v>3536</v>
      </c>
      <c r="W151" s="21" t="s">
        <v>3868</v>
      </c>
      <c r="X151" s="21" t="s">
        <v>7504</v>
      </c>
      <c r="Y151" s="21" t="s">
        <v>6473</v>
      </c>
      <c r="Z151" s="21" t="s">
        <v>4070</v>
      </c>
      <c r="AA151" s="21" t="s">
        <v>7434</v>
      </c>
      <c r="AB151" s="21" t="s">
        <v>7516</v>
      </c>
      <c r="AC151" s="21"/>
      <c r="AD151" s="21" t="s">
        <v>7515</v>
      </c>
      <c r="AE151" s="21"/>
      <c r="AF151" s="21"/>
      <c r="AG151" s="21"/>
      <c r="AH151" s="21"/>
      <c r="AI151" s="21"/>
      <c r="AJ151" s="21"/>
      <c r="AK151" s="21"/>
      <c r="AL151" s="21"/>
      <c r="AM151" s="21"/>
      <c r="AN151" s="21"/>
      <c r="AO151" s="21"/>
      <c r="AP151" s="21"/>
      <c r="AQ151" s="21"/>
    </row>
    <row r="152" spans="1:43">
      <c r="A152" s="18" t="s">
        <v>7514</v>
      </c>
      <c r="B152" s="21" t="s">
        <v>7513</v>
      </c>
      <c r="C152" s="21" t="s">
        <v>7512</v>
      </c>
      <c r="D152" s="21"/>
      <c r="E152" s="21"/>
      <c r="F152" s="21" t="s">
        <v>5353</v>
      </c>
      <c r="G152" s="21"/>
      <c r="H152" s="21"/>
      <c r="I152" s="21" t="s">
        <v>931</v>
      </c>
      <c r="J152" s="21" t="s">
        <v>4343</v>
      </c>
      <c r="K152" s="21" t="s">
        <v>3962</v>
      </c>
      <c r="L152" s="21" t="s">
        <v>1572</v>
      </c>
      <c r="M152" s="21"/>
      <c r="N152" s="21" t="s">
        <v>7511</v>
      </c>
      <c r="O152" s="21">
        <v>9</v>
      </c>
      <c r="P152" s="21">
        <v>52</v>
      </c>
      <c r="Q152" s="21"/>
      <c r="R152" s="21"/>
      <c r="S152" s="21"/>
      <c r="T152" s="21"/>
      <c r="U152" s="21"/>
      <c r="V152" s="21" t="s">
        <v>5160</v>
      </c>
      <c r="W152" s="21" t="s">
        <v>7510</v>
      </c>
      <c r="X152" s="21" t="s">
        <v>7504</v>
      </c>
      <c r="Y152" s="21" t="s">
        <v>6473</v>
      </c>
      <c r="Z152" s="21" t="s">
        <v>695</v>
      </c>
      <c r="AA152" s="21" t="s">
        <v>7509</v>
      </c>
      <c r="AB152" s="21" t="s">
        <v>1298</v>
      </c>
      <c r="AC152" s="21"/>
      <c r="AD152" s="21" t="s">
        <v>5920</v>
      </c>
      <c r="AE152" s="21"/>
      <c r="AF152" s="21"/>
      <c r="AG152" s="21"/>
      <c r="AH152" s="21"/>
      <c r="AI152" s="21"/>
      <c r="AJ152" s="21"/>
      <c r="AK152" s="21"/>
      <c r="AL152" s="21"/>
      <c r="AM152" s="21"/>
      <c r="AN152" s="21"/>
      <c r="AO152" s="21"/>
      <c r="AP152" s="21"/>
      <c r="AQ152" s="21"/>
    </row>
    <row r="153" spans="1:43">
      <c r="A153" s="18" t="s">
        <v>7508</v>
      </c>
      <c r="B153" s="21" t="s">
        <v>7507</v>
      </c>
      <c r="C153" s="21" t="s">
        <v>7431</v>
      </c>
      <c r="D153" s="21"/>
      <c r="E153" s="21"/>
      <c r="F153" s="21" t="s">
        <v>413</v>
      </c>
      <c r="G153" s="21"/>
      <c r="H153" s="21"/>
      <c r="I153" s="21" t="s">
        <v>931</v>
      </c>
      <c r="J153" s="21" t="s">
        <v>392</v>
      </c>
      <c r="K153" s="21" t="s">
        <v>4629</v>
      </c>
      <c r="L153" s="21" t="s">
        <v>5546</v>
      </c>
      <c r="M153" s="21"/>
      <c r="N153" s="21" t="s">
        <v>7506</v>
      </c>
      <c r="O153" s="21" t="s">
        <v>3495</v>
      </c>
      <c r="P153" s="21" t="s">
        <v>7505</v>
      </c>
      <c r="Q153" s="21"/>
      <c r="R153" s="21"/>
      <c r="S153" s="21"/>
      <c r="T153" s="21"/>
      <c r="U153" s="21"/>
      <c r="V153" s="21" t="s">
        <v>3022</v>
      </c>
      <c r="W153" s="21" t="s">
        <v>3868</v>
      </c>
      <c r="X153" s="21" t="s">
        <v>7504</v>
      </c>
      <c r="Y153" s="21" t="s">
        <v>3429</v>
      </c>
      <c r="Z153" s="21" t="s">
        <v>7435</v>
      </c>
      <c r="AA153" s="21" t="s">
        <v>7503</v>
      </c>
      <c r="AB153" s="21" t="s">
        <v>4853</v>
      </c>
      <c r="AC153" s="21"/>
      <c r="AD153" s="21" t="s">
        <v>6252</v>
      </c>
      <c r="AE153" s="21"/>
      <c r="AF153" s="21"/>
      <c r="AG153" s="21"/>
      <c r="AH153" s="21"/>
      <c r="AI153" s="21"/>
      <c r="AJ153" s="21"/>
      <c r="AK153" s="21"/>
      <c r="AL153" s="21"/>
      <c r="AM153" s="21"/>
      <c r="AN153" s="21"/>
      <c r="AO153" s="21"/>
      <c r="AP153" s="21"/>
      <c r="AQ153" s="21"/>
    </row>
    <row r="154" spans="1:43">
      <c r="A154" s="18" t="s">
        <v>7502</v>
      </c>
      <c r="B154" s="21" t="s">
        <v>3158</v>
      </c>
      <c r="C154" s="21" t="s">
        <v>7501</v>
      </c>
      <c r="D154" s="21"/>
      <c r="E154" s="21"/>
      <c r="F154" s="21" t="s">
        <v>804</v>
      </c>
      <c r="G154" s="21"/>
      <c r="H154" s="21"/>
      <c r="I154" s="21" t="s">
        <v>1401</v>
      </c>
      <c r="J154" s="21" t="s">
        <v>456</v>
      </c>
      <c r="K154" s="21" t="s">
        <v>7500</v>
      </c>
      <c r="L154" s="21" t="s">
        <v>7499</v>
      </c>
      <c r="M154" s="21">
        <v>26</v>
      </c>
      <c r="N154" s="21" t="s">
        <v>7498</v>
      </c>
      <c r="O154" s="21">
        <v>10</v>
      </c>
      <c r="P154" s="21" t="s">
        <v>7497</v>
      </c>
      <c r="Q154" s="21"/>
      <c r="R154" s="21"/>
      <c r="S154" s="21"/>
      <c r="T154" s="21"/>
      <c r="U154" s="21"/>
      <c r="V154" s="21" t="s">
        <v>6557</v>
      </c>
      <c r="W154" s="21" t="s">
        <v>3778</v>
      </c>
      <c r="X154" s="21" t="s">
        <v>7496</v>
      </c>
      <c r="Y154" s="21" t="s">
        <v>3429</v>
      </c>
      <c r="Z154" s="21" t="s">
        <v>695</v>
      </c>
      <c r="AA154" s="21" t="s">
        <v>7495</v>
      </c>
      <c r="AB154" s="21" t="s">
        <v>7494</v>
      </c>
      <c r="AC154" s="21"/>
      <c r="AD154" s="21" t="s">
        <v>7493</v>
      </c>
      <c r="AE154" s="21"/>
      <c r="AF154" s="21"/>
      <c r="AG154" s="21"/>
      <c r="AH154" s="21"/>
      <c r="AI154" s="21"/>
      <c r="AJ154" s="21"/>
      <c r="AK154" s="21"/>
      <c r="AL154" s="21"/>
      <c r="AM154" s="21"/>
      <c r="AN154" s="21"/>
      <c r="AO154" s="21"/>
      <c r="AP154" s="21"/>
      <c r="AQ154" s="21"/>
    </row>
    <row r="155" spans="1:43">
      <c r="A155" s="18" t="s">
        <v>7492</v>
      </c>
      <c r="B155" s="21" t="s">
        <v>7427</v>
      </c>
      <c r="C155" s="21" t="s">
        <v>2678</v>
      </c>
      <c r="D155" s="21"/>
      <c r="E155" s="21"/>
      <c r="F155" s="21" t="s">
        <v>1223</v>
      </c>
      <c r="G155" s="21"/>
      <c r="H155" s="21"/>
      <c r="I155" s="21" t="s">
        <v>1401</v>
      </c>
      <c r="J155" s="21" t="s">
        <v>6645</v>
      </c>
      <c r="K155" s="21" t="s">
        <v>504</v>
      </c>
      <c r="L155" s="21" t="s">
        <v>4062</v>
      </c>
      <c r="M155" s="21">
        <v>26</v>
      </c>
      <c r="N155" s="21" t="s">
        <v>7491</v>
      </c>
      <c r="O155" s="21" t="s">
        <v>1483</v>
      </c>
      <c r="P155" s="21" t="s">
        <v>7490</v>
      </c>
      <c r="Q155" s="21"/>
      <c r="R155" s="21"/>
      <c r="S155" s="21"/>
      <c r="T155" s="21"/>
      <c r="U155" s="21"/>
      <c r="V155" s="21" t="s">
        <v>1001</v>
      </c>
      <c r="W155" s="21" t="s">
        <v>1961</v>
      </c>
      <c r="X155" s="21" t="s">
        <v>7489</v>
      </c>
      <c r="Y155" s="21" t="s">
        <v>3429</v>
      </c>
      <c r="Z155" s="21" t="s">
        <v>318</v>
      </c>
      <c r="AA155" s="21" t="s">
        <v>7488</v>
      </c>
      <c r="AB155" s="21" t="s">
        <v>7487</v>
      </c>
      <c r="AC155" s="21"/>
      <c r="AD155" s="21" t="s">
        <v>1177</v>
      </c>
      <c r="AE155" s="21"/>
      <c r="AF155" s="21"/>
      <c r="AG155" s="21"/>
      <c r="AH155" s="21"/>
      <c r="AI155" s="21"/>
      <c r="AJ155" s="21"/>
      <c r="AK155" s="21"/>
      <c r="AL155" s="21"/>
      <c r="AM155" s="21"/>
      <c r="AN155" s="21"/>
      <c r="AO155" s="21"/>
      <c r="AP155" s="21"/>
      <c r="AQ155" s="21"/>
    </row>
    <row r="156" spans="1:43">
      <c r="A156" s="18" t="s">
        <v>7486</v>
      </c>
      <c r="B156" s="21" t="s">
        <v>3158</v>
      </c>
      <c r="C156" s="21" t="s">
        <v>248</v>
      </c>
      <c r="D156" s="21"/>
      <c r="E156" s="21"/>
      <c r="F156" s="21" t="s">
        <v>1432</v>
      </c>
      <c r="G156" s="21"/>
      <c r="H156" s="21"/>
      <c r="I156" s="21" t="s">
        <v>1401</v>
      </c>
      <c r="J156" s="21" t="s">
        <v>2551</v>
      </c>
      <c r="K156" s="21" t="s">
        <v>2121</v>
      </c>
      <c r="L156" s="21" t="s">
        <v>7485</v>
      </c>
      <c r="M156" s="21">
        <v>25</v>
      </c>
      <c r="N156" s="21" t="s">
        <v>7484</v>
      </c>
      <c r="O156" s="21" t="s">
        <v>6645</v>
      </c>
      <c r="P156" s="21" t="s">
        <v>7483</v>
      </c>
      <c r="Q156" s="21"/>
      <c r="R156" s="21"/>
      <c r="S156" s="21"/>
      <c r="T156" s="21"/>
      <c r="U156" s="21"/>
      <c r="V156" s="21" t="s">
        <v>1339</v>
      </c>
      <c r="W156" s="21" t="s">
        <v>1992</v>
      </c>
      <c r="X156" s="21" t="s">
        <v>7412</v>
      </c>
      <c r="Y156" s="21" t="s">
        <v>1037</v>
      </c>
      <c r="Z156" s="21" t="s">
        <v>3015</v>
      </c>
      <c r="AA156" s="21" t="s">
        <v>5908</v>
      </c>
      <c r="AB156" s="21" t="s">
        <v>2941</v>
      </c>
      <c r="AC156" s="21"/>
      <c r="AD156" s="21" t="s">
        <v>7482</v>
      </c>
      <c r="AE156" s="21"/>
      <c r="AF156" s="21"/>
      <c r="AG156" s="21"/>
      <c r="AH156" s="21"/>
      <c r="AI156" s="21"/>
      <c r="AJ156" s="21"/>
      <c r="AK156" s="21"/>
      <c r="AL156" s="21"/>
      <c r="AM156" s="21"/>
      <c r="AN156" s="21"/>
      <c r="AO156" s="21"/>
      <c r="AP156" s="21"/>
      <c r="AQ156" s="21"/>
    </row>
    <row r="157" spans="1:43">
      <c r="A157" s="18" t="s">
        <v>7481</v>
      </c>
      <c r="B157" s="21" t="s">
        <v>7480</v>
      </c>
      <c r="C157" s="21" t="s">
        <v>7479</v>
      </c>
      <c r="D157" s="21"/>
      <c r="E157" s="21"/>
      <c r="F157" s="21" t="s">
        <v>1317</v>
      </c>
      <c r="G157" s="21"/>
      <c r="H157" s="21"/>
      <c r="I157" s="21" t="s">
        <v>794</v>
      </c>
      <c r="J157" s="21" t="s">
        <v>1959</v>
      </c>
      <c r="K157" s="21" t="s">
        <v>504</v>
      </c>
      <c r="L157" s="21" t="s">
        <v>476</v>
      </c>
      <c r="M157" s="21">
        <v>25</v>
      </c>
      <c r="N157" s="21" t="s">
        <v>7478</v>
      </c>
      <c r="O157" s="21" t="s">
        <v>1959</v>
      </c>
      <c r="P157" s="21">
        <v>65</v>
      </c>
      <c r="Q157" s="21"/>
      <c r="R157" s="21"/>
      <c r="S157" s="21"/>
      <c r="T157" s="21"/>
      <c r="U157" s="21"/>
      <c r="V157" s="21" t="s">
        <v>2590</v>
      </c>
      <c r="W157" s="21" t="s">
        <v>1073</v>
      </c>
      <c r="X157" s="21" t="s">
        <v>7412</v>
      </c>
      <c r="Y157" s="21" t="s">
        <v>7477</v>
      </c>
      <c r="Z157" s="21" t="s">
        <v>7435</v>
      </c>
      <c r="AA157" s="21" t="s">
        <v>6799</v>
      </c>
      <c r="AB157" s="21" t="s">
        <v>3143</v>
      </c>
      <c r="AC157" s="21"/>
      <c r="AD157" s="21" t="s">
        <v>3423</v>
      </c>
      <c r="AE157" s="21"/>
      <c r="AF157" s="21"/>
      <c r="AG157" s="21"/>
      <c r="AH157" s="21"/>
      <c r="AI157" s="21"/>
      <c r="AJ157" s="21"/>
      <c r="AK157" s="21"/>
      <c r="AL157" s="21"/>
      <c r="AM157" s="21"/>
      <c r="AN157" s="21"/>
      <c r="AO157" s="21"/>
      <c r="AP157" s="21"/>
      <c r="AQ157" s="21"/>
    </row>
    <row r="158" spans="1:43">
      <c r="A158" s="18" t="s">
        <v>7476</v>
      </c>
      <c r="B158" s="21" t="s">
        <v>7475</v>
      </c>
      <c r="C158" s="21" t="s">
        <v>7474</v>
      </c>
      <c r="D158" s="21"/>
      <c r="E158" s="21"/>
      <c r="F158" s="21" t="s">
        <v>641</v>
      </c>
      <c r="G158" s="21"/>
      <c r="H158" s="21"/>
      <c r="I158" s="21" t="s">
        <v>1206</v>
      </c>
      <c r="J158" s="21" t="s">
        <v>1998</v>
      </c>
      <c r="K158" s="21" t="s">
        <v>504</v>
      </c>
      <c r="L158" s="21" t="s">
        <v>2591</v>
      </c>
      <c r="M158" s="21">
        <v>25</v>
      </c>
      <c r="N158" s="21" t="s">
        <v>7473</v>
      </c>
      <c r="O158" s="21" t="s">
        <v>314</v>
      </c>
      <c r="P158" s="21">
        <v>71</v>
      </c>
      <c r="Q158" s="21"/>
      <c r="R158" s="21"/>
      <c r="S158" s="21"/>
      <c r="T158" s="21"/>
      <c r="U158" s="21"/>
      <c r="V158" s="21" t="s">
        <v>7472</v>
      </c>
      <c r="W158" s="21" t="s">
        <v>478</v>
      </c>
      <c r="X158" s="21" t="s">
        <v>7471</v>
      </c>
      <c r="Y158" s="21" t="s">
        <v>2679</v>
      </c>
      <c r="Z158" s="21" t="s">
        <v>7470</v>
      </c>
      <c r="AA158" s="21" t="s">
        <v>1750</v>
      </c>
      <c r="AB158" s="21" t="s">
        <v>4691</v>
      </c>
      <c r="AC158" s="21"/>
      <c r="AD158" s="21" t="s">
        <v>560</v>
      </c>
      <c r="AE158" s="21"/>
      <c r="AF158" s="21"/>
      <c r="AG158" s="21"/>
      <c r="AH158" s="21"/>
      <c r="AI158" s="21"/>
      <c r="AJ158" s="21"/>
      <c r="AK158" s="21"/>
      <c r="AL158" s="21"/>
      <c r="AM158" s="21"/>
      <c r="AN158" s="21"/>
      <c r="AO158" s="21"/>
      <c r="AP158" s="21"/>
      <c r="AQ158" s="21"/>
    </row>
    <row r="159" spans="1:43">
      <c r="A159" s="18" t="s">
        <v>7469</v>
      </c>
      <c r="B159" s="21" t="s">
        <v>2763</v>
      </c>
      <c r="C159" s="21" t="s">
        <v>3367</v>
      </c>
      <c r="D159" s="21"/>
      <c r="E159" s="21"/>
      <c r="F159" s="21" t="s">
        <v>3196</v>
      </c>
      <c r="G159" s="21"/>
      <c r="H159" s="21"/>
      <c r="I159" s="21" t="s">
        <v>1423</v>
      </c>
      <c r="J159" s="21" t="s">
        <v>6991</v>
      </c>
      <c r="K159" s="21" t="s">
        <v>504</v>
      </c>
      <c r="L159" s="21" t="s">
        <v>694</v>
      </c>
      <c r="M159" s="21">
        <v>24</v>
      </c>
      <c r="N159" s="21" t="s">
        <v>6118</v>
      </c>
      <c r="O159" s="21" t="s">
        <v>6663</v>
      </c>
      <c r="P159" s="21">
        <v>80</v>
      </c>
      <c r="Q159" s="21"/>
      <c r="R159" s="21"/>
      <c r="S159" s="21"/>
      <c r="T159" s="21"/>
      <c r="U159" s="21"/>
      <c r="V159" s="21" t="s">
        <v>49</v>
      </c>
      <c r="W159" s="21" t="s">
        <v>3065</v>
      </c>
      <c r="X159" s="21" t="s">
        <v>7367</v>
      </c>
      <c r="Y159" s="21" t="s">
        <v>6698</v>
      </c>
      <c r="Z159" s="21" t="s">
        <v>7468</v>
      </c>
      <c r="AA159" s="21">
        <v>46</v>
      </c>
      <c r="AB159" s="21" t="s">
        <v>4307</v>
      </c>
      <c r="AC159" s="21"/>
      <c r="AD159" s="21" t="s">
        <v>64</v>
      </c>
      <c r="AE159" s="21"/>
      <c r="AF159" s="21"/>
      <c r="AG159" s="21"/>
      <c r="AH159" s="21"/>
      <c r="AI159" s="21"/>
      <c r="AJ159" s="21"/>
      <c r="AK159" s="21"/>
      <c r="AL159" s="21"/>
      <c r="AM159" s="21"/>
      <c r="AN159" s="21"/>
      <c r="AO159" s="21"/>
      <c r="AP159" s="21"/>
      <c r="AQ159" s="21"/>
    </row>
    <row r="160" spans="1:43">
      <c r="A160" s="18" t="s">
        <v>7467</v>
      </c>
      <c r="B160" s="21" t="s">
        <v>7466</v>
      </c>
      <c r="C160" s="21" t="s">
        <v>2127</v>
      </c>
      <c r="D160" s="21"/>
      <c r="E160" s="21"/>
      <c r="F160" s="21" t="s">
        <v>3196</v>
      </c>
      <c r="G160" s="21"/>
      <c r="H160" s="21"/>
      <c r="I160" s="21" t="s">
        <v>3190</v>
      </c>
      <c r="J160" s="21" t="s">
        <v>7465</v>
      </c>
      <c r="K160" s="21" t="s">
        <v>7286</v>
      </c>
      <c r="L160" s="21" t="s">
        <v>1693</v>
      </c>
      <c r="M160" s="21">
        <v>24</v>
      </c>
      <c r="N160" s="21" t="s">
        <v>7464</v>
      </c>
      <c r="O160" s="21" t="s">
        <v>7463</v>
      </c>
      <c r="P160" s="21" t="s">
        <v>3624</v>
      </c>
      <c r="Q160" s="21"/>
      <c r="R160" s="21"/>
      <c r="S160" s="21"/>
      <c r="T160" s="21"/>
      <c r="U160" s="21"/>
      <c r="V160" s="21" t="s">
        <v>1697</v>
      </c>
      <c r="W160" s="21" t="s">
        <v>6802</v>
      </c>
      <c r="X160" s="21" t="s">
        <v>7449</v>
      </c>
      <c r="Y160" s="21" t="s">
        <v>7462</v>
      </c>
      <c r="Z160" s="21" t="s">
        <v>3015</v>
      </c>
      <c r="AA160" s="21" t="s">
        <v>7461</v>
      </c>
      <c r="AB160" s="21" t="s">
        <v>6771</v>
      </c>
      <c r="AC160" s="21"/>
      <c r="AD160" s="21">
        <v>30</v>
      </c>
      <c r="AE160" s="21"/>
      <c r="AF160" s="21"/>
      <c r="AG160" s="21"/>
      <c r="AH160" s="21"/>
      <c r="AI160" s="21"/>
      <c r="AJ160" s="21"/>
      <c r="AK160" s="21"/>
      <c r="AL160" s="21"/>
      <c r="AM160" s="21"/>
      <c r="AN160" s="21"/>
      <c r="AO160" s="21"/>
      <c r="AP160" s="21"/>
      <c r="AQ160" s="21"/>
    </row>
    <row r="161" spans="1:43">
      <c r="A161" s="18" t="s">
        <v>7460</v>
      </c>
      <c r="B161" s="21" t="s">
        <v>7459</v>
      </c>
      <c r="C161" s="21" t="s">
        <v>7458</v>
      </c>
      <c r="D161" s="21"/>
      <c r="E161" s="21"/>
      <c r="F161" s="21" t="s">
        <v>1488</v>
      </c>
      <c r="G161" s="21"/>
      <c r="H161" s="21" t="s">
        <v>7457</v>
      </c>
      <c r="I161" s="21" t="s">
        <v>6967</v>
      </c>
      <c r="J161" s="21" t="s">
        <v>7436</v>
      </c>
      <c r="K161" s="21" t="s">
        <v>6883</v>
      </c>
      <c r="L161" s="21" t="s">
        <v>25</v>
      </c>
      <c r="M161" s="21">
        <v>19</v>
      </c>
      <c r="N161" s="21" t="s">
        <v>7456</v>
      </c>
      <c r="O161" s="21" t="s">
        <v>1893</v>
      </c>
      <c r="P161" s="21">
        <v>92</v>
      </c>
      <c r="Q161" s="21"/>
      <c r="R161" s="21"/>
      <c r="S161" s="21"/>
      <c r="T161" s="21"/>
      <c r="U161" s="21"/>
      <c r="V161" s="21" t="s">
        <v>1208</v>
      </c>
      <c r="W161" s="21" t="s">
        <v>405</v>
      </c>
      <c r="X161" s="21" t="s">
        <v>7429</v>
      </c>
      <c r="Y161" s="21" t="s">
        <v>1037</v>
      </c>
      <c r="Z161" s="21" t="s">
        <v>7448</v>
      </c>
      <c r="AA161" s="21" t="s">
        <v>7455</v>
      </c>
      <c r="AB161" s="21" t="s">
        <v>1063</v>
      </c>
      <c r="AC161" s="21"/>
      <c r="AD161" s="21" t="s">
        <v>545</v>
      </c>
      <c r="AE161" s="21"/>
      <c r="AF161" s="21"/>
      <c r="AG161" s="21"/>
      <c r="AH161" s="21"/>
      <c r="AI161" s="21"/>
      <c r="AJ161" s="21"/>
      <c r="AK161" s="21"/>
      <c r="AL161" s="21"/>
      <c r="AM161" s="21"/>
      <c r="AN161" s="21"/>
      <c r="AO161" s="21"/>
      <c r="AP161" s="21"/>
      <c r="AQ161" s="21"/>
    </row>
    <row r="162" spans="1:43">
      <c r="A162" s="18" t="s">
        <v>7454</v>
      </c>
      <c r="B162" s="21" t="s">
        <v>5571</v>
      </c>
      <c r="C162" s="21" t="s">
        <v>6781</v>
      </c>
      <c r="D162" s="21"/>
      <c r="E162" s="21"/>
      <c r="F162" s="21" t="s">
        <v>1487</v>
      </c>
      <c r="G162" s="21"/>
      <c r="H162" s="21" t="s">
        <v>7453</v>
      </c>
      <c r="I162" s="21" t="s">
        <v>6967</v>
      </c>
      <c r="J162" s="21" t="s">
        <v>7452</v>
      </c>
      <c r="K162" s="21" t="s">
        <v>6883</v>
      </c>
      <c r="L162" s="21" t="s">
        <v>5751</v>
      </c>
      <c r="M162" s="21">
        <v>23</v>
      </c>
      <c r="N162" s="21" t="s">
        <v>7451</v>
      </c>
      <c r="O162" s="21" t="s">
        <v>571</v>
      </c>
      <c r="P162" s="21">
        <v>100</v>
      </c>
      <c r="Q162" s="21"/>
      <c r="R162" s="21"/>
      <c r="S162" s="21"/>
      <c r="T162" s="21"/>
      <c r="U162" s="21"/>
      <c r="V162" s="21" t="s">
        <v>3447</v>
      </c>
      <c r="W162" s="21" t="s">
        <v>7450</v>
      </c>
      <c r="X162" s="21" t="s">
        <v>7449</v>
      </c>
      <c r="Y162" s="21" t="s">
        <v>1037</v>
      </c>
      <c r="Z162" s="21" t="s">
        <v>7448</v>
      </c>
      <c r="AA162" s="21" t="s">
        <v>4370</v>
      </c>
      <c r="AB162" s="21" t="s">
        <v>6732</v>
      </c>
      <c r="AC162" s="21"/>
      <c r="AD162" s="21" t="s">
        <v>63</v>
      </c>
      <c r="AE162" s="21"/>
      <c r="AF162" s="21"/>
      <c r="AG162" s="21"/>
      <c r="AH162" s="21"/>
      <c r="AI162" s="21"/>
      <c r="AJ162" s="21"/>
      <c r="AK162" s="21"/>
      <c r="AL162" s="21"/>
      <c r="AM162" s="21"/>
      <c r="AN162" s="21"/>
      <c r="AO162" s="21"/>
      <c r="AP162" s="21"/>
      <c r="AQ162" s="21"/>
    </row>
    <row r="163" spans="1:43">
      <c r="A163" s="18" t="s">
        <v>7447</v>
      </c>
      <c r="B163" s="21" t="s">
        <v>7446</v>
      </c>
      <c r="C163" s="21" t="s">
        <v>762</v>
      </c>
      <c r="D163" s="21"/>
      <c r="E163" s="21"/>
      <c r="F163" s="21" t="s">
        <v>4380</v>
      </c>
      <c r="G163" s="21"/>
      <c r="H163" s="21" t="s">
        <v>6399</v>
      </c>
      <c r="I163" s="21" t="s">
        <v>931</v>
      </c>
      <c r="J163" s="21" t="s">
        <v>1959</v>
      </c>
      <c r="K163" s="21" t="s">
        <v>6883</v>
      </c>
      <c r="L163" s="21" t="s">
        <v>4097</v>
      </c>
      <c r="M163" s="21">
        <v>22</v>
      </c>
      <c r="N163" s="21" t="s">
        <v>1120</v>
      </c>
      <c r="O163" s="21" t="s">
        <v>5880</v>
      </c>
      <c r="P163" s="21">
        <v>100</v>
      </c>
      <c r="Q163" s="21"/>
      <c r="R163" s="21"/>
      <c r="S163" s="21"/>
      <c r="T163" s="21"/>
      <c r="U163" s="21"/>
      <c r="V163" s="21" t="s">
        <v>5850</v>
      </c>
      <c r="W163" s="21" t="s">
        <v>1422</v>
      </c>
      <c r="X163" s="21" t="s">
        <v>7445</v>
      </c>
      <c r="Y163" s="21" t="s">
        <v>7444</v>
      </c>
      <c r="Z163" s="21" t="s">
        <v>6727</v>
      </c>
      <c r="AA163" s="21" t="s">
        <v>7443</v>
      </c>
      <c r="AB163" s="21" t="s">
        <v>3439</v>
      </c>
      <c r="AC163" s="21"/>
      <c r="AD163" s="21" t="s">
        <v>1502</v>
      </c>
      <c r="AE163" s="21"/>
      <c r="AF163" s="21"/>
      <c r="AG163" s="21"/>
      <c r="AH163" s="21"/>
      <c r="AI163" s="21"/>
      <c r="AJ163" s="21"/>
      <c r="AK163" s="21"/>
      <c r="AL163" s="21"/>
      <c r="AM163" s="21"/>
      <c r="AN163" s="21"/>
      <c r="AO163" s="21"/>
      <c r="AP163" s="21"/>
      <c r="AQ163" s="21"/>
    </row>
    <row r="164" spans="1:43">
      <c r="A164" s="18" t="s">
        <v>7442</v>
      </c>
      <c r="B164" s="21" t="s">
        <v>7441</v>
      </c>
      <c r="C164" s="21" t="s">
        <v>7440</v>
      </c>
      <c r="D164" s="21"/>
      <c r="E164" s="21"/>
      <c r="F164" s="21" t="s">
        <v>1152</v>
      </c>
      <c r="G164" s="21"/>
      <c r="H164" s="21" t="s">
        <v>7439</v>
      </c>
      <c r="I164" s="21" t="s">
        <v>931</v>
      </c>
      <c r="J164" s="21" t="s">
        <v>1737</v>
      </c>
      <c r="K164" s="21" t="s">
        <v>7438</v>
      </c>
      <c r="L164" s="21" t="s">
        <v>3717</v>
      </c>
      <c r="M164" s="21">
        <v>22</v>
      </c>
      <c r="N164" s="21" t="s">
        <v>7437</v>
      </c>
      <c r="O164" s="21" t="s">
        <v>7436</v>
      </c>
      <c r="P164" s="21">
        <v>95</v>
      </c>
      <c r="Q164" s="21"/>
      <c r="R164" s="21"/>
      <c r="S164" s="21"/>
      <c r="T164" s="21"/>
      <c r="U164" s="21"/>
      <c r="V164" s="21">
        <v>7</v>
      </c>
      <c r="W164" s="21" t="s">
        <v>765</v>
      </c>
      <c r="X164" s="21" t="s">
        <v>7429</v>
      </c>
      <c r="Y164" s="21" t="s">
        <v>6230</v>
      </c>
      <c r="Z164" s="21" t="s">
        <v>7435</v>
      </c>
      <c r="AA164" s="21" t="s">
        <v>7434</v>
      </c>
      <c r="AB164" s="21" t="s">
        <v>699</v>
      </c>
      <c r="AC164" s="21"/>
      <c r="AD164" s="21">
        <v>15</v>
      </c>
      <c r="AE164" s="21"/>
      <c r="AF164" s="21"/>
      <c r="AG164" s="21"/>
      <c r="AH164" s="21"/>
      <c r="AI164" s="21"/>
      <c r="AJ164" s="21"/>
      <c r="AK164" s="21"/>
      <c r="AL164" s="21"/>
      <c r="AM164" s="21"/>
      <c r="AN164" s="21"/>
      <c r="AO164" s="21"/>
      <c r="AP164" s="21"/>
      <c r="AQ164" s="21"/>
    </row>
    <row r="165" spans="1:43">
      <c r="A165" s="18" t="s">
        <v>7433</v>
      </c>
      <c r="B165" s="21" t="s">
        <v>7432</v>
      </c>
      <c r="C165" s="21" t="s">
        <v>7431</v>
      </c>
      <c r="D165" s="21"/>
      <c r="E165" s="21"/>
      <c r="F165" s="21" t="s">
        <v>915</v>
      </c>
      <c r="G165" s="21"/>
      <c r="H165" s="21" t="s">
        <v>6494</v>
      </c>
      <c r="I165" s="21" t="s">
        <v>1520</v>
      </c>
      <c r="J165" s="21" t="s">
        <v>4040</v>
      </c>
      <c r="K165" s="21" t="s">
        <v>504</v>
      </c>
      <c r="L165" s="21" t="s">
        <v>767</v>
      </c>
      <c r="M165" s="21">
        <v>17</v>
      </c>
      <c r="N165" s="21" t="s">
        <v>7430</v>
      </c>
      <c r="O165" s="21">
        <v>10</v>
      </c>
      <c r="P165" s="21" t="s">
        <v>3624</v>
      </c>
      <c r="Q165" s="21"/>
      <c r="R165" s="21"/>
      <c r="S165" s="21"/>
      <c r="T165" s="21" t="s">
        <v>4251</v>
      </c>
      <c r="U165" s="21"/>
      <c r="V165" s="21" t="s">
        <v>7255</v>
      </c>
      <c r="W165" s="21" t="s">
        <v>3857</v>
      </c>
      <c r="X165" s="21" t="s">
        <v>7429</v>
      </c>
      <c r="Y165" s="21" t="s">
        <v>6221</v>
      </c>
      <c r="Z165" s="21" t="s">
        <v>7428</v>
      </c>
      <c r="AA165" s="21" t="s">
        <v>7427</v>
      </c>
      <c r="AB165" s="21" t="s">
        <v>868</v>
      </c>
      <c r="AC165" s="21" t="s">
        <v>3264</v>
      </c>
      <c r="AD165" s="21">
        <v>13</v>
      </c>
      <c r="AE165" s="21"/>
      <c r="AF165" s="21"/>
      <c r="AG165" s="21"/>
      <c r="AH165" s="21"/>
      <c r="AI165" s="21"/>
      <c r="AJ165" s="21"/>
      <c r="AK165" s="21"/>
      <c r="AL165" s="21"/>
      <c r="AM165" s="21"/>
      <c r="AN165" s="21"/>
      <c r="AO165" s="21"/>
      <c r="AP165" s="21"/>
      <c r="AQ165" s="21"/>
    </row>
    <row r="166" spans="1:43">
      <c r="A166" s="18" t="s">
        <v>7426</v>
      </c>
      <c r="B166" s="21" t="s">
        <v>7425</v>
      </c>
      <c r="C166" s="21" t="s">
        <v>7424</v>
      </c>
      <c r="D166" s="21"/>
      <c r="E166" s="21"/>
      <c r="F166" s="21" t="s">
        <v>3974</v>
      </c>
      <c r="G166" s="21"/>
      <c r="H166" s="21" t="s">
        <v>7394</v>
      </c>
      <c r="I166" s="21" t="s">
        <v>2952</v>
      </c>
      <c r="J166" s="21" t="s">
        <v>6645</v>
      </c>
      <c r="K166" s="21" t="s">
        <v>504</v>
      </c>
      <c r="L166" s="21" t="s">
        <v>3022</v>
      </c>
      <c r="M166" s="21">
        <v>15</v>
      </c>
      <c r="N166" s="21" t="s">
        <v>7260</v>
      </c>
      <c r="O166" s="21" t="s">
        <v>7423</v>
      </c>
      <c r="P166" s="21">
        <v>72</v>
      </c>
      <c r="Q166" s="21"/>
      <c r="R166" s="21"/>
      <c r="S166" s="21"/>
      <c r="T166" s="21" t="s">
        <v>386</v>
      </c>
      <c r="U166" s="21"/>
      <c r="V166" s="21" t="s">
        <v>4156</v>
      </c>
      <c r="W166" s="21" t="s">
        <v>1223</v>
      </c>
      <c r="X166" s="21" t="s">
        <v>7412</v>
      </c>
      <c r="Y166" s="21" t="s">
        <v>1863</v>
      </c>
      <c r="Z166" s="21" t="s">
        <v>7422</v>
      </c>
      <c r="AA166" s="21" t="s">
        <v>7421</v>
      </c>
      <c r="AB166" s="21" t="s">
        <v>4251</v>
      </c>
      <c r="AC166" s="21" t="s">
        <v>7420</v>
      </c>
      <c r="AD166" s="21" t="s">
        <v>1348</v>
      </c>
      <c r="AE166" s="21"/>
      <c r="AF166" s="21"/>
      <c r="AG166" s="21"/>
      <c r="AH166" s="21"/>
      <c r="AI166" s="21"/>
      <c r="AJ166" s="21"/>
      <c r="AK166" s="21"/>
      <c r="AL166" s="21"/>
      <c r="AM166" s="21"/>
      <c r="AN166" s="21"/>
      <c r="AO166" s="21"/>
      <c r="AP166" s="21"/>
      <c r="AQ166" s="21"/>
    </row>
    <row r="167" spans="1:43">
      <c r="A167" s="18" t="s">
        <v>7419</v>
      </c>
      <c r="B167" s="21" t="s">
        <v>7418</v>
      </c>
      <c r="C167" s="21" t="s">
        <v>7249</v>
      </c>
      <c r="D167" s="21"/>
      <c r="E167" s="21"/>
      <c r="F167" s="21" t="s">
        <v>3913</v>
      </c>
      <c r="G167" s="21"/>
      <c r="H167" s="21" t="s">
        <v>7414</v>
      </c>
      <c r="I167" s="21" t="s">
        <v>2952</v>
      </c>
      <c r="J167" s="21" t="s">
        <v>1166</v>
      </c>
      <c r="K167" s="21" t="s">
        <v>5449</v>
      </c>
      <c r="L167" s="21" t="s">
        <v>2594</v>
      </c>
      <c r="M167" s="21">
        <v>10</v>
      </c>
      <c r="N167" s="21" t="s">
        <v>7383</v>
      </c>
      <c r="O167" s="21" t="s">
        <v>1161</v>
      </c>
      <c r="P167" s="21">
        <v>74</v>
      </c>
      <c r="Q167" s="21"/>
      <c r="R167" s="21"/>
      <c r="S167" s="21"/>
      <c r="T167" s="21" t="s">
        <v>3685</v>
      </c>
      <c r="U167" s="21"/>
      <c r="V167" s="21" t="s">
        <v>3447</v>
      </c>
      <c r="W167" s="21" t="s">
        <v>2595</v>
      </c>
      <c r="X167" s="21" t="s">
        <v>7412</v>
      </c>
      <c r="Y167" s="21" t="s">
        <v>7011</v>
      </c>
      <c r="Z167" s="21" t="s">
        <v>1485</v>
      </c>
      <c r="AA167" s="21" t="s">
        <v>7417</v>
      </c>
      <c r="AB167" s="21" t="s">
        <v>1714</v>
      </c>
      <c r="AC167" s="21" t="s">
        <v>1489</v>
      </c>
      <c r="AD167" s="21" t="s">
        <v>134</v>
      </c>
      <c r="AE167" s="21"/>
      <c r="AF167" s="21"/>
      <c r="AG167" s="21"/>
      <c r="AH167" s="21"/>
      <c r="AI167" s="21"/>
      <c r="AJ167" s="21"/>
      <c r="AK167" s="21"/>
      <c r="AL167" s="21"/>
      <c r="AM167" s="21"/>
      <c r="AN167" s="21"/>
      <c r="AO167" s="21"/>
      <c r="AP167" s="21"/>
      <c r="AQ167" s="21"/>
    </row>
    <row r="168" spans="1:43">
      <c r="A168" s="18" t="s">
        <v>7416</v>
      </c>
      <c r="B168" s="21" t="s">
        <v>7415</v>
      </c>
      <c r="C168" s="21" t="s">
        <v>1182</v>
      </c>
      <c r="D168" s="21"/>
      <c r="E168" s="21"/>
      <c r="F168" s="21" t="s">
        <v>3981</v>
      </c>
      <c r="G168" s="21"/>
      <c r="H168" s="21" t="s">
        <v>7414</v>
      </c>
      <c r="I168" s="21" t="s">
        <v>2952</v>
      </c>
      <c r="J168" s="21" t="s">
        <v>3143</v>
      </c>
      <c r="K168" s="21" t="s">
        <v>5449</v>
      </c>
      <c r="L168" s="21" t="s">
        <v>5778</v>
      </c>
      <c r="M168" s="21">
        <v>12</v>
      </c>
      <c r="N168" s="21" t="s">
        <v>7383</v>
      </c>
      <c r="O168" s="21" t="s">
        <v>1163</v>
      </c>
      <c r="P168" s="21">
        <v>74</v>
      </c>
      <c r="Q168" s="21"/>
      <c r="R168" s="21"/>
      <c r="S168" s="21"/>
      <c r="T168" s="21" t="s">
        <v>4163</v>
      </c>
      <c r="U168" s="21"/>
      <c r="V168" s="21" t="s">
        <v>7413</v>
      </c>
      <c r="W168" s="21" t="s">
        <v>975</v>
      </c>
      <c r="X168" s="21" t="s">
        <v>7412</v>
      </c>
      <c r="Y168" s="21" t="s">
        <v>7411</v>
      </c>
      <c r="Z168" s="21" t="s">
        <v>5917</v>
      </c>
      <c r="AA168" s="21" t="s">
        <v>1761</v>
      </c>
      <c r="AB168" s="21" t="s">
        <v>1272</v>
      </c>
      <c r="AC168" s="21" t="s">
        <v>630</v>
      </c>
      <c r="AD168" s="21">
        <v>12</v>
      </c>
      <c r="AE168" s="21"/>
      <c r="AF168" s="21"/>
      <c r="AG168" s="21"/>
      <c r="AH168" s="21"/>
      <c r="AI168" s="21"/>
      <c r="AJ168" s="21"/>
      <c r="AK168" s="21"/>
      <c r="AL168" s="21"/>
      <c r="AM168" s="21"/>
      <c r="AN168" s="21"/>
      <c r="AO168" s="21"/>
      <c r="AP168" s="21"/>
      <c r="AQ168" s="21"/>
    </row>
    <row r="169" spans="1:43">
      <c r="A169" s="18" t="s">
        <v>7410</v>
      </c>
      <c r="B169" s="21" t="s">
        <v>7409</v>
      </c>
      <c r="C169" s="21" t="s">
        <v>7408</v>
      </c>
      <c r="D169" s="21"/>
      <c r="E169" s="21"/>
      <c r="F169" s="21" t="s">
        <v>1577</v>
      </c>
      <c r="G169" s="21"/>
      <c r="H169" s="21" t="s">
        <v>6552</v>
      </c>
      <c r="I169" s="21" t="s">
        <v>1488</v>
      </c>
      <c r="J169" s="21" t="s">
        <v>4172</v>
      </c>
      <c r="K169" s="21" t="s">
        <v>5449</v>
      </c>
      <c r="L169" s="21" t="s">
        <v>3200</v>
      </c>
      <c r="M169" s="21">
        <v>8</v>
      </c>
      <c r="N169" s="21" t="s">
        <v>7407</v>
      </c>
      <c r="O169" s="21" t="s">
        <v>7406</v>
      </c>
      <c r="P169" s="21">
        <v>75</v>
      </c>
      <c r="Q169" s="21"/>
      <c r="R169" s="21"/>
      <c r="S169" s="21"/>
      <c r="T169" s="21" t="s">
        <v>3685</v>
      </c>
      <c r="U169" s="21"/>
      <c r="V169" s="21" t="s">
        <v>6929</v>
      </c>
      <c r="W169" s="21" t="s">
        <v>639</v>
      </c>
      <c r="X169" s="21" t="s">
        <v>7386</v>
      </c>
      <c r="Y169" s="21" t="s">
        <v>6230</v>
      </c>
      <c r="Z169" s="21" t="s">
        <v>7273</v>
      </c>
      <c r="AA169" s="21" t="s">
        <v>5908</v>
      </c>
      <c r="AB169" s="21" t="s">
        <v>1387</v>
      </c>
      <c r="AC169" s="21" t="s">
        <v>3435</v>
      </c>
      <c r="AD169" s="21" t="s">
        <v>1166</v>
      </c>
      <c r="AE169" s="21"/>
      <c r="AF169" s="21"/>
      <c r="AG169" s="21"/>
      <c r="AH169" s="21"/>
      <c r="AI169" s="21"/>
      <c r="AJ169" s="21"/>
      <c r="AK169" s="21"/>
      <c r="AL169" s="21"/>
      <c r="AM169" s="21"/>
      <c r="AN169" s="21"/>
      <c r="AO169" s="21"/>
      <c r="AP169" s="21"/>
      <c r="AQ169" s="21"/>
    </row>
    <row r="170" spans="1:43">
      <c r="A170" s="18" t="s">
        <v>7405</v>
      </c>
      <c r="B170" s="21" t="s">
        <v>7404</v>
      </c>
      <c r="C170" s="21" t="s">
        <v>7319</v>
      </c>
      <c r="D170" s="21"/>
      <c r="E170" s="21"/>
      <c r="F170" s="21" t="s">
        <v>1310</v>
      </c>
      <c r="G170" s="21"/>
      <c r="H170" s="21" t="s">
        <v>7403</v>
      </c>
      <c r="I170" s="21" t="s">
        <v>1488</v>
      </c>
      <c r="J170" s="21" t="s">
        <v>4691</v>
      </c>
      <c r="K170" s="21" t="s">
        <v>5449</v>
      </c>
      <c r="L170" s="21" t="s">
        <v>766</v>
      </c>
      <c r="M170" s="21" t="s">
        <v>88</v>
      </c>
      <c r="N170" s="21" t="s">
        <v>7402</v>
      </c>
      <c r="O170" s="21" t="s">
        <v>6881</v>
      </c>
      <c r="P170" s="21">
        <v>78</v>
      </c>
      <c r="Q170" s="21"/>
      <c r="R170" s="21"/>
      <c r="S170" s="21"/>
      <c r="T170" s="21" t="s">
        <v>931</v>
      </c>
      <c r="U170" s="21"/>
      <c r="V170" s="21" t="s">
        <v>4049</v>
      </c>
      <c r="W170" s="21" t="s">
        <v>1422</v>
      </c>
      <c r="X170" s="21" t="s">
        <v>7386</v>
      </c>
      <c r="Y170" s="21" t="s">
        <v>6230</v>
      </c>
      <c r="Z170" s="21" t="s">
        <v>6645</v>
      </c>
      <c r="AA170" s="21" t="s">
        <v>5908</v>
      </c>
      <c r="AB170" s="21" t="s">
        <v>587</v>
      </c>
      <c r="AC170" s="21" t="s">
        <v>3868</v>
      </c>
      <c r="AD170" s="21" t="s">
        <v>682</v>
      </c>
      <c r="AE170" s="21"/>
      <c r="AF170" s="21"/>
      <c r="AG170" s="21"/>
      <c r="AH170" s="21"/>
      <c r="AI170" s="21"/>
      <c r="AJ170" s="21"/>
      <c r="AK170" s="21"/>
      <c r="AL170" s="21"/>
      <c r="AM170" s="21"/>
      <c r="AN170" s="21"/>
      <c r="AO170" s="21"/>
      <c r="AP170" s="21"/>
      <c r="AQ170" s="21"/>
    </row>
    <row r="171" spans="1:43">
      <c r="A171" s="18" t="s">
        <v>7401</v>
      </c>
      <c r="B171" s="21" t="s">
        <v>3138</v>
      </c>
      <c r="C171" s="21" t="s">
        <v>7400</v>
      </c>
      <c r="D171" s="21"/>
      <c r="E171" s="21"/>
      <c r="F171" s="21" t="s">
        <v>3934</v>
      </c>
      <c r="G171" s="21"/>
      <c r="H171" s="21" t="s">
        <v>3167</v>
      </c>
      <c r="I171" s="21" t="s">
        <v>374</v>
      </c>
      <c r="J171" s="21" t="s">
        <v>7399</v>
      </c>
      <c r="K171" s="21" t="s">
        <v>5449</v>
      </c>
      <c r="L171" s="21" t="s">
        <v>7398</v>
      </c>
      <c r="M171" s="21" t="s">
        <v>88</v>
      </c>
      <c r="N171" s="21" t="s">
        <v>7397</v>
      </c>
      <c r="O171" s="21" t="s">
        <v>1500</v>
      </c>
      <c r="P171" s="21">
        <v>70</v>
      </c>
      <c r="Q171" s="21"/>
      <c r="R171" s="21"/>
      <c r="S171" s="21"/>
      <c r="T171" s="21" t="s">
        <v>1448</v>
      </c>
      <c r="U171" s="21"/>
      <c r="V171" s="21" t="s">
        <v>2589</v>
      </c>
      <c r="W171" s="21" t="s">
        <v>5486</v>
      </c>
      <c r="X171" s="21" t="s">
        <v>7386</v>
      </c>
      <c r="Y171" s="21" t="s">
        <v>6230</v>
      </c>
      <c r="Z171" s="21" t="s">
        <v>2953</v>
      </c>
      <c r="AA171" s="21" t="s">
        <v>942</v>
      </c>
      <c r="AB171" s="21" t="s">
        <v>1377</v>
      </c>
      <c r="AC171" s="21" t="s">
        <v>1317</v>
      </c>
      <c r="AD171" s="21" t="s">
        <v>3530</v>
      </c>
      <c r="AE171" s="21"/>
      <c r="AF171" s="21"/>
      <c r="AG171" s="21"/>
      <c r="AH171" s="21"/>
      <c r="AI171" s="21"/>
      <c r="AJ171" s="21"/>
      <c r="AK171" s="21"/>
      <c r="AL171" s="21"/>
      <c r="AM171" s="21"/>
      <c r="AN171" s="21"/>
      <c r="AO171" s="21"/>
      <c r="AP171" s="21"/>
      <c r="AQ171" s="21"/>
    </row>
    <row r="172" spans="1:43">
      <c r="A172" s="18" t="s">
        <v>7396</v>
      </c>
      <c r="B172" s="21" t="s">
        <v>7395</v>
      </c>
      <c r="C172" s="21" t="s">
        <v>3422</v>
      </c>
      <c r="D172" s="21"/>
      <c r="E172" s="21"/>
      <c r="F172" s="21" t="s">
        <v>398</v>
      </c>
      <c r="G172" s="21"/>
      <c r="H172" s="21" t="s">
        <v>7394</v>
      </c>
      <c r="I172" s="21" t="s">
        <v>374</v>
      </c>
      <c r="J172" s="21">
        <v>8</v>
      </c>
      <c r="K172" s="21" t="s">
        <v>5449</v>
      </c>
      <c r="L172" s="21" t="s">
        <v>1422</v>
      </c>
      <c r="M172" s="21">
        <v>7</v>
      </c>
      <c r="N172" s="21" t="s">
        <v>7393</v>
      </c>
      <c r="O172" s="21" t="s">
        <v>2358</v>
      </c>
      <c r="P172" s="21">
        <v>62</v>
      </c>
      <c r="Q172" s="21"/>
      <c r="R172" s="21"/>
      <c r="S172" s="21"/>
      <c r="T172" s="21" t="s">
        <v>3555</v>
      </c>
      <c r="U172" s="21"/>
      <c r="V172" s="21" t="s">
        <v>7392</v>
      </c>
      <c r="W172" s="21" t="s">
        <v>1309</v>
      </c>
      <c r="X172" s="21" t="s">
        <v>7386</v>
      </c>
      <c r="Y172" s="21" t="s">
        <v>1015</v>
      </c>
      <c r="Z172" s="21" t="s">
        <v>1559</v>
      </c>
      <c r="AA172" s="21" t="s">
        <v>7391</v>
      </c>
      <c r="AB172" s="21" t="s">
        <v>1493</v>
      </c>
      <c r="AC172" s="21" t="s">
        <v>282</v>
      </c>
      <c r="AD172" s="21" t="s">
        <v>4418</v>
      </c>
      <c r="AE172" s="21"/>
      <c r="AF172" s="21"/>
      <c r="AG172" s="21"/>
      <c r="AH172" s="21"/>
      <c r="AI172" s="21"/>
      <c r="AJ172" s="21"/>
      <c r="AK172" s="21"/>
      <c r="AL172" s="21"/>
      <c r="AM172" s="21"/>
      <c r="AN172" s="21"/>
      <c r="AO172" s="21"/>
      <c r="AP172" s="21"/>
      <c r="AQ172" s="21"/>
    </row>
    <row r="173" spans="1:43">
      <c r="A173" s="18" t="s">
        <v>7390</v>
      </c>
      <c r="B173" s="21" t="s">
        <v>7389</v>
      </c>
      <c r="C173" s="21" t="s">
        <v>732</v>
      </c>
      <c r="D173" s="21"/>
      <c r="E173" s="21"/>
      <c r="F173" s="21" t="s">
        <v>992</v>
      </c>
      <c r="G173" s="21"/>
      <c r="H173" s="21" t="s">
        <v>6715</v>
      </c>
      <c r="I173" s="21" t="s">
        <v>2417</v>
      </c>
      <c r="J173" s="21" t="s">
        <v>7388</v>
      </c>
      <c r="K173" s="21" t="s">
        <v>7377</v>
      </c>
      <c r="L173" s="21" t="s">
        <v>2389</v>
      </c>
      <c r="M173" s="21">
        <v>7</v>
      </c>
      <c r="N173" s="21" t="s">
        <v>7387</v>
      </c>
      <c r="O173" s="21" t="s">
        <v>7284</v>
      </c>
      <c r="P173" s="21">
        <v>63</v>
      </c>
      <c r="Q173" s="21"/>
      <c r="R173" s="21"/>
      <c r="S173" s="21"/>
      <c r="T173" s="21" t="s">
        <v>4163</v>
      </c>
      <c r="U173" s="21"/>
      <c r="V173" s="21" t="s">
        <v>897</v>
      </c>
      <c r="W173" s="21" t="s">
        <v>3868</v>
      </c>
      <c r="X173" s="21" t="s">
        <v>7386</v>
      </c>
      <c r="Y173" s="21" t="s">
        <v>617</v>
      </c>
      <c r="Z173" s="21" t="s">
        <v>1160</v>
      </c>
      <c r="AA173" s="21" t="s">
        <v>7385</v>
      </c>
      <c r="AB173" s="21" t="s">
        <v>5976</v>
      </c>
      <c r="AC173" s="21" t="s">
        <v>282</v>
      </c>
      <c r="AD173" s="21" t="s">
        <v>1166</v>
      </c>
      <c r="AE173" s="21"/>
      <c r="AF173" s="21"/>
      <c r="AG173" s="21"/>
      <c r="AH173" s="21"/>
      <c r="AI173" s="21"/>
      <c r="AJ173" s="21"/>
      <c r="AK173" s="21"/>
      <c r="AL173" s="21"/>
      <c r="AM173" s="21"/>
      <c r="AN173" s="21"/>
      <c r="AO173" s="21"/>
      <c r="AP173" s="21"/>
      <c r="AQ173" s="21"/>
    </row>
    <row r="174" spans="1:43">
      <c r="A174" s="18" t="s">
        <v>7384</v>
      </c>
      <c r="B174" s="21" t="s">
        <v>243</v>
      </c>
      <c r="C174" s="21" t="s">
        <v>4166</v>
      </c>
      <c r="D174" s="21"/>
      <c r="E174" s="21" t="s">
        <v>3159</v>
      </c>
      <c r="F174" s="21" t="s">
        <v>4234</v>
      </c>
      <c r="G174" s="21"/>
      <c r="H174" s="21" t="s">
        <v>2229</v>
      </c>
      <c r="I174" s="21" t="s">
        <v>384</v>
      </c>
      <c r="J174" s="21" t="s">
        <v>1959</v>
      </c>
      <c r="K174" s="21" t="s">
        <v>7377</v>
      </c>
      <c r="L174" s="21" t="s">
        <v>282</v>
      </c>
      <c r="M174" s="21">
        <v>7</v>
      </c>
      <c r="N174" s="21" t="s">
        <v>7383</v>
      </c>
      <c r="O174" s="21" t="s">
        <v>7239</v>
      </c>
      <c r="P174" s="21" t="s">
        <v>761</v>
      </c>
      <c r="Q174" s="21"/>
      <c r="R174" s="21"/>
      <c r="S174" s="21"/>
      <c r="T174" s="21" t="s">
        <v>1462</v>
      </c>
      <c r="U174" s="21"/>
      <c r="V174" s="21" t="s">
        <v>580</v>
      </c>
      <c r="W174" s="21" t="s">
        <v>3868</v>
      </c>
      <c r="X174" s="21" t="s">
        <v>7367</v>
      </c>
      <c r="Y174" s="21" t="s">
        <v>6230</v>
      </c>
      <c r="Z174" s="21" t="s">
        <v>1160</v>
      </c>
      <c r="AA174" s="21" t="s">
        <v>7382</v>
      </c>
      <c r="AB174" s="21" t="s">
        <v>7381</v>
      </c>
      <c r="AC174" s="21" t="s">
        <v>2345</v>
      </c>
      <c r="AD174" s="21" t="s">
        <v>682</v>
      </c>
      <c r="AE174" s="21"/>
      <c r="AF174" s="21"/>
      <c r="AG174" s="21"/>
      <c r="AH174" s="21"/>
      <c r="AI174" s="21"/>
      <c r="AJ174" s="21"/>
      <c r="AK174" s="21"/>
      <c r="AL174" s="21"/>
      <c r="AM174" s="21"/>
      <c r="AN174" s="21"/>
      <c r="AO174" s="21"/>
      <c r="AP174" s="21"/>
      <c r="AQ174" s="21"/>
    </row>
    <row r="175" spans="1:43">
      <c r="A175" s="18" t="s">
        <v>7380</v>
      </c>
      <c r="B175" s="21" t="s">
        <v>7379</v>
      </c>
      <c r="C175" s="21" t="s">
        <v>5515</v>
      </c>
      <c r="D175" s="21"/>
      <c r="E175" s="21" t="s">
        <v>7378</v>
      </c>
      <c r="F175" s="21" t="s">
        <v>1577</v>
      </c>
      <c r="G175" s="21"/>
      <c r="H175" s="21" t="s">
        <v>6828</v>
      </c>
      <c r="I175" s="21" t="s">
        <v>384</v>
      </c>
      <c r="J175" s="21" t="s">
        <v>4343</v>
      </c>
      <c r="K175" s="21" t="s">
        <v>7377</v>
      </c>
      <c r="L175" s="21" t="s">
        <v>7376</v>
      </c>
      <c r="M175" s="21">
        <v>7</v>
      </c>
      <c r="N175" s="21" t="s">
        <v>7351</v>
      </c>
      <c r="O175" s="21" t="s">
        <v>4598</v>
      </c>
      <c r="P175" s="21">
        <v>56</v>
      </c>
      <c r="Q175" s="21"/>
      <c r="R175" s="21"/>
      <c r="S175" s="21"/>
      <c r="T175" s="21" t="s">
        <v>281</v>
      </c>
      <c r="U175" s="21"/>
      <c r="V175" s="21" t="s">
        <v>7375</v>
      </c>
      <c r="W175" s="21" t="s">
        <v>1422</v>
      </c>
      <c r="X175" s="21" t="s">
        <v>7367</v>
      </c>
      <c r="Y175" s="21" t="s">
        <v>2698</v>
      </c>
      <c r="Z175" s="21" t="s">
        <v>7374</v>
      </c>
      <c r="AA175" s="21" t="s">
        <v>7373</v>
      </c>
      <c r="AB175" s="21" t="s">
        <v>3452</v>
      </c>
      <c r="AC175" s="21" t="s">
        <v>3065</v>
      </c>
      <c r="AD175" s="21">
        <v>10</v>
      </c>
      <c r="AE175" s="21"/>
      <c r="AF175" s="21"/>
      <c r="AG175" s="21"/>
      <c r="AH175" s="21"/>
      <c r="AI175" s="21"/>
      <c r="AJ175" s="21"/>
      <c r="AK175" s="21"/>
      <c r="AL175" s="21"/>
      <c r="AM175" s="21"/>
      <c r="AN175" s="21"/>
      <c r="AO175" s="21"/>
      <c r="AP175" s="21"/>
      <c r="AQ175" s="21"/>
    </row>
    <row r="176" spans="1:43">
      <c r="A176" s="18" t="s">
        <v>7372</v>
      </c>
      <c r="B176" s="21" t="s">
        <v>7371</v>
      </c>
      <c r="C176" s="21" t="s">
        <v>2496</v>
      </c>
      <c r="D176" s="21"/>
      <c r="E176" s="21" t="s">
        <v>7370</v>
      </c>
      <c r="F176" s="21" t="s">
        <v>2055</v>
      </c>
      <c r="G176" s="21"/>
      <c r="H176" s="21" t="s">
        <v>7360</v>
      </c>
      <c r="I176" s="21" t="s">
        <v>384</v>
      </c>
      <c r="J176" s="21" t="s">
        <v>4343</v>
      </c>
      <c r="K176" s="21" t="s">
        <v>6858</v>
      </c>
      <c r="L176" s="21" t="s">
        <v>4317</v>
      </c>
      <c r="M176" s="21">
        <v>7</v>
      </c>
      <c r="N176" s="21" t="s">
        <v>7369</v>
      </c>
      <c r="O176" s="21" t="s">
        <v>104</v>
      </c>
      <c r="P176" s="21">
        <v>54</v>
      </c>
      <c r="Q176" s="21"/>
      <c r="R176" s="21"/>
      <c r="S176" s="21"/>
      <c r="T176" s="21" t="s">
        <v>1001</v>
      </c>
      <c r="U176" s="21"/>
      <c r="V176" s="21" t="s">
        <v>7368</v>
      </c>
      <c r="W176" s="21" t="s">
        <v>1554</v>
      </c>
      <c r="X176" s="21" t="s">
        <v>7367</v>
      </c>
      <c r="Y176" s="21" t="s">
        <v>3642</v>
      </c>
      <c r="Z176" s="21" t="s">
        <v>1334</v>
      </c>
      <c r="AA176" s="21" t="s">
        <v>7366</v>
      </c>
      <c r="AB176" s="21" t="s">
        <v>7365</v>
      </c>
      <c r="AC176" s="21" t="s">
        <v>7364</v>
      </c>
      <c r="AD176" s="21" t="s">
        <v>1163</v>
      </c>
      <c r="AE176" s="21"/>
      <c r="AF176" s="21"/>
      <c r="AG176" s="21"/>
      <c r="AH176" s="21"/>
      <c r="AI176" s="21"/>
      <c r="AJ176" s="21"/>
      <c r="AK176" s="21"/>
      <c r="AL176" s="21"/>
      <c r="AM176" s="21"/>
      <c r="AN176" s="21"/>
      <c r="AO176" s="21"/>
      <c r="AP176" s="21"/>
      <c r="AQ176" s="21"/>
    </row>
    <row r="177" spans="1:43">
      <c r="A177" s="18" t="s">
        <v>7363</v>
      </c>
      <c r="B177" s="21" t="s">
        <v>3307</v>
      </c>
      <c r="C177" s="21" t="s">
        <v>7362</v>
      </c>
      <c r="D177" s="21"/>
      <c r="E177" s="21" t="s">
        <v>7361</v>
      </c>
      <c r="F177" s="21" t="s">
        <v>794</v>
      </c>
      <c r="G177" s="21"/>
      <c r="H177" s="21" t="s">
        <v>7360</v>
      </c>
      <c r="I177" s="21" t="s">
        <v>384</v>
      </c>
      <c r="J177" s="21" t="s">
        <v>2163</v>
      </c>
      <c r="K177" s="21" t="s">
        <v>6781</v>
      </c>
      <c r="L177" s="21" t="s">
        <v>2417</v>
      </c>
      <c r="M177" s="21">
        <v>7</v>
      </c>
      <c r="N177" s="21" t="s">
        <v>7359</v>
      </c>
      <c r="O177" s="21" t="s">
        <v>1402</v>
      </c>
      <c r="P177" s="21">
        <v>51</v>
      </c>
      <c r="Q177" s="21"/>
      <c r="R177" s="21"/>
      <c r="S177" s="21"/>
      <c r="T177" s="21" t="s">
        <v>5818</v>
      </c>
      <c r="U177" s="21"/>
      <c r="V177" s="21" t="s">
        <v>7089</v>
      </c>
      <c r="W177" s="21" t="s">
        <v>1286</v>
      </c>
      <c r="X177" s="21" t="s">
        <v>7358</v>
      </c>
      <c r="Y177" s="21" t="s">
        <v>7357</v>
      </c>
      <c r="Z177" s="21" t="s">
        <v>2591</v>
      </c>
      <c r="AA177" s="21" t="s">
        <v>7356</v>
      </c>
      <c r="AB177" s="21" t="s">
        <v>1831</v>
      </c>
      <c r="AC177" s="21" t="s">
        <v>2045</v>
      </c>
      <c r="AD177" s="21">
        <v>13</v>
      </c>
      <c r="AE177" s="21"/>
      <c r="AF177" s="21"/>
      <c r="AG177" s="21"/>
      <c r="AH177" s="21"/>
      <c r="AI177" s="21"/>
      <c r="AJ177" s="21"/>
      <c r="AK177" s="21"/>
      <c r="AL177" s="21"/>
      <c r="AM177" s="21"/>
      <c r="AN177" s="21"/>
      <c r="AO177" s="21"/>
      <c r="AP177" s="21"/>
      <c r="AQ177" s="21"/>
    </row>
    <row r="178" spans="1:43">
      <c r="A178" s="18" t="s">
        <v>7355</v>
      </c>
      <c r="B178" s="21" t="s">
        <v>7354</v>
      </c>
      <c r="C178" s="21" t="s">
        <v>7353</v>
      </c>
      <c r="D178" s="21"/>
      <c r="E178" s="21" t="s">
        <v>7352</v>
      </c>
      <c r="F178" s="21" t="s">
        <v>5176</v>
      </c>
      <c r="G178" s="21"/>
      <c r="H178" s="21" t="s">
        <v>431</v>
      </c>
      <c r="I178" s="21" t="s">
        <v>3923</v>
      </c>
      <c r="J178" s="21" t="s">
        <v>7297</v>
      </c>
      <c r="K178" s="21" t="s">
        <v>6781</v>
      </c>
      <c r="L178" s="21" t="s">
        <v>1309</v>
      </c>
      <c r="M178" s="21">
        <v>7</v>
      </c>
      <c r="N178" s="21" t="s">
        <v>7351</v>
      </c>
      <c r="O178" s="21" t="s">
        <v>4598</v>
      </c>
      <c r="P178" s="21">
        <v>60</v>
      </c>
      <c r="Q178" s="21"/>
      <c r="R178" s="21"/>
      <c r="S178" s="21"/>
      <c r="T178" s="21" t="s">
        <v>7350</v>
      </c>
      <c r="U178" s="21"/>
      <c r="V178" s="21" t="s">
        <v>3149</v>
      </c>
      <c r="W178" s="21" t="s">
        <v>4277</v>
      </c>
      <c r="X178" s="21" t="s">
        <v>7328</v>
      </c>
      <c r="Y178" s="21" t="s">
        <v>6608</v>
      </c>
      <c r="Z178" s="21" t="s">
        <v>2534</v>
      </c>
      <c r="AA178" s="21" t="s">
        <v>7349</v>
      </c>
      <c r="AB178" s="21" t="s">
        <v>1247</v>
      </c>
      <c r="AC178" s="21" t="s">
        <v>1383</v>
      </c>
      <c r="AD178" s="21" t="s">
        <v>5994</v>
      </c>
      <c r="AE178" s="21"/>
      <c r="AF178" s="21"/>
      <c r="AG178" s="21"/>
      <c r="AH178" s="21"/>
      <c r="AI178" s="21"/>
      <c r="AJ178" s="21"/>
      <c r="AK178" s="21"/>
      <c r="AL178" s="21"/>
      <c r="AM178" s="21"/>
      <c r="AN178" s="21"/>
      <c r="AO178" s="21"/>
      <c r="AP178" s="21"/>
      <c r="AQ178" s="21"/>
    </row>
    <row r="179" spans="1:43">
      <c r="A179" s="18" t="s">
        <v>7348</v>
      </c>
      <c r="B179" s="21" t="s">
        <v>5852</v>
      </c>
      <c r="C179" s="21" t="s">
        <v>7347</v>
      </c>
      <c r="D179" s="21"/>
      <c r="E179" s="21" t="s">
        <v>7346</v>
      </c>
      <c r="F179" s="21" t="s">
        <v>679</v>
      </c>
      <c r="G179" s="21"/>
      <c r="H179" s="21" t="s">
        <v>2229</v>
      </c>
      <c r="I179" s="21" t="s">
        <v>1039</v>
      </c>
      <c r="J179" s="21" t="s">
        <v>2231</v>
      </c>
      <c r="K179" s="21" t="s">
        <v>6781</v>
      </c>
      <c r="L179" s="21" t="s">
        <v>2389</v>
      </c>
      <c r="M179" s="21">
        <v>7</v>
      </c>
      <c r="N179" s="21" t="s">
        <v>7330</v>
      </c>
      <c r="O179" s="21" t="s">
        <v>3674</v>
      </c>
      <c r="P179" s="21">
        <v>58</v>
      </c>
      <c r="Q179" s="21"/>
      <c r="R179" s="21"/>
      <c r="S179" s="21"/>
      <c r="T179" s="21" t="s">
        <v>4093</v>
      </c>
      <c r="U179" s="21"/>
      <c r="V179" s="21" t="s">
        <v>3274</v>
      </c>
      <c r="W179" s="21" t="s">
        <v>1152</v>
      </c>
      <c r="X179" s="21" t="s">
        <v>7328</v>
      </c>
      <c r="Y179" s="21" t="s">
        <v>7244</v>
      </c>
      <c r="Z179" s="21" t="s">
        <v>89</v>
      </c>
      <c r="AA179" s="21" t="s">
        <v>7345</v>
      </c>
      <c r="AB179" s="21" t="s">
        <v>3087</v>
      </c>
      <c r="AC179" s="21" t="s">
        <v>5295</v>
      </c>
      <c r="AD179" s="21" t="s">
        <v>5133</v>
      </c>
      <c r="AE179" s="21"/>
      <c r="AF179" s="21"/>
      <c r="AG179" s="21"/>
      <c r="AH179" s="21"/>
      <c r="AI179" s="21"/>
      <c r="AJ179" s="21"/>
      <c r="AK179" s="21"/>
      <c r="AL179" s="21"/>
      <c r="AM179" s="21"/>
      <c r="AN179" s="21"/>
      <c r="AO179" s="21"/>
      <c r="AP179" s="21"/>
      <c r="AQ179" s="21"/>
    </row>
    <row r="180" spans="1:43">
      <c r="A180" s="18" t="s">
        <v>7344</v>
      </c>
      <c r="B180" s="21" t="s">
        <v>7343</v>
      </c>
      <c r="C180" s="21" t="s">
        <v>7342</v>
      </c>
      <c r="D180" s="21"/>
      <c r="E180" s="21" t="s">
        <v>5434</v>
      </c>
      <c r="F180" s="21" t="s">
        <v>133</v>
      </c>
      <c r="G180" s="21"/>
      <c r="H180" s="21" t="s">
        <v>7322</v>
      </c>
      <c r="I180" s="21" t="s">
        <v>384</v>
      </c>
      <c r="J180" s="21" t="s">
        <v>7341</v>
      </c>
      <c r="K180" s="21" t="s">
        <v>6781</v>
      </c>
      <c r="L180" s="21" t="s">
        <v>1310</v>
      </c>
      <c r="M180" s="21">
        <v>5</v>
      </c>
      <c r="N180" s="21" t="s">
        <v>7330</v>
      </c>
      <c r="O180" s="21" t="s">
        <v>7340</v>
      </c>
      <c r="P180" s="21" t="s">
        <v>1238</v>
      </c>
      <c r="Q180" s="21"/>
      <c r="R180" s="21"/>
      <c r="S180" s="21"/>
      <c r="T180" s="21">
        <v>5</v>
      </c>
      <c r="U180" s="21"/>
      <c r="V180" s="21" t="s">
        <v>6721</v>
      </c>
      <c r="W180" s="21" t="s">
        <v>7339</v>
      </c>
      <c r="X180" s="21" t="s">
        <v>7328</v>
      </c>
      <c r="Y180" s="21" t="s">
        <v>2742</v>
      </c>
      <c r="Z180" s="21" t="s">
        <v>1632</v>
      </c>
      <c r="AA180" s="21" t="s">
        <v>7338</v>
      </c>
      <c r="AB180" s="21" t="s">
        <v>588</v>
      </c>
      <c r="AC180" s="21" t="s">
        <v>7321</v>
      </c>
      <c r="AD180" s="21">
        <v>16</v>
      </c>
      <c r="AE180" s="21"/>
      <c r="AF180" s="21"/>
      <c r="AG180" s="21"/>
      <c r="AH180" s="21"/>
      <c r="AI180" s="21"/>
      <c r="AJ180" s="21"/>
      <c r="AK180" s="21"/>
      <c r="AL180" s="21"/>
      <c r="AM180" s="21"/>
      <c r="AN180" s="21"/>
      <c r="AO180" s="21"/>
      <c r="AP180" s="21"/>
      <c r="AQ180" s="21"/>
    </row>
    <row r="181" spans="1:43">
      <c r="A181" s="18" t="s">
        <v>7337</v>
      </c>
      <c r="B181" s="21" t="s">
        <v>7336</v>
      </c>
      <c r="C181" s="21" t="s">
        <v>7335</v>
      </c>
      <c r="D181" s="21"/>
      <c r="E181" s="21" t="s">
        <v>7334</v>
      </c>
      <c r="F181" s="21" t="s">
        <v>7333</v>
      </c>
      <c r="G181" s="21"/>
      <c r="H181" s="21" t="s">
        <v>7332</v>
      </c>
      <c r="I181" s="21" t="s">
        <v>1488</v>
      </c>
      <c r="J181" s="21" t="s">
        <v>5446</v>
      </c>
      <c r="K181" s="21" t="s">
        <v>7331</v>
      </c>
      <c r="L181" s="21" t="s">
        <v>6873</v>
      </c>
      <c r="M181" s="21">
        <v>5</v>
      </c>
      <c r="N181" s="21" t="s">
        <v>7330</v>
      </c>
      <c r="O181" s="21" t="s">
        <v>4555</v>
      </c>
      <c r="P181" s="21" t="s">
        <v>174</v>
      </c>
      <c r="Q181" s="21"/>
      <c r="R181" s="21"/>
      <c r="S181" s="21"/>
      <c r="T181" s="21" t="s">
        <v>3895</v>
      </c>
      <c r="U181" s="21"/>
      <c r="V181" s="21" t="s">
        <v>7329</v>
      </c>
      <c r="W181" s="21" t="s">
        <v>3522</v>
      </c>
      <c r="X181" s="21" t="s">
        <v>7328</v>
      </c>
      <c r="Y181" s="21" t="s">
        <v>604</v>
      </c>
      <c r="Z181" s="21">
        <v>10</v>
      </c>
      <c r="AA181" s="21" t="s">
        <v>7327</v>
      </c>
      <c r="AB181" s="21" t="s">
        <v>182</v>
      </c>
      <c r="AC181" s="21" t="s">
        <v>5818</v>
      </c>
      <c r="AD181" s="21" t="s">
        <v>801</v>
      </c>
      <c r="AE181" s="21"/>
      <c r="AF181" s="21"/>
      <c r="AG181" s="21"/>
      <c r="AH181" s="21"/>
      <c r="AI181" s="21"/>
      <c r="AJ181" s="21"/>
      <c r="AK181" s="21"/>
      <c r="AL181" s="21"/>
      <c r="AM181" s="21"/>
      <c r="AN181" s="21"/>
      <c r="AO181" s="21"/>
      <c r="AP181" s="21"/>
      <c r="AQ181" s="21"/>
    </row>
    <row r="182" spans="1:43">
      <c r="A182" s="18" t="s">
        <v>7326</v>
      </c>
      <c r="B182" s="21" t="s">
        <v>7325</v>
      </c>
      <c r="C182" s="21" t="s">
        <v>7324</v>
      </c>
      <c r="D182" s="21"/>
      <c r="E182" s="21" t="s">
        <v>7323</v>
      </c>
      <c r="F182" s="21" t="s">
        <v>133</v>
      </c>
      <c r="G182" s="21"/>
      <c r="H182" s="21" t="s">
        <v>7322</v>
      </c>
      <c r="I182" s="21" t="s">
        <v>386</v>
      </c>
      <c r="J182" s="21" t="s">
        <v>3189</v>
      </c>
      <c r="K182" s="21" t="s">
        <v>504</v>
      </c>
      <c r="L182" s="21" t="s">
        <v>7321</v>
      </c>
      <c r="M182" s="21" t="s">
        <v>1697</v>
      </c>
      <c r="N182" s="21" t="s">
        <v>1118</v>
      </c>
      <c r="O182" s="21" t="s">
        <v>3625</v>
      </c>
      <c r="P182" s="21" t="s">
        <v>1238</v>
      </c>
      <c r="Q182" s="21"/>
      <c r="R182" s="21"/>
      <c r="S182" s="21"/>
      <c r="T182" s="21" t="s">
        <v>4941</v>
      </c>
      <c r="U182" s="21"/>
      <c r="V182" s="21" t="s">
        <v>1822</v>
      </c>
      <c r="W182" s="21" t="s">
        <v>4471</v>
      </c>
      <c r="X182" s="21" t="s">
        <v>2294</v>
      </c>
      <c r="Y182" s="21" t="s">
        <v>5551</v>
      </c>
      <c r="Z182" s="21" t="s">
        <v>208</v>
      </c>
      <c r="AA182" s="21" t="s">
        <v>1031</v>
      </c>
      <c r="AB182" s="21" t="s">
        <v>3458</v>
      </c>
      <c r="AC182" s="21" t="s">
        <v>979</v>
      </c>
      <c r="AD182" s="21" t="s">
        <v>1166</v>
      </c>
      <c r="AE182" s="21"/>
      <c r="AF182" s="21"/>
      <c r="AG182" s="21"/>
      <c r="AH182" s="21"/>
      <c r="AI182" s="21"/>
      <c r="AJ182" s="21"/>
      <c r="AK182" s="21"/>
      <c r="AL182" s="21"/>
      <c r="AM182" s="21"/>
      <c r="AN182" s="21"/>
      <c r="AO182" s="21"/>
      <c r="AP182" s="21"/>
      <c r="AQ182" s="21"/>
    </row>
    <row r="183" spans="1:43">
      <c r="A183" s="18" t="s">
        <v>7320</v>
      </c>
      <c r="B183" s="21" t="s">
        <v>7319</v>
      </c>
      <c r="C183" s="21" t="s">
        <v>7318</v>
      </c>
      <c r="D183" s="21"/>
      <c r="E183" s="21" t="s">
        <v>7317</v>
      </c>
      <c r="F183" s="21" t="s">
        <v>2110</v>
      </c>
      <c r="G183" s="21"/>
      <c r="H183" s="21" t="s">
        <v>295</v>
      </c>
      <c r="I183" s="21" t="s">
        <v>384</v>
      </c>
      <c r="J183" s="21" t="s">
        <v>104</v>
      </c>
      <c r="K183" s="21" t="s">
        <v>504</v>
      </c>
      <c r="L183" s="21" t="s">
        <v>2952</v>
      </c>
      <c r="M183" s="21">
        <v>5</v>
      </c>
      <c r="N183" s="21" t="s">
        <v>7316</v>
      </c>
      <c r="O183" s="21" t="s">
        <v>6767</v>
      </c>
      <c r="P183" s="21">
        <v>54</v>
      </c>
      <c r="Q183" s="21"/>
      <c r="R183" s="21"/>
      <c r="S183" s="21"/>
      <c r="T183" s="21" t="s">
        <v>7315</v>
      </c>
      <c r="U183" s="21"/>
      <c r="V183" s="21" t="s">
        <v>7314</v>
      </c>
      <c r="W183" s="21" t="s">
        <v>2045</v>
      </c>
      <c r="X183" s="21" t="s">
        <v>2294</v>
      </c>
      <c r="Y183" s="21" t="s">
        <v>7296</v>
      </c>
      <c r="Z183" s="21" t="s">
        <v>89</v>
      </c>
      <c r="AA183" s="21" t="s">
        <v>7313</v>
      </c>
      <c r="AB183" s="21" t="s">
        <v>199</v>
      </c>
      <c r="AC183" s="21" t="s">
        <v>3552</v>
      </c>
      <c r="AD183" s="21" t="s">
        <v>2551</v>
      </c>
      <c r="AE183" s="21"/>
      <c r="AF183" s="21"/>
      <c r="AG183" s="21"/>
      <c r="AH183" s="21"/>
      <c r="AI183" s="21"/>
      <c r="AJ183" s="21"/>
      <c r="AK183" s="21"/>
      <c r="AL183" s="21"/>
      <c r="AM183" s="21"/>
      <c r="AN183" s="21"/>
      <c r="AO183" s="21"/>
      <c r="AP183" s="21"/>
      <c r="AQ183" s="21"/>
    </row>
    <row r="184" spans="1:43">
      <c r="A184" s="18" t="s">
        <v>7312</v>
      </c>
      <c r="B184" s="21" t="s">
        <v>7311</v>
      </c>
      <c r="C184" s="21" t="s">
        <v>7310</v>
      </c>
      <c r="D184" s="21"/>
      <c r="E184" s="21" t="s">
        <v>7309</v>
      </c>
      <c r="F184" s="21" t="s">
        <v>405</v>
      </c>
      <c r="G184" s="21"/>
      <c r="H184" s="21" t="s">
        <v>7279</v>
      </c>
      <c r="I184" s="21" t="s">
        <v>374</v>
      </c>
      <c r="J184" s="21">
        <v>10</v>
      </c>
      <c r="K184" s="21" t="s">
        <v>504</v>
      </c>
      <c r="L184" s="21" t="s">
        <v>2158</v>
      </c>
      <c r="M184" s="21" t="s">
        <v>976</v>
      </c>
      <c r="N184" s="21" t="s">
        <v>7285</v>
      </c>
      <c r="O184" s="21" t="s">
        <v>3880</v>
      </c>
      <c r="P184" s="21">
        <v>53</v>
      </c>
      <c r="Q184" s="21"/>
      <c r="R184" s="21"/>
      <c r="S184" s="21"/>
      <c r="T184" s="21" t="s">
        <v>1448</v>
      </c>
      <c r="U184" s="21"/>
      <c r="V184" s="21" t="s">
        <v>1439</v>
      </c>
      <c r="W184" s="21" t="s">
        <v>7117</v>
      </c>
      <c r="X184" s="21" t="s">
        <v>2294</v>
      </c>
      <c r="Y184" s="21" t="s">
        <v>2698</v>
      </c>
      <c r="Z184" s="21" t="s">
        <v>681</v>
      </c>
      <c r="AA184" s="21" t="s">
        <v>7308</v>
      </c>
      <c r="AB184" s="21" t="s">
        <v>1343</v>
      </c>
      <c r="AC184" s="21" t="s">
        <v>979</v>
      </c>
      <c r="AD184" s="21">
        <v>8</v>
      </c>
      <c r="AE184" s="21"/>
      <c r="AF184" s="21"/>
      <c r="AG184" s="21"/>
      <c r="AH184" s="21"/>
      <c r="AI184" s="21"/>
      <c r="AJ184" s="21"/>
      <c r="AK184" s="21"/>
      <c r="AL184" s="21"/>
      <c r="AM184" s="21"/>
      <c r="AN184" s="21"/>
      <c r="AO184" s="21"/>
      <c r="AP184" s="21"/>
      <c r="AQ184" s="21"/>
    </row>
    <row r="185" spans="1:43">
      <c r="A185" s="18" t="s">
        <v>7307</v>
      </c>
      <c r="B185" s="21">
        <v>35</v>
      </c>
      <c r="C185" s="21" t="s">
        <v>7306</v>
      </c>
      <c r="D185" s="21"/>
      <c r="E185" s="21" t="s">
        <v>7305</v>
      </c>
      <c r="F185" s="21" t="s">
        <v>1885</v>
      </c>
      <c r="G185" s="21"/>
      <c r="H185" s="21" t="s">
        <v>7304</v>
      </c>
      <c r="I185" s="21" t="s">
        <v>3765</v>
      </c>
      <c r="J185" s="21" t="s">
        <v>492</v>
      </c>
      <c r="K185" s="21" t="s">
        <v>504</v>
      </c>
      <c r="L185" s="21" t="s">
        <v>765</v>
      </c>
      <c r="M185" s="21">
        <v>5</v>
      </c>
      <c r="N185" s="21" t="s">
        <v>1118</v>
      </c>
      <c r="O185" s="21" t="s">
        <v>1102</v>
      </c>
      <c r="P185" s="21">
        <v>44</v>
      </c>
      <c r="Q185" s="21"/>
      <c r="R185" s="21"/>
      <c r="S185" s="21"/>
      <c r="T185" s="21" t="s">
        <v>2055</v>
      </c>
      <c r="U185" s="21"/>
      <c r="V185" s="21" t="s">
        <v>6721</v>
      </c>
      <c r="W185" s="21" t="s">
        <v>765</v>
      </c>
      <c r="X185" s="21" t="s">
        <v>2294</v>
      </c>
      <c r="Y185" s="21" t="s">
        <v>3688</v>
      </c>
      <c r="Z185" s="21" t="s">
        <v>52</v>
      </c>
      <c r="AA185" s="21" t="s">
        <v>2969</v>
      </c>
      <c r="AB185" s="21" t="s">
        <v>20</v>
      </c>
      <c r="AC185" s="21" t="s">
        <v>7303</v>
      </c>
      <c r="AD185" s="21" t="s">
        <v>682</v>
      </c>
      <c r="AE185" s="21"/>
      <c r="AF185" s="21"/>
      <c r="AG185" s="21"/>
      <c r="AH185" s="21"/>
      <c r="AI185" s="21"/>
      <c r="AJ185" s="21"/>
      <c r="AK185" s="21"/>
      <c r="AL185" s="21"/>
      <c r="AM185" s="21"/>
      <c r="AN185" s="21"/>
      <c r="AO185" s="21"/>
      <c r="AP185" s="21"/>
      <c r="AQ185" s="21"/>
    </row>
    <row r="186" spans="1:43">
      <c r="A186" s="18" t="s">
        <v>7302</v>
      </c>
      <c r="B186" s="21" t="s">
        <v>6911</v>
      </c>
      <c r="C186" s="21" t="s">
        <v>7301</v>
      </c>
      <c r="D186" s="21"/>
      <c r="E186" s="21" t="s">
        <v>7300</v>
      </c>
      <c r="F186" s="21" t="s">
        <v>7299</v>
      </c>
      <c r="G186" s="21"/>
      <c r="H186" s="21" t="s">
        <v>6383</v>
      </c>
      <c r="I186" s="21" t="s">
        <v>1423</v>
      </c>
      <c r="J186" s="21" t="s">
        <v>7298</v>
      </c>
      <c r="K186" s="21" t="s">
        <v>504</v>
      </c>
      <c r="L186" s="21" t="s">
        <v>7278</v>
      </c>
      <c r="M186" s="21">
        <v>7</v>
      </c>
      <c r="N186" s="21" t="s">
        <v>1118</v>
      </c>
      <c r="O186" s="21" t="s">
        <v>7297</v>
      </c>
      <c r="P186" s="21">
        <v>46</v>
      </c>
      <c r="Q186" s="21"/>
      <c r="R186" s="21"/>
      <c r="S186" s="21"/>
      <c r="T186" s="21" t="s">
        <v>1423</v>
      </c>
      <c r="U186" s="21"/>
      <c r="V186" s="21" t="s">
        <v>6721</v>
      </c>
      <c r="W186" s="21" t="s">
        <v>2158</v>
      </c>
      <c r="X186" s="21" t="s">
        <v>2294</v>
      </c>
      <c r="Y186" s="21" t="s">
        <v>7296</v>
      </c>
      <c r="Z186" s="21">
        <v>9</v>
      </c>
      <c r="AA186" s="21" t="s">
        <v>7295</v>
      </c>
      <c r="AB186" s="21" t="s">
        <v>199</v>
      </c>
      <c r="AC186" s="21" t="s">
        <v>32</v>
      </c>
      <c r="AD186" s="21" t="s">
        <v>1166</v>
      </c>
      <c r="AE186" s="21"/>
      <c r="AF186" s="21"/>
      <c r="AG186" s="21"/>
      <c r="AH186" s="21"/>
      <c r="AI186" s="21"/>
      <c r="AJ186" s="21"/>
      <c r="AK186" s="21"/>
      <c r="AL186" s="21"/>
      <c r="AM186" s="21"/>
      <c r="AN186" s="21"/>
      <c r="AO186" s="21"/>
      <c r="AP186" s="21"/>
      <c r="AQ186" s="21"/>
    </row>
    <row r="187" spans="1:43">
      <c r="A187" s="18" t="s">
        <v>7294</v>
      </c>
      <c r="B187" s="21" t="s">
        <v>7140</v>
      </c>
      <c r="C187" s="21" t="s">
        <v>2322</v>
      </c>
      <c r="D187" s="21"/>
      <c r="E187" s="21" t="s">
        <v>7293</v>
      </c>
      <c r="F187" s="21" t="s">
        <v>853</v>
      </c>
      <c r="G187" s="21"/>
      <c r="H187" s="21" t="s">
        <v>6383</v>
      </c>
      <c r="I187" s="21" t="s">
        <v>1206</v>
      </c>
      <c r="J187" s="21" t="s">
        <v>104</v>
      </c>
      <c r="K187" s="21" t="s">
        <v>7286</v>
      </c>
      <c r="L187" s="21" t="s">
        <v>954</v>
      </c>
      <c r="M187" s="21">
        <v>7</v>
      </c>
      <c r="N187" s="21" t="s">
        <v>1118</v>
      </c>
      <c r="O187" s="21" t="s">
        <v>104</v>
      </c>
      <c r="P187" s="21">
        <v>46</v>
      </c>
      <c r="Q187" s="21"/>
      <c r="R187" s="21"/>
      <c r="S187" s="21"/>
      <c r="T187" s="21" t="s">
        <v>2951</v>
      </c>
      <c r="U187" s="21"/>
      <c r="V187" s="21" t="s">
        <v>2941</v>
      </c>
      <c r="W187" s="21" t="s">
        <v>1317</v>
      </c>
      <c r="X187" s="21" t="s">
        <v>2294</v>
      </c>
      <c r="Y187" s="21" t="s">
        <v>7292</v>
      </c>
      <c r="Z187" s="21">
        <v>8</v>
      </c>
      <c r="AA187" s="21" t="s">
        <v>7291</v>
      </c>
      <c r="AB187" s="21" t="s">
        <v>537</v>
      </c>
      <c r="AC187" s="21" t="s">
        <v>1241</v>
      </c>
      <c r="AD187" s="21" t="s">
        <v>946</v>
      </c>
      <c r="AE187" s="21"/>
      <c r="AF187" s="21"/>
      <c r="AG187" s="21"/>
      <c r="AH187" s="21"/>
      <c r="AI187" s="21"/>
      <c r="AJ187" s="21"/>
      <c r="AK187" s="21"/>
      <c r="AL187" s="21"/>
      <c r="AM187" s="21"/>
      <c r="AN187" s="21"/>
      <c r="AO187" s="21"/>
      <c r="AP187" s="21"/>
      <c r="AQ187" s="21"/>
    </row>
    <row r="188" spans="1:43">
      <c r="A188" s="18" t="s">
        <v>7290</v>
      </c>
      <c r="B188" s="21" t="s">
        <v>7289</v>
      </c>
      <c r="C188" s="21" t="s">
        <v>7288</v>
      </c>
      <c r="D188" s="21"/>
      <c r="E188" s="21" t="s">
        <v>7287</v>
      </c>
      <c r="F188" s="21" t="s">
        <v>457</v>
      </c>
      <c r="G188" s="21"/>
      <c r="H188" s="21" t="s">
        <v>6383</v>
      </c>
      <c r="I188" s="21" t="s">
        <v>1206</v>
      </c>
      <c r="J188" s="21" t="s">
        <v>4598</v>
      </c>
      <c r="K188" s="21" t="s">
        <v>7286</v>
      </c>
      <c r="L188" s="21" t="s">
        <v>2389</v>
      </c>
      <c r="M188" s="21">
        <v>7</v>
      </c>
      <c r="N188" s="21" t="s">
        <v>7285</v>
      </c>
      <c r="O188" s="21" t="s">
        <v>7284</v>
      </c>
      <c r="P188" s="21">
        <v>42</v>
      </c>
      <c r="Q188" s="21"/>
      <c r="R188" s="21"/>
      <c r="S188" s="21"/>
      <c r="T188" s="21" t="s">
        <v>687</v>
      </c>
      <c r="U188" s="21"/>
      <c r="V188" s="21" t="s">
        <v>2114</v>
      </c>
      <c r="W188" s="21" t="s">
        <v>478</v>
      </c>
      <c r="X188" s="21" t="s">
        <v>2294</v>
      </c>
      <c r="Y188" s="21" t="s">
        <v>6254</v>
      </c>
      <c r="Z188" s="21">
        <v>8</v>
      </c>
      <c r="AA188" s="21" t="s">
        <v>7283</v>
      </c>
      <c r="AB188" s="21" t="s">
        <v>2416</v>
      </c>
      <c r="AC188" s="21" t="s">
        <v>316</v>
      </c>
      <c r="AD188" s="21" t="s">
        <v>1380</v>
      </c>
      <c r="AE188" s="21"/>
      <c r="AF188" s="21"/>
      <c r="AG188" s="21"/>
      <c r="AH188" s="21"/>
      <c r="AI188" s="21"/>
      <c r="AJ188" s="21"/>
      <c r="AK188" s="21"/>
      <c r="AL188" s="21"/>
      <c r="AM188" s="21"/>
      <c r="AN188" s="21"/>
      <c r="AO188" s="21"/>
      <c r="AP188" s="21"/>
      <c r="AQ188" s="21"/>
    </row>
    <row r="189" spans="1:43">
      <c r="A189" s="18" t="s">
        <v>7282</v>
      </c>
      <c r="B189" s="21" t="s">
        <v>3453</v>
      </c>
      <c r="C189" s="21" t="s">
        <v>7281</v>
      </c>
      <c r="D189" s="21"/>
      <c r="E189" s="21" t="s">
        <v>7280</v>
      </c>
      <c r="F189" s="21" t="s">
        <v>3208</v>
      </c>
      <c r="G189" s="21"/>
      <c r="H189" s="21" t="s">
        <v>7279</v>
      </c>
      <c r="I189" s="21" t="s">
        <v>767</v>
      </c>
      <c r="J189" s="21" t="s">
        <v>1402</v>
      </c>
      <c r="K189" s="21" t="s">
        <v>7267</v>
      </c>
      <c r="L189" s="21" t="s">
        <v>7278</v>
      </c>
      <c r="M189" s="21">
        <v>7</v>
      </c>
      <c r="N189" s="21" t="s">
        <v>1120</v>
      </c>
      <c r="O189" s="21" t="s">
        <v>1402</v>
      </c>
      <c r="P189" s="21">
        <v>33</v>
      </c>
      <c r="Q189" s="21"/>
      <c r="R189" s="21"/>
      <c r="S189" s="21"/>
      <c r="T189" s="21" t="s">
        <v>793</v>
      </c>
      <c r="U189" s="21"/>
      <c r="V189" s="21" t="s">
        <v>319</v>
      </c>
      <c r="W189" s="21" t="s">
        <v>405</v>
      </c>
      <c r="X189" s="21" t="s">
        <v>7271</v>
      </c>
      <c r="Y189" s="21" t="s">
        <v>7277</v>
      </c>
      <c r="Z189" s="21">
        <v>8</v>
      </c>
      <c r="AA189" s="21" t="s">
        <v>7276</v>
      </c>
      <c r="AB189" s="21" t="s">
        <v>150</v>
      </c>
      <c r="AC189" s="21" t="s">
        <v>596</v>
      </c>
      <c r="AD189" s="21" t="s">
        <v>3489</v>
      </c>
      <c r="AE189" s="21"/>
      <c r="AF189" s="21"/>
      <c r="AG189" s="21"/>
      <c r="AH189" s="21"/>
      <c r="AI189" s="21"/>
      <c r="AJ189" s="21"/>
      <c r="AK189" s="21"/>
      <c r="AL189" s="21"/>
      <c r="AM189" s="21"/>
      <c r="AN189" s="21"/>
      <c r="AO189" s="21"/>
      <c r="AP189" s="21"/>
      <c r="AQ189" s="21"/>
    </row>
    <row r="190" spans="1:43">
      <c r="A190" s="18" t="s">
        <v>7275</v>
      </c>
      <c r="B190" s="21" t="s">
        <v>983</v>
      </c>
      <c r="C190" s="21" t="s">
        <v>3094</v>
      </c>
      <c r="D190" s="21"/>
      <c r="E190" s="21" t="s">
        <v>7274</v>
      </c>
      <c r="F190" s="21" t="s">
        <v>138</v>
      </c>
      <c r="G190" s="21"/>
      <c r="H190" s="21" t="s">
        <v>181</v>
      </c>
      <c r="I190" s="21" t="s">
        <v>767</v>
      </c>
      <c r="J190" s="21" t="s">
        <v>7273</v>
      </c>
      <c r="K190" s="21" t="s">
        <v>7272</v>
      </c>
      <c r="L190" s="21" t="s">
        <v>1003</v>
      </c>
      <c r="M190" s="21">
        <v>5</v>
      </c>
      <c r="N190" s="21" t="s">
        <v>1120</v>
      </c>
      <c r="O190" s="21" t="s">
        <v>4172</v>
      </c>
      <c r="P190" s="21">
        <v>31</v>
      </c>
      <c r="Q190" s="21"/>
      <c r="R190" s="21"/>
      <c r="S190" s="21"/>
      <c r="T190" s="21" t="s">
        <v>4469</v>
      </c>
      <c r="U190" s="21"/>
      <c r="V190" s="21" t="s">
        <v>1553</v>
      </c>
      <c r="W190" s="21" t="s">
        <v>792</v>
      </c>
      <c r="X190" s="21" t="s">
        <v>7271</v>
      </c>
      <c r="Y190" s="21" t="s">
        <v>7265</v>
      </c>
      <c r="Z190" s="21" t="s">
        <v>450</v>
      </c>
      <c r="AA190" s="21" t="s">
        <v>7270</v>
      </c>
      <c r="AB190" s="21" t="s">
        <v>388</v>
      </c>
      <c r="AC190" s="21" t="s">
        <v>3212</v>
      </c>
      <c r="AD190" s="21">
        <v>11</v>
      </c>
      <c r="AE190" s="21"/>
      <c r="AF190" s="21"/>
      <c r="AG190" s="21"/>
      <c r="AH190" s="21"/>
      <c r="AI190" s="21"/>
      <c r="AJ190" s="21"/>
      <c r="AK190" s="21"/>
      <c r="AL190" s="21"/>
      <c r="AM190" s="21"/>
      <c r="AN190" s="21"/>
      <c r="AO190" s="21"/>
      <c r="AP190" s="21"/>
      <c r="AQ190" s="21"/>
    </row>
    <row r="191" spans="1:43">
      <c r="A191" s="18" t="s">
        <v>7269</v>
      </c>
      <c r="B191" s="21" t="s">
        <v>1761</v>
      </c>
      <c r="C191" s="21" t="s">
        <v>7268</v>
      </c>
      <c r="D191" s="21"/>
      <c r="E191" s="21">
        <v>58</v>
      </c>
      <c r="F191" s="21" t="s">
        <v>404</v>
      </c>
      <c r="G191" s="21"/>
      <c r="H191" s="21" t="s">
        <v>6846</v>
      </c>
      <c r="I191" s="21" t="s">
        <v>767</v>
      </c>
      <c r="J191" s="21" t="s">
        <v>1402</v>
      </c>
      <c r="K191" s="21" t="s">
        <v>7267</v>
      </c>
      <c r="L191" s="21" t="s">
        <v>1002</v>
      </c>
      <c r="M191" s="21" t="s">
        <v>976</v>
      </c>
      <c r="N191" s="21" t="s">
        <v>7260</v>
      </c>
      <c r="O191" s="21" t="s">
        <v>982</v>
      </c>
      <c r="P191" s="21" t="s">
        <v>294</v>
      </c>
      <c r="Q191" s="21"/>
      <c r="R191" s="21"/>
      <c r="S191" s="21"/>
      <c r="T191" s="21" t="s">
        <v>4140</v>
      </c>
      <c r="U191" s="21"/>
      <c r="V191" s="21" t="s">
        <v>3474</v>
      </c>
      <c r="W191" s="21" t="s">
        <v>6937</v>
      </c>
      <c r="X191" s="21" t="s">
        <v>7266</v>
      </c>
      <c r="Y191" s="21" t="s">
        <v>7265</v>
      </c>
      <c r="Z191" s="21">
        <v>6</v>
      </c>
      <c r="AA191" s="21" t="s">
        <v>7264</v>
      </c>
      <c r="AB191" s="21" t="s">
        <v>2326</v>
      </c>
      <c r="AC191" s="21" t="s">
        <v>1241</v>
      </c>
      <c r="AD191" s="21" t="s">
        <v>6881</v>
      </c>
      <c r="AE191" s="21"/>
      <c r="AF191" s="21"/>
      <c r="AG191" s="21"/>
      <c r="AH191" s="21"/>
      <c r="AI191" s="21"/>
      <c r="AJ191" s="21"/>
      <c r="AK191" s="21"/>
      <c r="AL191" s="21"/>
      <c r="AM191" s="21"/>
      <c r="AN191" s="21"/>
      <c r="AO191" s="21"/>
      <c r="AP191" s="21"/>
      <c r="AQ191" s="21"/>
    </row>
    <row r="192" spans="1:43">
      <c r="A192" s="18" t="s">
        <v>7263</v>
      </c>
      <c r="B192" s="21" t="s">
        <v>1909</v>
      </c>
      <c r="C192" s="21" t="s">
        <v>1750</v>
      </c>
      <c r="D192" s="21"/>
      <c r="E192" s="21" t="s">
        <v>7262</v>
      </c>
      <c r="F192" s="21" t="s">
        <v>5850</v>
      </c>
      <c r="G192" s="21"/>
      <c r="H192" s="21" t="s">
        <v>6846</v>
      </c>
      <c r="I192" s="21" t="s">
        <v>6915</v>
      </c>
      <c r="J192" s="21" t="s">
        <v>982</v>
      </c>
      <c r="K192" s="21" t="s">
        <v>7261</v>
      </c>
      <c r="L192" s="21" t="s">
        <v>5310</v>
      </c>
      <c r="M192" s="21" t="s">
        <v>1627</v>
      </c>
      <c r="N192" s="21" t="s">
        <v>7260</v>
      </c>
      <c r="O192" s="21" t="s">
        <v>7247</v>
      </c>
      <c r="P192" s="21">
        <v>36</v>
      </c>
      <c r="Q192" s="21"/>
      <c r="R192" s="21"/>
      <c r="S192" s="21"/>
      <c r="T192" s="21" t="s">
        <v>5404</v>
      </c>
      <c r="U192" s="21"/>
      <c r="V192" s="21" t="s">
        <v>195</v>
      </c>
      <c r="W192" s="21" t="s">
        <v>7259</v>
      </c>
      <c r="X192" s="21" t="s">
        <v>2302</v>
      </c>
      <c r="Y192" s="21" t="s">
        <v>2699</v>
      </c>
      <c r="Z192" s="21" t="s">
        <v>1783</v>
      </c>
      <c r="AA192" s="21" t="s">
        <v>7258</v>
      </c>
      <c r="AB192" s="21" t="s">
        <v>2326</v>
      </c>
      <c r="AC192" s="21" t="s">
        <v>3483</v>
      </c>
      <c r="AD192" s="21" t="s">
        <v>1163</v>
      </c>
      <c r="AE192" s="21"/>
      <c r="AF192" s="21"/>
      <c r="AG192" s="21"/>
      <c r="AH192" s="21"/>
      <c r="AI192" s="21"/>
      <c r="AJ192" s="21"/>
      <c r="AK192" s="21"/>
      <c r="AL192" s="21"/>
      <c r="AM192" s="21"/>
      <c r="AN192" s="21"/>
      <c r="AO192" s="21"/>
      <c r="AP192" s="21"/>
      <c r="AQ192" s="21"/>
    </row>
    <row r="193" spans="1:43">
      <c r="A193" s="18" t="s">
        <v>7257</v>
      </c>
      <c r="B193" s="21" t="s">
        <v>3204</v>
      </c>
      <c r="C193" s="21" t="s">
        <v>5534</v>
      </c>
      <c r="D193" s="21"/>
      <c r="E193" s="21" t="s">
        <v>7256</v>
      </c>
      <c r="F193" s="21" t="s">
        <v>7255</v>
      </c>
      <c r="G193" s="21"/>
      <c r="H193" s="21" t="s">
        <v>230</v>
      </c>
      <c r="I193" s="21" t="s">
        <v>4469</v>
      </c>
      <c r="J193" s="21" t="s">
        <v>3143</v>
      </c>
      <c r="K193" s="21" t="s">
        <v>7254</v>
      </c>
      <c r="L193" s="21" t="s">
        <v>1885</v>
      </c>
      <c r="M193" s="21">
        <v>5</v>
      </c>
      <c r="N193" s="21" t="s">
        <v>7253</v>
      </c>
      <c r="O193" s="21">
        <v>9</v>
      </c>
      <c r="P193" s="21">
        <v>27</v>
      </c>
      <c r="Q193" s="21"/>
      <c r="R193" s="21"/>
      <c r="S193" s="21"/>
      <c r="T193" s="21" t="s">
        <v>4469</v>
      </c>
      <c r="U193" s="21"/>
      <c r="V193" s="21" t="s">
        <v>7252</v>
      </c>
      <c r="W193" s="21" t="s">
        <v>1273</v>
      </c>
      <c r="X193" s="21" t="s">
        <v>2297</v>
      </c>
      <c r="Y193" s="21" t="s">
        <v>7244</v>
      </c>
      <c r="Z193" s="21" t="s">
        <v>89</v>
      </c>
      <c r="AA193" s="21" t="s">
        <v>1661</v>
      </c>
      <c r="AB193" s="21" t="s">
        <v>923</v>
      </c>
      <c r="AC193" s="21" t="s">
        <v>3483</v>
      </c>
      <c r="AD193" s="21" t="s">
        <v>1163</v>
      </c>
      <c r="AE193" s="21"/>
      <c r="AF193" s="21"/>
      <c r="AG193" s="21"/>
      <c r="AH193" s="21"/>
      <c r="AI193" s="21"/>
      <c r="AJ193" s="21"/>
      <c r="AK193" s="21"/>
      <c r="AL193" s="21"/>
      <c r="AM193" s="21"/>
      <c r="AN193" s="21"/>
      <c r="AO193" s="21"/>
      <c r="AP193" s="21"/>
      <c r="AQ193" s="21"/>
    </row>
    <row r="194" spans="1:43">
      <c r="A194" s="18" t="s">
        <v>7251</v>
      </c>
      <c r="B194" s="21" t="s">
        <v>7250</v>
      </c>
      <c r="C194" s="21" t="s">
        <v>7249</v>
      </c>
      <c r="D194" s="21"/>
      <c r="E194" s="21" t="s">
        <v>7248</v>
      </c>
      <c r="F194" s="21" t="s">
        <v>4336</v>
      </c>
      <c r="G194" s="21"/>
      <c r="H194" s="21" t="s">
        <v>230</v>
      </c>
      <c r="I194" s="21" t="s">
        <v>681</v>
      </c>
      <c r="J194" s="21" t="s">
        <v>7247</v>
      </c>
      <c r="K194" s="21" t="s">
        <v>7240</v>
      </c>
      <c r="L194" s="21" t="s">
        <v>1002</v>
      </c>
      <c r="M194" s="21">
        <v>5</v>
      </c>
      <c r="N194" s="21" t="s">
        <v>7246</v>
      </c>
      <c r="O194" s="21">
        <v>11</v>
      </c>
      <c r="P194" s="21">
        <v>29</v>
      </c>
      <c r="Q194" s="21" t="s">
        <v>7245</v>
      </c>
      <c r="R194" s="21"/>
      <c r="S194" s="21"/>
      <c r="T194" s="21" t="s">
        <v>476</v>
      </c>
      <c r="U194" s="21"/>
      <c r="V194" s="21" t="s">
        <v>4691</v>
      </c>
      <c r="W194" s="21" t="s">
        <v>218</v>
      </c>
      <c r="X194" s="21" t="s">
        <v>6140</v>
      </c>
      <c r="Y194" s="21" t="s">
        <v>7244</v>
      </c>
      <c r="Z194" s="21">
        <v>8</v>
      </c>
      <c r="AA194" s="21" t="s">
        <v>6939</v>
      </c>
      <c r="AB194" s="21" t="s">
        <v>2326</v>
      </c>
      <c r="AC194" s="21" t="s">
        <v>6873</v>
      </c>
      <c r="AD194" s="21" t="s">
        <v>324</v>
      </c>
      <c r="AE194" s="21"/>
      <c r="AF194" s="21"/>
      <c r="AG194" s="21"/>
      <c r="AH194" s="21"/>
      <c r="AI194" s="21"/>
      <c r="AJ194" s="21"/>
      <c r="AK194" s="21"/>
      <c r="AL194" s="21"/>
      <c r="AM194" s="21"/>
      <c r="AN194" s="21"/>
      <c r="AO194" s="21"/>
      <c r="AP194" s="21"/>
      <c r="AQ194" s="21"/>
    </row>
    <row r="195" spans="1:43">
      <c r="A195" s="18" t="s">
        <v>7243</v>
      </c>
      <c r="B195" s="21" t="s">
        <v>6184</v>
      </c>
      <c r="C195" s="21" t="s">
        <v>7242</v>
      </c>
      <c r="D195" s="21"/>
      <c r="E195" s="21" t="s">
        <v>7241</v>
      </c>
      <c r="F195" s="21" t="s">
        <v>3650</v>
      </c>
      <c r="G195" s="21"/>
      <c r="H195" s="21" t="s">
        <v>230</v>
      </c>
      <c r="I195" s="21" t="s">
        <v>1743</v>
      </c>
      <c r="J195" s="21">
        <v>13</v>
      </c>
      <c r="K195" s="21" t="s">
        <v>7240</v>
      </c>
      <c r="L195" s="21" t="s">
        <v>197</v>
      </c>
      <c r="M195" s="21" t="s">
        <v>794</v>
      </c>
      <c r="N195" s="21" t="s">
        <v>7232</v>
      </c>
      <c r="O195" s="21" t="s">
        <v>7239</v>
      </c>
      <c r="P195" s="21">
        <v>29</v>
      </c>
      <c r="Q195" s="21" t="s">
        <v>7238</v>
      </c>
      <c r="R195" s="21"/>
      <c r="S195" s="21"/>
      <c r="T195" s="21" t="s">
        <v>1356</v>
      </c>
      <c r="U195" s="21"/>
      <c r="V195" s="21" t="s">
        <v>2375</v>
      </c>
      <c r="W195" s="21" t="s">
        <v>6646</v>
      </c>
      <c r="X195" s="21" t="s">
        <v>6140</v>
      </c>
      <c r="Y195" s="21" t="s">
        <v>7185</v>
      </c>
      <c r="Z195" s="21" t="s">
        <v>50</v>
      </c>
      <c r="AA195" s="21" t="s">
        <v>7237</v>
      </c>
      <c r="AB195" s="21" t="s">
        <v>2415</v>
      </c>
      <c r="AC195" s="21" t="s">
        <v>3483</v>
      </c>
      <c r="AD195" s="21" t="s">
        <v>7236</v>
      </c>
      <c r="AE195" s="21"/>
      <c r="AF195" s="21"/>
      <c r="AG195" s="21"/>
      <c r="AH195" s="21"/>
      <c r="AI195" s="21"/>
      <c r="AJ195" s="21"/>
      <c r="AK195" s="21"/>
      <c r="AL195" s="21"/>
      <c r="AM195" s="21"/>
      <c r="AN195" s="21"/>
      <c r="AO195" s="21"/>
      <c r="AP195" s="21"/>
      <c r="AQ195" s="21"/>
    </row>
    <row r="196" spans="1:43">
      <c r="A196" s="18" t="s">
        <v>7235</v>
      </c>
      <c r="B196" s="21" t="s">
        <v>4267</v>
      </c>
      <c r="C196" s="21" t="s">
        <v>7234</v>
      </c>
      <c r="D196" s="21"/>
      <c r="E196" s="21" t="s">
        <v>7233</v>
      </c>
      <c r="F196" s="21" t="s">
        <v>3032</v>
      </c>
      <c r="G196" s="21"/>
      <c r="H196" s="21" t="s">
        <v>230</v>
      </c>
      <c r="I196" s="21" t="s">
        <v>375</v>
      </c>
      <c r="J196" s="21" t="s">
        <v>3353</v>
      </c>
      <c r="K196" s="21" t="s">
        <v>935</v>
      </c>
      <c r="L196" s="21" t="s">
        <v>1197</v>
      </c>
      <c r="M196" s="21" t="s">
        <v>680</v>
      </c>
      <c r="N196" s="21" t="s">
        <v>7232</v>
      </c>
      <c r="O196" s="21" t="s">
        <v>1500</v>
      </c>
      <c r="P196" s="21">
        <v>28</v>
      </c>
      <c r="Q196" s="21" t="s">
        <v>601</v>
      </c>
      <c r="R196" s="21"/>
      <c r="S196" s="21"/>
      <c r="T196" s="21" t="s">
        <v>6499</v>
      </c>
      <c r="U196" s="21"/>
      <c r="V196" s="21" t="s">
        <v>2135</v>
      </c>
      <c r="W196" s="21" t="s">
        <v>1197</v>
      </c>
      <c r="X196" s="21" t="s">
        <v>6140</v>
      </c>
      <c r="Y196" s="21" t="s">
        <v>7185</v>
      </c>
      <c r="Z196" s="21" t="s">
        <v>50</v>
      </c>
      <c r="AA196" s="21" t="s">
        <v>7231</v>
      </c>
      <c r="AB196" s="21" t="s">
        <v>2326</v>
      </c>
      <c r="AC196" s="21" t="s">
        <v>4392</v>
      </c>
      <c r="AD196" s="21" t="s">
        <v>5206</v>
      </c>
      <c r="AE196" s="21"/>
      <c r="AF196" s="21"/>
      <c r="AG196" s="21"/>
      <c r="AH196" s="21"/>
      <c r="AI196" s="21"/>
      <c r="AJ196" s="21"/>
      <c r="AK196" s="21"/>
      <c r="AL196" s="21"/>
      <c r="AM196" s="21"/>
      <c r="AN196" s="21"/>
      <c r="AO196" s="21"/>
      <c r="AP196" s="21"/>
      <c r="AQ196" s="21"/>
    </row>
    <row r="197" spans="1:43">
      <c r="A197" s="18" t="s">
        <v>7230</v>
      </c>
      <c r="B197" s="21" t="s">
        <v>3855</v>
      </c>
      <c r="C197" s="21" t="s">
        <v>7229</v>
      </c>
      <c r="D197" s="21"/>
      <c r="E197" s="21" t="s">
        <v>7228</v>
      </c>
      <c r="F197" s="21" t="s">
        <v>1252</v>
      </c>
      <c r="G197" s="21"/>
      <c r="H197" s="21" t="s">
        <v>4895</v>
      </c>
      <c r="I197" s="21" t="s">
        <v>1991</v>
      </c>
      <c r="J197" s="21" t="s">
        <v>102</v>
      </c>
      <c r="K197" s="21" t="s">
        <v>505</v>
      </c>
      <c r="L197" s="21" t="s">
        <v>766</v>
      </c>
      <c r="M197" s="21" t="s">
        <v>680</v>
      </c>
      <c r="N197" s="21" t="s">
        <v>1119</v>
      </c>
      <c r="O197" s="21" t="s">
        <v>1103</v>
      </c>
      <c r="P197" s="21" t="s">
        <v>294</v>
      </c>
      <c r="Q197" s="21" t="s">
        <v>7227</v>
      </c>
      <c r="R197" s="21"/>
      <c r="S197" s="21"/>
      <c r="T197" s="21" t="s">
        <v>7226</v>
      </c>
      <c r="U197" s="21"/>
      <c r="V197" s="21" t="s">
        <v>3341</v>
      </c>
      <c r="W197" s="21" t="s">
        <v>2110</v>
      </c>
      <c r="X197" s="21" t="s">
        <v>7225</v>
      </c>
      <c r="Y197" s="21" t="s">
        <v>3332</v>
      </c>
      <c r="Z197" s="21">
        <v>9</v>
      </c>
      <c r="AA197" s="21" t="s">
        <v>2970</v>
      </c>
      <c r="AB197" s="21" t="s">
        <v>201</v>
      </c>
      <c r="AC197" s="21" t="s">
        <v>4097</v>
      </c>
      <c r="AD197" s="21">
        <v>25</v>
      </c>
      <c r="AE197" s="21"/>
      <c r="AF197" s="21"/>
      <c r="AG197" s="21"/>
      <c r="AH197" s="21"/>
      <c r="AI197" s="21"/>
      <c r="AJ197" s="21"/>
      <c r="AK197" s="21"/>
      <c r="AL197" s="21"/>
      <c r="AM197" s="21"/>
      <c r="AN197" s="21"/>
      <c r="AO197" s="21"/>
      <c r="AP197" s="21"/>
      <c r="AQ197" s="21"/>
    </row>
    <row r="198" spans="1:43">
      <c r="A198" s="18" t="s">
        <v>7224</v>
      </c>
      <c r="B198" s="21" t="s">
        <v>7223</v>
      </c>
      <c r="C198" s="21" t="s">
        <v>7222</v>
      </c>
      <c r="D198" s="21"/>
      <c r="E198" s="21" t="s">
        <v>7122</v>
      </c>
      <c r="F198" s="21" t="s">
        <v>706</v>
      </c>
      <c r="G198" s="21"/>
      <c r="H198" s="21" t="s">
        <v>230</v>
      </c>
      <c r="I198" s="21" t="s">
        <v>375</v>
      </c>
      <c r="J198" s="21" t="s">
        <v>229</v>
      </c>
      <c r="K198" s="21" t="s">
        <v>7221</v>
      </c>
      <c r="L198" s="21" t="s">
        <v>3022</v>
      </c>
      <c r="M198" s="21" t="s">
        <v>24</v>
      </c>
      <c r="N198" s="21" t="s">
        <v>1119</v>
      </c>
      <c r="O198" s="21" t="s">
        <v>7220</v>
      </c>
      <c r="P198" s="21">
        <v>35</v>
      </c>
      <c r="Q198" s="21" t="s">
        <v>7219</v>
      </c>
      <c r="R198" s="21"/>
      <c r="S198" s="21"/>
      <c r="T198" s="21" t="s">
        <v>3216</v>
      </c>
      <c r="U198" s="21"/>
      <c r="V198" s="21" t="s">
        <v>3788</v>
      </c>
      <c r="W198" s="21" t="s">
        <v>3702</v>
      </c>
      <c r="X198" s="21" t="s">
        <v>6295</v>
      </c>
      <c r="Y198" s="21" t="s">
        <v>7218</v>
      </c>
      <c r="Z198" s="21" t="s">
        <v>280</v>
      </c>
      <c r="AA198" s="21" t="s">
        <v>2547</v>
      </c>
      <c r="AB198" s="21" t="s">
        <v>1321</v>
      </c>
      <c r="AC198" s="21" t="s">
        <v>1627</v>
      </c>
      <c r="AD198" s="21" t="s">
        <v>3025</v>
      </c>
      <c r="AE198" s="21"/>
      <c r="AF198" s="21"/>
      <c r="AG198" s="21"/>
      <c r="AH198" s="21"/>
      <c r="AI198" s="21"/>
      <c r="AJ198" s="21"/>
      <c r="AK198" s="21"/>
      <c r="AL198" s="21"/>
      <c r="AM198" s="21"/>
      <c r="AN198" s="21"/>
      <c r="AO198" s="21"/>
      <c r="AP198" s="21"/>
      <c r="AQ198" s="21"/>
    </row>
    <row r="199" spans="1:43">
      <c r="A199" s="18" t="s">
        <v>7217</v>
      </c>
      <c r="B199" s="21" t="s">
        <v>7216</v>
      </c>
      <c r="C199" s="21" t="s">
        <v>7215</v>
      </c>
      <c r="D199" s="21"/>
      <c r="E199" s="21" t="s">
        <v>7195</v>
      </c>
      <c r="F199" s="21" t="s">
        <v>29</v>
      </c>
      <c r="G199" s="21"/>
      <c r="H199" s="21" t="s">
        <v>181</v>
      </c>
      <c r="I199" s="21" t="s">
        <v>375</v>
      </c>
      <c r="J199" s="21" t="s">
        <v>7214</v>
      </c>
      <c r="K199" s="21" t="s">
        <v>7164</v>
      </c>
      <c r="L199" s="21" t="s">
        <v>5176</v>
      </c>
      <c r="M199" s="21" t="s">
        <v>794</v>
      </c>
      <c r="N199" s="21" t="s">
        <v>1119</v>
      </c>
      <c r="O199" s="21" t="s">
        <v>1325</v>
      </c>
      <c r="P199" s="21">
        <v>33</v>
      </c>
      <c r="Q199" s="21" t="s">
        <v>6801</v>
      </c>
      <c r="R199" s="21"/>
      <c r="S199" s="21"/>
      <c r="T199" s="21" t="s">
        <v>7213</v>
      </c>
      <c r="U199" s="21"/>
      <c r="V199" s="21" t="s">
        <v>7212</v>
      </c>
      <c r="W199" s="21" t="s">
        <v>7211</v>
      </c>
      <c r="X199" s="21" t="s">
        <v>7210</v>
      </c>
      <c r="Y199" s="21" t="s">
        <v>7209</v>
      </c>
      <c r="Z199" s="21">
        <v>10</v>
      </c>
      <c r="AA199" s="21" t="s">
        <v>7208</v>
      </c>
      <c r="AB199" s="21" t="s">
        <v>200</v>
      </c>
      <c r="AC199" s="21" t="s">
        <v>1095</v>
      </c>
      <c r="AD199" s="21">
        <v>30</v>
      </c>
      <c r="AE199" s="21"/>
      <c r="AF199" s="21"/>
      <c r="AG199" s="21"/>
      <c r="AH199" s="21"/>
      <c r="AI199" s="21"/>
      <c r="AJ199" s="21"/>
      <c r="AK199" s="21"/>
      <c r="AL199" s="21"/>
      <c r="AM199" s="21"/>
      <c r="AN199" s="21"/>
      <c r="AO199" s="21"/>
      <c r="AP199" s="21"/>
      <c r="AQ199" s="21"/>
    </row>
    <row r="200" spans="1:43">
      <c r="A200" s="18" t="s">
        <v>7207</v>
      </c>
      <c r="B200" s="21" t="s">
        <v>7206</v>
      </c>
      <c r="C200" s="21" t="s">
        <v>7205</v>
      </c>
      <c r="D200" s="21"/>
      <c r="E200" s="21" t="s">
        <v>7204</v>
      </c>
      <c r="F200" s="21" t="s">
        <v>3071</v>
      </c>
      <c r="G200" s="21"/>
      <c r="H200" s="21" t="s">
        <v>230</v>
      </c>
      <c r="I200" s="21" t="s">
        <v>4782</v>
      </c>
      <c r="J200" s="21" t="s">
        <v>7106</v>
      </c>
      <c r="K200" s="21" t="s">
        <v>505</v>
      </c>
      <c r="L200" s="21" t="s">
        <v>2209</v>
      </c>
      <c r="M200" s="21" t="s">
        <v>3190</v>
      </c>
      <c r="N200" s="21" t="s">
        <v>7203</v>
      </c>
      <c r="O200" s="21" t="s">
        <v>725</v>
      </c>
      <c r="P200" s="21">
        <v>40</v>
      </c>
      <c r="Q200" s="21" t="s">
        <v>7202</v>
      </c>
      <c r="R200" s="21" t="s">
        <v>7201</v>
      </c>
      <c r="S200" s="21"/>
      <c r="T200" s="21" t="s">
        <v>304</v>
      </c>
      <c r="U200" s="21"/>
      <c r="V200" s="21" t="s">
        <v>5901</v>
      </c>
      <c r="W200" s="21" t="s">
        <v>3709</v>
      </c>
      <c r="X200" s="21" t="s">
        <v>6140</v>
      </c>
      <c r="Y200" s="21" t="s">
        <v>7200</v>
      </c>
      <c r="Z200" s="21" t="s">
        <v>1619</v>
      </c>
      <c r="AA200" s="21" t="s">
        <v>7199</v>
      </c>
      <c r="AB200" s="21" t="s">
        <v>3124</v>
      </c>
      <c r="AC200" s="21" t="s">
        <v>1578</v>
      </c>
      <c r="AD200" s="21" t="s">
        <v>1661</v>
      </c>
      <c r="AE200" s="21"/>
      <c r="AF200" s="21"/>
      <c r="AG200" s="21"/>
      <c r="AH200" s="21"/>
      <c r="AI200" s="21"/>
      <c r="AJ200" s="21"/>
      <c r="AK200" s="21"/>
      <c r="AL200" s="21"/>
      <c r="AM200" s="21"/>
      <c r="AN200" s="21"/>
      <c r="AO200" s="21"/>
      <c r="AP200" s="21"/>
      <c r="AQ200" s="21"/>
    </row>
    <row r="201" spans="1:43">
      <c r="A201" s="18" t="s">
        <v>7198</v>
      </c>
      <c r="B201" s="21" t="s">
        <v>7197</v>
      </c>
      <c r="C201" s="21" t="s">
        <v>2188</v>
      </c>
      <c r="D201" s="21"/>
      <c r="E201" s="21" t="s">
        <v>7196</v>
      </c>
      <c r="F201" s="21" t="s">
        <v>4490</v>
      </c>
      <c r="G201" s="21"/>
      <c r="H201" s="21" t="s">
        <v>232</v>
      </c>
      <c r="I201" s="21" t="s">
        <v>2814</v>
      </c>
      <c r="J201" s="21" t="s">
        <v>3402</v>
      </c>
      <c r="K201" s="21" t="s">
        <v>7195</v>
      </c>
      <c r="L201" s="21" t="s">
        <v>3200</v>
      </c>
      <c r="M201" s="21" t="s">
        <v>1404</v>
      </c>
      <c r="N201" s="21" t="s">
        <v>7108</v>
      </c>
      <c r="O201" s="21">
        <v>25</v>
      </c>
      <c r="P201" s="21">
        <v>40</v>
      </c>
      <c r="Q201" s="21" t="s">
        <v>6637</v>
      </c>
      <c r="R201" s="21" t="s">
        <v>5474</v>
      </c>
      <c r="S201" s="21"/>
      <c r="T201" s="21" t="s">
        <v>7194</v>
      </c>
      <c r="U201" s="21"/>
      <c r="V201" s="21" t="s">
        <v>7193</v>
      </c>
      <c r="W201" s="21" t="s">
        <v>5005</v>
      </c>
      <c r="X201" s="21" t="s">
        <v>7184</v>
      </c>
      <c r="Y201" s="21" t="s">
        <v>7097</v>
      </c>
      <c r="Z201" s="21" t="s">
        <v>1619</v>
      </c>
      <c r="AA201" s="21" t="s">
        <v>7192</v>
      </c>
      <c r="AB201" s="21" t="s">
        <v>7191</v>
      </c>
      <c r="AC201" s="21" t="s">
        <v>1578</v>
      </c>
      <c r="AD201" s="21">
        <v>33</v>
      </c>
      <c r="AE201" s="21"/>
      <c r="AF201" s="21"/>
      <c r="AG201" s="21"/>
      <c r="AH201" s="21"/>
      <c r="AI201" s="21"/>
      <c r="AJ201" s="21"/>
      <c r="AK201" s="21"/>
      <c r="AL201" s="21"/>
      <c r="AM201" s="21"/>
      <c r="AN201" s="21"/>
      <c r="AO201" s="21"/>
      <c r="AP201" s="21"/>
      <c r="AQ201" s="21"/>
    </row>
    <row r="202" spans="1:43">
      <c r="A202" s="18" t="s">
        <v>7190</v>
      </c>
      <c r="B202" s="21" t="s">
        <v>7189</v>
      </c>
      <c r="C202" s="21" t="s">
        <v>2785</v>
      </c>
      <c r="D202" s="21"/>
      <c r="E202" s="21" t="s">
        <v>4915</v>
      </c>
      <c r="F202" s="21" t="s">
        <v>684</v>
      </c>
      <c r="G202" s="21"/>
      <c r="H202" s="21" t="s">
        <v>4040</v>
      </c>
      <c r="I202" s="21" t="s">
        <v>2814</v>
      </c>
      <c r="J202" s="21" t="s">
        <v>7188</v>
      </c>
      <c r="K202" s="21" t="s">
        <v>7187</v>
      </c>
      <c r="L202" s="21" t="s">
        <v>1097</v>
      </c>
      <c r="M202" s="21" t="s">
        <v>1404</v>
      </c>
      <c r="N202" s="21" t="s">
        <v>1118</v>
      </c>
      <c r="O202" s="21" t="s">
        <v>112</v>
      </c>
      <c r="P202" s="21">
        <v>40</v>
      </c>
      <c r="Q202" s="21" t="s">
        <v>3000</v>
      </c>
      <c r="R202" s="21" t="s">
        <v>7119</v>
      </c>
      <c r="S202" s="21"/>
      <c r="T202" s="21" t="s">
        <v>7186</v>
      </c>
      <c r="U202" s="21"/>
      <c r="V202" s="21" t="s">
        <v>7185</v>
      </c>
      <c r="W202" s="21" t="s">
        <v>1386</v>
      </c>
      <c r="X202" s="21" t="s">
        <v>7184</v>
      </c>
      <c r="Y202" s="21" t="s">
        <v>1222</v>
      </c>
      <c r="Z202" s="21">
        <v>12</v>
      </c>
      <c r="AA202" s="21" t="s">
        <v>1186</v>
      </c>
      <c r="AB202" s="21" t="s">
        <v>143</v>
      </c>
      <c r="AC202" s="21" t="s">
        <v>1578</v>
      </c>
      <c r="AD202" s="21" t="s">
        <v>5481</v>
      </c>
      <c r="AE202" s="21"/>
      <c r="AF202" s="21"/>
      <c r="AG202" s="21"/>
      <c r="AH202" s="21"/>
      <c r="AI202" s="21"/>
      <c r="AJ202" s="21"/>
      <c r="AK202" s="21"/>
      <c r="AL202" s="21"/>
      <c r="AM202" s="21"/>
      <c r="AN202" s="21"/>
      <c r="AO202" s="21"/>
      <c r="AP202" s="21"/>
      <c r="AQ202" s="21"/>
    </row>
    <row r="203" spans="1:43">
      <c r="A203" s="18" t="s">
        <v>7183</v>
      </c>
      <c r="B203" s="21" t="s">
        <v>7182</v>
      </c>
      <c r="C203" s="21" t="s">
        <v>7181</v>
      </c>
      <c r="D203" s="21"/>
      <c r="E203" s="21" t="s">
        <v>7180</v>
      </c>
      <c r="F203" s="21" t="s">
        <v>217</v>
      </c>
      <c r="G203" s="21"/>
      <c r="H203" s="21" t="s">
        <v>4040</v>
      </c>
      <c r="I203" s="21" t="s">
        <v>2814</v>
      </c>
      <c r="J203" s="21" t="s">
        <v>1258</v>
      </c>
      <c r="K203" s="21" t="s">
        <v>7179</v>
      </c>
      <c r="L203" s="21" t="s">
        <v>1097</v>
      </c>
      <c r="M203" s="21" t="s">
        <v>1959</v>
      </c>
      <c r="N203" s="21" t="s">
        <v>7178</v>
      </c>
      <c r="O203" s="21" t="s">
        <v>1258</v>
      </c>
      <c r="P203" s="21">
        <v>39</v>
      </c>
      <c r="Q203" s="21" t="s">
        <v>7177</v>
      </c>
      <c r="R203" s="21" t="s">
        <v>7119</v>
      </c>
      <c r="S203" s="21"/>
      <c r="T203" s="21" t="s">
        <v>7176</v>
      </c>
      <c r="U203" s="21"/>
      <c r="V203" s="21" t="s">
        <v>6608</v>
      </c>
      <c r="W203" s="21" t="s">
        <v>5205</v>
      </c>
      <c r="X203" s="21" t="s">
        <v>7175</v>
      </c>
      <c r="Y203" s="21" t="s">
        <v>7135</v>
      </c>
      <c r="Z203" s="21">
        <v>12</v>
      </c>
      <c r="AA203" s="21" t="s">
        <v>7174</v>
      </c>
      <c r="AB203" s="21" t="s">
        <v>168</v>
      </c>
      <c r="AC203" s="21" t="s">
        <v>7173</v>
      </c>
      <c r="AD203" s="21" t="s">
        <v>5327</v>
      </c>
      <c r="AE203" s="21"/>
      <c r="AF203" s="21"/>
      <c r="AG203" s="21"/>
      <c r="AH203" s="21"/>
      <c r="AI203" s="21"/>
      <c r="AJ203" s="21"/>
      <c r="AK203" s="21"/>
      <c r="AL203" s="21"/>
      <c r="AM203" s="21"/>
      <c r="AN203" s="21"/>
      <c r="AO203" s="21"/>
      <c r="AP203" s="21"/>
      <c r="AQ203" s="21"/>
    </row>
    <row r="204" spans="1:43">
      <c r="A204" s="18" t="s">
        <v>7172</v>
      </c>
      <c r="B204" s="21" t="s">
        <v>7171</v>
      </c>
      <c r="C204" s="21" t="s">
        <v>7170</v>
      </c>
      <c r="D204" s="21"/>
      <c r="E204" s="21" t="s">
        <v>7169</v>
      </c>
      <c r="F204" s="21" t="s">
        <v>7168</v>
      </c>
      <c r="G204" s="21"/>
      <c r="H204" s="21" t="s">
        <v>1483</v>
      </c>
      <c r="I204" s="21" t="s">
        <v>1743</v>
      </c>
      <c r="J204" s="21" t="s">
        <v>5969</v>
      </c>
      <c r="K204" s="21" t="s">
        <v>6999</v>
      </c>
      <c r="L204" s="21" t="s">
        <v>1228</v>
      </c>
      <c r="M204" s="21">
        <v>8</v>
      </c>
      <c r="N204" s="21" t="s">
        <v>7167</v>
      </c>
      <c r="O204" s="21" t="s">
        <v>7166</v>
      </c>
      <c r="P204" s="21">
        <v>40</v>
      </c>
      <c r="Q204" s="21" t="s">
        <v>731</v>
      </c>
      <c r="R204" s="21" t="s">
        <v>5440</v>
      </c>
      <c r="S204" s="21"/>
      <c r="T204" s="21">
        <v>24</v>
      </c>
      <c r="U204" s="21"/>
      <c r="V204" s="21" t="s">
        <v>7165</v>
      </c>
      <c r="W204" s="21" t="s">
        <v>1572</v>
      </c>
      <c r="X204" s="21" t="s">
        <v>2302</v>
      </c>
      <c r="Y204" s="21" t="s">
        <v>7135</v>
      </c>
      <c r="Z204" s="21">
        <v>14</v>
      </c>
      <c r="AA204" s="21" t="s">
        <v>7164</v>
      </c>
      <c r="AB204" s="21" t="s">
        <v>1361</v>
      </c>
      <c r="AC204" s="21" t="s">
        <v>2044</v>
      </c>
      <c r="AD204" s="21" t="s">
        <v>108</v>
      </c>
      <c r="AE204" s="21">
        <v>27</v>
      </c>
      <c r="AF204" s="21"/>
      <c r="AG204" s="21"/>
      <c r="AH204" s="21"/>
      <c r="AI204" s="21"/>
      <c r="AJ204" s="21"/>
      <c r="AK204" s="21"/>
      <c r="AL204" s="21"/>
      <c r="AM204" s="21"/>
      <c r="AN204" s="21"/>
      <c r="AO204" s="21"/>
      <c r="AP204" s="21"/>
      <c r="AQ204" s="21"/>
    </row>
    <row r="205" spans="1:43">
      <c r="A205" s="18" t="s">
        <v>7163</v>
      </c>
      <c r="B205" s="21" t="s">
        <v>7162</v>
      </c>
      <c r="C205" s="21" t="s">
        <v>7123</v>
      </c>
      <c r="D205" s="21"/>
      <c r="E205" s="21" t="s">
        <v>7161</v>
      </c>
      <c r="F205" s="21" t="s">
        <v>280</v>
      </c>
      <c r="G205" s="21"/>
      <c r="H205" s="21" t="s">
        <v>1483</v>
      </c>
      <c r="I205" s="21" t="s">
        <v>1743</v>
      </c>
      <c r="J205" s="21">
        <v>36</v>
      </c>
      <c r="K205" s="21" t="s">
        <v>7160</v>
      </c>
      <c r="L205" s="21" t="s">
        <v>459</v>
      </c>
      <c r="M205" s="21" t="s">
        <v>1436</v>
      </c>
      <c r="N205" s="21" t="s">
        <v>7149</v>
      </c>
      <c r="O205" s="21" t="s">
        <v>1106</v>
      </c>
      <c r="P205" s="21">
        <v>44</v>
      </c>
      <c r="Q205" s="21" t="s">
        <v>7159</v>
      </c>
      <c r="R205" s="21" t="s">
        <v>7158</v>
      </c>
      <c r="S205" s="21"/>
      <c r="T205" s="21">
        <v>25</v>
      </c>
      <c r="U205" s="21" t="s">
        <v>7157</v>
      </c>
      <c r="V205" s="21" t="s">
        <v>1570</v>
      </c>
      <c r="W205" s="21" t="s">
        <v>7156</v>
      </c>
      <c r="X205" s="21" t="s">
        <v>2302</v>
      </c>
      <c r="Y205" s="21" t="s">
        <v>7126</v>
      </c>
      <c r="Z205" s="21" t="s">
        <v>616</v>
      </c>
      <c r="AA205" s="21" t="s">
        <v>7155</v>
      </c>
      <c r="AB205" s="21" t="s">
        <v>7117</v>
      </c>
      <c r="AC205" s="21" t="s">
        <v>4097</v>
      </c>
      <c r="AD205" s="21" t="s">
        <v>7154</v>
      </c>
      <c r="AE205" s="21" t="s">
        <v>3204</v>
      </c>
      <c r="AF205" s="21"/>
      <c r="AG205" s="21"/>
      <c r="AH205" s="21"/>
      <c r="AI205" s="21"/>
      <c r="AJ205" s="21"/>
      <c r="AK205" s="21"/>
      <c r="AL205" s="21"/>
      <c r="AM205" s="21"/>
      <c r="AN205" s="21"/>
      <c r="AO205" s="21"/>
      <c r="AP205" s="21"/>
      <c r="AQ205" s="21"/>
    </row>
    <row r="206" spans="1:43">
      <c r="A206" s="18" t="s">
        <v>7153</v>
      </c>
      <c r="B206" s="21" t="s">
        <v>7152</v>
      </c>
      <c r="C206" s="21" t="s">
        <v>7151</v>
      </c>
      <c r="D206" s="21"/>
      <c r="E206" s="21" t="s">
        <v>7150</v>
      </c>
      <c r="F206" s="21" t="s">
        <v>1693</v>
      </c>
      <c r="G206" s="21"/>
      <c r="H206" s="21" t="s">
        <v>231</v>
      </c>
      <c r="I206" s="21" t="s">
        <v>1743</v>
      </c>
      <c r="J206" s="21" t="s">
        <v>6184</v>
      </c>
      <c r="K206" s="21" t="s">
        <v>5168</v>
      </c>
      <c r="L206" s="21" t="s">
        <v>4156</v>
      </c>
      <c r="M206" s="21" t="s">
        <v>7007</v>
      </c>
      <c r="N206" s="21" t="s">
        <v>7149</v>
      </c>
      <c r="O206" s="21" t="s">
        <v>7148</v>
      </c>
      <c r="P206" s="21">
        <v>46</v>
      </c>
      <c r="Q206" s="21" t="s">
        <v>7147</v>
      </c>
      <c r="R206" s="21" t="s">
        <v>6982</v>
      </c>
      <c r="S206" s="21"/>
      <c r="T206" s="21" t="s">
        <v>7146</v>
      </c>
      <c r="U206" s="21" t="s">
        <v>6528</v>
      </c>
      <c r="V206" s="21" t="s">
        <v>7145</v>
      </c>
      <c r="W206" s="21" t="s">
        <v>7056</v>
      </c>
      <c r="X206" s="21" t="s">
        <v>2295</v>
      </c>
      <c r="Y206" s="21" t="s">
        <v>7135</v>
      </c>
      <c r="Z206" s="21" t="s">
        <v>1391</v>
      </c>
      <c r="AA206" s="21" t="s">
        <v>7144</v>
      </c>
      <c r="AB206" s="21" t="s">
        <v>7133</v>
      </c>
      <c r="AC206" s="21" t="s">
        <v>4192</v>
      </c>
      <c r="AD206" s="21" t="s">
        <v>295</v>
      </c>
      <c r="AE206" s="21" t="s">
        <v>4881</v>
      </c>
      <c r="AF206" s="21"/>
      <c r="AG206" s="21"/>
      <c r="AH206" s="21"/>
      <c r="AI206" s="21"/>
      <c r="AJ206" s="21"/>
      <c r="AK206" s="21"/>
      <c r="AL206" s="21"/>
      <c r="AM206" s="21"/>
      <c r="AN206" s="21"/>
      <c r="AO206" s="21"/>
      <c r="AP206" s="21"/>
      <c r="AQ206" s="21"/>
    </row>
    <row r="207" spans="1:43">
      <c r="A207" s="18" t="s">
        <v>7143</v>
      </c>
      <c r="B207" s="21" t="s">
        <v>7142</v>
      </c>
      <c r="C207" s="21" t="s">
        <v>2690</v>
      </c>
      <c r="D207" s="21"/>
      <c r="E207" s="21" t="s">
        <v>7141</v>
      </c>
      <c r="F207" s="21" t="s">
        <v>6971</v>
      </c>
      <c r="G207" s="21"/>
      <c r="H207" s="21" t="s">
        <v>231</v>
      </c>
      <c r="I207" s="21" t="s">
        <v>379</v>
      </c>
      <c r="J207" s="21" t="s">
        <v>7140</v>
      </c>
      <c r="K207" s="21" t="s">
        <v>6458</v>
      </c>
      <c r="L207" s="21" t="s">
        <v>3022</v>
      </c>
      <c r="M207" s="21" t="s">
        <v>4070</v>
      </c>
      <c r="N207" s="21" t="s">
        <v>7108</v>
      </c>
      <c r="O207" s="21" t="s">
        <v>3045</v>
      </c>
      <c r="P207" s="21">
        <v>49</v>
      </c>
      <c r="Q207" s="21" t="s">
        <v>7139</v>
      </c>
      <c r="R207" s="21" t="s">
        <v>7138</v>
      </c>
      <c r="S207" s="21"/>
      <c r="T207" s="21" t="s">
        <v>7137</v>
      </c>
      <c r="U207" s="21" t="s">
        <v>5224</v>
      </c>
      <c r="V207" s="21" t="s">
        <v>7136</v>
      </c>
      <c r="W207" s="21" t="s">
        <v>2180</v>
      </c>
      <c r="X207" s="21" t="s">
        <v>2295</v>
      </c>
      <c r="Y207" s="21" t="s">
        <v>7135</v>
      </c>
      <c r="Z207" s="21">
        <v>18</v>
      </c>
      <c r="AA207" s="21" t="s">
        <v>7134</v>
      </c>
      <c r="AB207" s="21" t="s">
        <v>7133</v>
      </c>
      <c r="AC207" s="21" t="s">
        <v>6573</v>
      </c>
      <c r="AD207" s="21" t="s">
        <v>4881</v>
      </c>
      <c r="AE207" s="21" t="s">
        <v>1616</v>
      </c>
      <c r="AF207" s="21"/>
      <c r="AG207" s="21"/>
      <c r="AH207" s="21"/>
      <c r="AI207" s="21"/>
      <c r="AJ207" s="21"/>
      <c r="AK207" s="21"/>
      <c r="AL207" s="21"/>
      <c r="AM207" s="21"/>
      <c r="AN207" s="21"/>
      <c r="AO207" s="21"/>
      <c r="AP207" s="21"/>
      <c r="AQ207" s="21"/>
    </row>
    <row r="208" spans="1:43">
      <c r="A208" s="18" t="s">
        <v>7132</v>
      </c>
      <c r="B208" s="21" t="s">
        <v>7030</v>
      </c>
      <c r="C208" s="21" t="s">
        <v>7131</v>
      </c>
      <c r="D208" s="21"/>
      <c r="E208" s="21" t="s">
        <v>7130</v>
      </c>
      <c r="F208" s="21" t="s">
        <v>458</v>
      </c>
      <c r="G208" s="21"/>
      <c r="H208" s="21" t="s">
        <v>231</v>
      </c>
      <c r="I208" s="21" t="s">
        <v>376</v>
      </c>
      <c r="J208" s="21" t="s">
        <v>1300</v>
      </c>
      <c r="K208" s="21" t="s">
        <v>7129</v>
      </c>
      <c r="L208" s="21" t="s">
        <v>1097</v>
      </c>
      <c r="M208" s="21" t="s">
        <v>7128</v>
      </c>
      <c r="N208" s="21" t="s">
        <v>1120</v>
      </c>
      <c r="O208" s="21" t="s">
        <v>1300</v>
      </c>
      <c r="P208" s="21">
        <v>52</v>
      </c>
      <c r="Q208" s="21" t="s">
        <v>7127</v>
      </c>
      <c r="R208" s="21" t="s">
        <v>7119</v>
      </c>
      <c r="S208" s="21"/>
      <c r="T208" s="21" t="s">
        <v>2056</v>
      </c>
      <c r="U208" s="21" t="s">
        <v>2842</v>
      </c>
      <c r="V208" s="21" t="s">
        <v>1550</v>
      </c>
      <c r="W208" s="21" t="s">
        <v>5685</v>
      </c>
      <c r="X208" s="21" t="s">
        <v>6072</v>
      </c>
      <c r="Y208" s="21" t="s">
        <v>7126</v>
      </c>
      <c r="Z208" s="21">
        <v>19</v>
      </c>
      <c r="AA208" s="21" t="s">
        <v>7125</v>
      </c>
      <c r="AB208" s="21" t="s">
        <v>3135</v>
      </c>
      <c r="AC208" s="21" t="s">
        <v>1095</v>
      </c>
      <c r="AD208" s="21">
        <v>40</v>
      </c>
      <c r="AE208" s="21" t="s">
        <v>4881</v>
      </c>
      <c r="AF208" s="21"/>
      <c r="AG208" s="21"/>
      <c r="AH208" s="21"/>
      <c r="AI208" s="21"/>
      <c r="AJ208" s="21"/>
      <c r="AK208" s="21"/>
      <c r="AL208" s="21"/>
      <c r="AM208" s="21"/>
      <c r="AN208" s="21"/>
      <c r="AO208" s="21"/>
      <c r="AP208" s="21"/>
      <c r="AQ208" s="21"/>
    </row>
    <row r="209" spans="1:43">
      <c r="A209" s="18" t="s">
        <v>7124</v>
      </c>
      <c r="B209" s="21" t="s">
        <v>7123</v>
      </c>
      <c r="C209" s="21" t="s">
        <v>7122</v>
      </c>
      <c r="D209" s="21"/>
      <c r="E209" s="21" t="s">
        <v>7121</v>
      </c>
      <c r="F209" s="21" t="s">
        <v>867</v>
      </c>
      <c r="G209" s="21"/>
      <c r="H209" s="21" t="s">
        <v>4437</v>
      </c>
      <c r="I209" s="21" t="s">
        <v>380</v>
      </c>
      <c r="J209" s="21" t="s">
        <v>58</v>
      </c>
      <c r="K209" s="21" t="s">
        <v>506</v>
      </c>
      <c r="L209" s="21" t="s">
        <v>7120</v>
      </c>
      <c r="M209" s="21" t="s">
        <v>3506</v>
      </c>
      <c r="N209" s="21" t="s">
        <v>1120</v>
      </c>
      <c r="O209" s="21">
        <v>55</v>
      </c>
      <c r="P209" s="21">
        <v>55</v>
      </c>
      <c r="Q209" s="21" t="s">
        <v>7082</v>
      </c>
      <c r="R209" s="21" t="s">
        <v>7119</v>
      </c>
      <c r="S209" s="21"/>
      <c r="T209" s="21" t="s">
        <v>5349</v>
      </c>
      <c r="U209" s="21" t="s">
        <v>5920</v>
      </c>
      <c r="V209" s="21" t="s">
        <v>6906</v>
      </c>
      <c r="W209" s="21" t="s">
        <v>1715</v>
      </c>
      <c r="X209" s="21" t="s">
        <v>6126</v>
      </c>
      <c r="Y209" s="21" t="s">
        <v>7118</v>
      </c>
      <c r="Z209" s="21" t="s">
        <v>308</v>
      </c>
      <c r="AA209" s="21" t="s">
        <v>2971</v>
      </c>
      <c r="AB209" s="21" t="s">
        <v>7117</v>
      </c>
      <c r="AC209" s="21" t="s">
        <v>852</v>
      </c>
      <c r="AD209" s="21" t="s">
        <v>1051</v>
      </c>
      <c r="AE209" s="21">
        <v>42</v>
      </c>
      <c r="AF209" s="21"/>
      <c r="AG209" s="21"/>
      <c r="AH209" s="21"/>
      <c r="AI209" s="21"/>
      <c r="AJ209" s="21"/>
      <c r="AK209" s="21"/>
      <c r="AL209" s="21"/>
      <c r="AM209" s="21"/>
      <c r="AN209" s="21"/>
      <c r="AO209" s="21"/>
      <c r="AP209" s="21"/>
      <c r="AQ209" s="21"/>
    </row>
    <row r="210" spans="1:43">
      <c r="A210" s="18" t="s">
        <v>7116</v>
      </c>
      <c r="B210" s="21" t="s">
        <v>7115</v>
      </c>
      <c r="C210" s="21" t="s">
        <v>7114</v>
      </c>
      <c r="D210" s="21"/>
      <c r="E210" s="21" t="s">
        <v>7113</v>
      </c>
      <c r="F210" s="21" t="s">
        <v>7112</v>
      </c>
      <c r="G210" s="21"/>
      <c r="H210" s="21" t="s">
        <v>7111</v>
      </c>
      <c r="I210" s="21" t="s">
        <v>6939</v>
      </c>
      <c r="J210" s="21" t="s">
        <v>5340</v>
      </c>
      <c r="K210" s="21" t="s">
        <v>7110</v>
      </c>
      <c r="L210" s="21" t="s">
        <v>7109</v>
      </c>
      <c r="M210" s="21" t="s">
        <v>1391</v>
      </c>
      <c r="N210" s="21" t="s">
        <v>7108</v>
      </c>
      <c r="O210" s="21" t="s">
        <v>761</v>
      </c>
      <c r="P210" s="21">
        <v>84</v>
      </c>
      <c r="Q210" s="21" t="s">
        <v>6801</v>
      </c>
      <c r="R210" s="21" t="s">
        <v>5440</v>
      </c>
      <c r="S210" s="21"/>
      <c r="T210" s="21" t="s">
        <v>7107</v>
      </c>
      <c r="U210" s="21" t="s">
        <v>6185</v>
      </c>
      <c r="V210" s="21" t="s">
        <v>7090</v>
      </c>
      <c r="W210" s="21" t="s">
        <v>142</v>
      </c>
      <c r="X210" s="21" t="s">
        <v>6513</v>
      </c>
      <c r="Y210" s="21" t="s">
        <v>7106</v>
      </c>
      <c r="Z210" s="21" t="s">
        <v>308</v>
      </c>
      <c r="AA210" s="21" t="s">
        <v>7105</v>
      </c>
      <c r="AB210" s="21">
        <v>3</v>
      </c>
      <c r="AC210" s="21" t="s">
        <v>852</v>
      </c>
      <c r="AD210" s="21" t="s">
        <v>4629</v>
      </c>
      <c r="AE210" s="21" t="s">
        <v>1507</v>
      </c>
      <c r="AF210" s="21"/>
      <c r="AG210" s="21"/>
      <c r="AH210" s="21"/>
      <c r="AI210" s="21"/>
      <c r="AJ210" s="21"/>
      <c r="AK210" s="21"/>
      <c r="AL210" s="21"/>
      <c r="AM210" s="21"/>
      <c r="AN210" s="21"/>
      <c r="AO210" s="21"/>
      <c r="AP210" s="21"/>
      <c r="AQ210" s="21"/>
    </row>
    <row r="211" spans="1:43">
      <c r="A211" s="18" t="s">
        <v>7104</v>
      </c>
      <c r="B211" s="21" t="s">
        <v>4704</v>
      </c>
      <c r="C211" s="21" t="s">
        <v>7103</v>
      </c>
      <c r="D211" s="21"/>
      <c r="E211" s="21" t="s">
        <v>7102</v>
      </c>
      <c r="F211" s="21" t="s">
        <v>3843</v>
      </c>
      <c r="G211" s="21"/>
      <c r="H211" s="21" t="s">
        <v>4598</v>
      </c>
      <c r="I211" s="21" t="s">
        <v>377</v>
      </c>
      <c r="J211" s="21" t="s">
        <v>7101</v>
      </c>
      <c r="K211" s="21" t="s">
        <v>7100</v>
      </c>
      <c r="L211" s="21" t="s">
        <v>1730</v>
      </c>
      <c r="M211" s="21">
        <v>26</v>
      </c>
      <c r="N211" s="21" t="s">
        <v>7092</v>
      </c>
      <c r="O211" s="21">
        <v>70</v>
      </c>
      <c r="P211" s="21">
        <v>115</v>
      </c>
      <c r="Q211" s="21">
        <v>32</v>
      </c>
      <c r="R211" s="21" t="s">
        <v>5474</v>
      </c>
      <c r="S211" s="21"/>
      <c r="T211" s="21" t="s">
        <v>5630</v>
      </c>
      <c r="U211" s="21" t="s">
        <v>7099</v>
      </c>
      <c r="V211" s="21" t="s">
        <v>2272</v>
      </c>
      <c r="W211" s="21" t="s">
        <v>7098</v>
      </c>
      <c r="X211" s="21" t="s">
        <v>2295</v>
      </c>
      <c r="Y211" s="21" t="s">
        <v>7097</v>
      </c>
      <c r="Z211" s="21">
        <v>23</v>
      </c>
      <c r="AA211" s="21" t="s">
        <v>7062</v>
      </c>
      <c r="AB211" s="21" t="s">
        <v>405</v>
      </c>
      <c r="AC211" s="21" t="s">
        <v>4147</v>
      </c>
      <c r="AD211" s="21" t="s">
        <v>499</v>
      </c>
      <c r="AE211" s="21" t="s">
        <v>4749</v>
      </c>
      <c r="AF211" s="21"/>
      <c r="AG211" s="21"/>
      <c r="AH211" s="21"/>
      <c r="AI211" s="21"/>
      <c r="AJ211" s="21"/>
      <c r="AK211" s="21"/>
      <c r="AL211" s="21"/>
      <c r="AM211" s="21"/>
      <c r="AN211" s="21"/>
      <c r="AO211" s="21"/>
      <c r="AP211" s="21"/>
      <c r="AQ211" s="21"/>
    </row>
    <row r="212" spans="1:43">
      <c r="A212" s="18" t="s">
        <v>7096</v>
      </c>
      <c r="B212" s="21" t="s">
        <v>6582</v>
      </c>
      <c r="C212" s="21" t="s">
        <v>7095</v>
      </c>
      <c r="D212" s="21"/>
      <c r="E212" s="21" t="s">
        <v>7094</v>
      </c>
      <c r="F212" s="21" t="s">
        <v>5880</v>
      </c>
      <c r="G212" s="21"/>
      <c r="H212" s="21" t="s">
        <v>4598</v>
      </c>
      <c r="I212" s="21" t="s">
        <v>6955</v>
      </c>
      <c r="J212" s="21" t="s">
        <v>5178</v>
      </c>
      <c r="K212" s="21" t="s">
        <v>7093</v>
      </c>
      <c r="L212" s="21" t="s">
        <v>1949</v>
      </c>
      <c r="M212" s="21">
        <v>24</v>
      </c>
      <c r="N212" s="21" t="s">
        <v>7092</v>
      </c>
      <c r="O212" s="21">
        <v>78</v>
      </c>
      <c r="P212" s="21">
        <v>92</v>
      </c>
      <c r="Q212" s="21" t="s">
        <v>7091</v>
      </c>
      <c r="R212" s="21" t="s">
        <v>5474</v>
      </c>
      <c r="S212" s="21"/>
      <c r="T212" s="21" t="s">
        <v>2059</v>
      </c>
      <c r="U212" s="21">
        <v>25</v>
      </c>
      <c r="V212" s="21" t="s">
        <v>7090</v>
      </c>
      <c r="W212" s="21" t="s">
        <v>7089</v>
      </c>
      <c r="X212" s="21" t="s">
        <v>6462</v>
      </c>
      <c r="Y212" s="21" t="s">
        <v>4663</v>
      </c>
      <c r="Z212" s="21">
        <v>23</v>
      </c>
      <c r="AA212" s="21" t="s">
        <v>7088</v>
      </c>
      <c r="AB212" s="21" t="s">
        <v>791</v>
      </c>
      <c r="AC212" s="21" t="s">
        <v>556</v>
      </c>
      <c r="AD212" s="21" t="s">
        <v>1507</v>
      </c>
      <c r="AE212" s="21" t="s">
        <v>4629</v>
      </c>
      <c r="AF212" s="21"/>
      <c r="AG212" s="21"/>
      <c r="AH212" s="21"/>
      <c r="AI212" s="21"/>
      <c r="AJ212" s="21"/>
      <c r="AK212" s="21"/>
      <c r="AL212" s="21"/>
      <c r="AM212" s="21"/>
      <c r="AN212" s="21"/>
      <c r="AO212" s="21"/>
      <c r="AP212" s="21"/>
      <c r="AQ212" s="21"/>
    </row>
    <row r="213" spans="1:43">
      <c r="A213" s="18" t="s">
        <v>7087</v>
      </c>
      <c r="B213" s="21" t="s">
        <v>7086</v>
      </c>
      <c r="C213" s="21" t="s">
        <v>7085</v>
      </c>
      <c r="D213" s="21"/>
      <c r="E213" s="21" t="s">
        <v>7084</v>
      </c>
      <c r="F213" s="21" t="s">
        <v>196</v>
      </c>
      <c r="G213" s="21"/>
      <c r="H213" s="21" t="s">
        <v>232</v>
      </c>
      <c r="I213" s="21" t="s">
        <v>6946</v>
      </c>
      <c r="J213" s="21" t="s">
        <v>113</v>
      </c>
      <c r="K213" s="21" t="s">
        <v>7083</v>
      </c>
      <c r="L213" s="21" t="s">
        <v>3447</v>
      </c>
      <c r="M213" s="21" t="s">
        <v>1138</v>
      </c>
      <c r="N213" s="21" t="s">
        <v>1120</v>
      </c>
      <c r="O213" s="21" t="s">
        <v>113</v>
      </c>
      <c r="P213" s="21">
        <v>88</v>
      </c>
      <c r="Q213" s="21" t="s">
        <v>7082</v>
      </c>
      <c r="R213" s="21" t="s">
        <v>5464</v>
      </c>
      <c r="S213" s="21" t="s">
        <v>7046</v>
      </c>
      <c r="T213" s="21" t="s">
        <v>7053</v>
      </c>
      <c r="U213" s="21" t="s">
        <v>7081</v>
      </c>
      <c r="V213" s="21" t="s">
        <v>7080</v>
      </c>
      <c r="W213" s="21" t="s">
        <v>685</v>
      </c>
      <c r="X213" s="21" t="s">
        <v>6462</v>
      </c>
      <c r="Y213" s="21" t="s">
        <v>2701</v>
      </c>
      <c r="Z213" s="21">
        <v>24</v>
      </c>
      <c r="AA213" s="21" t="s">
        <v>7079</v>
      </c>
      <c r="AB213" s="21" t="s">
        <v>405</v>
      </c>
      <c r="AC213" s="21" t="s">
        <v>767</v>
      </c>
      <c r="AD213" s="21" t="s">
        <v>4752</v>
      </c>
      <c r="AE213" s="21" t="s">
        <v>1051</v>
      </c>
      <c r="AF213" s="21"/>
      <c r="AG213" s="21"/>
      <c r="AH213" s="21"/>
      <c r="AI213" s="21"/>
      <c r="AJ213" s="21"/>
      <c r="AK213" s="21"/>
      <c r="AL213" s="21"/>
      <c r="AM213" s="21"/>
      <c r="AN213" s="21"/>
      <c r="AO213" s="21"/>
      <c r="AP213" s="21"/>
      <c r="AQ213" s="21"/>
    </row>
    <row r="214" spans="1:43">
      <c r="A214" s="18" t="s">
        <v>7078</v>
      </c>
      <c r="B214" s="21" t="s">
        <v>7077</v>
      </c>
      <c r="C214" s="21" t="s">
        <v>7076</v>
      </c>
      <c r="D214" s="21"/>
      <c r="E214" s="21" t="s">
        <v>1510</v>
      </c>
      <c r="F214" s="21" t="s">
        <v>7075</v>
      </c>
      <c r="G214" s="21"/>
      <c r="H214" s="21" t="s">
        <v>232</v>
      </c>
      <c r="I214" s="21" t="s">
        <v>2916</v>
      </c>
      <c r="J214" s="21" t="s">
        <v>4627</v>
      </c>
      <c r="K214" s="21" t="s">
        <v>7074</v>
      </c>
      <c r="L214" s="21" t="s">
        <v>6522</v>
      </c>
      <c r="M214" s="21">
        <v>23</v>
      </c>
      <c r="N214" s="21" t="s">
        <v>7073</v>
      </c>
      <c r="O214" s="21" t="s">
        <v>4627</v>
      </c>
      <c r="P214" s="21">
        <v>100</v>
      </c>
      <c r="Q214" s="21" t="s">
        <v>5437</v>
      </c>
      <c r="R214" s="21" t="s">
        <v>5484</v>
      </c>
      <c r="S214" s="21" t="s">
        <v>7072</v>
      </c>
      <c r="T214" s="21" t="s">
        <v>2723</v>
      </c>
      <c r="U214" s="21" t="s">
        <v>5103</v>
      </c>
      <c r="V214" s="21" t="s">
        <v>5901</v>
      </c>
      <c r="W214" s="21" t="s">
        <v>7071</v>
      </c>
      <c r="X214" s="21" t="s">
        <v>2302</v>
      </c>
      <c r="Y214" s="21" t="s">
        <v>2479</v>
      </c>
      <c r="Z214" s="21">
        <v>24</v>
      </c>
      <c r="AA214" s="21" t="s">
        <v>7070</v>
      </c>
      <c r="AB214" s="21" t="s">
        <v>1073</v>
      </c>
      <c r="AC214" s="21" t="s">
        <v>4192</v>
      </c>
      <c r="AD214" s="21">
        <v>40</v>
      </c>
      <c r="AE214" s="21" t="s">
        <v>3138</v>
      </c>
      <c r="AF214" s="21"/>
      <c r="AG214" s="21"/>
      <c r="AH214" s="21"/>
      <c r="AI214" s="21"/>
      <c r="AJ214" s="21"/>
      <c r="AK214" s="21"/>
      <c r="AL214" s="21"/>
      <c r="AM214" s="21"/>
      <c r="AN214" s="21"/>
      <c r="AO214" s="21"/>
      <c r="AP214" s="21"/>
      <c r="AQ214" s="21"/>
    </row>
    <row r="215" spans="1:43">
      <c r="A215" s="18" t="s">
        <v>7069</v>
      </c>
      <c r="B215" s="21" t="s">
        <v>7068</v>
      </c>
      <c r="C215" s="21" t="s">
        <v>7067</v>
      </c>
      <c r="D215" s="21"/>
      <c r="E215" s="21" t="s">
        <v>7066</v>
      </c>
      <c r="F215" s="21" t="s">
        <v>3936</v>
      </c>
      <c r="G215" s="21"/>
      <c r="H215" s="21" t="s">
        <v>232</v>
      </c>
      <c r="I215" s="21" t="s">
        <v>6946</v>
      </c>
      <c r="J215" s="21">
        <v>70</v>
      </c>
      <c r="K215" s="21" t="s">
        <v>7065</v>
      </c>
      <c r="L215" s="21" t="s">
        <v>767</v>
      </c>
      <c r="M215" s="21" t="s">
        <v>1173</v>
      </c>
      <c r="N215" s="21">
        <v>2316</v>
      </c>
      <c r="O215" s="21" t="s">
        <v>872</v>
      </c>
      <c r="P215" s="21">
        <v>90</v>
      </c>
      <c r="Q215" s="21" t="s">
        <v>1746</v>
      </c>
      <c r="R215" s="21" t="s">
        <v>6844</v>
      </c>
      <c r="S215" s="21" t="s">
        <v>7064</v>
      </c>
      <c r="T215" s="21" t="s">
        <v>5103</v>
      </c>
      <c r="U215" s="21" t="s">
        <v>7063</v>
      </c>
      <c r="V215" s="21">
        <v>17</v>
      </c>
      <c r="W215" s="21" t="s">
        <v>3926</v>
      </c>
      <c r="X215" s="21" t="s">
        <v>6462</v>
      </c>
      <c r="Y215" s="21" t="s">
        <v>2479</v>
      </c>
      <c r="Z215" s="21" t="s">
        <v>1615</v>
      </c>
      <c r="AA215" s="21" t="s">
        <v>7062</v>
      </c>
      <c r="AB215" s="21" t="s">
        <v>894</v>
      </c>
      <c r="AC215" s="21" t="s">
        <v>1627</v>
      </c>
      <c r="AD215" s="21" t="s">
        <v>339</v>
      </c>
      <c r="AE215" s="21" t="s">
        <v>4881</v>
      </c>
      <c r="AF215" s="21"/>
      <c r="AG215" s="21"/>
      <c r="AH215" s="21"/>
      <c r="AI215" s="21"/>
      <c r="AJ215" s="21"/>
      <c r="AK215" s="21"/>
      <c r="AL215" s="21"/>
      <c r="AM215" s="21"/>
      <c r="AN215" s="21"/>
      <c r="AO215" s="21"/>
      <c r="AP215" s="21"/>
      <c r="AQ215" s="21"/>
    </row>
    <row r="216" spans="1:43">
      <c r="A216" s="18" t="s">
        <v>7061</v>
      </c>
      <c r="B216" s="21" t="s">
        <v>7060</v>
      </c>
      <c r="C216" s="21" t="s">
        <v>7059</v>
      </c>
      <c r="D216" s="21"/>
      <c r="E216" s="21" t="s">
        <v>7058</v>
      </c>
      <c r="F216" s="21" t="s">
        <v>1140</v>
      </c>
      <c r="G216" s="21"/>
      <c r="H216" s="21" t="s">
        <v>4040</v>
      </c>
      <c r="I216" s="21" t="s">
        <v>6946</v>
      </c>
      <c r="J216" s="21" t="s">
        <v>984</v>
      </c>
      <c r="K216" s="21" t="s">
        <v>7057</v>
      </c>
      <c r="L216" s="21" t="s">
        <v>7056</v>
      </c>
      <c r="M216" s="21" t="s">
        <v>1615</v>
      </c>
      <c r="N216" s="21" t="s">
        <v>7034</v>
      </c>
      <c r="O216" s="21" t="s">
        <v>3111</v>
      </c>
      <c r="P216" s="21">
        <v>97</v>
      </c>
      <c r="Q216" s="21" t="s">
        <v>7055</v>
      </c>
      <c r="R216" s="21" t="s">
        <v>2015</v>
      </c>
      <c r="S216" s="21" t="s">
        <v>7054</v>
      </c>
      <c r="T216" s="21" t="s">
        <v>7053</v>
      </c>
      <c r="U216" s="21" t="s">
        <v>7053</v>
      </c>
      <c r="V216" s="21" t="s">
        <v>3010</v>
      </c>
      <c r="W216" s="21" t="s">
        <v>3274</v>
      </c>
      <c r="X216" s="21" t="s">
        <v>2302</v>
      </c>
      <c r="Y216" s="21" t="s">
        <v>1178</v>
      </c>
      <c r="Z216" s="21" t="s">
        <v>54</v>
      </c>
      <c r="AA216" s="21" t="s">
        <v>6073</v>
      </c>
      <c r="AB216" s="21" t="s">
        <v>3337</v>
      </c>
      <c r="AC216" s="21" t="s">
        <v>4192</v>
      </c>
      <c r="AD216" s="21" t="s">
        <v>121</v>
      </c>
      <c r="AE216" s="21" t="s">
        <v>108</v>
      </c>
      <c r="AF216" s="21"/>
      <c r="AG216" s="21"/>
      <c r="AH216" s="21"/>
      <c r="AI216" s="21"/>
      <c r="AJ216" s="21"/>
      <c r="AK216" s="21"/>
      <c r="AL216" s="21"/>
      <c r="AM216" s="21"/>
      <c r="AN216" s="21"/>
      <c r="AO216" s="21"/>
      <c r="AP216" s="21"/>
      <c r="AQ216" s="21"/>
    </row>
    <row r="217" spans="1:43">
      <c r="A217" s="18" t="s">
        <v>7052</v>
      </c>
      <c r="B217" s="21" t="s">
        <v>7051</v>
      </c>
      <c r="C217" s="21" t="s">
        <v>7050</v>
      </c>
      <c r="D217" s="21"/>
      <c r="E217" s="21" t="s">
        <v>7049</v>
      </c>
      <c r="F217" s="21" t="s">
        <v>6866</v>
      </c>
      <c r="G217" s="21"/>
      <c r="H217" s="21" t="s">
        <v>6971</v>
      </c>
      <c r="I217" s="21" t="s">
        <v>7006</v>
      </c>
      <c r="J217" s="21" t="s">
        <v>58</v>
      </c>
      <c r="K217" s="21" t="s">
        <v>6984</v>
      </c>
      <c r="L217" s="21" t="s">
        <v>7048</v>
      </c>
      <c r="M217" s="21" t="s">
        <v>1173</v>
      </c>
      <c r="N217" s="21" t="s">
        <v>7034</v>
      </c>
      <c r="O217" s="21" t="s">
        <v>58</v>
      </c>
      <c r="P217" s="21">
        <v>80</v>
      </c>
      <c r="Q217" s="21" t="s">
        <v>2998</v>
      </c>
      <c r="R217" s="21" t="s">
        <v>7047</v>
      </c>
      <c r="S217" s="21" t="s">
        <v>7046</v>
      </c>
      <c r="T217" s="21" t="s">
        <v>6744</v>
      </c>
      <c r="U217" s="21" t="s">
        <v>801</v>
      </c>
      <c r="V217" s="21" t="s">
        <v>7045</v>
      </c>
      <c r="W217" s="21" t="s">
        <v>3191</v>
      </c>
      <c r="X217" s="21" t="s">
        <v>6035</v>
      </c>
      <c r="Y217" s="21" t="s">
        <v>5296</v>
      </c>
      <c r="Z217" s="21" t="s">
        <v>4817</v>
      </c>
      <c r="AA217" s="21" t="s">
        <v>7044</v>
      </c>
      <c r="AB217" s="21" t="s">
        <v>2390</v>
      </c>
      <c r="AC217" s="21" t="s">
        <v>3483</v>
      </c>
      <c r="AD217" s="21" t="s">
        <v>2354</v>
      </c>
      <c r="AE217" s="21">
        <v>30</v>
      </c>
      <c r="AF217" s="21"/>
      <c r="AG217" s="21"/>
      <c r="AH217" s="21"/>
      <c r="AI217" s="21"/>
      <c r="AJ217" s="21"/>
      <c r="AK217" s="21"/>
      <c r="AL217" s="21"/>
      <c r="AM217" s="21"/>
      <c r="AN217" s="21"/>
      <c r="AO217" s="21"/>
      <c r="AP217" s="21"/>
      <c r="AQ217" s="21"/>
    </row>
    <row r="218" spans="1:43">
      <c r="A218" s="18" t="s">
        <v>7043</v>
      </c>
      <c r="B218" s="21" t="s">
        <v>7042</v>
      </c>
      <c r="C218" s="21" t="s">
        <v>7041</v>
      </c>
      <c r="D218" s="21"/>
      <c r="E218" s="21" t="s">
        <v>7040</v>
      </c>
      <c r="F218" s="21" t="s">
        <v>3015</v>
      </c>
      <c r="G218" s="21"/>
      <c r="H218" s="21" t="s">
        <v>6971</v>
      </c>
      <c r="I218" s="21" t="s">
        <v>6946</v>
      </c>
      <c r="J218" s="21" t="s">
        <v>286</v>
      </c>
      <c r="K218" s="21" t="s">
        <v>6692</v>
      </c>
      <c r="L218" s="21" t="s">
        <v>476</v>
      </c>
      <c r="M218" s="21">
        <v>18</v>
      </c>
      <c r="N218" s="21" t="s">
        <v>7034</v>
      </c>
      <c r="O218" s="21" t="s">
        <v>286</v>
      </c>
      <c r="P218" s="21">
        <v>80</v>
      </c>
      <c r="Q218" s="21" t="s">
        <v>7039</v>
      </c>
      <c r="R218" s="21" t="s">
        <v>2015</v>
      </c>
      <c r="S218" s="21" t="s">
        <v>6413</v>
      </c>
      <c r="T218" s="21">
        <v>15</v>
      </c>
      <c r="U218" s="21" t="s">
        <v>1348</v>
      </c>
      <c r="V218" s="21" t="s">
        <v>2956</v>
      </c>
      <c r="W218" s="21" t="s">
        <v>458</v>
      </c>
      <c r="X218" s="21" t="s">
        <v>6905</v>
      </c>
      <c r="Y218" s="21" t="s">
        <v>2479</v>
      </c>
      <c r="Z218" s="21">
        <v>22</v>
      </c>
      <c r="AA218" s="21" t="s">
        <v>2214</v>
      </c>
      <c r="AB218" s="21" t="s">
        <v>1422</v>
      </c>
      <c r="AC218" s="21" t="s">
        <v>3212</v>
      </c>
      <c r="AD218" s="21">
        <v>25</v>
      </c>
      <c r="AE218" s="21" t="s">
        <v>1661</v>
      </c>
      <c r="AF218" s="21"/>
      <c r="AG218" s="21"/>
      <c r="AH218" s="21"/>
      <c r="AI218" s="21"/>
      <c r="AJ218" s="21"/>
      <c r="AK218" s="21"/>
      <c r="AL218" s="21"/>
      <c r="AM218" s="21"/>
      <c r="AN218" s="21"/>
      <c r="AO218" s="21"/>
      <c r="AP218" s="21"/>
      <c r="AQ218" s="21"/>
    </row>
    <row r="219" spans="1:43">
      <c r="A219" s="18" t="s">
        <v>7038</v>
      </c>
      <c r="B219" s="21" t="s">
        <v>7037</v>
      </c>
      <c r="C219" s="21" t="s">
        <v>7036</v>
      </c>
      <c r="D219" s="21"/>
      <c r="E219" s="21" t="s">
        <v>7035</v>
      </c>
      <c r="F219" s="21" t="s">
        <v>552</v>
      </c>
      <c r="G219" s="21"/>
      <c r="H219" s="21" t="s">
        <v>232</v>
      </c>
      <c r="I219" s="21" t="s">
        <v>3609</v>
      </c>
      <c r="J219" s="21" t="s">
        <v>6114</v>
      </c>
      <c r="K219" s="21" t="s">
        <v>507</v>
      </c>
      <c r="L219" s="21" t="s">
        <v>694</v>
      </c>
      <c r="M219" s="21">
        <v>17</v>
      </c>
      <c r="N219" s="21" t="s">
        <v>7034</v>
      </c>
      <c r="O219" s="21" t="s">
        <v>983</v>
      </c>
      <c r="P219" s="21">
        <v>80</v>
      </c>
      <c r="Q219" s="21" t="s">
        <v>7033</v>
      </c>
      <c r="R219" s="21" t="s">
        <v>2015</v>
      </c>
      <c r="S219" s="21" t="s">
        <v>4267</v>
      </c>
      <c r="T219" s="21" t="s">
        <v>5994</v>
      </c>
      <c r="U219" s="21" t="s">
        <v>1348</v>
      </c>
      <c r="V219" s="21" t="s">
        <v>6169</v>
      </c>
      <c r="W219" s="21" t="s">
        <v>1560</v>
      </c>
      <c r="X219" s="21" t="s">
        <v>6012</v>
      </c>
      <c r="Y219" s="21" t="s">
        <v>2701</v>
      </c>
      <c r="Z219" s="21">
        <v>20</v>
      </c>
      <c r="AA219" s="21" t="s">
        <v>7032</v>
      </c>
      <c r="AB219" s="21" t="s">
        <v>2345</v>
      </c>
      <c r="AC219" s="21" t="s">
        <v>6573</v>
      </c>
      <c r="AD219" s="21" t="s">
        <v>3023</v>
      </c>
      <c r="AE219" s="21" t="s">
        <v>1835</v>
      </c>
      <c r="AF219" s="21"/>
      <c r="AG219" s="21"/>
      <c r="AH219" s="21"/>
      <c r="AI219" s="21"/>
      <c r="AJ219" s="21"/>
      <c r="AK219" s="21"/>
      <c r="AL219" s="21"/>
      <c r="AM219" s="21"/>
      <c r="AN219" s="21"/>
      <c r="AO219" s="21"/>
      <c r="AP219" s="21"/>
      <c r="AQ219" s="21"/>
    </row>
    <row r="220" spans="1:43">
      <c r="A220" s="18" t="s">
        <v>7031</v>
      </c>
      <c r="B220" s="21" t="s">
        <v>7030</v>
      </c>
      <c r="C220" s="21" t="s">
        <v>7029</v>
      </c>
      <c r="D220" s="21"/>
      <c r="E220" s="21" t="s">
        <v>7028</v>
      </c>
      <c r="F220" s="21" t="s">
        <v>6636</v>
      </c>
      <c r="G220" s="21"/>
      <c r="H220" s="21" t="s">
        <v>232</v>
      </c>
      <c r="I220" s="21" t="s">
        <v>378</v>
      </c>
      <c r="J220" s="21" t="s">
        <v>7027</v>
      </c>
      <c r="K220" s="21" t="s">
        <v>507</v>
      </c>
      <c r="L220" s="21" t="s">
        <v>6522</v>
      </c>
      <c r="M220" s="21" t="s">
        <v>305</v>
      </c>
      <c r="N220" s="21">
        <v>1544</v>
      </c>
      <c r="O220" s="21">
        <v>39</v>
      </c>
      <c r="P220" s="21">
        <v>80</v>
      </c>
      <c r="Q220" s="21" t="s">
        <v>7026</v>
      </c>
      <c r="R220" s="21" t="s">
        <v>2015</v>
      </c>
      <c r="S220" s="21" t="s">
        <v>7025</v>
      </c>
      <c r="T220" s="21" t="s">
        <v>6324</v>
      </c>
      <c r="U220" s="21" t="s">
        <v>186</v>
      </c>
      <c r="V220" s="21" t="s">
        <v>2135</v>
      </c>
      <c r="W220" s="21" t="s">
        <v>492</v>
      </c>
      <c r="X220" s="21" t="s">
        <v>2297</v>
      </c>
      <c r="Y220" s="21" t="s">
        <v>7024</v>
      </c>
      <c r="Z220" s="21">
        <v>19</v>
      </c>
      <c r="AA220" s="21" t="s">
        <v>2971</v>
      </c>
      <c r="AB220" s="21" t="s">
        <v>791</v>
      </c>
      <c r="AC220" s="21" t="s">
        <v>3212</v>
      </c>
      <c r="AD220" s="21" t="s">
        <v>3288</v>
      </c>
      <c r="AE220" s="21" t="s">
        <v>1173</v>
      </c>
      <c r="AF220" s="21"/>
      <c r="AG220" s="21"/>
      <c r="AH220" s="21"/>
      <c r="AI220" s="21"/>
      <c r="AJ220" s="21"/>
      <c r="AK220" s="21"/>
      <c r="AL220" s="21"/>
      <c r="AM220" s="21"/>
      <c r="AN220" s="21"/>
      <c r="AO220" s="21"/>
      <c r="AP220" s="21"/>
      <c r="AQ220" s="21"/>
    </row>
    <row r="221" spans="1:43">
      <c r="A221" s="18" t="s">
        <v>7023</v>
      </c>
      <c r="B221" s="21" t="s">
        <v>7022</v>
      </c>
      <c r="C221" s="21" t="s">
        <v>7021</v>
      </c>
      <c r="D221" s="21"/>
      <c r="E221" s="21" t="s">
        <v>2866</v>
      </c>
      <c r="F221" s="21" t="s">
        <v>1886</v>
      </c>
      <c r="G221" s="21"/>
      <c r="H221" s="21" t="s">
        <v>1359</v>
      </c>
      <c r="I221" s="21" t="s">
        <v>377</v>
      </c>
      <c r="J221" s="21">
        <v>33</v>
      </c>
      <c r="K221" s="21" t="s">
        <v>507</v>
      </c>
      <c r="L221" s="21" t="s">
        <v>7020</v>
      </c>
      <c r="M221" s="21" t="s">
        <v>1913</v>
      </c>
      <c r="N221" s="21" t="s">
        <v>1121</v>
      </c>
      <c r="O221" s="21" t="s">
        <v>64</v>
      </c>
      <c r="P221" s="21">
        <v>80</v>
      </c>
      <c r="Q221" s="21" t="s">
        <v>7019</v>
      </c>
      <c r="R221" s="21" t="s">
        <v>6928</v>
      </c>
      <c r="S221" s="21" t="s">
        <v>6896</v>
      </c>
      <c r="T221" s="21" t="s">
        <v>6881</v>
      </c>
      <c r="U221" s="21">
        <v>13</v>
      </c>
      <c r="V221" s="21" t="s">
        <v>4371</v>
      </c>
      <c r="W221" s="21" t="s">
        <v>7018</v>
      </c>
      <c r="X221" s="21" t="s">
        <v>6905</v>
      </c>
      <c r="Y221" s="21" t="s">
        <v>7017</v>
      </c>
      <c r="Z221" s="21" t="s">
        <v>324</v>
      </c>
      <c r="AA221" s="21" t="s">
        <v>2972</v>
      </c>
      <c r="AB221" s="21" t="s">
        <v>915</v>
      </c>
      <c r="AC221" s="21" t="s">
        <v>6625</v>
      </c>
      <c r="AD221" s="21" t="s">
        <v>1351</v>
      </c>
      <c r="AE221" s="21">
        <v>18</v>
      </c>
      <c r="AF221" s="21"/>
      <c r="AG221" s="21"/>
      <c r="AH221" s="21"/>
      <c r="AI221" s="21"/>
      <c r="AJ221" s="21"/>
      <c r="AK221" s="21"/>
      <c r="AL221" s="21"/>
      <c r="AM221" s="21"/>
      <c r="AN221" s="21"/>
      <c r="AO221" s="21"/>
      <c r="AP221" s="21"/>
      <c r="AQ221" s="21"/>
    </row>
    <row r="222" spans="1:43">
      <c r="A222" s="18" t="s">
        <v>7016</v>
      </c>
      <c r="B222" s="21" t="s">
        <v>2937</v>
      </c>
      <c r="C222" s="21" t="s">
        <v>7015</v>
      </c>
      <c r="D222" s="21"/>
      <c r="E222" s="21" t="s">
        <v>3040</v>
      </c>
      <c r="F222" s="21" t="s">
        <v>2953</v>
      </c>
      <c r="G222" s="21"/>
      <c r="H222" s="21" t="s">
        <v>1359</v>
      </c>
      <c r="I222" s="21" t="s">
        <v>377</v>
      </c>
      <c r="J222" s="21" t="s">
        <v>371</v>
      </c>
      <c r="K222" s="21" t="s">
        <v>6984</v>
      </c>
      <c r="L222" s="21" t="s">
        <v>3200</v>
      </c>
      <c r="M222" s="21">
        <v>15</v>
      </c>
      <c r="N222" s="21" t="s">
        <v>7014</v>
      </c>
      <c r="O222" s="21" t="s">
        <v>108</v>
      </c>
      <c r="P222" s="21">
        <v>70</v>
      </c>
      <c r="Q222" s="21" t="s">
        <v>7013</v>
      </c>
      <c r="R222" s="21" t="s">
        <v>6907</v>
      </c>
      <c r="S222" s="21" t="s">
        <v>7012</v>
      </c>
      <c r="T222" s="21" t="s">
        <v>7011</v>
      </c>
      <c r="U222" s="21" t="s">
        <v>1348</v>
      </c>
      <c r="V222" s="21" t="s">
        <v>6484</v>
      </c>
      <c r="W222" s="21" t="s">
        <v>3296</v>
      </c>
      <c r="X222" s="21" t="s">
        <v>2297</v>
      </c>
      <c r="Y222" s="21" t="s">
        <v>3361</v>
      </c>
      <c r="Z222" s="21">
        <v>18</v>
      </c>
      <c r="AA222" s="21" t="s">
        <v>7010</v>
      </c>
      <c r="AB222" s="21" t="s">
        <v>28</v>
      </c>
      <c r="AC222" s="21" t="s">
        <v>1095</v>
      </c>
      <c r="AD222" s="21">
        <v>26</v>
      </c>
      <c r="AE222" s="21" t="s">
        <v>5161</v>
      </c>
      <c r="AF222" s="21"/>
      <c r="AG222" s="21"/>
      <c r="AH222" s="21"/>
      <c r="AI222" s="21"/>
      <c r="AJ222" s="21"/>
      <c r="AK222" s="21"/>
      <c r="AL222" s="21"/>
      <c r="AM222" s="21"/>
      <c r="AN222" s="21"/>
      <c r="AO222" s="21"/>
      <c r="AP222" s="21"/>
      <c r="AQ222" s="21"/>
    </row>
    <row r="223" spans="1:43">
      <c r="A223" s="18" t="s">
        <v>7009</v>
      </c>
      <c r="B223" s="21">
        <v>67</v>
      </c>
      <c r="C223" s="21" t="s">
        <v>2397</v>
      </c>
      <c r="D223" s="21"/>
      <c r="E223" s="21" t="s">
        <v>7008</v>
      </c>
      <c r="F223" s="21" t="s">
        <v>7007</v>
      </c>
      <c r="G223" s="21"/>
      <c r="H223" s="21" t="s">
        <v>1359</v>
      </c>
      <c r="I223" s="21" t="s">
        <v>7006</v>
      </c>
      <c r="J223" s="21">
        <v>45</v>
      </c>
      <c r="K223" s="21" t="s">
        <v>6984</v>
      </c>
      <c r="L223" s="21" t="s">
        <v>2594</v>
      </c>
      <c r="M223" s="21" t="s">
        <v>7005</v>
      </c>
      <c r="N223" s="21" t="s">
        <v>6962</v>
      </c>
      <c r="O223" s="21" t="s">
        <v>5169</v>
      </c>
      <c r="P223" s="21">
        <v>80</v>
      </c>
      <c r="Q223" s="21" t="s">
        <v>5303</v>
      </c>
      <c r="R223" s="21" t="s">
        <v>6913</v>
      </c>
      <c r="S223" s="21" t="s">
        <v>7004</v>
      </c>
      <c r="T223" s="21" t="s">
        <v>1844</v>
      </c>
      <c r="U223" s="21" t="s">
        <v>1349</v>
      </c>
      <c r="V223" s="21" t="s">
        <v>6169</v>
      </c>
      <c r="W223" s="21" t="s">
        <v>2589</v>
      </c>
      <c r="X223" s="21" t="s">
        <v>6689</v>
      </c>
      <c r="Y223" s="21" t="s">
        <v>4367</v>
      </c>
      <c r="Z223" s="21">
        <v>21</v>
      </c>
      <c r="AA223" s="21" t="s">
        <v>7003</v>
      </c>
      <c r="AB223" s="21" t="s">
        <v>3483</v>
      </c>
      <c r="AC223" s="21" t="s">
        <v>6988</v>
      </c>
      <c r="AD223" s="21">
        <v>30</v>
      </c>
      <c r="AE223" s="21" t="s">
        <v>1661</v>
      </c>
      <c r="AF223" s="21"/>
      <c r="AG223" s="21"/>
      <c r="AH223" s="21"/>
      <c r="AI223" s="21"/>
      <c r="AJ223" s="21"/>
      <c r="AK223" s="21"/>
      <c r="AL223" s="21"/>
      <c r="AM223" s="21"/>
      <c r="AN223" s="21"/>
      <c r="AO223" s="21"/>
      <c r="AP223" s="21"/>
      <c r="AQ223" s="21"/>
    </row>
    <row r="224" spans="1:43">
      <c r="A224" s="18" t="s">
        <v>7002</v>
      </c>
      <c r="B224" s="21" t="s">
        <v>6783</v>
      </c>
      <c r="C224" s="21" t="s">
        <v>7001</v>
      </c>
      <c r="D224" s="21"/>
      <c r="E224" s="21" t="s">
        <v>7000</v>
      </c>
      <c r="F224" s="21" t="s">
        <v>4397</v>
      </c>
      <c r="G224" s="21"/>
      <c r="H224" s="21" t="s">
        <v>232</v>
      </c>
      <c r="I224" s="21" t="s">
        <v>5338</v>
      </c>
      <c r="J224" s="21" t="s">
        <v>296</v>
      </c>
      <c r="K224" s="21" t="s">
        <v>6999</v>
      </c>
      <c r="L224" s="21" t="s">
        <v>3200</v>
      </c>
      <c r="M224" s="21" t="s">
        <v>3839</v>
      </c>
      <c r="N224" s="21" t="s">
        <v>1122</v>
      </c>
      <c r="O224" s="21" t="s">
        <v>296</v>
      </c>
      <c r="P224" s="21">
        <v>80</v>
      </c>
      <c r="Q224" s="21" t="s">
        <v>6998</v>
      </c>
      <c r="R224" s="21" t="s">
        <v>5440</v>
      </c>
      <c r="S224" s="21" t="s">
        <v>6997</v>
      </c>
      <c r="T224" s="21" t="s">
        <v>1502</v>
      </c>
      <c r="U224" s="21">
        <v>19</v>
      </c>
      <c r="V224" s="21" t="s">
        <v>5518</v>
      </c>
      <c r="W224" s="21" t="s">
        <v>1693</v>
      </c>
      <c r="X224" s="21" t="s">
        <v>2297</v>
      </c>
      <c r="Y224" s="21" t="s">
        <v>961</v>
      </c>
      <c r="Z224" s="21">
        <v>20</v>
      </c>
      <c r="AA224" s="21" t="s">
        <v>6996</v>
      </c>
      <c r="AB224" s="21" t="s">
        <v>3483</v>
      </c>
      <c r="AC224" s="21" t="s">
        <v>3879</v>
      </c>
      <c r="AD224" s="21">
        <v>27</v>
      </c>
      <c r="AE224" s="21" t="s">
        <v>5238</v>
      </c>
      <c r="AF224" s="21"/>
      <c r="AG224" s="21"/>
      <c r="AH224" s="21"/>
      <c r="AI224" s="21"/>
      <c r="AJ224" s="21"/>
      <c r="AK224" s="21"/>
      <c r="AL224" s="21"/>
      <c r="AM224" s="21"/>
      <c r="AN224" s="21"/>
      <c r="AO224" s="21"/>
      <c r="AP224" s="21"/>
      <c r="AQ224" s="21"/>
    </row>
    <row r="225" spans="1:43">
      <c r="A225" s="18" t="s">
        <v>6995</v>
      </c>
      <c r="B225" s="21" t="s">
        <v>6994</v>
      </c>
      <c r="C225" s="21" t="s">
        <v>6993</v>
      </c>
      <c r="D225" s="21"/>
      <c r="E225" s="21" t="s">
        <v>6992</v>
      </c>
      <c r="F225" s="21" t="s">
        <v>6991</v>
      </c>
      <c r="G225" s="21"/>
      <c r="H225" s="21" t="s">
        <v>232</v>
      </c>
      <c r="I225" s="21" t="s">
        <v>5338</v>
      </c>
      <c r="J225" s="21" t="s">
        <v>80</v>
      </c>
      <c r="K225" s="21" t="s">
        <v>6990</v>
      </c>
      <c r="L225" s="21" t="s">
        <v>1363</v>
      </c>
      <c r="M225" s="21" t="s">
        <v>2136</v>
      </c>
      <c r="N225" s="21" t="s">
        <v>6962</v>
      </c>
      <c r="O225" s="21" t="s">
        <v>5181</v>
      </c>
      <c r="P225" s="21">
        <v>90</v>
      </c>
      <c r="Q225" s="21" t="s">
        <v>5447</v>
      </c>
      <c r="R225" s="21" t="s">
        <v>6982</v>
      </c>
      <c r="S225" s="21" t="s">
        <v>6989</v>
      </c>
      <c r="T225" s="21" t="s">
        <v>3287</v>
      </c>
      <c r="U225" s="21" t="s">
        <v>3288</v>
      </c>
      <c r="V225" s="21" t="s">
        <v>920</v>
      </c>
      <c r="W225" s="21" t="s">
        <v>1736</v>
      </c>
      <c r="X225" s="21" t="s">
        <v>2297</v>
      </c>
      <c r="Y225" s="21">
        <v>35</v>
      </c>
      <c r="Z225" s="21">
        <v>20</v>
      </c>
      <c r="AA225" s="21" t="s">
        <v>6968</v>
      </c>
      <c r="AB225" s="21" t="s">
        <v>6614</v>
      </c>
      <c r="AC225" s="21" t="s">
        <v>6988</v>
      </c>
      <c r="AD225" s="21">
        <v>31</v>
      </c>
      <c r="AE225" s="21" t="s">
        <v>6987</v>
      </c>
      <c r="AF225" s="21"/>
      <c r="AG225" s="21"/>
      <c r="AH225" s="21"/>
      <c r="AI225" s="21"/>
      <c r="AJ225" s="21"/>
      <c r="AK225" s="21"/>
      <c r="AL225" s="21"/>
      <c r="AM225" s="21"/>
      <c r="AN225" s="21"/>
      <c r="AO225" s="21"/>
      <c r="AP225" s="21"/>
      <c r="AQ225" s="21"/>
    </row>
    <row r="226" spans="1:43">
      <c r="A226" s="18" t="s">
        <v>6986</v>
      </c>
      <c r="B226" s="21" t="s">
        <v>6595</v>
      </c>
      <c r="C226" s="21" t="s">
        <v>3026</v>
      </c>
      <c r="D226" s="21"/>
      <c r="E226" s="21" t="s">
        <v>6985</v>
      </c>
      <c r="F226" s="21" t="s">
        <v>5244</v>
      </c>
      <c r="G226" s="21"/>
      <c r="H226" s="21" t="s">
        <v>170</v>
      </c>
      <c r="I226" s="21" t="s">
        <v>3398</v>
      </c>
      <c r="J226" s="21" t="s">
        <v>6374</v>
      </c>
      <c r="K226" s="21" t="s">
        <v>6984</v>
      </c>
      <c r="L226" s="21" t="s">
        <v>6625</v>
      </c>
      <c r="M226" s="21" t="s">
        <v>995</v>
      </c>
      <c r="N226" s="21" t="s">
        <v>6962</v>
      </c>
      <c r="O226" s="21">
        <v>48</v>
      </c>
      <c r="P226" s="21">
        <v>87</v>
      </c>
      <c r="Q226" s="21" t="s">
        <v>6983</v>
      </c>
      <c r="R226" s="21" t="s">
        <v>6982</v>
      </c>
      <c r="S226" s="21" t="s">
        <v>6981</v>
      </c>
      <c r="T226" s="21" t="s">
        <v>5103</v>
      </c>
      <c r="U226" s="21" t="s">
        <v>1173</v>
      </c>
      <c r="V226" s="21" t="s">
        <v>3500</v>
      </c>
      <c r="W226" s="21" t="s">
        <v>3501</v>
      </c>
      <c r="X226" s="21" t="s">
        <v>6970</v>
      </c>
      <c r="Y226" s="21" t="s">
        <v>295</v>
      </c>
      <c r="Z226" s="21">
        <v>20</v>
      </c>
      <c r="AA226" s="21" t="s">
        <v>6980</v>
      </c>
      <c r="AB226" s="21" t="s">
        <v>1423</v>
      </c>
      <c r="AC226" s="21" t="s">
        <v>1095</v>
      </c>
      <c r="AD226" s="21" t="s">
        <v>1661</v>
      </c>
      <c r="AE226" s="21" t="s">
        <v>6979</v>
      </c>
      <c r="AF226" s="21"/>
      <c r="AG226" s="21"/>
      <c r="AH226" s="21"/>
      <c r="AI226" s="21"/>
      <c r="AJ226" s="21"/>
      <c r="AK226" s="21"/>
      <c r="AL226" s="21"/>
      <c r="AM226" s="21"/>
      <c r="AN226" s="21"/>
      <c r="AO226" s="21"/>
      <c r="AP226" s="21"/>
      <c r="AQ226" s="21"/>
    </row>
    <row r="227" spans="1:43">
      <c r="A227" s="18" t="s">
        <v>6978</v>
      </c>
      <c r="B227" s="21" t="s">
        <v>6977</v>
      </c>
      <c r="C227" s="21" t="s">
        <v>6976</v>
      </c>
      <c r="D227" s="21"/>
      <c r="E227" s="21" t="s">
        <v>6975</v>
      </c>
      <c r="F227" s="21" t="s">
        <v>1688</v>
      </c>
      <c r="G227" s="21" t="s">
        <v>6974</v>
      </c>
      <c r="H227" s="21" t="s">
        <v>170</v>
      </c>
      <c r="I227" s="21" t="s">
        <v>6946</v>
      </c>
      <c r="J227" s="21">
        <v>45</v>
      </c>
      <c r="K227" s="21" t="s">
        <v>515</v>
      </c>
      <c r="L227" s="21" t="s">
        <v>4483</v>
      </c>
      <c r="M227" s="21" t="s">
        <v>2965</v>
      </c>
      <c r="N227" s="21" t="s">
        <v>6962</v>
      </c>
      <c r="O227" s="21">
        <v>45</v>
      </c>
      <c r="P227" s="21">
        <v>100</v>
      </c>
      <c r="Q227" s="21" t="s">
        <v>6973</v>
      </c>
      <c r="R227" s="21" t="s">
        <v>6972</v>
      </c>
      <c r="S227" s="21" t="s">
        <v>4092</v>
      </c>
      <c r="T227" s="21" t="s">
        <v>3287</v>
      </c>
      <c r="U227" s="21" t="s">
        <v>6925</v>
      </c>
      <c r="V227" s="21" t="s">
        <v>691</v>
      </c>
      <c r="W227" s="21" t="s">
        <v>6971</v>
      </c>
      <c r="X227" s="21" t="s">
        <v>6970</v>
      </c>
      <c r="Y227" s="21" t="s">
        <v>6969</v>
      </c>
      <c r="Z227" s="21" t="s">
        <v>1153</v>
      </c>
      <c r="AA227" s="21" t="s">
        <v>6968</v>
      </c>
      <c r="AB227" s="21" t="s">
        <v>6967</v>
      </c>
      <c r="AC227" s="21" t="s">
        <v>460</v>
      </c>
      <c r="AD227" s="21" t="s">
        <v>4026</v>
      </c>
      <c r="AE227" s="21" t="s">
        <v>1661</v>
      </c>
      <c r="AF227" s="21"/>
      <c r="AG227" s="21"/>
      <c r="AH227" s="21"/>
      <c r="AI227" s="21"/>
      <c r="AJ227" s="21"/>
      <c r="AK227" s="21"/>
      <c r="AL227" s="21"/>
      <c r="AM227" s="21"/>
      <c r="AN227" s="21"/>
      <c r="AO227" s="21"/>
      <c r="AP227" s="21"/>
      <c r="AQ227" s="21"/>
    </row>
    <row r="228" spans="1:43">
      <c r="A228" s="18" t="s">
        <v>6966</v>
      </c>
      <c r="B228" s="21" t="s">
        <v>6965</v>
      </c>
      <c r="C228" s="21" t="s">
        <v>6964</v>
      </c>
      <c r="D228" s="21"/>
      <c r="E228" s="21" t="s">
        <v>6963</v>
      </c>
      <c r="F228" s="21" t="s">
        <v>1739</v>
      </c>
      <c r="G228" s="21" t="s">
        <v>5558</v>
      </c>
      <c r="H228" s="21" t="s">
        <v>170</v>
      </c>
      <c r="I228" s="21" t="s">
        <v>6946</v>
      </c>
      <c r="J228" s="21" t="s">
        <v>5740</v>
      </c>
      <c r="K228" s="21" t="s">
        <v>515</v>
      </c>
      <c r="L228" s="21" t="s">
        <v>6625</v>
      </c>
      <c r="M228" s="21" t="s">
        <v>980</v>
      </c>
      <c r="N228" s="21" t="s">
        <v>6962</v>
      </c>
      <c r="O228" s="21" t="s">
        <v>341</v>
      </c>
      <c r="P228" s="21">
        <v>95</v>
      </c>
      <c r="Q228" s="21" t="s">
        <v>6961</v>
      </c>
      <c r="R228" s="21" t="s">
        <v>6936</v>
      </c>
      <c r="S228" s="21" t="s">
        <v>3855</v>
      </c>
      <c r="T228" s="21" t="s">
        <v>5206</v>
      </c>
      <c r="U228" s="21" t="s">
        <v>1173</v>
      </c>
      <c r="V228" s="21" t="s">
        <v>1133</v>
      </c>
      <c r="W228" s="21" t="s">
        <v>6960</v>
      </c>
      <c r="X228" s="21" t="s">
        <v>6757</v>
      </c>
      <c r="Y228" s="21" t="s">
        <v>6959</v>
      </c>
      <c r="Z228" s="21" t="s">
        <v>1153</v>
      </c>
      <c r="AA228" s="21" t="s">
        <v>6958</v>
      </c>
      <c r="AB228" s="21" t="s">
        <v>5160</v>
      </c>
      <c r="AC228" s="21" t="s">
        <v>1095</v>
      </c>
      <c r="AD228" s="21" t="s">
        <v>1506</v>
      </c>
      <c r="AE228" s="21" t="s">
        <v>2916</v>
      </c>
      <c r="AF228" s="21"/>
      <c r="AG228" s="21"/>
      <c r="AH228" s="21"/>
      <c r="AI228" s="21"/>
      <c r="AJ228" s="21"/>
      <c r="AK228" s="21"/>
      <c r="AL228" s="21"/>
      <c r="AM228" s="21"/>
      <c r="AN228" s="21"/>
      <c r="AO228" s="21"/>
      <c r="AP228" s="21"/>
      <c r="AQ228" s="21"/>
    </row>
    <row r="229" spans="1:43">
      <c r="A229" s="18" t="s">
        <v>6957</v>
      </c>
      <c r="B229" s="21" t="s">
        <v>3183</v>
      </c>
      <c r="C229" s="21" t="s">
        <v>516</v>
      </c>
      <c r="D229" s="21"/>
      <c r="E229" s="21" t="s">
        <v>6956</v>
      </c>
      <c r="F229" s="21" t="s">
        <v>1619</v>
      </c>
      <c r="G229" s="21" t="s">
        <v>866</v>
      </c>
      <c r="H229" s="21" t="s">
        <v>230</v>
      </c>
      <c r="I229" s="21" t="s">
        <v>6955</v>
      </c>
      <c r="J229" s="21" t="s">
        <v>6954</v>
      </c>
      <c r="K229" s="21" t="s">
        <v>507</v>
      </c>
      <c r="L229" s="21" t="s">
        <v>3200</v>
      </c>
      <c r="M229" s="21" t="s">
        <v>1021</v>
      </c>
      <c r="N229" s="21" t="s">
        <v>6953</v>
      </c>
      <c r="O229" s="21" t="s">
        <v>1107</v>
      </c>
      <c r="P229" s="21">
        <v>95</v>
      </c>
      <c r="Q229" s="21" t="s">
        <v>6945</v>
      </c>
      <c r="R229" s="21" t="s">
        <v>6907</v>
      </c>
      <c r="S229" s="21" t="s">
        <v>6758</v>
      </c>
      <c r="T229" s="21" t="s">
        <v>6952</v>
      </c>
      <c r="U229" s="21" t="s">
        <v>3023</v>
      </c>
      <c r="V229" s="21">
        <v>10</v>
      </c>
      <c r="W229" s="21" t="s">
        <v>122</v>
      </c>
      <c r="X229" s="21" t="s">
        <v>6951</v>
      </c>
      <c r="Y229" s="21" t="s">
        <v>5969</v>
      </c>
      <c r="Z229" s="21" t="s">
        <v>3655</v>
      </c>
      <c r="AA229" s="21" t="s">
        <v>2972</v>
      </c>
      <c r="AB229" s="21" t="s">
        <v>3872</v>
      </c>
      <c r="AC229" s="21" t="s">
        <v>351</v>
      </c>
      <c r="AD229" s="21" t="s">
        <v>2354</v>
      </c>
      <c r="AE229" s="21">
        <v>29</v>
      </c>
      <c r="AF229" s="21"/>
      <c r="AG229" s="21"/>
      <c r="AH229" s="21"/>
      <c r="AI229" s="21"/>
      <c r="AJ229" s="21"/>
      <c r="AK229" s="21"/>
      <c r="AL229" s="21"/>
      <c r="AM229" s="21"/>
      <c r="AN229" s="21"/>
      <c r="AO229" s="21"/>
      <c r="AP229" s="21"/>
      <c r="AQ229" s="21"/>
    </row>
    <row r="230" spans="1:43">
      <c r="A230" s="18" t="s">
        <v>6950</v>
      </c>
      <c r="B230" s="21" t="s">
        <v>6949</v>
      </c>
      <c r="C230" s="21" t="s">
        <v>6948</v>
      </c>
      <c r="D230" s="21"/>
      <c r="E230" s="21" t="s">
        <v>6947</v>
      </c>
      <c r="F230" s="21" t="s">
        <v>1739</v>
      </c>
      <c r="G230" s="21" t="s">
        <v>3296</v>
      </c>
      <c r="H230" s="21" t="s">
        <v>1359</v>
      </c>
      <c r="I230" s="21" t="s">
        <v>6946</v>
      </c>
      <c r="J230" s="21" t="s">
        <v>5857</v>
      </c>
      <c r="K230" s="21" t="s">
        <v>6938</v>
      </c>
      <c r="L230" s="21" t="s">
        <v>766</v>
      </c>
      <c r="M230" s="21" t="s">
        <v>981</v>
      </c>
      <c r="N230" s="21">
        <v>772</v>
      </c>
      <c r="O230" s="21" t="s">
        <v>5857</v>
      </c>
      <c r="P230" s="21">
        <v>110</v>
      </c>
      <c r="Q230" s="21" t="s">
        <v>6945</v>
      </c>
      <c r="R230" s="21" t="s">
        <v>6936</v>
      </c>
      <c r="S230" s="21" t="s">
        <v>5146</v>
      </c>
      <c r="T230" s="21" t="s">
        <v>3728</v>
      </c>
      <c r="U230" s="21" t="s">
        <v>6935</v>
      </c>
      <c r="V230" s="21" t="s">
        <v>1404</v>
      </c>
      <c r="W230" s="21" t="s">
        <v>6523</v>
      </c>
      <c r="X230" s="21" t="s">
        <v>2297</v>
      </c>
      <c r="Y230" s="21" t="s">
        <v>2705</v>
      </c>
      <c r="Z230" s="21" t="s">
        <v>324</v>
      </c>
      <c r="AA230" s="21" t="s">
        <v>5070</v>
      </c>
      <c r="AB230" s="21" t="s">
        <v>5160</v>
      </c>
      <c r="AC230" s="21" t="s">
        <v>394</v>
      </c>
      <c r="AD230" s="21" t="s">
        <v>3025</v>
      </c>
      <c r="AE230" s="21" t="s">
        <v>2059</v>
      </c>
      <c r="AF230" s="21"/>
      <c r="AG230" s="21"/>
      <c r="AH230" s="21"/>
      <c r="AI230" s="21"/>
      <c r="AJ230" s="21"/>
      <c r="AK230" s="21"/>
      <c r="AL230" s="21"/>
      <c r="AM230" s="21"/>
      <c r="AN230" s="21"/>
      <c r="AO230" s="21"/>
      <c r="AP230" s="21"/>
      <c r="AQ230" s="21"/>
    </row>
    <row r="231" spans="1:43">
      <c r="A231" s="18" t="s">
        <v>6944</v>
      </c>
      <c r="B231" s="21" t="s">
        <v>6943</v>
      </c>
      <c r="C231" s="21" t="s">
        <v>6942</v>
      </c>
      <c r="D231" s="21"/>
      <c r="E231" s="21" t="s">
        <v>6941</v>
      </c>
      <c r="F231" s="21" t="s">
        <v>3263</v>
      </c>
      <c r="G231" s="21" t="s">
        <v>6940</v>
      </c>
      <c r="H231" s="21" t="s">
        <v>1359</v>
      </c>
      <c r="I231" s="21" t="s">
        <v>6939</v>
      </c>
      <c r="J231" s="21" t="s">
        <v>661</v>
      </c>
      <c r="K231" s="21" t="s">
        <v>6938</v>
      </c>
      <c r="L231" s="21" t="s">
        <v>6937</v>
      </c>
      <c r="M231" s="21" t="s">
        <v>691</v>
      </c>
      <c r="N231" s="21" t="s">
        <v>1121</v>
      </c>
      <c r="O231" s="21">
        <v>48</v>
      </c>
      <c r="P231" s="21">
        <v>110</v>
      </c>
      <c r="Q231" s="21" t="s">
        <v>3574</v>
      </c>
      <c r="R231" s="21" t="s">
        <v>6936</v>
      </c>
      <c r="S231" s="21" t="s">
        <v>6927</v>
      </c>
      <c r="T231" s="21" t="s">
        <v>3728</v>
      </c>
      <c r="U231" s="21" t="s">
        <v>6935</v>
      </c>
      <c r="V231" s="21" t="s">
        <v>1697</v>
      </c>
      <c r="W231" s="21" t="s">
        <v>1692</v>
      </c>
      <c r="X231" s="21" t="s">
        <v>2298</v>
      </c>
      <c r="Y231" s="21" t="s">
        <v>6911</v>
      </c>
      <c r="Z231" s="21">
        <v>18</v>
      </c>
      <c r="AA231" s="21" t="s">
        <v>6934</v>
      </c>
      <c r="AB231" s="21" t="s">
        <v>1449</v>
      </c>
      <c r="AC231" s="21" t="s">
        <v>6873</v>
      </c>
      <c r="AD231" s="21">
        <v>20</v>
      </c>
      <c r="AE231" s="21" t="s">
        <v>2059</v>
      </c>
      <c r="AF231" s="21"/>
      <c r="AG231" s="21"/>
      <c r="AH231" s="21"/>
      <c r="AI231" s="21"/>
      <c r="AJ231" s="21"/>
      <c r="AK231" s="21"/>
      <c r="AL231" s="21"/>
      <c r="AM231" s="21"/>
      <c r="AN231" s="21"/>
      <c r="AO231" s="21"/>
      <c r="AP231" s="21"/>
      <c r="AQ231" s="21"/>
    </row>
    <row r="232" spans="1:43">
      <c r="A232" s="18" t="s">
        <v>6933</v>
      </c>
      <c r="B232" s="21" t="s">
        <v>6932</v>
      </c>
      <c r="C232" s="21" t="s">
        <v>6931</v>
      </c>
      <c r="D232" s="21"/>
      <c r="E232" s="21" t="s">
        <v>6930</v>
      </c>
      <c r="F232" s="21" t="s">
        <v>6929</v>
      </c>
      <c r="G232" s="21" t="s">
        <v>1400</v>
      </c>
      <c r="H232" s="21" t="s">
        <v>231</v>
      </c>
      <c r="I232" s="21" t="s">
        <v>378</v>
      </c>
      <c r="J232" s="21" t="s">
        <v>371</v>
      </c>
      <c r="K232" s="21" t="s">
        <v>508</v>
      </c>
      <c r="L232" s="21" t="s">
        <v>1310</v>
      </c>
      <c r="M232" s="21" t="s">
        <v>2953</v>
      </c>
      <c r="N232" s="21" t="s">
        <v>1122</v>
      </c>
      <c r="O232" s="21" t="s">
        <v>334</v>
      </c>
      <c r="P232" s="21" t="s">
        <v>858</v>
      </c>
      <c r="Q232" s="21" t="s">
        <v>1766</v>
      </c>
      <c r="R232" s="21" t="s">
        <v>6928</v>
      </c>
      <c r="S232" s="21" t="s">
        <v>6927</v>
      </c>
      <c r="T232" s="21" t="s">
        <v>38</v>
      </c>
      <c r="U232" s="21" t="s">
        <v>6113</v>
      </c>
      <c r="V232" s="21" t="s">
        <v>1627</v>
      </c>
      <c r="W232" s="21" t="s">
        <v>4472</v>
      </c>
      <c r="X232" s="21" t="s">
        <v>2298</v>
      </c>
      <c r="Y232" s="21" t="s">
        <v>4881</v>
      </c>
      <c r="Z232" s="21">
        <v>16</v>
      </c>
      <c r="AA232" s="21" t="s">
        <v>6926</v>
      </c>
      <c r="AB232" s="21" t="s">
        <v>3913</v>
      </c>
      <c r="AC232" s="21" t="s">
        <v>6873</v>
      </c>
      <c r="AD232" s="21" t="s">
        <v>6925</v>
      </c>
      <c r="AE232" s="21" t="s">
        <v>3023</v>
      </c>
      <c r="AF232" s="21"/>
      <c r="AG232" s="21"/>
      <c r="AH232" s="21"/>
      <c r="AI232" s="21"/>
      <c r="AJ232" s="21"/>
      <c r="AK232" s="21"/>
      <c r="AL232" s="21"/>
      <c r="AM232" s="21"/>
      <c r="AN232" s="21"/>
      <c r="AO232" s="21"/>
      <c r="AP232" s="21"/>
      <c r="AQ232" s="21"/>
    </row>
    <row r="233" spans="1:43">
      <c r="A233" s="18" t="s">
        <v>6924</v>
      </c>
      <c r="B233" s="21" t="s">
        <v>6923</v>
      </c>
      <c r="C233" s="21" t="s">
        <v>935</v>
      </c>
      <c r="D233" s="21"/>
      <c r="E233" s="21" t="s">
        <v>6922</v>
      </c>
      <c r="F233" s="21" t="s">
        <v>1887</v>
      </c>
      <c r="G233" s="21" t="s">
        <v>1400</v>
      </c>
      <c r="H233" s="21" t="s">
        <v>4598</v>
      </c>
      <c r="I233" s="21" t="s">
        <v>377</v>
      </c>
      <c r="J233" s="21" t="s">
        <v>430</v>
      </c>
      <c r="K233" s="21" t="s">
        <v>508</v>
      </c>
      <c r="L233" s="21" t="s">
        <v>1197</v>
      </c>
      <c r="M233" s="21" t="s">
        <v>88</v>
      </c>
      <c r="N233" s="21" t="s">
        <v>1122</v>
      </c>
      <c r="O233" s="21" t="s">
        <v>1104</v>
      </c>
      <c r="P233" s="21">
        <v>100</v>
      </c>
      <c r="Q233" s="21" t="s">
        <v>942</v>
      </c>
      <c r="R233" s="21" t="s">
        <v>6921</v>
      </c>
      <c r="S233" s="21" t="s">
        <v>6796</v>
      </c>
      <c r="T233" s="21" t="s">
        <v>1348</v>
      </c>
      <c r="U233" s="21">
        <v>13</v>
      </c>
      <c r="V233" s="21" t="s">
        <v>3737</v>
      </c>
      <c r="W233" s="21" t="s">
        <v>2211</v>
      </c>
      <c r="X233" s="21">
        <v>1393</v>
      </c>
      <c r="Y233" s="21" t="s">
        <v>6920</v>
      </c>
      <c r="Z233" s="21">
        <v>17</v>
      </c>
      <c r="AA233" s="21" t="s">
        <v>2973</v>
      </c>
      <c r="AB233" s="21" t="s">
        <v>4483</v>
      </c>
      <c r="AC233" s="21" t="s">
        <v>3483</v>
      </c>
      <c r="AD233" s="21" t="s">
        <v>1138</v>
      </c>
      <c r="AE233" s="21" t="s">
        <v>3288</v>
      </c>
      <c r="AF233" s="21"/>
      <c r="AG233" s="21"/>
      <c r="AH233" s="21"/>
      <c r="AI233" s="21"/>
      <c r="AJ233" s="21"/>
      <c r="AK233" s="21"/>
      <c r="AL233" s="21"/>
      <c r="AM233" s="21"/>
      <c r="AN233" s="21"/>
      <c r="AO233" s="21"/>
      <c r="AP233" s="21"/>
      <c r="AQ233" s="21"/>
    </row>
    <row r="234" spans="1:43">
      <c r="A234" s="18" t="s">
        <v>6919</v>
      </c>
      <c r="B234" s="21" t="s">
        <v>6918</v>
      </c>
      <c r="C234" s="21" t="s">
        <v>6917</v>
      </c>
      <c r="D234" s="21"/>
      <c r="E234" s="21" t="s">
        <v>6916</v>
      </c>
      <c r="F234" s="21" t="s">
        <v>6852</v>
      </c>
      <c r="G234" s="21" t="s">
        <v>6915</v>
      </c>
      <c r="H234" s="21" t="s">
        <v>233</v>
      </c>
      <c r="I234" s="21" t="s">
        <v>378</v>
      </c>
      <c r="J234" s="21">
        <v>40</v>
      </c>
      <c r="K234" s="21" t="s">
        <v>935</v>
      </c>
      <c r="L234" s="21" t="s">
        <v>1197</v>
      </c>
      <c r="M234" s="21" t="s">
        <v>946</v>
      </c>
      <c r="N234" s="21" t="s">
        <v>1121</v>
      </c>
      <c r="O234" s="21">
        <v>40</v>
      </c>
      <c r="P234" s="21">
        <v>110</v>
      </c>
      <c r="Q234" s="21" t="s">
        <v>6914</v>
      </c>
      <c r="R234" s="21" t="s">
        <v>6913</v>
      </c>
      <c r="S234" s="21" t="s">
        <v>6912</v>
      </c>
      <c r="T234" s="21" t="s">
        <v>5133</v>
      </c>
      <c r="U234" s="21" t="s">
        <v>1349</v>
      </c>
      <c r="V234" s="21" t="s">
        <v>3190</v>
      </c>
      <c r="W234" s="21" t="s">
        <v>313</v>
      </c>
      <c r="X234" s="21">
        <v>1393</v>
      </c>
      <c r="Y234" s="21" t="s">
        <v>6911</v>
      </c>
      <c r="Z234" s="21">
        <v>16</v>
      </c>
      <c r="AA234" s="21" t="s">
        <v>3499</v>
      </c>
      <c r="AB234" s="21" t="s">
        <v>1449</v>
      </c>
      <c r="AC234" s="21" t="s">
        <v>6625</v>
      </c>
      <c r="AD234" s="21" t="s">
        <v>6889</v>
      </c>
      <c r="AE234" s="21" t="s">
        <v>324</v>
      </c>
      <c r="AF234" s="21"/>
      <c r="AG234" s="21"/>
      <c r="AH234" s="21"/>
      <c r="AI234" s="21"/>
      <c r="AJ234" s="21"/>
      <c r="AK234" s="21"/>
      <c r="AL234" s="21"/>
      <c r="AM234" s="21"/>
      <c r="AN234" s="21"/>
      <c r="AO234" s="21"/>
      <c r="AP234" s="21"/>
      <c r="AQ234" s="21"/>
    </row>
    <row r="235" spans="1:43">
      <c r="A235" s="18" t="s">
        <v>6910</v>
      </c>
      <c r="B235" s="21" t="s">
        <v>715</v>
      </c>
      <c r="C235" s="21" t="s">
        <v>6909</v>
      </c>
      <c r="D235" s="21"/>
      <c r="E235" s="21" t="s">
        <v>6908</v>
      </c>
      <c r="F235" s="21" t="s">
        <v>1574</v>
      </c>
      <c r="G235" s="21" t="s">
        <v>3905</v>
      </c>
      <c r="H235" s="21" t="s">
        <v>6846</v>
      </c>
      <c r="I235" s="21" t="s">
        <v>378</v>
      </c>
      <c r="J235" s="21" t="s">
        <v>1106</v>
      </c>
      <c r="K235" s="21" t="s">
        <v>6726</v>
      </c>
      <c r="L235" s="21" t="s">
        <v>2045</v>
      </c>
      <c r="M235" s="21" t="s">
        <v>89</v>
      </c>
      <c r="N235" s="21" t="s">
        <v>1121</v>
      </c>
      <c r="O235" s="21" t="s">
        <v>295</v>
      </c>
      <c r="P235" s="21">
        <v>110</v>
      </c>
      <c r="Q235" s="21" t="s">
        <v>4152</v>
      </c>
      <c r="R235" s="21" t="s">
        <v>6907</v>
      </c>
      <c r="S235" s="21">
        <v>34</v>
      </c>
      <c r="T235" s="21" t="s">
        <v>6906</v>
      </c>
      <c r="U235" s="21" t="s">
        <v>1348</v>
      </c>
      <c r="V235" s="21" t="s">
        <v>679</v>
      </c>
      <c r="W235" s="21" t="s">
        <v>3439</v>
      </c>
      <c r="X235" s="21" t="s">
        <v>6905</v>
      </c>
      <c r="Y235" s="21" t="s">
        <v>6904</v>
      </c>
      <c r="Z235" s="21" t="s">
        <v>360</v>
      </c>
      <c r="AA235" s="21" t="s">
        <v>6903</v>
      </c>
      <c r="AB235" s="21" t="s">
        <v>4483</v>
      </c>
      <c r="AC235" s="21" t="s">
        <v>3483</v>
      </c>
      <c r="AD235" s="21">
        <v>15</v>
      </c>
      <c r="AE235" s="21" t="s">
        <v>186</v>
      </c>
      <c r="AF235" s="21"/>
      <c r="AG235" s="21"/>
      <c r="AH235" s="21"/>
      <c r="AI235" s="21"/>
      <c r="AJ235" s="21"/>
      <c r="AK235" s="21"/>
      <c r="AL235" s="21"/>
      <c r="AM235" s="21"/>
      <c r="AN235" s="21"/>
      <c r="AO235" s="21"/>
      <c r="AP235" s="21"/>
      <c r="AQ235" s="21"/>
    </row>
    <row r="236" spans="1:43">
      <c r="A236" s="18" t="s">
        <v>6902</v>
      </c>
      <c r="B236" s="21" t="s">
        <v>6901</v>
      </c>
      <c r="C236" s="21" t="s">
        <v>6900</v>
      </c>
      <c r="D236" s="21"/>
      <c r="E236" s="21" t="s">
        <v>6899</v>
      </c>
      <c r="F236" s="21" t="s">
        <v>6601</v>
      </c>
      <c r="G236" s="21" t="s">
        <v>3035</v>
      </c>
      <c r="H236" s="21" t="s">
        <v>4895</v>
      </c>
      <c r="I236" s="21" t="s">
        <v>378</v>
      </c>
      <c r="J236" s="21">
        <v>27</v>
      </c>
      <c r="K236" s="21" t="s">
        <v>6781</v>
      </c>
      <c r="L236" s="21" t="s">
        <v>765</v>
      </c>
      <c r="M236" s="21" t="s">
        <v>88</v>
      </c>
      <c r="N236" s="21" t="s">
        <v>1121</v>
      </c>
      <c r="O236" s="21" t="s">
        <v>1661</v>
      </c>
      <c r="P236" s="21">
        <v>120</v>
      </c>
      <c r="Q236" s="21" t="s">
        <v>6898</v>
      </c>
      <c r="R236" s="21" t="s">
        <v>6897</v>
      </c>
      <c r="S236" s="21" t="s">
        <v>6896</v>
      </c>
      <c r="T236" s="21" t="s">
        <v>982</v>
      </c>
      <c r="U236" s="21" t="s">
        <v>6866</v>
      </c>
      <c r="V236" s="21" t="s">
        <v>3086</v>
      </c>
      <c r="W236" s="21" t="s">
        <v>2111</v>
      </c>
      <c r="X236" s="21" t="s">
        <v>5959</v>
      </c>
      <c r="Y236" s="21" t="s">
        <v>6688</v>
      </c>
      <c r="Z236" s="21">
        <v>15</v>
      </c>
      <c r="AA236" s="21" t="s">
        <v>6781</v>
      </c>
      <c r="AB236" s="21" t="s">
        <v>6634</v>
      </c>
      <c r="AC236" s="21" t="s">
        <v>3483</v>
      </c>
      <c r="AD236" s="21" t="s">
        <v>5994</v>
      </c>
      <c r="AE236" s="21" t="s">
        <v>6667</v>
      </c>
      <c r="AF236" s="21"/>
      <c r="AG236" s="21"/>
      <c r="AH236" s="21"/>
      <c r="AI236" s="21"/>
      <c r="AJ236" s="21"/>
      <c r="AK236" s="21"/>
      <c r="AL236" s="21"/>
      <c r="AM236" s="21"/>
      <c r="AN236" s="21"/>
      <c r="AO236" s="21"/>
      <c r="AP236" s="21"/>
      <c r="AQ236" s="21"/>
    </row>
    <row r="237" spans="1:43">
      <c r="A237" s="18" t="s">
        <v>6895</v>
      </c>
      <c r="B237" s="21" t="s">
        <v>831</v>
      </c>
      <c r="C237" s="21" t="s">
        <v>6894</v>
      </c>
      <c r="D237" s="21"/>
      <c r="E237" s="21" t="s">
        <v>4022</v>
      </c>
      <c r="F237" s="21" t="s">
        <v>6893</v>
      </c>
      <c r="G237" s="21" t="s">
        <v>864</v>
      </c>
      <c r="H237" s="21" t="s">
        <v>6383</v>
      </c>
      <c r="I237" s="21" t="s">
        <v>378</v>
      </c>
      <c r="J237" s="21">
        <v>29</v>
      </c>
      <c r="K237" s="21" t="s">
        <v>6892</v>
      </c>
      <c r="L237" s="21" t="s">
        <v>639</v>
      </c>
      <c r="M237" s="21" t="s">
        <v>685</v>
      </c>
      <c r="N237" s="21" t="s">
        <v>6845</v>
      </c>
      <c r="O237" s="21">
        <v>29</v>
      </c>
      <c r="P237" s="21">
        <v>125</v>
      </c>
      <c r="Q237" s="21" t="s">
        <v>6891</v>
      </c>
      <c r="R237" s="21" t="s">
        <v>6890</v>
      </c>
      <c r="S237" s="21" t="s">
        <v>5799</v>
      </c>
      <c r="T237" s="21">
        <v>14</v>
      </c>
      <c r="U237" s="21" t="s">
        <v>6667</v>
      </c>
      <c r="V237" s="21" t="s">
        <v>1694</v>
      </c>
      <c r="W237" s="21" t="s">
        <v>973</v>
      </c>
      <c r="X237" s="21" t="s">
        <v>5932</v>
      </c>
      <c r="Y237" s="21" t="s">
        <v>6688</v>
      </c>
      <c r="Z237" s="21">
        <v>10</v>
      </c>
      <c r="AA237" s="21" t="s">
        <v>4370</v>
      </c>
      <c r="AB237" s="21" t="s">
        <v>5176</v>
      </c>
      <c r="AC237" s="21" t="s">
        <v>6873</v>
      </c>
      <c r="AD237" s="21" t="s">
        <v>6889</v>
      </c>
      <c r="AE237" s="21" t="s">
        <v>5133</v>
      </c>
      <c r="AF237" s="21"/>
      <c r="AG237" s="21"/>
      <c r="AH237" s="21"/>
      <c r="AI237" s="21"/>
      <c r="AJ237" s="21"/>
      <c r="AK237" s="21"/>
      <c r="AL237" s="21"/>
      <c r="AM237" s="21"/>
      <c r="AN237" s="21"/>
      <c r="AO237" s="21"/>
      <c r="AP237" s="21"/>
      <c r="AQ237" s="21"/>
    </row>
    <row r="238" spans="1:43">
      <c r="A238" s="18" t="s">
        <v>6888</v>
      </c>
      <c r="B238" s="21" t="s">
        <v>6887</v>
      </c>
      <c r="C238" s="21" t="s">
        <v>6886</v>
      </c>
      <c r="D238" s="21"/>
      <c r="E238" s="21" t="s">
        <v>6885</v>
      </c>
      <c r="F238" s="21" t="s">
        <v>6884</v>
      </c>
      <c r="G238" s="21" t="s">
        <v>23</v>
      </c>
      <c r="H238" s="21" t="s">
        <v>6383</v>
      </c>
      <c r="I238" s="21" t="s">
        <v>6869</v>
      </c>
      <c r="J238" s="21" t="s">
        <v>212</v>
      </c>
      <c r="K238" s="21" t="s">
        <v>6883</v>
      </c>
      <c r="L238" s="21" t="s">
        <v>1253</v>
      </c>
      <c r="M238" s="21" t="s">
        <v>1436</v>
      </c>
      <c r="N238" s="21" t="s">
        <v>6845</v>
      </c>
      <c r="O238" s="21" t="s">
        <v>212</v>
      </c>
      <c r="P238" s="21">
        <v>120</v>
      </c>
      <c r="Q238" s="21" t="s">
        <v>729</v>
      </c>
      <c r="R238" s="21" t="s">
        <v>5525</v>
      </c>
      <c r="S238" s="21" t="s">
        <v>6882</v>
      </c>
      <c r="T238" s="21" t="s">
        <v>6881</v>
      </c>
      <c r="U238" s="21">
        <v>14</v>
      </c>
      <c r="V238" s="21" t="s">
        <v>705</v>
      </c>
      <c r="W238" s="21" t="s">
        <v>706</v>
      </c>
      <c r="X238" s="21" t="s">
        <v>5932</v>
      </c>
      <c r="Y238" s="21" t="s">
        <v>6688</v>
      </c>
      <c r="Z238" s="21" t="s">
        <v>208</v>
      </c>
      <c r="AA238" s="21" t="s">
        <v>6880</v>
      </c>
      <c r="AB238" s="21" t="s">
        <v>34</v>
      </c>
      <c r="AC238" s="21" t="s">
        <v>680</v>
      </c>
      <c r="AD238" s="21" t="s">
        <v>1348</v>
      </c>
      <c r="AE238" s="21" t="s">
        <v>1349</v>
      </c>
      <c r="AF238" s="21"/>
      <c r="AG238" s="21"/>
      <c r="AH238" s="21"/>
      <c r="AI238" s="21"/>
      <c r="AJ238" s="21"/>
      <c r="AK238" s="21"/>
      <c r="AL238" s="21"/>
      <c r="AM238" s="21"/>
      <c r="AN238" s="21"/>
      <c r="AO238" s="21"/>
      <c r="AP238" s="21"/>
      <c r="AQ238" s="21"/>
    </row>
    <row r="239" spans="1:43">
      <c r="A239" s="18" t="s">
        <v>6879</v>
      </c>
      <c r="B239" s="21" t="s">
        <v>482</v>
      </c>
      <c r="C239" s="21" t="s">
        <v>6878</v>
      </c>
      <c r="D239" s="21"/>
      <c r="E239" s="21" t="s">
        <v>1044</v>
      </c>
      <c r="F239" s="21" t="s">
        <v>4040</v>
      </c>
      <c r="G239" s="21" t="s">
        <v>6369</v>
      </c>
      <c r="H239" s="21" t="s">
        <v>6833</v>
      </c>
      <c r="I239" s="21" t="s">
        <v>6869</v>
      </c>
      <c r="J239" s="21">
        <v>20</v>
      </c>
      <c r="K239" s="21" t="s">
        <v>6446</v>
      </c>
      <c r="L239" s="21" t="s">
        <v>1361</v>
      </c>
      <c r="M239" s="21">
        <v>6</v>
      </c>
      <c r="N239" s="21" t="s">
        <v>6845</v>
      </c>
      <c r="O239" s="21">
        <v>20</v>
      </c>
      <c r="P239" s="21">
        <v>125</v>
      </c>
      <c r="Q239" s="21" t="s">
        <v>6504</v>
      </c>
      <c r="R239" s="21" t="s">
        <v>6877</v>
      </c>
      <c r="S239" s="21" t="s">
        <v>6876</v>
      </c>
      <c r="T239" s="21" t="s">
        <v>104</v>
      </c>
      <c r="U239" s="21" t="s">
        <v>1163</v>
      </c>
      <c r="V239" s="21" t="s">
        <v>1627</v>
      </c>
      <c r="W239" s="21" t="s">
        <v>1949</v>
      </c>
      <c r="X239" s="21" t="s">
        <v>6875</v>
      </c>
      <c r="Y239" s="21" t="s">
        <v>6688</v>
      </c>
      <c r="Z239" s="21">
        <v>9</v>
      </c>
      <c r="AA239" s="21" t="s">
        <v>6874</v>
      </c>
      <c r="AB239" s="21" t="s">
        <v>2041</v>
      </c>
      <c r="AC239" s="21" t="s">
        <v>6873</v>
      </c>
      <c r="AD239" s="21" t="s">
        <v>540</v>
      </c>
      <c r="AE239" s="21" t="s">
        <v>540</v>
      </c>
      <c r="AF239" s="21"/>
      <c r="AG239" s="21"/>
      <c r="AH239" s="21"/>
      <c r="AI239" s="21"/>
      <c r="AJ239" s="21"/>
      <c r="AK239" s="21"/>
      <c r="AL239" s="21"/>
      <c r="AM239" s="21"/>
      <c r="AN239" s="21"/>
      <c r="AO239" s="21"/>
      <c r="AP239" s="21"/>
      <c r="AQ239" s="21"/>
    </row>
    <row r="240" spans="1:43">
      <c r="A240" s="18" t="s">
        <v>6872</v>
      </c>
      <c r="B240" s="21" t="s">
        <v>5710</v>
      </c>
      <c r="C240" s="21" t="s">
        <v>6871</v>
      </c>
      <c r="D240" s="21"/>
      <c r="E240" s="21" t="s">
        <v>6870</v>
      </c>
      <c r="F240" s="21" t="s">
        <v>4064</v>
      </c>
      <c r="G240" s="21" t="s">
        <v>864</v>
      </c>
      <c r="H240" s="21" t="s">
        <v>616</v>
      </c>
      <c r="I240" s="21" t="s">
        <v>6869</v>
      </c>
      <c r="J240" s="21" t="s">
        <v>308</v>
      </c>
      <c r="K240" s="21" t="s">
        <v>6858</v>
      </c>
      <c r="L240" s="21" t="s">
        <v>1361</v>
      </c>
      <c r="M240" s="21" t="s">
        <v>1627</v>
      </c>
      <c r="N240" s="21" t="s">
        <v>6845</v>
      </c>
      <c r="O240" s="21" t="s">
        <v>308</v>
      </c>
      <c r="P240" s="21">
        <v>125</v>
      </c>
      <c r="Q240" s="21" t="s">
        <v>6868</v>
      </c>
      <c r="R240" s="21" t="s">
        <v>6867</v>
      </c>
      <c r="S240" s="21" t="s">
        <v>1333</v>
      </c>
      <c r="T240" s="21" t="s">
        <v>6426</v>
      </c>
      <c r="U240" s="21" t="s">
        <v>6866</v>
      </c>
      <c r="V240" s="21">
        <v>5</v>
      </c>
      <c r="W240" s="21" t="s">
        <v>852</v>
      </c>
      <c r="X240" s="21" t="s">
        <v>5800</v>
      </c>
      <c r="Y240" s="21" t="s">
        <v>6559</v>
      </c>
      <c r="Z240" s="21">
        <v>9</v>
      </c>
      <c r="AA240" s="21" t="s">
        <v>5971</v>
      </c>
      <c r="AB240" s="21" t="s">
        <v>3065</v>
      </c>
      <c r="AC240" s="21" t="s">
        <v>6865</v>
      </c>
      <c r="AD240" s="21" t="s">
        <v>982</v>
      </c>
      <c r="AE240" s="21">
        <v>13</v>
      </c>
      <c r="AF240" s="21"/>
      <c r="AG240" s="21"/>
      <c r="AH240" s="21"/>
      <c r="AI240" s="21"/>
      <c r="AJ240" s="21"/>
      <c r="AK240" s="21"/>
      <c r="AL240" s="21"/>
      <c r="AM240" s="21"/>
      <c r="AN240" s="21"/>
      <c r="AO240" s="21"/>
      <c r="AP240" s="21"/>
      <c r="AQ240" s="21"/>
    </row>
    <row r="241" spans="1:43">
      <c r="A241" s="18" t="s">
        <v>6864</v>
      </c>
      <c r="B241" s="21" t="s">
        <v>6863</v>
      </c>
      <c r="C241" s="21" t="s">
        <v>6862</v>
      </c>
      <c r="D241" s="21"/>
      <c r="E241" s="21" t="s">
        <v>6861</v>
      </c>
      <c r="F241" s="21" t="s">
        <v>5751</v>
      </c>
      <c r="G241" s="21" t="s">
        <v>3342</v>
      </c>
      <c r="H241" s="21" t="s">
        <v>6860</v>
      </c>
      <c r="I241" s="21" t="s">
        <v>6859</v>
      </c>
      <c r="J241" s="21">
        <v>15</v>
      </c>
      <c r="K241" s="21" t="s">
        <v>6858</v>
      </c>
      <c r="L241" s="21" t="s">
        <v>1315</v>
      </c>
      <c r="M241" s="21" t="s">
        <v>1424</v>
      </c>
      <c r="N241" s="21" t="s">
        <v>6845</v>
      </c>
      <c r="O241" s="21" t="s">
        <v>6842</v>
      </c>
      <c r="P241" s="21">
        <v>115</v>
      </c>
      <c r="Q241" s="21" t="s">
        <v>6857</v>
      </c>
      <c r="R241" s="21" t="s">
        <v>2015</v>
      </c>
      <c r="S241" s="21" t="s">
        <v>5206</v>
      </c>
      <c r="T241" s="21" t="s">
        <v>1959</v>
      </c>
      <c r="U241" s="21" t="s">
        <v>1403</v>
      </c>
      <c r="V241" s="21" t="s">
        <v>779</v>
      </c>
      <c r="W241" s="21" t="s">
        <v>853</v>
      </c>
      <c r="X241" s="21" t="s">
        <v>5800</v>
      </c>
      <c r="Y241" s="21" t="s">
        <v>6795</v>
      </c>
      <c r="Z241" s="21">
        <v>9</v>
      </c>
      <c r="AA241" s="21" t="s">
        <v>1861</v>
      </c>
      <c r="AB241" s="21" t="s">
        <v>2158</v>
      </c>
      <c r="AC241" s="21" t="s">
        <v>2041</v>
      </c>
      <c r="AD241" s="21" t="s">
        <v>3530</v>
      </c>
      <c r="AE241" s="21" t="s">
        <v>1166</v>
      </c>
      <c r="AF241" s="21"/>
      <c r="AG241" s="21"/>
      <c r="AH241" s="21"/>
      <c r="AI241" s="21"/>
      <c r="AJ241" s="21"/>
      <c r="AK241" s="21"/>
      <c r="AL241" s="21"/>
      <c r="AM241" s="21"/>
      <c r="AN241" s="21"/>
      <c r="AO241" s="21"/>
      <c r="AP241" s="21"/>
      <c r="AQ241" s="21"/>
    </row>
    <row r="242" spans="1:43">
      <c r="A242" s="18" t="s">
        <v>6856</v>
      </c>
      <c r="B242" s="21" t="s">
        <v>6855</v>
      </c>
      <c r="C242" s="21" t="s">
        <v>6854</v>
      </c>
      <c r="D242" s="21"/>
      <c r="E242" s="21" t="s">
        <v>6853</v>
      </c>
      <c r="F242" s="21" t="s">
        <v>6852</v>
      </c>
      <c r="G242" s="21" t="s">
        <v>1343</v>
      </c>
      <c r="H242" s="21" t="s">
        <v>233</v>
      </c>
      <c r="I242" s="21" t="s">
        <v>3433</v>
      </c>
      <c r="J242" s="21" t="s">
        <v>6851</v>
      </c>
      <c r="K242" s="21" t="s">
        <v>2247</v>
      </c>
      <c r="L242" s="21" t="s">
        <v>406</v>
      </c>
      <c r="M242" s="21" t="s">
        <v>656</v>
      </c>
      <c r="N242" s="21" t="s">
        <v>6845</v>
      </c>
      <c r="O242" s="21">
        <v>18</v>
      </c>
      <c r="P242" s="21">
        <v>105</v>
      </c>
      <c r="Q242" s="21" t="s">
        <v>6850</v>
      </c>
      <c r="R242" s="21" t="s">
        <v>2015</v>
      </c>
      <c r="S242" s="21" t="s">
        <v>6355</v>
      </c>
      <c r="T242" s="21" t="s">
        <v>2551</v>
      </c>
      <c r="U242" s="21">
        <v>9</v>
      </c>
      <c r="V242" s="21" t="s">
        <v>1424</v>
      </c>
      <c r="W242" s="21" t="s">
        <v>4472</v>
      </c>
      <c r="X242" s="21" t="s">
        <v>5959</v>
      </c>
      <c r="Y242" s="21" t="s">
        <v>2703</v>
      </c>
      <c r="Z242" s="21">
        <v>8</v>
      </c>
      <c r="AA242" s="21" t="s">
        <v>1861</v>
      </c>
      <c r="AB242" s="21" t="s">
        <v>2339</v>
      </c>
      <c r="AC242" s="21" t="s">
        <v>4277</v>
      </c>
      <c r="AD242" s="21" t="s">
        <v>360</v>
      </c>
      <c r="AE242" s="21">
        <v>10</v>
      </c>
      <c r="AF242" s="21"/>
      <c r="AG242" s="21"/>
      <c r="AH242" s="21"/>
      <c r="AI242" s="21"/>
      <c r="AJ242" s="21"/>
      <c r="AK242" s="21"/>
      <c r="AL242" s="21"/>
      <c r="AM242" s="21"/>
      <c r="AN242" s="21"/>
      <c r="AO242" s="21"/>
      <c r="AP242" s="21"/>
      <c r="AQ242" s="21"/>
    </row>
    <row r="243" spans="1:43">
      <c r="A243" s="18" t="s">
        <v>6849</v>
      </c>
      <c r="B243" s="21" t="s">
        <v>4396</v>
      </c>
      <c r="C243" s="21" t="s">
        <v>6848</v>
      </c>
      <c r="D243" s="21"/>
      <c r="E243" s="21" t="s">
        <v>6847</v>
      </c>
      <c r="F243" s="21">
        <v>1</v>
      </c>
      <c r="G243" s="21" t="s">
        <v>6846</v>
      </c>
      <c r="H243" s="21" t="s">
        <v>382</v>
      </c>
      <c r="I243" s="21" t="s">
        <v>54</v>
      </c>
      <c r="J243" s="21" t="s">
        <v>6819</v>
      </c>
      <c r="K243" s="21" t="s">
        <v>1831</v>
      </c>
      <c r="L243" s="21" t="s">
        <v>1449</v>
      </c>
      <c r="M243" s="21" t="s">
        <v>6845</v>
      </c>
      <c r="N243" s="21" t="s">
        <v>54</v>
      </c>
      <c r="O243" s="21">
        <v>102</v>
      </c>
      <c r="P243" s="21" t="s">
        <v>3473</v>
      </c>
      <c r="Q243" s="21" t="s">
        <v>6844</v>
      </c>
      <c r="R243" s="21" t="s">
        <v>5206</v>
      </c>
      <c r="S243" s="21">
        <v>10</v>
      </c>
      <c r="T243" s="21" t="s">
        <v>3143</v>
      </c>
      <c r="U243" s="21">
        <v>4</v>
      </c>
      <c r="V243" s="21" t="s">
        <v>6843</v>
      </c>
      <c r="W243" s="21" t="s">
        <v>5788</v>
      </c>
      <c r="X243" s="21">
        <v>25</v>
      </c>
      <c r="Y243" s="21">
        <v>7</v>
      </c>
      <c r="Z243" s="21" t="s">
        <v>1861</v>
      </c>
      <c r="AA243" s="21" t="s">
        <v>1820</v>
      </c>
      <c r="AB243" s="21" t="s">
        <v>2595</v>
      </c>
      <c r="AC243" s="21" t="s">
        <v>186</v>
      </c>
      <c r="AD243" s="21" t="s">
        <v>6842</v>
      </c>
      <c r="AE243" s="21"/>
      <c r="AF243" s="21"/>
      <c r="AG243" s="21"/>
      <c r="AH243" s="21"/>
      <c r="AI243" s="21"/>
      <c r="AJ243" s="21"/>
      <c r="AK243" s="21"/>
      <c r="AL243" s="21"/>
      <c r="AM243" s="21"/>
      <c r="AN243" s="21"/>
      <c r="AO243" s="21"/>
      <c r="AP243" s="21"/>
      <c r="AQ243" s="21"/>
    </row>
    <row r="244" spans="1:43">
      <c r="A244" s="18" t="s">
        <v>6841</v>
      </c>
      <c r="B244" s="21" t="s">
        <v>4926</v>
      </c>
      <c r="C244" s="21" t="s">
        <v>5519</v>
      </c>
      <c r="D244" s="21"/>
      <c r="E244" s="21" t="s">
        <v>6601</v>
      </c>
      <c r="F244" s="21" t="s">
        <v>6840</v>
      </c>
      <c r="G244" s="21" t="s">
        <v>616</v>
      </c>
      <c r="H244" s="21" t="s">
        <v>382</v>
      </c>
      <c r="I244" s="21" t="s">
        <v>1259</v>
      </c>
      <c r="J244" s="21" t="s">
        <v>509</v>
      </c>
      <c r="K244" s="21" t="s">
        <v>6839</v>
      </c>
      <c r="L244" s="21" t="s">
        <v>218</v>
      </c>
      <c r="M244" s="21" t="s">
        <v>6838</v>
      </c>
      <c r="N244" s="21" t="s">
        <v>1259</v>
      </c>
      <c r="O244" s="21" t="s">
        <v>1146</v>
      </c>
      <c r="P244" s="21" t="s">
        <v>5225</v>
      </c>
      <c r="Q244" s="21" t="s">
        <v>2017</v>
      </c>
      <c r="R244" s="21" t="s">
        <v>6837</v>
      </c>
      <c r="S244" s="21" t="s">
        <v>2828</v>
      </c>
      <c r="T244" s="21" t="s">
        <v>6461</v>
      </c>
      <c r="U244" s="21" t="s">
        <v>1197</v>
      </c>
      <c r="V244" s="21" t="s">
        <v>1563</v>
      </c>
      <c r="W244" s="21" t="s">
        <v>6836</v>
      </c>
      <c r="X244" s="21" t="s">
        <v>3549</v>
      </c>
      <c r="Y244" s="21">
        <v>6</v>
      </c>
      <c r="Z244" s="21" t="s">
        <v>1861</v>
      </c>
      <c r="AA244" s="21" t="s">
        <v>2158</v>
      </c>
      <c r="AB244" s="21" t="s">
        <v>1383</v>
      </c>
      <c r="AC244" s="21" t="s">
        <v>2254</v>
      </c>
      <c r="AD244" s="21">
        <v>18</v>
      </c>
      <c r="AE244" s="21"/>
      <c r="AF244" s="21"/>
      <c r="AG244" s="21"/>
      <c r="AH244" s="21"/>
      <c r="AI244" s="21"/>
      <c r="AJ244" s="21"/>
      <c r="AK244" s="21"/>
      <c r="AL244" s="21"/>
      <c r="AM244" s="21"/>
      <c r="AN244" s="21"/>
      <c r="AO244" s="21"/>
      <c r="AP244" s="21"/>
      <c r="AQ244" s="21"/>
    </row>
    <row r="245" spans="1:43">
      <c r="A245" s="18" t="s">
        <v>6835</v>
      </c>
      <c r="B245" s="21" t="s">
        <v>2979</v>
      </c>
      <c r="C245" s="21" t="s">
        <v>6834</v>
      </c>
      <c r="D245" s="21"/>
      <c r="E245" s="21" t="s">
        <v>1888</v>
      </c>
      <c r="F245" s="21" t="s">
        <v>13</v>
      </c>
      <c r="G245" s="21" t="s">
        <v>6833</v>
      </c>
      <c r="H245" s="21" t="s">
        <v>379</v>
      </c>
      <c r="I245" s="21" t="s">
        <v>495</v>
      </c>
      <c r="J245" s="21" t="s">
        <v>509</v>
      </c>
      <c r="K245" s="21" t="s">
        <v>1494</v>
      </c>
      <c r="L245" s="21" t="s">
        <v>853</v>
      </c>
      <c r="M245" s="21" t="s">
        <v>1123</v>
      </c>
      <c r="N245" s="21" t="s">
        <v>308</v>
      </c>
      <c r="O245" s="21" t="s">
        <v>116</v>
      </c>
      <c r="P245" s="21" t="s">
        <v>6832</v>
      </c>
      <c r="Q245" s="21" t="s">
        <v>2017</v>
      </c>
      <c r="R245" s="21" t="s">
        <v>6831</v>
      </c>
      <c r="S245" s="21" t="s">
        <v>571</v>
      </c>
      <c r="T245" s="21" t="s">
        <v>682</v>
      </c>
      <c r="U245" s="21" t="s">
        <v>853</v>
      </c>
      <c r="V245" s="21" t="s">
        <v>2112</v>
      </c>
      <c r="W245" s="21" t="s">
        <v>6806</v>
      </c>
      <c r="X245" s="21" t="s">
        <v>1661</v>
      </c>
      <c r="Y245" s="21">
        <v>7</v>
      </c>
      <c r="Z245" s="21" t="s">
        <v>1861</v>
      </c>
      <c r="AA245" s="21" t="s">
        <v>1820</v>
      </c>
      <c r="AB245" s="21" t="s">
        <v>1310</v>
      </c>
      <c r="AC245" s="21" t="s">
        <v>1351</v>
      </c>
      <c r="AD245" s="21" t="s">
        <v>6820</v>
      </c>
      <c r="AE245" s="21" t="s">
        <v>6830</v>
      </c>
      <c r="AF245" s="21" t="s">
        <v>398</v>
      </c>
      <c r="AG245" s="21"/>
      <c r="AH245" s="21"/>
      <c r="AI245" s="21"/>
      <c r="AJ245" s="21" t="s">
        <v>875</v>
      </c>
      <c r="AK245" s="21"/>
      <c r="AL245" s="21" t="s">
        <v>2170</v>
      </c>
      <c r="AM245" s="21" t="s">
        <v>53</v>
      </c>
      <c r="AN245" s="21"/>
      <c r="AO245" s="21"/>
      <c r="AP245" s="21" t="s">
        <v>1449</v>
      </c>
      <c r="AQ245" s="20">
        <v>8.25</v>
      </c>
    </row>
    <row r="246" spans="1:43">
      <c r="A246" s="18" t="s">
        <v>6829</v>
      </c>
      <c r="B246" s="21" t="s">
        <v>6828</v>
      </c>
      <c r="C246" s="21" t="s">
        <v>6827</v>
      </c>
      <c r="D246" s="21"/>
      <c r="E246" s="21" t="s">
        <v>1446</v>
      </c>
      <c r="F246" s="21" t="s">
        <v>5640</v>
      </c>
      <c r="G246" s="21" t="s">
        <v>6826</v>
      </c>
      <c r="H246" s="21" t="s">
        <v>3433</v>
      </c>
      <c r="I246" s="21" t="s">
        <v>1350</v>
      </c>
      <c r="J246" s="21" t="s">
        <v>509</v>
      </c>
      <c r="K246" s="21" t="s">
        <v>770</v>
      </c>
      <c r="L246" s="21" t="s">
        <v>3717</v>
      </c>
      <c r="M246" s="21" t="s">
        <v>1123</v>
      </c>
      <c r="N246" s="21" t="s">
        <v>1016</v>
      </c>
      <c r="O246" s="21" t="s">
        <v>846</v>
      </c>
      <c r="P246" s="21" t="s">
        <v>1136</v>
      </c>
      <c r="Q246" s="21" t="s">
        <v>5495</v>
      </c>
      <c r="R246" s="21" t="s">
        <v>6825</v>
      </c>
      <c r="S246" s="21" t="s">
        <v>2058</v>
      </c>
      <c r="T246" s="21" t="s">
        <v>6824</v>
      </c>
      <c r="U246" s="21">
        <v>7</v>
      </c>
      <c r="V246" s="21" t="s">
        <v>122</v>
      </c>
      <c r="W246" s="21" t="s">
        <v>6823</v>
      </c>
      <c r="X246" s="21" t="s">
        <v>2704</v>
      </c>
      <c r="Y246" s="21">
        <v>7</v>
      </c>
      <c r="Z246" s="21" t="s">
        <v>1861</v>
      </c>
      <c r="AA246" s="21" t="s">
        <v>3868</v>
      </c>
      <c r="AB246" s="21" t="s">
        <v>6625</v>
      </c>
      <c r="AC246" s="21">
        <v>19</v>
      </c>
      <c r="AD246" s="21">
        <v>18</v>
      </c>
      <c r="AE246" s="21" t="s">
        <v>4334</v>
      </c>
      <c r="AF246" s="21" t="s">
        <v>398</v>
      </c>
      <c r="AG246" s="21"/>
      <c r="AH246" s="21"/>
      <c r="AI246" s="21"/>
      <c r="AJ246" s="21" t="s">
        <v>875</v>
      </c>
      <c r="AK246" s="21"/>
      <c r="AL246" s="21" t="s">
        <v>155</v>
      </c>
      <c r="AM246" s="21" t="s">
        <v>309</v>
      </c>
      <c r="AN246" s="21"/>
      <c r="AO246" s="21"/>
      <c r="AQ246" s="19">
        <v>9</v>
      </c>
    </row>
    <row r="247" spans="1:43">
      <c r="A247" s="18" t="s">
        <v>6822</v>
      </c>
      <c r="B247" s="21" t="s">
        <v>2125</v>
      </c>
      <c r="C247" s="21" t="s">
        <v>6821</v>
      </c>
      <c r="D247" s="21"/>
      <c r="E247" s="21" t="s">
        <v>3263</v>
      </c>
      <c r="F247" s="21" t="s">
        <v>3260</v>
      </c>
      <c r="G247" s="21" t="s">
        <v>913</v>
      </c>
      <c r="H247" s="21" t="s">
        <v>378</v>
      </c>
      <c r="I247" s="21" t="s">
        <v>6820</v>
      </c>
      <c r="J247" s="21" t="s">
        <v>6819</v>
      </c>
      <c r="K247" s="21" t="s">
        <v>1869</v>
      </c>
      <c r="L247" s="21" t="s">
        <v>3737</v>
      </c>
      <c r="M247" s="21" t="s">
        <v>6811</v>
      </c>
      <c r="N247" s="21" t="s">
        <v>3023</v>
      </c>
      <c r="O247" s="21">
        <v>115</v>
      </c>
      <c r="P247" s="21" t="s">
        <v>6504</v>
      </c>
      <c r="Q247" s="21" t="s">
        <v>6818</v>
      </c>
      <c r="R247" s="21" t="s">
        <v>6817</v>
      </c>
      <c r="S247" s="21">
        <v>10</v>
      </c>
      <c r="T247" s="21">
        <v>10</v>
      </c>
      <c r="U247" s="21" t="s">
        <v>359</v>
      </c>
      <c r="V247" s="21" t="s">
        <v>748</v>
      </c>
      <c r="W247" s="21" t="s">
        <v>6806</v>
      </c>
      <c r="X247" s="21" t="s">
        <v>6559</v>
      </c>
      <c r="Y247" s="21" t="s">
        <v>50</v>
      </c>
      <c r="Z247" s="21" t="s">
        <v>1861</v>
      </c>
      <c r="AA247" s="21" t="s">
        <v>1075</v>
      </c>
      <c r="AB247" s="21" t="s">
        <v>5176</v>
      </c>
      <c r="AC247" s="21" t="s">
        <v>5090</v>
      </c>
      <c r="AD247" s="21">
        <v>19</v>
      </c>
      <c r="AE247" s="21" t="s">
        <v>294</v>
      </c>
      <c r="AF247" s="21" t="s">
        <v>1449</v>
      </c>
      <c r="AG247" s="21"/>
      <c r="AH247" s="21"/>
      <c r="AI247" s="21"/>
      <c r="AJ247" s="21" t="s">
        <v>875</v>
      </c>
      <c r="AK247" s="21"/>
      <c r="AL247" s="21" t="s">
        <v>6816</v>
      </c>
      <c r="AM247" s="21" t="s">
        <v>1173</v>
      </c>
      <c r="AN247" s="21"/>
      <c r="AO247" s="21"/>
      <c r="AQ247" s="19">
        <v>9</v>
      </c>
    </row>
    <row r="248" spans="1:43">
      <c r="A248" s="18" t="s">
        <v>6815</v>
      </c>
      <c r="B248" s="21" t="s">
        <v>1110</v>
      </c>
      <c r="C248" s="21" t="s">
        <v>6814</v>
      </c>
      <c r="D248" s="21"/>
      <c r="E248" s="21" t="s">
        <v>867</v>
      </c>
      <c r="F248" s="21" t="s">
        <v>3472</v>
      </c>
      <c r="G248" s="21" t="s">
        <v>6813</v>
      </c>
      <c r="H248" s="21" t="s">
        <v>380</v>
      </c>
      <c r="I248" s="21" t="s">
        <v>5090</v>
      </c>
      <c r="J248" s="21" t="s">
        <v>6812</v>
      </c>
      <c r="K248" s="21" t="s">
        <v>1603</v>
      </c>
      <c r="L248" s="21">
        <v>7</v>
      </c>
      <c r="M248" s="21" t="s">
        <v>6811</v>
      </c>
      <c r="N248" s="21" t="s">
        <v>5090</v>
      </c>
      <c r="O248" s="21">
        <v>173</v>
      </c>
      <c r="P248" s="21" t="s">
        <v>6810</v>
      </c>
      <c r="Q248" s="21" t="s">
        <v>6809</v>
      </c>
      <c r="R248" s="21" t="s">
        <v>6808</v>
      </c>
      <c r="S248" s="21" t="s">
        <v>982</v>
      </c>
      <c r="T248" s="21" t="s">
        <v>6807</v>
      </c>
      <c r="U248" s="21" t="s">
        <v>1404</v>
      </c>
      <c r="V248" s="21" t="s">
        <v>2953</v>
      </c>
      <c r="W248" s="21" t="s">
        <v>6806</v>
      </c>
      <c r="X248" s="21" t="s">
        <v>64</v>
      </c>
      <c r="Y248" s="21">
        <v>9</v>
      </c>
      <c r="Z248" s="21" t="s">
        <v>1861</v>
      </c>
      <c r="AA248" s="21" t="s">
        <v>1463</v>
      </c>
      <c r="AB248" s="21" t="s">
        <v>6625</v>
      </c>
      <c r="AC248" s="21" t="s">
        <v>2887</v>
      </c>
      <c r="AD248" s="21" t="s">
        <v>1615</v>
      </c>
      <c r="AE248" s="21" t="s">
        <v>3424</v>
      </c>
      <c r="AF248" s="21" t="s">
        <v>973</v>
      </c>
      <c r="AG248" s="21"/>
      <c r="AH248" s="21"/>
      <c r="AI248" s="21"/>
      <c r="AJ248" s="21" t="s">
        <v>875</v>
      </c>
      <c r="AK248" s="21"/>
      <c r="AL248" s="21" t="s">
        <v>6805</v>
      </c>
      <c r="AM248" s="21" t="s">
        <v>1153</v>
      </c>
      <c r="AN248" s="21"/>
      <c r="AO248" s="21"/>
      <c r="AQ248" s="19">
        <v>16</v>
      </c>
    </row>
    <row r="249" spans="1:43">
      <c r="A249" s="18" t="s">
        <v>6804</v>
      </c>
      <c r="B249" s="21" t="s">
        <v>6803</v>
      </c>
      <c r="C249" s="21" t="s">
        <v>4592</v>
      </c>
      <c r="D249" s="21"/>
      <c r="E249" s="21" t="s">
        <v>1483</v>
      </c>
      <c r="F249" s="21" t="s">
        <v>6802</v>
      </c>
      <c r="G249" s="21" t="s">
        <v>6801</v>
      </c>
      <c r="H249" s="21" t="s">
        <v>380</v>
      </c>
      <c r="I249" s="21" t="s">
        <v>6800</v>
      </c>
      <c r="J249" s="21" t="s">
        <v>6799</v>
      </c>
      <c r="K249" s="21" t="s">
        <v>6430</v>
      </c>
      <c r="L249" s="21" t="s">
        <v>89</v>
      </c>
      <c r="M249" s="21" t="s">
        <v>6724</v>
      </c>
      <c r="N249" s="21">
        <v>30</v>
      </c>
      <c r="O249" s="21">
        <v>170</v>
      </c>
      <c r="P249" s="21" t="s">
        <v>6798</v>
      </c>
      <c r="Q249" s="21" t="s">
        <v>6797</v>
      </c>
      <c r="R249" s="21" t="s">
        <v>6796</v>
      </c>
      <c r="S249" s="21" t="s">
        <v>1348</v>
      </c>
      <c r="T249" s="21" t="s">
        <v>1163</v>
      </c>
      <c r="U249" s="21" t="s">
        <v>51</v>
      </c>
      <c r="V249" s="21" t="s">
        <v>4052</v>
      </c>
      <c r="W249" s="21" t="s">
        <v>6012</v>
      </c>
      <c r="X249" s="21" t="s">
        <v>6795</v>
      </c>
      <c r="Y249" s="21" t="s">
        <v>362</v>
      </c>
      <c r="Z249" s="21" t="s">
        <v>1861</v>
      </c>
      <c r="AA249" s="21" t="s">
        <v>1820</v>
      </c>
      <c r="AB249" s="21" t="s">
        <v>4192</v>
      </c>
      <c r="AC249" s="21" t="s">
        <v>5386</v>
      </c>
      <c r="AD249" s="21" t="s">
        <v>5238</v>
      </c>
      <c r="AE249" s="21" t="s">
        <v>664</v>
      </c>
      <c r="AF249" s="21" t="s">
        <v>1893</v>
      </c>
      <c r="AG249" s="21"/>
      <c r="AH249" s="21"/>
      <c r="AI249" s="21"/>
      <c r="AJ249" s="21" t="s">
        <v>875</v>
      </c>
      <c r="AK249" s="21"/>
      <c r="AL249" s="21" t="s">
        <v>6794</v>
      </c>
      <c r="AM249" s="21" t="s">
        <v>1615</v>
      </c>
      <c r="AN249" s="21"/>
      <c r="AO249" s="21"/>
      <c r="AQ249" s="19">
        <v>17</v>
      </c>
    </row>
    <row r="250" spans="1:43">
      <c r="A250" s="18" t="s">
        <v>6793</v>
      </c>
      <c r="B250" s="21" t="s">
        <v>6792</v>
      </c>
      <c r="C250" s="21" t="s">
        <v>6791</v>
      </c>
      <c r="D250" s="21"/>
      <c r="E250" s="21" t="s">
        <v>6790</v>
      </c>
      <c r="F250" s="21" t="s">
        <v>3035</v>
      </c>
      <c r="G250" s="21" t="s">
        <v>6789</v>
      </c>
      <c r="H250" s="21" t="s">
        <v>3609</v>
      </c>
      <c r="I250" s="21" t="s">
        <v>5462</v>
      </c>
      <c r="J250" s="21" t="s">
        <v>6446</v>
      </c>
      <c r="K250" s="21" t="s">
        <v>590</v>
      </c>
      <c r="L250" s="21">
        <v>8</v>
      </c>
      <c r="M250" s="21" t="s">
        <v>6780</v>
      </c>
      <c r="N250" s="21" t="s">
        <v>5462</v>
      </c>
      <c r="O250" s="21" t="s">
        <v>445</v>
      </c>
      <c r="P250" s="21" t="s">
        <v>1932</v>
      </c>
      <c r="Q250" s="21" t="s">
        <v>6788</v>
      </c>
      <c r="R250" s="21" t="s">
        <v>6787</v>
      </c>
      <c r="S250" s="21" t="s">
        <v>6786</v>
      </c>
      <c r="T250" s="21">
        <v>14</v>
      </c>
      <c r="U250" s="21" t="s">
        <v>2953</v>
      </c>
      <c r="V250" s="21" t="s">
        <v>1560</v>
      </c>
      <c r="W250" s="21" t="s">
        <v>6560</v>
      </c>
      <c r="X250" s="21" t="s">
        <v>1661</v>
      </c>
      <c r="Y250" s="21">
        <v>9</v>
      </c>
      <c r="Z250" s="21" t="s">
        <v>1861</v>
      </c>
      <c r="AA250" s="21" t="s">
        <v>954</v>
      </c>
      <c r="AB250" s="21" t="s">
        <v>1627</v>
      </c>
      <c r="AC250" s="21">
        <v>37</v>
      </c>
      <c r="AD250" s="21">
        <v>30</v>
      </c>
      <c r="AE250" s="21" t="s">
        <v>56</v>
      </c>
      <c r="AF250" s="21" t="s">
        <v>475</v>
      </c>
      <c r="AG250" s="21"/>
      <c r="AH250" s="21"/>
      <c r="AI250" s="21"/>
      <c r="AJ250" s="21" t="s">
        <v>1495</v>
      </c>
      <c r="AK250" s="21"/>
      <c r="AL250" s="21" t="s">
        <v>6785</v>
      </c>
      <c r="AM250" s="21" t="s">
        <v>3434</v>
      </c>
      <c r="AN250" s="21"/>
      <c r="AO250" s="21"/>
      <c r="AQ250" s="19">
        <v>16.3</v>
      </c>
    </row>
    <row r="251" spans="1:43">
      <c r="A251" s="18" t="s">
        <v>6784</v>
      </c>
      <c r="B251" s="21" t="s">
        <v>6783</v>
      </c>
      <c r="C251" s="21" t="s">
        <v>3563</v>
      </c>
      <c r="D251" s="21"/>
      <c r="E251" s="21" t="s">
        <v>682</v>
      </c>
      <c r="F251" s="21" t="s">
        <v>5317</v>
      </c>
      <c r="G251" s="21" t="s">
        <v>6782</v>
      </c>
      <c r="H251" s="21" t="s">
        <v>2774</v>
      </c>
      <c r="I251" s="21" t="s">
        <v>3204</v>
      </c>
      <c r="J251" s="21" t="s">
        <v>6781</v>
      </c>
      <c r="K251" s="21" t="s">
        <v>958</v>
      </c>
      <c r="L251" s="21" t="s">
        <v>88</v>
      </c>
      <c r="M251" s="21" t="s">
        <v>6780</v>
      </c>
      <c r="N251" s="21" t="s">
        <v>3204</v>
      </c>
      <c r="O251" s="21">
        <v>179</v>
      </c>
      <c r="P251" s="21" t="s">
        <v>6658</v>
      </c>
      <c r="Q251" s="21" t="s">
        <v>6723</v>
      </c>
      <c r="R251" s="21" t="s">
        <v>5799</v>
      </c>
      <c r="S251" s="21" t="s">
        <v>5994</v>
      </c>
      <c r="T251" s="21">
        <v>15</v>
      </c>
      <c r="U251" s="21" t="s">
        <v>461</v>
      </c>
      <c r="V251" s="21" t="s">
        <v>1567</v>
      </c>
      <c r="W251" s="21" t="s">
        <v>6035</v>
      </c>
      <c r="X251" s="21" t="s">
        <v>6779</v>
      </c>
      <c r="Y251" s="21">
        <v>10</v>
      </c>
      <c r="Z251" s="21" t="s">
        <v>5982</v>
      </c>
      <c r="AA251" s="21" t="s">
        <v>2158</v>
      </c>
      <c r="AB251" s="21" t="s">
        <v>1578</v>
      </c>
      <c r="AC251" s="21" t="s">
        <v>290</v>
      </c>
      <c r="AD251" s="21">
        <v>37</v>
      </c>
      <c r="AE251" s="21" t="s">
        <v>56</v>
      </c>
      <c r="AF251" s="21" t="s">
        <v>6778</v>
      </c>
      <c r="AG251" s="21"/>
      <c r="AH251" s="21"/>
      <c r="AI251" s="21"/>
      <c r="AJ251" s="21" t="s">
        <v>1495</v>
      </c>
      <c r="AK251" s="21"/>
      <c r="AL251" s="21" t="s">
        <v>6777</v>
      </c>
      <c r="AM251" s="21" t="s">
        <v>3295</v>
      </c>
      <c r="AN251" s="21"/>
      <c r="AO251" s="21"/>
      <c r="AQ251" s="19">
        <v>16.5</v>
      </c>
    </row>
    <row r="252" spans="1:43">
      <c r="A252" s="18" t="s">
        <v>6776</v>
      </c>
      <c r="B252" s="21" t="s">
        <v>6775</v>
      </c>
      <c r="C252" s="21" t="s">
        <v>6774</v>
      </c>
      <c r="D252" s="21"/>
      <c r="E252" s="21" t="s">
        <v>971</v>
      </c>
      <c r="F252" s="21" t="s">
        <v>4506</v>
      </c>
      <c r="G252" s="21" t="s">
        <v>6773</v>
      </c>
      <c r="H252" s="21" t="s">
        <v>2731</v>
      </c>
      <c r="I252" s="21" t="s">
        <v>108</v>
      </c>
      <c r="J252" s="21" t="s">
        <v>6772</v>
      </c>
      <c r="K252" s="21" t="s">
        <v>6564</v>
      </c>
      <c r="L252" s="21" t="s">
        <v>6771</v>
      </c>
      <c r="M252" s="21" t="s">
        <v>6724</v>
      </c>
      <c r="N252" s="21">
        <v>38</v>
      </c>
      <c r="O252" s="21">
        <v>200</v>
      </c>
      <c r="P252" s="21" t="s">
        <v>3586</v>
      </c>
      <c r="Q252" s="21" t="s">
        <v>6770</v>
      </c>
      <c r="R252" s="21" t="s">
        <v>4092</v>
      </c>
      <c r="S252" s="21" t="s">
        <v>801</v>
      </c>
      <c r="T252" s="21" t="s">
        <v>6324</v>
      </c>
      <c r="U252" s="21">
        <v>11</v>
      </c>
      <c r="V252" s="21" t="s">
        <v>6769</v>
      </c>
      <c r="W252" s="21" t="s">
        <v>6768</v>
      </c>
      <c r="X252" s="21" t="s">
        <v>6585</v>
      </c>
      <c r="Y252" s="21" t="s">
        <v>1133</v>
      </c>
      <c r="Z252" s="21" t="s">
        <v>6767</v>
      </c>
      <c r="AA252" s="21" t="s">
        <v>640</v>
      </c>
      <c r="AB252" s="21" t="s">
        <v>5005</v>
      </c>
      <c r="AC252" s="21">
        <v>36</v>
      </c>
      <c r="AD252" s="21" t="s">
        <v>108</v>
      </c>
      <c r="AE252" s="21" t="s">
        <v>1598</v>
      </c>
      <c r="AF252" s="21" t="s">
        <v>6766</v>
      </c>
      <c r="AG252" s="21"/>
      <c r="AH252" s="21"/>
      <c r="AI252" s="21"/>
      <c r="AJ252" s="21" t="s">
        <v>1495</v>
      </c>
      <c r="AK252" s="21"/>
      <c r="AL252" s="21" t="s">
        <v>6765</v>
      </c>
      <c r="AM252" s="21">
        <v>23</v>
      </c>
      <c r="AN252" s="21"/>
      <c r="AO252" s="21"/>
      <c r="AQ252" s="19">
        <v>20</v>
      </c>
    </row>
    <row r="253" spans="1:43">
      <c r="A253" s="18" t="s">
        <v>6764</v>
      </c>
      <c r="B253" s="21" t="s">
        <v>6763</v>
      </c>
      <c r="C253" s="21" t="s">
        <v>6762</v>
      </c>
      <c r="D253" s="21"/>
      <c r="E253" s="21" t="s">
        <v>5880</v>
      </c>
      <c r="F253" s="21" t="s">
        <v>1566</v>
      </c>
      <c r="G253" s="21" t="s">
        <v>6761</v>
      </c>
      <c r="H253" s="21" t="s">
        <v>6333</v>
      </c>
      <c r="I253" s="21" t="s">
        <v>295</v>
      </c>
      <c r="J253" s="21" t="s">
        <v>6760</v>
      </c>
      <c r="K253" s="21" t="s">
        <v>188</v>
      </c>
      <c r="L253" s="21" t="s">
        <v>3530</v>
      </c>
      <c r="M253" s="21" t="s">
        <v>6748</v>
      </c>
      <c r="N253" s="21">
        <v>35</v>
      </c>
      <c r="O253" s="21">
        <v>250</v>
      </c>
      <c r="P253" s="21" t="s">
        <v>6759</v>
      </c>
      <c r="Q253" s="21" t="s">
        <v>5947</v>
      </c>
      <c r="R253" s="21" t="s">
        <v>6758</v>
      </c>
      <c r="S253" s="21" t="s">
        <v>5133</v>
      </c>
      <c r="T253" s="21" t="s">
        <v>801</v>
      </c>
      <c r="U253" s="21" t="s">
        <v>719</v>
      </c>
      <c r="V253" s="21" t="s">
        <v>4343</v>
      </c>
      <c r="W253" s="21" t="s">
        <v>6757</v>
      </c>
      <c r="X253" s="21" t="s">
        <v>2704</v>
      </c>
      <c r="Y253" s="21" t="s">
        <v>104</v>
      </c>
      <c r="Z253" s="21" t="s">
        <v>938</v>
      </c>
      <c r="AA253" s="21" t="s">
        <v>791</v>
      </c>
      <c r="AB253" s="21" t="s">
        <v>1873</v>
      </c>
      <c r="AC253" s="21" t="s">
        <v>497</v>
      </c>
      <c r="AD253" s="21">
        <v>35</v>
      </c>
      <c r="AE253" s="21" t="s">
        <v>2219</v>
      </c>
      <c r="AF253" s="21" t="s">
        <v>2830</v>
      </c>
      <c r="AG253" s="21"/>
      <c r="AH253" s="21"/>
      <c r="AI253" s="21"/>
      <c r="AJ253" s="21" t="s">
        <v>1495</v>
      </c>
      <c r="AK253" s="21"/>
      <c r="AL253" s="21" t="s">
        <v>6756</v>
      </c>
      <c r="AM253" s="21" t="s">
        <v>1729</v>
      </c>
      <c r="AN253" s="21"/>
      <c r="AO253" s="21"/>
      <c r="AQ253" s="19">
        <v>20</v>
      </c>
    </row>
    <row r="254" spans="1:43">
      <c r="A254" s="18" t="s">
        <v>6755</v>
      </c>
      <c r="B254" s="21" t="s">
        <v>6754</v>
      </c>
      <c r="C254" s="21" t="s">
        <v>6753</v>
      </c>
      <c r="D254" s="21"/>
      <c r="E254" s="21" t="s">
        <v>6752</v>
      </c>
      <c r="F254" s="21" t="s">
        <v>6634</v>
      </c>
      <c r="G254" s="21" t="s">
        <v>6751</v>
      </c>
      <c r="H254" s="21" t="s">
        <v>6750</v>
      </c>
      <c r="I254" s="21">
        <v>33</v>
      </c>
      <c r="J254" s="21" t="s">
        <v>6749</v>
      </c>
      <c r="K254" s="21" t="s">
        <v>6683</v>
      </c>
      <c r="L254" s="21">
        <v>11</v>
      </c>
      <c r="M254" s="21" t="s">
        <v>6748</v>
      </c>
      <c r="N254" s="21" t="s">
        <v>64</v>
      </c>
      <c r="O254" s="21">
        <v>250</v>
      </c>
      <c r="P254" s="21" t="s">
        <v>6747</v>
      </c>
      <c r="Q254" s="21" t="s">
        <v>6746</v>
      </c>
      <c r="R254" s="21" t="s">
        <v>6745</v>
      </c>
      <c r="S254" s="21" t="s">
        <v>6744</v>
      </c>
      <c r="T254" s="21" t="s">
        <v>801</v>
      </c>
      <c r="U254" s="21" t="s">
        <v>2871</v>
      </c>
      <c r="V254" s="21" t="s">
        <v>6636</v>
      </c>
      <c r="W254" s="21">
        <v>1393</v>
      </c>
      <c r="X254" s="21" t="s">
        <v>2704</v>
      </c>
      <c r="Y254" s="21">
        <v>12</v>
      </c>
      <c r="Z254" s="21" t="s">
        <v>6743</v>
      </c>
      <c r="AA254" s="21" t="s">
        <v>31</v>
      </c>
      <c r="AB254" s="21" t="s">
        <v>1949</v>
      </c>
      <c r="AC254" s="21">
        <v>38</v>
      </c>
      <c r="AD254" s="21">
        <v>35</v>
      </c>
      <c r="AE254" s="21">
        <v>49</v>
      </c>
      <c r="AF254" s="21" t="s">
        <v>304</v>
      </c>
      <c r="AG254" s="21"/>
      <c r="AH254" s="21"/>
      <c r="AI254" s="21"/>
      <c r="AJ254" s="21" t="s">
        <v>1495</v>
      </c>
      <c r="AK254" s="21"/>
      <c r="AL254" s="21" t="s">
        <v>6742</v>
      </c>
      <c r="AM254" s="21" t="s">
        <v>6741</v>
      </c>
      <c r="AN254" s="21"/>
      <c r="AO254" s="21"/>
      <c r="AQ254" s="19">
        <v>17</v>
      </c>
    </row>
    <row r="255" spans="1:43">
      <c r="A255" s="18" t="s">
        <v>6740</v>
      </c>
      <c r="B255" s="21" t="s">
        <v>6739</v>
      </c>
      <c r="C255" s="21" t="s">
        <v>6738</v>
      </c>
      <c r="D255" s="21"/>
      <c r="E255" s="21" t="s">
        <v>6735</v>
      </c>
      <c r="F255" s="21" t="s">
        <v>3826</v>
      </c>
      <c r="G255" s="21" t="s">
        <v>234</v>
      </c>
      <c r="H255" s="21" t="s">
        <v>3609</v>
      </c>
      <c r="I255" s="21" t="s">
        <v>834</v>
      </c>
      <c r="J255" s="21" t="s">
        <v>4349</v>
      </c>
      <c r="K255" s="21" t="s">
        <v>770</v>
      </c>
      <c r="L255" s="21">
        <v>12</v>
      </c>
      <c r="M255" s="21" t="s">
        <v>6737</v>
      </c>
      <c r="N255" s="21" t="s">
        <v>834</v>
      </c>
      <c r="O255" s="21">
        <v>242</v>
      </c>
      <c r="P255" s="21" t="s">
        <v>6578</v>
      </c>
      <c r="Q255" s="21" t="s">
        <v>2018</v>
      </c>
      <c r="R255" s="21" t="s">
        <v>6736</v>
      </c>
      <c r="S255" s="21" t="s">
        <v>308</v>
      </c>
      <c r="T255" s="21" t="s">
        <v>5336</v>
      </c>
      <c r="U255" s="21">
        <v>11</v>
      </c>
      <c r="V255" s="21" t="s">
        <v>6735</v>
      </c>
      <c r="W255" s="21" t="s">
        <v>6734</v>
      </c>
      <c r="X255" s="21" t="s">
        <v>6559</v>
      </c>
      <c r="Y255" s="21" t="s">
        <v>38</v>
      </c>
      <c r="Z255" s="21" t="s">
        <v>6733</v>
      </c>
      <c r="AA255" s="21" t="s">
        <v>1286</v>
      </c>
      <c r="AB255" s="21" t="s">
        <v>6732</v>
      </c>
      <c r="AC255" s="21" t="s">
        <v>2060</v>
      </c>
      <c r="AD255" s="21" t="s">
        <v>1616</v>
      </c>
      <c r="AE255" s="21">
        <v>53</v>
      </c>
      <c r="AF255" s="21" t="s">
        <v>6731</v>
      </c>
      <c r="AG255" s="21"/>
      <c r="AH255" s="21"/>
      <c r="AI255" s="21"/>
      <c r="AJ255" s="21" t="s">
        <v>1495</v>
      </c>
      <c r="AK255" s="21"/>
      <c r="AL255" s="21" t="s">
        <v>6730</v>
      </c>
      <c r="AM255" s="21" t="s">
        <v>1098</v>
      </c>
      <c r="AN255" s="21"/>
      <c r="AO255" s="21"/>
      <c r="AQ255" s="19">
        <v>20</v>
      </c>
    </row>
    <row r="256" spans="1:43">
      <c r="A256" s="18" t="s">
        <v>6729</v>
      </c>
      <c r="B256" s="21" t="s">
        <v>2438</v>
      </c>
      <c r="C256" s="21" t="s">
        <v>6728</v>
      </c>
      <c r="D256" s="21"/>
      <c r="E256" s="21" t="s">
        <v>6727</v>
      </c>
      <c r="F256" s="21" t="s">
        <v>768</v>
      </c>
      <c r="G256" s="21" t="s">
        <v>5360</v>
      </c>
      <c r="H256" s="21" t="s">
        <v>380</v>
      </c>
      <c r="I256" s="21" t="s">
        <v>1517</v>
      </c>
      <c r="J256" s="21" t="s">
        <v>6726</v>
      </c>
      <c r="K256" s="21" t="s">
        <v>6725</v>
      </c>
      <c r="L256" s="21" t="s">
        <v>552</v>
      </c>
      <c r="M256" s="21" t="s">
        <v>6724</v>
      </c>
      <c r="N256" s="21">
        <v>31</v>
      </c>
      <c r="O256" s="21">
        <v>240</v>
      </c>
      <c r="P256" s="21" t="s">
        <v>6628</v>
      </c>
      <c r="Q256" s="21" t="s">
        <v>6723</v>
      </c>
      <c r="R256" s="21" t="s">
        <v>6722</v>
      </c>
      <c r="S256" s="21">
        <v>20</v>
      </c>
      <c r="T256" s="21" t="s">
        <v>324</v>
      </c>
      <c r="U256" s="21" t="s">
        <v>920</v>
      </c>
      <c r="V256" s="21" t="s">
        <v>6721</v>
      </c>
      <c r="W256" s="21" t="s">
        <v>6635</v>
      </c>
      <c r="X256" s="21">
        <v>28</v>
      </c>
      <c r="Y256" s="21" t="s">
        <v>104</v>
      </c>
      <c r="Z256" s="21" t="s">
        <v>6720</v>
      </c>
      <c r="AA256" s="21" t="s">
        <v>974</v>
      </c>
      <c r="AB256" s="21" t="s">
        <v>1998</v>
      </c>
      <c r="AC256" s="21" t="s">
        <v>295</v>
      </c>
      <c r="AD256" s="21">
        <v>35</v>
      </c>
      <c r="AE256" s="21">
        <v>53</v>
      </c>
      <c r="AF256" s="21" t="s">
        <v>1894</v>
      </c>
      <c r="AG256" s="21"/>
      <c r="AH256" s="21"/>
      <c r="AI256" s="21"/>
      <c r="AJ256" s="21" t="s">
        <v>875</v>
      </c>
      <c r="AK256" s="21"/>
      <c r="AL256" s="21" t="s">
        <v>6719</v>
      </c>
      <c r="AM256" s="21" t="s">
        <v>3686</v>
      </c>
      <c r="AN256" s="21"/>
      <c r="AO256" s="21"/>
      <c r="AQ256" s="19">
        <v>26.5</v>
      </c>
    </row>
    <row r="257" spans="1:43">
      <c r="A257" s="18" t="s">
        <v>6718</v>
      </c>
      <c r="B257" s="21" t="s">
        <v>6717</v>
      </c>
      <c r="C257" s="21" t="s">
        <v>6716</v>
      </c>
      <c r="D257" s="21"/>
      <c r="E257" s="21" t="s">
        <v>571</v>
      </c>
      <c r="F257" s="21" t="s">
        <v>3661</v>
      </c>
      <c r="G257" s="21" t="s">
        <v>6715</v>
      </c>
      <c r="H257" s="21" t="s">
        <v>6714</v>
      </c>
      <c r="I257" s="21">
        <v>31</v>
      </c>
      <c r="J257" s="21" t="s">
        <v>510</v>
      </c>
      <c r="K257" s="21" t="s">
        <v>6683</v>
      </c>
      <c r="L257" s="21" t="s">
        <v>1141</v>
      </c>
      <c r="M257" s="21" t="s">
        <v>6650</v>
      </c>
      <c r="N257" s="21" t="s">
        <v>1105</v>
      </c>
      <c r="O257" s="21">
        <v>250</v>
      </c>
      <c r="P257" s="21" t="s">
        <v>6703</v>
      </c>
      <c r="Q257" s="21" t="s">
        <v>6713</v>
      </c>
      <c r="R257" s="21" t="s">
        <v>6712</v>
      </c>
      <c r="S257" s="21" t="s">
        <v>5637</v>
      </c>
      <c r="T257" s="21" t="s">
        <v>6711</v>
      </c>
      <c r="U257" s="21" t="s">
        <v>6630</v>
      </c>
      <c r="V257" s="21" t="s">
        <v>2113</v>
      </c>
      <c r="W257" s="21" t="s">
        <v>6710</v>
      </c>
      <c r="X257" s="21" t="s">
        <v>1258</v>
      </c>
      <c r="Y257" s="21" t="s">
        <v>38</v>
      </c>
      <c r="Z257" s="21" t="s">
        <v>2974</v>
      </c>
      <c r="AA257" s="21">
        <v>4</v>
      </c>
      <c r="AB257" s="21" t="s">
        <v>6499</v>
      </c>
      <c r="AC257" s="21" t="s">
        <v>6511</v>
      </c>
      <c r="AD257" s="21" t="s">
        <v>1106</v>
      </c>
      <c r="AE257" s="21">
        <v>53</v>
      </c>
      <c r="AF257" s="21" t="s">
        <v>722</v>
      </c>
      <c r="AG257" s="21"/>
      <c r="AH257" s="21"/>
      <c r="AI257" s="21" t="s">
        <v>1499</v>
      </c>
      <c r="AJ257" s="21" t="s">
        <v>2039</v>
      </c>
      <c r="AK257" s="21"/>
      <c r="AL257" s="21" t="s">
        <v>2171</v>
      </c>
      <c r="AM257" s="21" t="s">
        <v>2061</v>
      </c>
      <c r="AN257" s="21"/>
      <c r="AO257" s="21"/>
      <c r="AQ257" s="19">
        <v>30</v>
      </c>
    </row>
    <row r="258" spans="1:43">
      <c r="A258" s="18" t="s">
        <v>6709</v>
      </c>
      <c r="B258" s="21" t="s">
        <v>6708</v>
      </c>
      <c r="C258" s="21" t="s">
        <v>6707</v>
      </c>
      <c r="D258" s="21"/>
      <c r="E258" s="21" t="s">
        <v>6463</v>
      </c>
      <c r="F258" s="21" t="s">
        <v>6706</v>
      </c>
      <c r="G258" s="21" t="s">
        <v>6705</v>
      </c>
      <c r="H258" s="21" t="s">
        <v>6704</v>
      </c>
      <c r="I258" s="21" t="s">
        <v>108</v>
      </c>
      <c r="J258" s="21" t="s">
        <v>519</v>
      </c>
      <c r="K258" s="21" t="s">
        <v>1496</v>
      </c>
      <c r="L258" s="21" t="s">
        <v>920</v>
      </c>
      <c r="M258" s="21" t="s">
        <v>1124</v>
      </c>
      <c r="N258" s="21" t="s">
        <v>108</v>
      </c>
      <c r="O258" s="21">
        <v>245</v>
      </c>
      <c r="P258" s="21" t="s">
        <v>6703</v>
      </c>
      <c r="Q258" s="21" t="s">
        <v>6702</v>
      </c>
      <c r="R258" s="21" t="s">
        <v>6701</v>
      </c>
      <c r="S258" s="21">
        <v>25</v>
      </c>
      <c r="T258" s="21" t="s">
        <v>1505</v>
      </c>
      <c r="U258" s="21" t="s">
        <v>993</v>
      </c>
      <c r="V258" s="21" t="s">
        <v>683</v>
      </c>
      <c r="W258" s="21" t="s">
        <v>2298</v>
      </c>
      <c r="X258" s="21" t="s">
        <v>6700</v>
      </c>
      <c r="Y258" s="21">
        <v>15</v>
      </c>
      <c r="Z258" s="21" t="s">
        <v>6699</v>
      </c>
      <c r="AA258" s="21" t="s">
        <v>218</v>
      </c>
      <c r="AB258" s="21" t="s">
        <v>3214</v>
      </c>
      <c r="AC258" s="21">
        <v>35</v>
      </c>
      <c r="AD258" s="21">
        <v>35</v>
      </c>
      <c r="AE258" s="21" t="s">
        <v>540</v>
      </c>
      <c r="AF258" s="21" t="s">
        <v>6698</v>
      </c>
      <c r="AG258" s="21"/>
      <c r="AH258" s="21"/>
      <c r="AI258" s="21" t="s">
        <v>1005</v>
      </c>
      <c r="AJ258" s="21" t="s">
        <v>1828</v>
      </c>
      <c r="AK258" s="21"/>
      <c r="AL258" s="21" t="s">
        <v>5220</v>
      </c>
      <c r="AM258" s="21" t="s">
        <v>4426</v>
      </c>
      <c r="AN258" s="21"/>
      <c r="AO258" s="21"/>
      <c r="AQ258" s="19">
        <v>27.5</v>
      </c>
    </row>
    <row r="259" spans="1:43">
      <c r="A259" s="18" t="s">
        <v>6697</v>
      </c>
      <c r="B259" s="21" t="s">
        <v>6696</v>
      </c>
      <c r="C259" s="21" t="s">
        <v>6695</v>
      </c>
      <c r="D259" s="21"/>
      <c r="E259" s="21" t="s">
        <v>6694</v>
      </c>
      <c r="F259" s="21" t="s">
        <v>3238</v>
      </c>
      <c r="G259" s="21" t="s">
        <v>6693</v>
      </c>
      <c r="H259" s="21" t="s">
        <v>6124</v>
      </c>
      <c r="I259" s="21" t="s">
        <v>4865</v>
      </c>
      <c r="J259" s="21" t="s">
        <v>6692</v>
      </c>
      <c r="K259" s="21" t="s">
        <v>68</v>
      </c>
      <c r="L259" s="21" t="s">
        <v>919</v>
      </c>
      <c r="M259" s="21" t="s">
        <v>6618</v>
      </c>
      <c r="N259" s="21" t="s">
        <v>4865</v>
      </c>
      <c r="O259" s="21">
        <v>240</v>
      </c>
      <c r="P259" s="21" t="s">
        <v>108</v>
      </c>
      <c r="Q259" s="21" t="s">
        <v>6691</v>
      </c>
      <c r="R259" s="21" t="s">
        <v>6690</v>
      </c>
      <c r="S259" s="21" t="s">
        <v>2887</v>
      </c>
      <c r="T259" s="21" t="s">
        <v>82</v>
      </c>
      <c r="U259" s="21" t="s">
        <v>920</v>
      </c>
      <c r="V259" s="21" t="s">
        <v>318</v>
      </c>
      <c r="W259" s="21" t="s">
        <v>6689</v>
      </c>
      <c r="X259" s="21" t="s">
        <v>6688</v>
      </c>
      <c r="Y259" s="21" t="s">
        <v>360</v>
      </c>
      <c r="Z259" s="21" t="s">
        <v>5435</v>
      </c>
      <c r="AA259" s="21" t="s">
        <v>15</v>
      </c>
      <c r="AB259" s="21" t="s">
        <v>1998</v>
      </c>
      <c r="AC259" s="21" t="s">
        <v>834</v>
      </c>
      <c r="AD259" s="21" t="s">
        <v>1108</v>
      </c>
      <c r="AE259" s="21" t="s">
        <v>1659</v>
      </c>
      <c r="AF259" s="21" t="s">
        <v>6687</v>
      </c>
      <c r="AG259" s="21"/>
      <c r="AH259" s="21"/>
      <c r="AI259" s="21" t="s">
        <v>3516</v>
      </c>
      <c r="AJ259" s="21" t="s">
        <v>775</v>
      </c>
      <c r="AK259" s="21"/>
      <c r="AL259" s="21" t="s">
        <v>6623</v>
      </c>
      <c r="AM259" s="21" t="s">
        <v>5625</v>
      </c>
      <c r="AN259" s="21"/>
      <c r="AO259" s="21"/>
      <c r="AQ259" s="19">
        <v>30</v>
      </c>
    </row>
    <row r="260" spans="1:43">
      <c r="A260" s="18" t="s">
        <v>6686</v>
      </c>
      <c r="B260" s="21" t="s">
        <v>6685</v>
      </c>
      <c r="C260" s="21" t="s">
        <v>3364</v>
      </c>
      <c r="D260" s="21"/>
      <c r="E260" s="21" t="s">
        <v>1155</v>
      </c>
      <c r="F260" s="21" t="s">
        <v>5237</v>
      </c>
      <c r="G260" s="21" t="s">
        <v>6675</v>
      </c>
      <c r="H260" s="21" t="s">
        <v>6684</v>
      </c>
      <c r="I260" s="21">
        <v>33</v>
      </c>
      <c r="J260" s="21" t="s">
        <v>935</v>
      </c>
      <c r="K260" s="21" t="s">
        <v>6683</v>
      </c>
      <c r="L260" s="21" t="s">
        <v>1789</v>
      </c>
      <c r="M260" s="21" t="s">
        <v>6682</v>
      </c>
      <c r="N260" s="21" t="s">
        <v>64</v>
      </c>
      <c r="O260" s="21">
        <v>230</v>
      </c>
      <c r="P260" s="21" t="s">
        <v>4240</v>
      </c>
      <c r="Q260" s="21" t="s">
        <v>5947</v>
      </c>
      <c r="R260" s="21" t="s">
        <v>3718</v>
      </c>
      <c r="S260" s="21" t="s">
        <v>5406</v>
      </c>
      <c r="T260" s="21" t="s">
        <v>5349</v>
      </c>
      <c r="U260" s="21" t="s">
        <v>4070</v>
      </c>
      <c r="V260" s="21" t="s">
        <v>1335</v>
      </c>
      <c r="W260" s="21" t="s">
        <v>6012</v>
      </c>
      <c r="X260" s="21">
        <v>35</v>
      </c>
      <c r="Y260" s="21">
        <v>15</v>
      </c>
      <c r="Z260" s="21" t="s">
        <v>322</v>
      </c>
      <c r="AA260" s="21" t="s">
        <v>5317</v>
      </c>
      <c r="AB260" s="21" t="s">
        <v>2591</v>
      </c>
      <c r="AC260" s="21">
        <v>35</v>
      </c>
      <c r="AD260" s="21">
        <v>35</v>
      </c>
      <c r="AE260" s="21" t="s">
        <v>209</v>
      </c>
      <c r="AF260" s="21" t="s">
        <v>6136</v>
      </c>
      <c r="AG260" s="21"/>
      <c r="AH260" s="21"/>
      <c r="AI260" s="21" t="s">
        <v>685</v>
      </c>
      <c r="AJ260" s="21" t="s">
        <v>1828</v>
      </c>
      <c r="AK260" s="21"/>
      <c r="AL260" s="21" t="s">
        <v>6681</v>
      </c>
      <c r="AM260" s="21" t="s">
        <v>997</v>
      </c>
      <c r="AN260" s="21"/>
      <c r="AO260" s="21"/>
      <c r="AQ260" s="19">
        <v>29.5</v>
      </c>
    </row>
    <row r="261" spans="1:43">
      <c r="A261" s="18" t="s">
        <v>6680</v>
      </c>
      <c r="B261" s="21" t="s">
        <v>6679</v>
      </c>
      <c r="C261" s="21" t="s">
        <v>6678</v>
      </c>
      <c r="D261" s="21"/>
      <c r="E261" s="21" t="s">
        <v>3008</v>
      </c>
      <c r="F261" s="21" t="s">
        <v>3882</v>
      </c>
      <c r="G261" s="21" t="s">
        <v>235</v>
      </c>
      <c r="H261" s="21" t="s">
        <v>380</v>
      </c>
      <c r="I261" s="21">
        <v>35</v>
      </c>
      <c r="J261" s="21" t="s">
        <v>935</v>
      </c>
      <c r="K261" s="21" t="s">
        <v>771</v>
      </c>
      <c r="L261" s="21">
        <v>13</v>
      </c>
      <c r="M261" s="21" t="s">
        <v>6650</v>
      </c>
      <c r="N261" s="21" t="s">
        <v>497</v>
      </c>
      <c r="O261" s="21">
        <v>230</v>
      </c>
      <c r="P261" s="21" t="s">
        <v>6677</v>
      </c>
      <c r="Q261" s="21" t="s">
        <v>6676</v>
      </c>
      <c r="R261" s="21" t="s">
        <v>6675</v>
      </c>
      <c r="S261" s="21">
        <v>27</v>
      </c>
      <c r="T261" s="21">
        <v>25</v>
      </c>
      <c r="U261" s="21" t="s">
        <v>4070</v>
      </c>
      <c r="V261" s="21" t="s">
        <v>6636</v>
      </c>
      <c r="W261" s="21" t="s">
        <v>2297</v>
      </c>
      <c r="X261" s="21">
        <v>35</v>
      </c>
      <c r="Y261" s="21" t="s">
        <v>993</v>
      </c>
      <c r="Z261" s="21" t="s">
        <v>6674</v>
      </c>
      <c r="AA261" s="21" t="s">
        <v>1286</v>
      </c>
      <c r="AB261" s="21" t="s">
        <v>808</v>
      </c>
      <c r="AC261" s="21" t="s">
        <v>6673</v>
      </c>
      <c r="AD261" s="21">
        <v>36</v>
      </c>
      <c r="AE261" s="21" t="s">
        <v>1079</v>
      </c>
      <c r="AF261" s="21" t="s">
        <v>6672</v>
      </c>
      <c r="AG261" s="21"/>
      <c r="AH261" s="21"/>
      <c r="AI261" s="21">
        <v>10</v>
      </c>
      <c r="AJ261" s="21" t="s">
        <v>1828</v>
      </c>
      <c r="AK261" s="21"/>
      <c r="AL261" s="21" t="s">
        <v>6671</v>
      </c>
      <c r="AM261" s="21" t="s">
        <v>553</v>
      </c>
      <c r="AN261" s="21"/>
      <c r="AO261" s="21"/>
      <c r="AQ261" s="19">
        <v>29.5</v>
      </c>
    </row>
    <row r="262" spans="1:43">
      <c r="A262" s="18" t="s">
        <v>6670</v>
      </c>
      <c r="B262" s="21" t="s">
        <v>6669</v>
      </c>
      <c r="C262" s="21" t="s">
        <v>6668</v>
      </c>
      <c r="D262" s="21"/>
      <c r="E262" s="21" t="s">
        <v>6667</v>
      </c>
      <c r="F262" s="21" t="s">
        <v>3536</v>
      </c>
      <c r="G262" s="21" t="s">
        <v>6552</v>
      </c>
      <c r="H262" s="21" t="s">
        <v>380</v>
      </c>
      <c r="I262" s="21" t="s">
        <v>1108</v>
      </c>
      <c r="J262" s="21" t="s">
        <v>519</v>
      </c>
      <c r="K262" s="21" t="s">
        <v>770</v>
      </c>
      <c r="L262" s="21" t="s">
        <v>981</v>
      </c>
      <c r="M262" s="21" t="s">
        <v>6666</v>
      </c>
      <c r="N262" s="21" t="s">
        <v>5584</v>
      </c>
      <c r="O262" s="21">
        <v>235</v>
      </c>
      <c r="P262" s="21" t="s">
        <v>1159</v>
      </c>
      <c r="Q262" s="21" t="s">
        <v>5675</v>
      </c>
      <c r="R262" s="21" t="s">
        <v>3695</v>
      </c>
      <c r="S262" s="21" t="s">
        <v>4026</v>
      </c>
      <c r="T262" s="21">
        <v>28</v>
      </c>
      <c r="U262" s="21" t="s">
        <v>2565</v>
      </c>
      <c r="V262" s="21" t="s">
        <v>6576</v>
      </c>
      <c r="W262" s="21" t="s">
        <v>6665</v>
      </c>
      <c r="X262" s="21" t="s">
        <v>6559</v>
      </c>
      <c r="Y262" s="21">
        <v>13</v>
      </c>
      <c r="Z262" s="21" t="s">
        <v>105</v>
      </c>
      <c r="AA262" s="21" t="s">
        <v>916</v>
      </c>
      <c r="AB262" s="21" t="s">
        <v>4147</v>
      </c>
      <c r="AC262" s="21" t="s">
        <v>4865</v>
      </c>
      <c r="AD262" s="21" t="s">
        <v>494</v>
      </c>
      <c r="AE262" s="21" t="s">
        <v>980</v>
      </c>
      <c r="AF262" s="21" t="s">
        <v>6664</v>
      </c>
      <c r="AG262" s="21"/>
      <c r="AH262" s="21"/>
      <c r="AI262" s="21" t="s">
        <v>6663</v>
      </c>
      <c r="AJ262" s="21" t="s">
        <v>1828</v>
      </c>
      <c r="AK262" s="21"/>
      <c r="AL262" s="21" t="s">
        <v>6662</v>
      </c>
      <c r="AM262" s="21" t="s">
        <v>2966</v>
      </c>
      <c r="AN262" s="21"/>
      <c r="AO262" s="21"/>
      <c r="AQ262" s="19">
        <v>29.5</v>
      </c>
    </row>
    <row r="263" spans="1:43">
      <c r="A263" s="18" t="s">
        <v>6661</v>
      </c>
      <c r="B263" s="21" t="s">
        <v>6660</v>
      </c>
      <c r="C263" s="21" t="s">
        <v>6659</v>
      </c>
      <c r="D263" s="21"/>
      <c r="E263" s="21" t="s">
        <v>3015</v>
      </c>
      <c r="F263" s="21" t="s">
        <v>917</v>
      </c>
      <c r="G263" s="21" t="s">
        <v>6566</v>
      </c>
      <c r="H263" s="21" t="s">
        <v>380</v>
      </c>
      <c r="I263" s="21" t="s">
        <v>5386</v>
      </c>
      <c r="J263" s="21" t="s">
        <v>519</v>
      </c>
      <c r="K263" s="21" t="s">
        <v>2947</v>
      </c>
      <c r="L263" s="21" t="s">
        <v>3530</v>
      </c>
      <c r="M263" s="21" t="s">
        <v>6580</v>
      </c>
      <c r="N263" s="21" t="s">
        <v>1506</v>
      </c>
      <c r="O263" s="21">
        <v>230</v>
      </c>
      <c r="P263" s="21" t="s">
        <v>6658</v>
      </c>
      <c r="Q263" s="21" t="s">
        <v>6657</v>
      </c>
      <c r="R263" s="21" t="s">
        <v>6475</v>
      </c>
      <c r="S263" s="21" t="s">
        <v>1661</v>
      </c>
      <c r="T263" s="21" t="s">
        <v>82</v>
      </c>
      <c r="U263" s="21" t="s">
        <v>2565</v>
      </c>
      <c r="V263" s="21" t="s">
        <v>1251</v>
      </c>
      <c r="W263" s="21" t="s">
        <v>6656</v>
      </c>
      <c r="X263" s="21">
        <v>30</v>
      </c>
      <c r="Y263" s="21" t="s">
        <v>38</v>
      </c>
      <c r="Z263" s="21" t="s">
        <v>6655</v>
      </c>
      <c r="AA263" s="21" t="s">
        <v>3543</v>
      </c>
      <c r="AB263" s="21" t="s">
        <v>402</v>
      </c>
      <c r="AC263" s="21" t="s">
        <v>494</v>
      </c>
      <c r="AD263" s="21" t="s">
        <v>1108</v>
      </c>
      <c r="AE263" s="21" t="s">
        <v>1139</v>
      </c>
      <c r="AF263" s="21" t="s">
        <v>2965</v>
      </c>
      <c r="AG263" s="21"/>
      <c r="AH263" s="21"/>
      <c r="AI263" s="21" t="s">
        <v>6654</v>
      </c>
      <c r="AJ263" s="21" t="s">
        <v>1828</v>
      </c>
      <c r="AK263" s="21"/>
      <c r="AL263" s="21" t="s">
        <v>5545</v>
      </c>
      <c r="AM263" s="21" t="s">
        <v>2406</v>
      </c>
      <c r="AN263" s="21"/>
      <c r="AO263" s="21"/>
      <c r="AQ263" s="19">
        <v>25</v>
      </c>
    </row>
    <row r="264" spans="1:43">
      <c r="A264" s="18" t="s">
        <v>6653</v>
      </c>
      <c r="B264" s="21" t="s">
        <v>6652</v>
      </c>
      <c r="C264" s="21" t="s">
        <v>6651</v>
      </c>
      <c r="D264" s="21"/>
      <c r="E264" s="21" t="s">
        <v>749</v>
      </c>
      <c r="F264" s="21" t="s">
        <v>1004</v>
      </c>
      <c r="G264" s="21" t="s">
        <v>6619</v>
      </c>
      <c r="H264" s="21" t="s">
        <v>2622</v>
      </c>
      <c r="I264" s="21" t="s">
        <v>64</v>
      </c>
      <c r="J264" s="21" t="s">
        <v>6565</v>
      </c>
      <c r="K264" s="21" t="s">
        <v>1494</v>
      </c>
      <c r="L264" s="21" t="s">
        <v>3500</v>
      </c>
      <c r="M264" s="21" t="s">
        <v>6650</v>
      </c>
      <c r="N264" s="21" t="s">
        <v>1506</v>
      </c>
      <c r="O264" s="21">
        <v>240</v>
      </c>
      <c r="P264" s="21" t="s">
        <v>3621</v>
      </c>
      <c r="Q264" s="21" t="s">
        <v>5649</v>
      </c>
      <c r="R264" s="21" t="s">
        <v>6649</v>
      </c>
      <c r="S264" s="21" t="s">
        <v>3025</v>
      </c>
      <c r="T264" s="21">
        <v>27</v>
      </c>
      <c r="U264" s="21" t="s">
        <v>89</v>
      </c>
      <c r="V264" s="21" t="s">
        <v>2114</v>
      </c>
      <c r="W264" s="21" t="s">
        <v>6648</v>
      </c>
      <c r="X264" s="21" t="s">
        <v>64</v>
      </c>
      <c r="Y264" s="21">
        <v>15</v>
      </c>
      <c r="Z264" s="21" t="s">
        <v>6647</v>
      </c>
      <c r="AA264" s="21" t="s">
        <v>6646</v>
      </c>
      <c r="AB264" s="21" t="s">
        <v>768</v>
      </c>
      <c r="AC264" s="21" t="s">
        <v>497</v>
      </c>
      <c r="AD264" s="21">
        <v>37</v>
      </c>
      <c r="AE264" s="21" t="s">
        <v>1139</v>
      </c>
      <c r="AF264" s="21" t="s">
        <v>6473</v>
      </c>
      <c r="AG264" s="21"/>
      <c r="AH264" s="21"/>
      <c r="AI264" s="21" t="s">
        <v>6645</v>
      </c>
      <c r="AJ264" s="21" t="s">
        <v>1829</v>
      </c>
      <c r="AK264" s="21"/>
      <c r="AL264" s="21" t="s">
        <v>6644</v>
      </c>
      <c r="AM264" s="21" t="s">
        <v>2406</v>
      </c>
      <c r="AN264" s="21"/>
      <c r="AO264" s="21"/>
      <c r="AQ264" s="19">
        <v>25</v>
      </c>
    </row>
    <row r="265" spans="1:43">
      <c r="A265" s="18" t="s">
        <v>6643</v>
      </c>
      <c r="B265" s="21" t="s">
        <v>6642</v>
      </c>
      <c r="C265" s="21" t="s">
        <v>6641</v>
      </c>
      <c r="D265" s="21"/>
      <c r="E265" s="21" t="s">
        <v>6640</v>
      </c>
      <c r="F265" s="21" t="s">
        <v>15</v>
      </c>
      <c r="G265" s="21" t="s">
        <v>6629</v>
      </c>
      <c r="H265" s="21" t="s">
        <v>6639</v>
      </c>
      <c r="I265" s="21" t="s">
        <v>4026</v>
      </c>
      <c r="J265" s="21" t="s">
        <v>512</v>
      </c>
      <c r="K265" s="21" t="s">
        <v>1494</v>
      </c>
      <c r="L265" s="21" t="s">
        <v>6638</v>
      </c>
      <c r="M265" s="21" t="s">
        <v>6580</v>
      </c>
      <c r="N265" s="21" t="s">
        <v>4026</v>
      </c>
      <c r="O265" s="21">
        <v>235</v>
      </c>
      <c r="P265" s="21" t="s">
        <v>6637</v>
      </c>
      <c r="Q265" s="21" t="s">
        <v>5649</v>
      </c>
      <c r="R265" s="21" t="s">
        <v>2396</v>
      </c>
      <c r="S265" s="21" t="s">
        <v>2887</v>
      </c>
      <c r="T265" s="21" t="s">
        <v>82</v>
      </c>
      <c r="U265" s="21" t="s">
        <v>4064</v>
      </c>
      <c r="V265" s="21" t="s">
        <v>6636</v>
      </c>
      <c r="W265" s="21" t="s">
        <v>6635</v>
      </c>
      <c r="X265" s="21" t="s">
        <v>6440</v>
      </c>
      <c r="Y265" s="21">
        <v>16</v>
      </c>
      <c r="Z265" s="21" t="s">
        <v>6615</v>
      </c>
      <c r="AA265" s="21" t="s">
        <v>28</v>
      </c>
      <c r="AB265" s="21" t="s">
        <v>6634</v>
      </c>
      <c r="AC265" s="21" t="s">
        <v>1108</v>
      </c>
      <c r="AD265" s="21" t="s">
        <v>6617</v>
      </c>
      <c r="AE265" s="21" t="s">
        <v>2152</v>
      </c>
      <c r="AF265" s="21" t="s">
        <v>6602</v>
      </c>
      <c r="AG265" s="21"/>
      <c r="AH265" s="21"/>
      <c r="AI265" s="21" t="s">
        <v>1005</v>
      </c>
      <c r="AJ265" s="21" t="s">
        <v>1829</v>
      </c>
      <c r="AK265" s="21"/>
      <c r="AL265" s="21" t="s">
        <v>6633</v>
      </c>
      <c r="AM265" s="21" t="s">
        <v>3839</v>
      </c>
      <c r="AN265" s="21"/>
      <c r="AO265" s="21"/>
      <c r="AQ265" s="19">
        <v>25</v>
      </c>
    </row>
    <row r="266" spans="1:43">
      <c r="A266" s="18" t="s">
        <v>6632</v>
      </c>
      <c r="B266" s="21" t="s">
        <v>6631</v>
      </c>
      <c r="C266" s="21" t="s">
        <v>4128</v>
      </c>
      <c r="D266" s="21"/>
      <c r="E266" s="21" t="s">
        <v>6630</v>
      </c>
      <c r="F266" s="21" t="s">
        <v>4251</v>
      </c>
      <c r="G266" s="21" t="s">
        <v>6629</v>
      </c>
      <c r="H266" s="21" t="s">
        <v>381</v>
      </c>
      <c r="I266" s="21" t="s">
        <v>1661</v>
      </c>
      <c r="J266" s="21" t="s">
        <v>6446</v>
      </c>
      <c r="K266" s="21" t="s">
        <v>772</v>
      </c>
      <c r="L266" s="21" t="s">
        <v>1789</v>
      </c>
      <c r="M266" s="21" t="s">
        <v>6597</v>
      </c>
      <c r="N266" s="21" t="s">
        <v>82</v>
      </c>
      <c r="O266" s="21">
        <v>210</v>
      </c>
      <c r="P266" s="21" t="s">
        <v>6628</v>
      </c>
      <c r="Q266" s="21" t="s">
        <v>6616</v>
      </c>
      <c r="R266" s="21" t="s">
        <v>6627</v>
      </c>
      <c r="S266" s="21" t="s">
        <v>63</v>
      </c>
      <c r="T266" s="21">
        <v>25</v>
      </c>
      <c r="U266" s="21" t="s">
        <v>684</v>
      </c>
      <c r="V266" s="21" t="s">
        <v>1446</v>
      </c>
      <c r="W266" s="21" t="s">
        <v>6626</v>
      </c>
      <c r="X266" s="21">
        <v>30</v>
      </c>
      <c r="Y266" s="21" t="s">
        <v>38</v>
      </c>
      <c r="Z266" s="21" t="s">
        <v>27</v>
      </c>
      <c r="AA266" s="21">
        <v>4</v>
      </c>
      <c r="AB266" s="21" t="s">
        <v>6625</v>
      </c>
      <c r="AC266" s="21" t="s">
        <v>64</v>
      </c>
      <c r="AD266" s="21">
        <v>32</v>
      </c>
      <c r="AE266" s="21" t="s">
        <v>540</v>
      </c>
      <c r="AF266" s="21" t="s">
        <v>6624</v>
      </c>
      <c r="AG266" s="21"/>
      <c r="AH266" s="21"/>
      <c r="AI266" s="21" t="s">
        <v>3107</v>
      </c>
      <c r="AJ266" s="21" t="s">
        <v>1829</v>
      </c>
      <c r="AK266" s="21"/>
      <c r="AL266" s="21" t="s">
        <v>6623</v>
      </c>
      <c r="AM266" s="21" t="s">
        <v>948</v>
      </c>
      <c r="AN266" s="21"/>
      <c r="AO266" s="21"/>
      <c r="AQ266" s="19">
        <v>24.5</v>
      </c>
    </row>
    <row r="267" spans="1:43">
      <c r="A267" s="18" t="s">
        <v>6622</v>
      </c>
      <c r="B267" s="21" t="s">
        <v>6621</v>
      </c>
      <c r="C267" s="21" t="s">
        <v>6620</v>
      </c>
      <c r="D267" s="21"/>
      <c r="E267" s="21" t="s">
        <v>6452</v>
      </c>
      <c r="F267" s="21" t="s">
        <v>2345</v>
      </c>
      <c r="G267" s="21" t="s">
        <v>6619</v>
      </c>
      <c r="H267" s="21" t="s">
        <v>381</v>
      </c>
      <c r="I267" s="21" t="s">
        <v>1505</v>
      </c>
      <c r="J267" s="21" t="s">
        <v>6446</v>
      </c>
      <c r="K267" s="21" t="s">
        <v>772</v>
      </c>
      <c r="L267" s="21" t="s">
        <v>104</v>
      </c>
      <c r="M267" s="21" t="s">
        <v>6618</v>
      </c>
      <c r="N267" s="21" t="s">
        <v>1505</v>
      </c>
      <c r="O267" s="21">
        <v>237</v>
      </c>
      <c r="P267" s="21" t="s">
        <v>6617</v>
      </c>
      <c r="Q267" s="21" t="s">
        <v>6616</v>
      </c>
      <c r="R267" s="21" t="s">
        <v>6475</v>
      </c>
      <c r="S267" s="21">
        <v>26</v>
      </c>
      <c r="T267" s="21" t="s">
        <v>2887</v>
      </c>
      <c r="U267" s="21" t="s">
        <v>684</v>
      </c>
      <c r="V267" s="21" t="s">
        <v>4056</v>
      </c>
      <c r="W267" s="21" t="s">
        <v>2297</v>
      </c>
      <c r="X267" s="21" t="s">
        <v>64</v>
      </c>
      <c r="Y267" s="21">
        <v>16</v>
      </c>
      <c r="Z267" s="21" t="s">
        <v>6615</v>
      </c>
      <c r="AA267" s="21" t="s">
        <v>28</v>
      </c>
      <c r="AB267" s="21" t="s">
        <v>6614</v>
      </c>
      <c r="AC267" s="21">
        <v>35</v>
      </c>
      <c r="AD267" s="21" t="s">
        <v>1108</v>
      </c>
      <c r="AE267" s="21" t="s">
        <v>1139</v>
      </c>
      <c r="AF267" s="21" t="s">
        <v>304</v>
      </c>
      <c r="AG267" s="21"/>
      <c r="AH267" s="21"/>
      <c r="AI267" s="21" t="s">
        <v>6613</v>
      </c>
      <c r="AJ267" s="21" t="s">
        <v>1829</v>
      </c>
      <c r="AK267" s="21"/>
      <c r="AL267" s="21" t="s">
        <v>6612</v>
      </c>
      <c r="AM267" s="21" t="s">
        <v>3839</v>
      </c>
      <c r="AN267" s="21"/>
      <c r="AO267" s="21"/>
      <c r="AQ267" s="19">
        <v>25</v>
      </c>
    </row>
    <row r="268" spans="1:43">
      <c r="A268" s="18" t="s">
        <v>6611</v>
      </c>
      <c r="B268" s="21" t="s">
        <v>6610</v>
      </c>
      <c r="C268" s="21" t="s">
        <v>6609</v>
      </c>
      <c r="D268" s="21"/>
      <c r="E268" s="21" t="s">
        <v>6273</v>
      </c>
      <c r="F268" s="21" t="s">
        <v>15</v>
      </c>
      <c r="G268" s="21" t="s">
        <v>235</v>
      </c>
      <c r="H268" s="21" t="s">
        <v>6608</v>
      </c>
      <c r="I268" s="21" t="s">
        <v>3025</v>
      </c>
      <c r="J268" s="21" t="s">
        <v>517</v>
      </c>
      <c r="K268" s="21" t="s">
        <v>770</v>
      </c>
      <c r="L268" s="21" t="s">
        <v>981</v>
      </c>
      <c r="M268" s="21" t="s">
        <v>6607</v>
      </c>
      <c r="N268" s="21" t="s">
        <v>82</v>
      </c>
      <c r="O268" s="21">
        <v>255</v>
      </c>
      <c r="P268" s="21" t="s">
        <v>6606</v>
      </c>
      <c r="Q268" s="21" t="s">
        <v>6605</v>
      </c>
      <c r="R268" s="21" t="s">
        <v>1194</v>
      </c>
      <c r="S268" s="21" t="s">
        <v>545</v>
      </c>
      <c r="T268" s="21" t="s">
        <v>1541</v>
      </c>
      <c r="U268" s="21" t="s">
        <v>88</v>
      </c>
      <c r="V268" s="21" t="s">
        <v>1485</v>
      </c>
      <c r="W268" s="21" t="s">
        <v>6604</v>
      </c>
      <c r="X268" s="21" t="s">
        <v>6559</v>
      </c>
      <c r="Y268" s="21" t="s">
        <v>360</v>
      </c>
      <c r="Z268" s="21" t="s">
        <v>722</v>
      </c>
      <c r="AA268" s="21" t="s">
        <v>398</v>
      </c>
      <c r="AB268" s="21" t="s">
        <v>402</v>
      </c>
      <c r="AC268" s="21" t="s">
        <v>6414</v>
      </c>
      <c r="AD268" s="21" t="s">
        <v>6603</v>
      </c>
      <c r="AE268" s="21" t="s">
        <v>2152</v>
      </c>
      <c r="AF268" s="21" t="s">
        <v>6602</v>
      </c>
      <c r="AG268" s="21"/>
      <c r="AH268" s="21"/>
      <c r="AI268" s="21" t="s">
        <v>6601</v>
      </c>
      <c r="AJ268" s="21" t="s">
        <v>924</v>
      </c>
      <c r="AK268" s="21"/>
      <c r="AL268" s="21" t="s">
        <v>6600</v>
      </c>
      <c r="AM268" s="21" t="s">
        <v>214</v>
      </c>
      <c r="AN268" s="21"/>
      <c r="AO268" s="21"/>
      <c r="AQ268" s="19">
        <v>21.5</v>
      </c>
    </row>
    <row r="269" spans="1:43">
      <c r="A269" s="18" t="s">
        <v>6599</v>
      </c>
      <c r="B269" s="21" t="s">
        <v>5033</v>
      </c>
      <c r="C269" s="21">
        <v>99</v>
      </c>
      <c r="D269" s="21"/>
      <c r="E269" s="21" t="s">
        <v>1889</v>
      </c>
      <c r="F269" s="21" t="s">
        <v>1885</v>
      </c>
      <c r="G269" s="21" t="s">
        <v>6566</v>
      </c>
      <c r="H269" s="21" t="s">
        <v>1011</v>
      </c>
      <c r="I269" s="21" t="s">
        <v>496</v>
      </c>
      <c r="J269" s="21" t="s">
        <v>511</v>
      </c>
      <c r="K269" s="21" t="s">
        <v>6598</v>
      </c>
      <c r="L269" s="21" t="s">
        <v>1913</v>
      </c>
      <c r="M269" s="21" t="s">
        <v>6597</v>
      </c>
      <c r="N269" s="21">
        <v>25</v>
      </c>
      <c r="O269" s="21">
        <v>320</v>
      </c>
      <c r="P269" s="21" t="s">
        <v>3802</v>
      </c>
      <c r="Q269" s="21" t="s">
        <v>6596</v>
      </c>
      <c r="R269" s="21" t="s">
        <v>6595</v>
      </c>
      <c r="S269" s="21" t="s">
        <v>3077</v>
      </c>
      <c r="T269" s="21" t="s">
        <v>4026</v>
      </c>
      <c r="U269" s="21" t="s">
        <v>89</v>
      </c>
      <c r="V269" s="21" t="s">
        <v>2114</v>
      </c>
      <c r="W269" s="21" t="s">
        <v>6594</v>
      </c>
      <c r="X269" s="21" t="s">
        <v>2704</v>
      </c>
      <c r="Y269" s="21">
        <v>16</v>
      </c>
      <c r="Z269" s="21" t="s">
        <v>2737</v>
      </c>
      <c r="AA269" s="21" t="s">
        <v>3765</v>
      </c>
      <c r="AB269" s="21" t="s">
        <v>4392</v>
      </c>
      <c r="AC269" s="21" t="s">
        <v>6593</v>
      </c>
      <c r="AD269" s="21" t="s">
        <v>3303</v>
      </c>
      <c r="AE269" s="21" t="s">
        <v>995</v>
      </c>
      <c r="AF269" s="21" t="s">
        <v>723</v>
      </c>
      <c r="AG269" s="21"/>
      <c r="AH269" s="21">
        <v>10</v>
      </c>
      <c r="AI269" s="21" t="s">
        <v>1005</v>
      </c>
      <c r="AJ269" s="21" t="s">
        <v>2040</v>
      </c>
      <c r="AK269" s="21"/>
      <c r="AL269" s="21" t="s">
        <v>2172</v>
      </c>
      <c r="AM269" s="21" t="s">
        <v>3870</v>
      </c>
      <c r="AN269" s="21"/>
      <c r="AO269" s="20">
        <v>10.87</v>
      </c>
      <c r="AQ269" s="19">
        <v>26</v>
      </c>
    </row>
    <row r="270" spans="1:43">
      <c r="A270" s="18" t="s">
        <v>6592</v>
      </c>
      <c r="B270" s="21" t="s">
        <v>6591</v>
      </c>
      <c r="C270" s="21" t="s">
        <v>5057</v>
      </c>
      <c r="D270" s="21"/>
      <c r="E270" s="21" t="s">
        <v>3446</v>
      </c>
      <c r="F270" s="21" t="s">
        <v>1152</v>
      </c>
      <c r="G270" s="21" t="s">
        <v>6590</v>
      </c>
      <c r="H270" s="21" t="s">
        <v>3433</v>
      </c>
      <c r="I270" s="21" t="s">
        <v>1661</v>
      </c>
      <c r="J270" s="21" t="s">
        <v>6446</v>
      </c>
      <c r="K270" s="21" t="s">
        <v>1603</v>
      </c>
      <c r="L270" s="21" t="s">
        <v>322</v>
      </c>
      <c r="M270" s="21" t="s">
        <v>6580</v>
      </c>
      <c r="N270" s="21" t="s">
        <v>2354</v>
      </c>
      <c r="O270" s="21">
        <v>315</v>
      </c>
      <c r="P270" s="21" t="s">
        <v>6589</v>
      </c>
      <c r="Q270" s="21" t="s">
        <v>2019</v>
      </c>
      <c r="R270" s="21" t="s">
        <v>6588</v>
      </c>
      <c r="S270" s="21">
        <v>30</v>
      </c>
      <c r="T270" s="21" t="s">
        <v>3077</v>
      </c>
      <c r="U270" s="21" t="s">
        <v>88</v>
      </c>
      <c r="V270" s="21" t="s">
        <v>6587</v>
      </c>
      <c r="W270" s="21" t="s">
        <v>6586</v>
      </c>
      <c r="X270" s="21" t="s">
        <v>6585</v>
      </c>
      <c r="Y270" s="21" t="s">
        <v>360</v>
      </c>
      <c r="Z270" s="21" t="s">
        <v>6584</v>
      </c>
      <c r="AA270" s="21" t="s">
        <v>596</v>
      </c>
      <c r="AB270" s="21" t="s">
        <v>460</v>
      </c>
      <c r="AC270" s="21" t="s">
        <v>1106</v>
      </c>
      <c r="AD270" s="21" t="s">
        <v>1616</v>
      </c>
      <c r="AE270" s="21" t="s">
        <v>1139</v>
      </c>
      <c r="AF270" s="21" t="s">
        <v>3430</v>
      </c>
      <c r="AG270" s="21"/>
      <c r="AH270" s="21">
        <v>9</v>
      </c>
      <c r="AI270" s="21" t="s">
        <v>1737</v>
      </c>
      <c r="AJ270" s="21" t="s">
        <v>2039</v>
      </c>
      <c r="AK270" s="21"/>
      <c r="AL270" s="21" t="s">
        <v>5646</v>
      </c>
      <c r="AM270" s="21" t="s">
        <v>2136</v>
      </c>
      <c r="AN270" s="21"/>
      <c r="AO270" s="20">
        <v>11</v>
      </c>
      <c r="AQ270" s="19">
        <v>26</v>
      </c>
    </row>
    <row r="271" spans="1:43">
      <c r="A271" s="18" t="s">
        <v>6583</v>
      </c>
      <c r="B271" s="21" t="s">
        <v>6582</v>
      </c>
      <c r="C271" s="21" t="s">
        <v>6581</v>
      </c>
      <c r="D271" s="21"/>
      <c r="E271" s="21" t="s">
        <v>1631</v>
      </c>
      <c r="F271" s="21" t="s">
        <v>2390</v>
      </c>
      <c r="G271" s="21" t="s">
        <v>431</v>
      </c>
      <c r="H271" s="21" t="s">
        <v>6517</v>
      </c>
      <c r="I271" s="21" t="s">
        <v>212</v>
      </c>
      <c r="J271" s="21" t="s">
        <v>6565</v>
      </c>
      <c r="K271" s="21" t="s">
        <v>6430</v>
      </c>
      <c r="L271" s="21">
        <v>14</v>
      </c>
      <c r="M271" s="21" t="s">
        <v>6580</v>
      </c>
      <c r="N271" s="21" t="s">
        <v>1505</v>
      </c>
      <c r="O271" s="21" t="s">
        <v>6579</v>
      </c>
      <c r="P271" s="21" t="s">
        <v>6578</v>
      </c>
      <c r="Q271" s="21" t="s">
        <v>6577</v>
      </c>
      <c r="R271" s="21" t="s">
        <v>6357</v>
      </c>
      <c r="S271" s="21">
        <v>30</v>
      </c>
      <c r="T271" s="21" t="s">
        <v>1517</v>
      </c>
      <c r="U271" s="21" t="s">
        <v>89</v>
      </c>
      <c r="V271" s="21" t="s">
        <v>6576</v>
      </c>
      <c r="W271" s="21" t="s">
        <v>6575</v>
      </c>
      <c r="X271" s="21" t="s">
        <v>1258</v>
      </c>
      <c r="Y271" s="21">
        <v>15</v>
      </c>
      <c r="Z271" s="21" t="s">
        <v>6574</v>
      </c>
      <c r="AA271" s="21" t="s">
        <v>779</v>
      </c>
      <c r="AB271" s="21" t="s">
        <v>6573</v>
      </c>
      <c r="AC271" s="21" t="s">
        <v>64</v>
      </c>
      <c r="AD271" s="21" t="s">
        <v>834</v>
      </c>
      <c r="AE271" s="21" t="s">
        <v>995</v>
      </c>
      <c r="AF271" s="21" t="s">
        <v>6572</v>
      </c>
      <c r="AG271" s="21"/>
      <c r="AH271" s="21" t="s">
        <v>684</v>
      </c>
      <c r="AI271" s="21" t="s">
        <v>6571</v>
      </c>
      <c r="AJ271" s="21" t="s">
        <v>2039</v>
      </c>
      <c r="AK271" s="21"/>
      <c r="AL271" s="21" t="s">
        <v>6570</v>
      </c>
      <c r="AM271" s="21" t="s">
        <v>577</v>
      </c>
      <c r="AN271" s="21"/>
      <c r="AO271" s="20">
        <v>11.19</v>
      </c>
      <c r="AQ271" s="19">
        <v>26</v>
      </c>
    </row>
    <row r="272" spans="1:43">
      <c r="A272" s="18" t="s">
        <v>6569</v>
      </c>
      <c r="B272" s="21" t="s">
        <v>6568</v>
      </c>
      <c r="C272" s="21" t="s">
        <v>6567</v>
      </c>
      <c r="D272" s="21"/>
      <c r="E272" s="21" t="s">
        <v>318</v>
      </c>
      <c r="F272" s="21" t="s">
        <v>2390</v>
      </c>
      <c r="G272" s="21" t="s">
        <v>6566</v>
      </c>
      <c r="H272" s="21" t="s">
        <v>6532</v>
      </c>
      <c r="I272" s="21">
        <v>23</v>
      </c>
      <c r="J272" s="21" t="s">
        <v>6565</v>
      </c>
      <c r="K272" s="21" t="s">
        <v>6564</v>
      </c>
      <c r="L272" s="21" t="s">
        <v>3654</v>
      </c>
      <c r="M272" s="21">
        <v>772</v>
      </c>
      <c r="N272" s="21" t="s">
        <v>1259</v>
      </c>
      <c r="O272" s="21">
        <v>300</v>
      </c>
      <c r="P272" s="21" t="s">
        <v>6563</v>
      </c>
      <c r="Q272" s="21" t="s">
        <v>6562</v>
      </c>
      <c r="R272" s="21" t="s">
        <v>6357</v>
      </c>
      <c r="S272" s="21" t="s">
        <v>5386</v>
      </c>
      <c r="T272" s="21">
        <v>29</v>
      </c>
      <c r="U272" s="21" t="s">
        <v>707</v>
      </c>
      <c r="V272" s="21" t="s">
        <v>6561</v>
      </c>
      <c r="W272" s="21" t="s">
        <v>6560</v>
      </c>
      <c r="X272" s="21" t="s">
        <v>6559</v>
      </c>
      <c r="Y272" s="21">
        <v>15</v>
      </c>
      <c r="Z272" s="21" t="s">
        <v>6558</v>
      </c>
      <c r="AA272" s="21" t="s">
        <v>6557</v>
      </c>
      <c r="AB272" s="21" t="s">
        <v>767</v>
      </c>
      <c r="AC272" s="21" t="s">
        <v>834</v>
      </c>
      <c r="AD272" s="21">
        <v>34</v>
      </c>
      <c r="AE272" s="21" t="s">
        <v>619</v>
      </c>
      <c r="AF272" s="21" t="s">
        <v>6136</v>
      </c>
      <c r="AG272" s="21"/>
      <c r="AH272" s="21">
        <v>8</v>
      </c>
      <c r="AI272" s="21" t="s">
        <v>1404</v>
      </c>
      <c r="AJ272" s="21" t="s">
        <v>2039</v>
      </c>
      <c r="AK272" s="21"/>
      <c r="AL272" s="21" t="s">
        <v>6556</v>
      </c>
      <c r="AM272" s="21">
        <v>16</v>
      </c>
      <c r="AN272" s="21"/>
      <c r="AO272" s="20">
        <v>11.19</v>
      </c>
      <c r="AQ272" s="19">
        <v>22.5</v>
      </c>
    </row>
    <row r="273" spans="1:43">
      <c r="A273" s="18" t="s">
        <v>6555</v>
      </c>
      <c r="B273" s="21" t="s">
        <v>6554</v>
      </c>
      <c r="C273" s="21" t="s">
        <v>6553</v>
      </c>
      <c r="D273" s="21"/>
      <c r="E273" s="21" t="s">
        <v>3788</v>
      </c>
      <c r="F273" s="21" t="s">
        <v>2389</v>
      </c>
      <c r="G273" s="21" t="s">
        <v>6552</v>
      </c>
      <c r="H273" s="21" t="s">
        <v>6551</v>
      </c>
      <c r="I273" s="21" t="s">
        <v>5637</v>
      </c>
      <c r="J273" s="21" t="s">
        <v>518</v>
      </c>
      <c r="K273" s="21" t="s">
        <v>958</v>
      </c>
      <c r="L273" s="21" t="s">
        <v>1636</v>
      </c>
      <c r="M273" s="21" t="s">
        <v>6550</v>
      </c>
      <c r="N273" s="21" t="s">
        <v>5637</v>
      </c>
      <c r="O273" s="21" t="s">
        <v>6549</v>
      </c>
      <c r="P273" s="21" t="s">
        <v>6548</v>
      </c>
      <c r="Q273" s="21" t="s">
        <v>5574</v>
      </c>
      <c r="R273" s="21" t="s">
        <v>6547</v>
      </c>
      <c r="S273" s="21" t="s">
        <v>5386</v>
      </c>
      <c r="T273" s="21" t="s">
        <v>2837</v>
      </c>
      <c r="U273" s="21" t="s">
        <v>1062</v>
      </c>
      <c r="V273" s="21" t="s">
        <v>6546</v>
      </c>
      <c r="W273" s="21" t="s">
        <v>6545</v>
      </c>
      <c r="X273" s="21" t="s">
        <v>64</v>
      </c>
      <c r="Y273" s="21">
        <v>15</v>
      </c>
      <c r="Z273" s="21" t="s">
        <v>4646</v>
      </c>
      <c r="AA273" s="21" t="s">
        <v>3086</v>
      </c>
      <c r="AB273" s="21" t="s">
        <v>3879</v>
      </c>
      <c r="AC273" s="21" t="s">
        <v>834</v>
      </c>
      <c r="AD273" s="21" t="s">
        <v>1108</v>
      </c>
      <c r="AE273" s="21" t="s">
        <v>2141</v>
      </c>
      <c r="AF273" s="21" t="s">
        <v>6136</v>
      </c>
      <c r="AG273" s="21"/>
      <c r="AH273" s="21">
        <v>8</v>
      </c>
      <c r="AI273" s="21" t="s">
        <v>1248</v>
      </c>
      <c r="AJ273" s="21" t="s">
        <v>2040</v>
      </c>
      <c r="AK273" s="21"/>
      <c r="AL273" s="21" t="s">
        <v>6544</v>
      </c>
      <c r="AM273" s="21" t="s">
        <v>209</v>
      </c>
      <c r="AN273" s="21"/>
      <c r="AO273" s="20">
        <v>10.73</v>
      </c>
      <c r="AQ273" s="19">
        <v>23.5</v>
      </c>
    </row>
    <row r="274" spans="1:43">
      <c r="A274" s="18" t="s">
        <v>6543</v>
      </c>
      <c r="B274" s="21" t="s">
        <v>6542</v>
      </c>
      <c r="C274" s="21" t="s">
        <v>6541</v>
      </c>
      <c r="D274" s="21"/>
      <c r="E274" s="21" t="s">
        <v>6452</v>
      </c>
      <c r="F274" s="21" t="s">
        <v>2389</v>
      </c>
      <c r="G274" s="21" t="s">
        <v>235</v>
      </c>
      <c r="H274" s="21" t="s">
        <v>6517</v>
      </c>
      <c r="I274" s="21">
        <v>23</v>
      </c>
      <c r="J274" s="21" t="s">
        <v>4092</v>
      </c>
      <c r="K274" s="21" t="s">
        <v>597</v>
      </c>
      <c r="L274" s="21" t="s">
        <v>38</v>
      </c>
      <c r="M274" s="21">
        <v>1158</v>
      </c>
      <c r="N274" s="21" t="s">
        <v>5637</v>
      </c>
      <c r="O274" s="21">
        <v>350</v>
      </c>
      <c r="P274" s="21" t="s">
        <v>6540</v>
      </c>
      <c r="Q274" s="21" t="s">
        <v>6539</v>
      </c>
      <c r="R274" s="21" t="s">
        <v>6372</v>
      </c>
      <c r="S274" s="21">
        <v>31</v>
      </c>
      <c r="T274" s="21" t="s">
        <v>5386</v>
      </c>
      <c r="U274" s="21" t="s">
        <v>707</v>
      </c>
      <c r="V274" s="21" t="s">
        <v>5907</v>
      </c>
      <c r="W274" s="21" t="s">
        <v>6538</v>
      </c>
      <c r="X274" s="21" t="s">
        <v>1258</v>
      </c>
      <c r="Y274" s="21">
        <v>15</v>
      </c>
      <c r="Z274" s="21" t="s">
        <v>5385</v>
      </c>
      <c r="AA274" s="21" t="s">
        <v>404</v>
      </c>
      <c r="AB274" s="21" t="s">
        <v>1095</v>
      </c>
      <c r="AC274" s="21">
        <v>35</v>
      </c>
      <c r="AD274" s="21" t="s">
        <v>4865</v>
      </c>
      <c r="AE274" s="21" t="s">
        <v>3347</v>
      </c>
      <c r="AF274" s="21" t="s">
        <v>6537</v>
      </c>
      <c r="AG274" s="21"/>
      <c r="AH274" s="21" t="s">
        <v>1404</v>
      </c>
      <c r="AI274" s="21" t="s">
        <v>1248</v>
      </c>
      <c r="AJ274" s="21" t="s">
        <v>406</v>
      </c>
      <c r="AK274" s="21"/>
      <c r="AL274" s="21" t="s">
        <v>6354</v>
      </c>
      <c r="AM274" s="21" t="s">
        <v>801</v>
      </c>
      <c r="AN274" s="21"/>
      <c r="AO274" s="20">
        <v>11.65</v>
      </c>
      <c r="AQ274" s="19">
        <v>24</v>
      </c>
    </row>
    <row r="275" spans="1:43">
      <c r="A275" s="18" t="s">
        <v>6536</v>
      </c>
      <c r="B275" s="21" t="s">
        <v>6535</v>
      </c>
      <c r="C275" s="21" t="s">
        <v>6534</v>
      </c>
      <c r="D275" s="21"/>
      <c r="E275" s="21" t="s">
        <v>6452</v>
      </c>
      <c r="F275" s="21" t="s">
        <v>1422</v>
      </c>
      <c r="G275" s="21" t="s">
        <v>6533</v>
      </c>
      <c r="H275" s="21" t="s">
        <v>6532</v>
      </c>
      <c r="I275" s="21">
        <v>29</v>
      </c>
      <c r="J275" s="21" t="s">
        <v>6516</v>
      </c>
      <c r="K275" s="21" t="s">
        <v>72</v>
      </c>
      <c r="L275" s="21" t="s">
        <v>616</v>
      </c>
      <c r="M275" s="21" t="s">
        <v>1121</v>
      </c>
      <c r="N275" s="21" t="s">
        <v>4026</v>
      </c>
      <c r="O275" s="21">
        <v>340</v>
      </c>
      <c r="P275" s="21" t="s">
        <v>6531</v>
      </c>
      <c r="Q275" s="21" t="s">
        <v>6530</v>
      </c>
      <c r="R275" s="21" t="s">
        <v>6529</v>
      </c>
      <c r="S275" s="21" t="s">
        <v>6528</v>
      </c>
      <c r="T275" s="21" t="s">
        <v>5238</v>
      </c>
      <c r="U275" s="21" t="s">
        <v>1619</v>
      </c>
      <c r="V275" s="21" t="s">
        <v>6527</v>
      </c>
      <c r="W275" s="21" t="s">
        <v>6526</v>
      </c>
      <c r="X275" s="21" t="s">
        <v>6525</v>
      </c>
      <c r="Y275" s="21">
        <v>13</v>
      </c>
      <c r="Z275" s="21" t="s">
        <v>6524</v>
      </c>
      <c r="AA275" s="21" t="s">
        <v>6523</v>
      </c>
      <c r="AB275" s="21" t="s">
        <v>6522</v>
      </c>
      <c r="AC275" s="21">
        <v>36</v>
      </c>
      <c r="AD275" s="21" t="s">
        <v>1106</v>
      </c>
      <c r="AE275" s="21">
        <v>30</v>
      </c>
      <c r="AF275" s="21" t="s">
        <v>304</v>
      </c>
      <c r="AG275" s="21"/>
      <c r="AH275" s="21" t="s">
        <v>1063</v>
      </c>
      <c r="AI275" s="21" t="s">
        <v>1005</v>
      </c>
      <c r="AJ275" s="21" t="s">
        <v>2039</v>
      </c>
      <c r="AK275" s="21"/>
      <c r="AL275" s="21" t="s">
        <v>5581</v>
      </c>
      <c r="AM275" s="21" t="s">
        <v>53</v>
      </c>
      <c r="AN275" s="21"/>
      <c r="AO275" s="20">
        <v>12.38</v>
      </c>
      <c r="AQ275" s="19">
        <v>25</v>
      </c>
    </row>
    <row r="276" spans="1:43">
      <c r="A276" s="18" t="s">
        <v>6521</v>
      </c>
      <c r="B276" s="21" t="s">
        <v>6520</v>
      </c>
      <c r="C276" s="21" t="s">
        <v>6519</v>
      </c>
      <c r="D276" s="21"/>
      <c r="E276" s="21" t="s">
        <v>1950</v>
      </c>
      <c r="F276" s="21" t="s">
        <v>1486</v>
      </c>
      <c r="G276" s="21" t="s">
        <v>6518</v>
      </c>
      <c r="H276" s="21" t="s">
        <v>6517</v>
      </c>
      <c r="I276" s="21" t="s">
        <v>702</v>
      </c>
      <c r="J276" s="21" t="s">
        <v>6516</v>
      </c>
      <c r="K276" s="21" t="s">
        <v>590</v>
      </c>
      <c r="L276" s="21" t="s">
        <v>3654</v>
      </c>
      <c r="M276" s="21" t="s">
        <v>6515</v>
      </c>
      <c r="N276" s="21" t="s">
        <v>121</v>
      </c>
      <c r="O276" s="21">
        <v>325</v>
      </c>
      <c r="P276" s="21" t="s">
        <v>6514</v>
      </c>
      <c r="Q276" s="21" t="s">
        <v>5983</v>
      </c>
      <c r="R276" s="21" t="s">
        <v>6037</v>
      </c>
      <c r="S276" s="21" t="s">
        <v>5327</v>
      </c>
      <c r="T276" s="21" t="s">
        <v>3077</v>
      </c>
      <c r="U276" s="21" t="s">
        <v>637</v>
      </c>
      <c r="V276" s="21" t="s">
        <v>1484</v>
      </c>
      <c r="W276" s="21" t="s">
        <v>6513</v>
      </c>
      <c r="X276" s="21" t="s">
        <v>2705</v>
      </c>
      <c r="Y276" s="21" t="s">
        <v>540</v>
      </c>
      <c r="Z276" s="21" t="s">
        <v>6512</v>
      </c>
      <c r="AA276" s="21" t="s">
        <v>580</v>
      </c>
      <c r="AB276" s="21" t="s">
        <v>1267</v>
      </c>
      <c r="AC276" s="21">
        <v>37</v>
      </c>
      <c r="AD276" s="21" t="s">
        <v>6511</v>
      </c>
      <c r="AE276" s="21">
        <v>31</v>
      </c>
      <c r="AF276" s="21" t="s">
        <v>3427</v>
      </c>
      <c r="AG276" s="21"/>
      <c r="AH276" s="21">
        <v>8</v>
      </c>
      <c r="AI276" s="21" t="s">
        <v>3945</v>
      </c>
      <c r="AJ276" s="21" t="s">
        <v>2039</v>
      </c>
      <c r="AK276" s="21"/>
      <c r="AL276" s="21" t="s">
        <v>6354</v>
      </c>
      <c r="AM276" s="21" t="s">
        <v>3839</v>
      </c>
      <c r="AN276" s="21"/>
      <c r="AO276" s="20">
        <v>12.84</v>
      </c>
      <c r="AQ276" s="19">
        <v>25</v>
      </c>
    </row>
    <row r="277" spans="1:43">
      <c r="A277" s="18" t="s">
        <v>6510</v>
      </c>
      <c r="B277" s="21" t="s">
        <v>6509</v>
      </c>
      <c r="C277" s="21" t="s">
        <v>6508</v>
      </c>
      <c r="D277" s="21"/>
      <c r="E277" s="21" t="s">
        <v>1889</v>
      </c>
      <c r="F277" s="21" t="s">
        <v>1422</v>
      </c>
      <c r="G277" s="21" t="s">
        <v>6507</v>
      </c>
      <c r="H277" s="21" t="s">
        <v>3433</v>
      </c>
      <c r="I277" s="21" t="s">
        <v>834</v>
      </c>
      <c r="J277" s="21" t="s">
        <v>6506</v>
      </c>
      <c r="K277" s="21" t="s">
        <v>72</v>
      </c>
      <c r="L277" s="21" t="s">
        <v>305</v>
      </c>
      <c r="M277" s="21" t="s">
        <v>6505</v>
      </c>
      <c r="N277" s="21" t="s">
        <v>834</v>
      </c>
      <c r="O277" s="21">
        <v>340</v>
      </c>
      <c r="P277" s="21" t="s">
        <v>6504</v>
      </c>
      <c r="Q277" s="21" t="s">
        <v>6503</v>
      </c>
      <c r="R277" s="21" t="s">
        <v>6502</v>
      </c>
      <c r="S277" s="21">
        <v>29</v>
      </c>
      <c r="T277" s="21" t="s">
        <v>3077</v>
      </c>
      <c r="U277" s="21" t="s">
        <v>461</v>
      </c>
      <c r="V277" s="21" t="s">
        <v>6501</v>
      </c>
      <c r="W277" s="21" t="s">
        <v>6371</v>
      </c>
      <c r="X277" s="21" t="s">
        <v>2705</v>
      </c>
      <c r="Y277" s="21">
        <v>14</v>
      </c>
      <c r="Z277" s="21" t="s">
        <v>6500</v>
      </c>
      <c r="AA277" s="21" t="s">
        <v>4056</v>
      </c>
      <c r="AB277" s="21" t="s">
        <v>3737</v>
      </c>
      <c r="AC277" s="21" t="s">
        <v>834</v>
      </c>
      <c r="AD277" s="21" t="s">
        <v>4643</v>
      </c>
      <c r="AE277" s="21">
        <v>31</v>
      </c>
      <c r="AF277" s="21" t="s">
        <v>722</v>
      </c>
      <c r="AG277" s="21"/>
      <c r="AH277" s="21" t="s">
        <v>1404</v>
      </c>
      <c r="AI277" s="21" t="s">
        <v>6499</v>
      </c>
      <c r="AJ277" s="21" t="s">
        <v>5842</v>
      </c>
      <c r="AK277" s="21"/>
      <c r="AL277" s="21" t="s">
        <v>6498</v>
      </c>
      <c r="AM277" s="21" t="s">
        <v>577</v>
      </c>
      <c r="AN277" s="21"/>
      <c r="AO277" s="20">
        <v>13.57</v>
      </c>
      <c r="AQ277" s="19">
        <v>27.5</v>
      </c>
    </row>
    <row r="278" spans="1:43">
      <c r="A278" s="18" t="s">
        <v>6497</v>
      </c>
      <c r="B278" s="21" t="s">
        <v>6496</v>
      </c>
      <c r="C278" s="21" t="s">
        <v>6495</v>
      </c>
      <c r="D278" s="21"/>
      <c r="E278" s="21" t="s">
        <v>3653</v>
      </c>
      <c r="F278" s="21" t="s">
        <v>419</v>
      </c>
      <c r="G278" s="21" t="s">
        <v>6494</v>
      </c>
      <c r="H278" s="21" t="s">
        <v>6493</v>
      </c>
      <c r="I278" s="21" t="s">
        <v>1108</v>
      </c>
      <c r="J278" s="21" t="s">
        <v>6446</v>
      </c>
      <c r="K278" s="21" t="s">
        <v>1869</v>
      </c>
      <c r="L278" s="21" t="s">
        <v>616</v>
      </c>
      <c r="M278" s="21" t="s">
        <v>6492</v>
      </c>
      <c r="N278" s="21" t="s">
        <v>5472</v>
      </c>
      <c r="O278" s="21">
        <v>355</v>
      </c>
      <c r="P278" s="21" t="s">
        <v>6491</v>
      </c>
      <c r="Q278" s="21" t="s">
        <v>6490</v>
      </c>
      <c r="R278" s="21" t="s">
        <v>6489</v>
      </c>
      <c r="S278" s="21" t="s">
        <v>82</v>
      </c>
      <c r="T278" s="21" t="s">
        <v>6488</v>
      </c>
      <c r="U278" s="21" t="s">
        <v>461</v>
      </c>
      <c r="V278" s="21" t="s">
        <v>6113</v>
      </c>
      <c r="W278" s="21" t="s">
        <v>6126</v>
      </c>
      <c r="X278" s="21" t="s">
        <v>5969</v>
      </c>
      <c r="Y278" s="21">
        <v>14</v>
      </c>
      <c r="Z278" s="21" t="s">
        <v>6487</v>
      </c>
      <c r="AA278" s="21" t="s">
        <v>6486</v>
      </c>
      <c r="AB278" s="21" t="s">
        <v>460</v>
      </c>
      <c r="AC278" s="21" t="s">
        <v>1517</v>
      </c>
      <c r="AD278" s="21" t="s">
        <v>1108</v>
      </c>
      <c r="AE278" s="21" t="s">
        <v>1598</v>
      </c>
      <c r="AF278" s="21" t="s">
        <v>6485</v>
      </c>
      <c r="AG278" s="21"/>
      <c r="AH278" s="21" t="s">
        <v>1697</v>
      </c>
      <c r="AI278" s="21" t="s">
        <v>6484</v>
      </c>
      <c r="AJ278" s="21" t="s">
        <v>5842</v>
      </c>
      <c r="AK278" s="21"/>
      <c r="AL278" s="21" t="s">
        <v>6483</v>
      </c>
      <c r="AM278" s="21" t="s">
        <v>3506</v>
      </c>
      <c r="AN278" s="21"/>
      <c r="AO278" s="20">
        <v>13.11</v>
      </c>
      <c r="AQ278" s="19">
        <v>29</v>
      </c>
    </row>
    <row r="279" spans="1:43">
      <c r="A279" s="18" t="s">
        <v>6482</v>
      </c>
      <c r="B279" s="21" t="s">
        <v>6481</v>
      </c>
      <c r="C279" s="21" t="s">
        <v>6480</v>
      </c>
      <c r="D279" s="21"/>
      <c r="E279" s="21" t="s">
        <v>1768</v>
      </c>
      <c r="F279" s="21" t="s">
        <v>167</v>
      </c>
      <c r="G279" s="21" t="s">
        <v>6479</v>
      </c>
      <c r="H279" s="21" t="s">
        <v>1011</v>
      </c>
      <c r="I279" s="21">
        <v>32</v>
      </c>
      <c r="J279" s="21" t="s">
        <v>6446</v>
      </c>
      <c r="K279" s="21" t="s">
        <v>72</v>
      </c>
      <c r="L279" s="21">
        <v>15</v>
      </c>
      <c r="M279" s="21" t="s">
        <v>6478</v>
      </c>
      <c r="N279" s="21" t="s">
        <v>2060</v>
      </c>
      <c r="O279" s="21">
        <v>340</v>
      </c>
      <c r="P279" s="21" t="s">
        <v>6477</v>
      </c>
      <c r="Q279" s="21" t="s">
        <v>6476</v>
      </c>
      <c r="R279" s="21" t="s">
        <v>6475</v>
      </c>
      <c r="S279" s="21" t="s">
        <v>82</v>
      </c>
      <c r="T279" s="21" t="s">
        <v>1505</v>
      </c>
      <c r="U279" s="21" t="s">
        <v>719</v>
      </c>
      <c r="V279" s="21" t="s">
        <v>6393</v>
      </c>
      <c r="W279" s="21" t="s">
        <v>6155</v>
      </c>
      <c r="X279" s="21" t="s">
        <v>5969</v>
      </c>
      <c r="Y279" s="21">
        <v>14</v>
      </c>
      <c r="Z279" s="21" t="s">
        <v>6474</v>
      </c>
      <c r="AA279" s="21" t="s">
        <v>456</v>
      </c>
      <c r="AB279" s="21" t="s">
        <v>1134</v>
      </c>
      <c r="AC279" s="21" t="s">
        <v>294</v>
      </c>
      <c r="AD279" s="21">
        <v>30</v>
      </c>
      <c r="AE279" s="21" t="s">
        <v>1598</v>
      </c>
      <c r="AF279" s="21" t="s">
        <v>6473</v>
      </c>
      <c r="AG279" s="21"/>
      <c r="AH279" s="21" t="s">
        <v>1697</v>
      </c>
      <c r="AI279" s="21" t="s">
        <v>1356</v>
      </c>
      <c r="AJ279" s="21" t="s">
        <v>588</v>
      </c>
      <c r="AK279" s="21"/>
      <c r="AL279" s="21" t="s">
        <v>6472</v>
      </c>
      <c r="AM279" s="21" t="s">
        <v>2152</v>
      </c>
      <c r="AN279" s="21"/>
      <c r="AO279" s="20">
        <v>13.02</v>
      </c>
      <c r="AQ279" s="19">
        <v>29.5</v>
      </c>
    </row>
    <row r="280" spans="1:43">
      <c r="A280" s="18" t="s">
        <v>6471</v>
      </c>
      <c r="B280" s="21" t="s">
        <v>6470</v>
      </c>
      <c r="C280" s="21" t="s">
        <v>6469</v>
      </c>
      <c r="D280" s="21"/>
      <c r="E280" s="21" t="s">
        <v>2057</v>
      </c>
      <c r="F280" s="21" t="s">
        <v>17</v>
      </c>
      <c r="G280" s="21" t="s">
        <v>6468</v>
      </c>
      <c r="H280" s="21" t="s">
        <v>382</v>
      </c>
      <c r="I280" s="21">
        <v>33</v>
      </c>
      <c r="J280" s="21" t="s">
        <v>518</v>
      </c>
      <c r="K280" s="21" t="s">
        <v>1869</v>
      </c>
      <c r="L280" s="21" t="s">
        <v>540</v>
      </c>
      <c r="M280" s="21" t="s">
        <v>6467</v>
      </c>
      <c r="N280" s="21" t="s">
        <v>6466</v>
      </c>
      <c r="O280" s="21">
        <v>350</v>
      </c>
      <c r="P280" s="21" t="s">
        <v>6465</v>
      </c>
      <c r="Q280" s="21" t="s">
        <v>5870</v>
      </c>
      <c r="R280" s="21" t="s">
        <v>6464</v>
      </c>
      <c r="S280" s="21">
        <v>25</v>
      </c>
      <c r="T280" s="21" t="s">
        <v>1505</v>
      </c>
      <c r="U280" s="21" t="s">
        <v>1380</v>
      </c>
      <c r="V280" s="21" t="s">
        <v>6463</v>
      </c>
      <c r="W280" s="21" t="s">
        <v>6462</v>
      </c>
      <c r="X280" s="21" t="s">
        <v>2705</v>
      </c>
      <c r="Y280" s="21">
        <v>16</v>
      </c>
      <c r="Z280" s="21" t="s">
        <v>561</v>
      </c>
      <c r="AA280" s="21" t="s">
        <v>3530</v>
      </c>
      <c r="AB280" s="21" t="s">
        <v>1523</v>
      </c>
      <c r="AC280" s="21" t="s">
        <v>702</v>
      </c>
      <c r="AD280" s="21" t="s">
        <v>4026</v>
      </c>
      <c r="AE280" s="21" t="s">
        <v>1058</v>
      </c>
      <c r="AF280" s="21" t="s">
        <v>6136</v>
      </c>
      <c r="AG280" s="21"/>
      <c r="AH280" s="21" t="s">
        <v>359</v>
      </c>
      <c r="AI280" s="21" t="s">
        <v>6461</v>
      </c>
      <c r="AJ280" s="21" t="s">
        <v>2325</v>
      </c>
      <c r="AK280" s="21"/>
      <c r="AL280" s="21" t="s">
        <v>6460</v>
      </c>
      <c r="AM280" s="21" t="s">
        <v>309</v>
      </c>
      <c r="AN280" s="21"/>
      <c r="AO280" s="20">
        <v>13.3</v>
      </c>
      <c r="AQ280" s="19">
        <v>29</v>
      </c>
    </row>
    <row r="281" spans="1:43">
      <c r="A281" s="18" t="s">
        <v>6459</v>
      </c>
      <c r="B281" s="21" t="s">
        <v>6458</v>
      </c>
      <c r="C281" s="21">
        <v>100</v>
      </c>
      <c r="D281" s="21">
        <v>100</v>
      </c>
      <c r="E281" s="21" t="s">
        <v>1890</v>
      </c>
      <c r="F281" s="21" t="s">
        <v>412</v>
      </c>
      <c r="G281" s="21" t="s">
        <v>6457</v>
      </c>
      <c r="H281" s="21" t="s">
        <v>6456</v>
      </c>
      <c r="I281" s="21" t="s">
        <v>4881</v>
      </c>
      <c r="J281" s="21" t="s">
        <v>512</v>
      </c>
      <c r="K281" s="21" t="s">
        <v>72</v>
      </c>
      <c r="L281" s="21" t="s">
        <v>617</v>
      </c>
      <c r="M281" s="21" t="s">
        <v>6455</v>
      </c>
      <c r="N281" s="21" t="s">
        <v>4881</v>
      </c>
      <c r="O281" s="21">
        <v>340</v>
      </c>
      <c r="P281" s="21" t="s">
        <v>6454</v>
      </c>
      <c r="Q281" s="21" t="s">
        <v>6453</v>
      </c>
      <c r="R281" s="21" t="s">
        <v>3718</v>
      </c>
      <c r="S281" s="21">
        <v>25</v>
      </c>
      <c r="T281" s="21" t="s">
        <v>1615</v>
      </c>
      <c r="U281" s="21" t="s">
        <v>3500</v>
      </c>
      <c r="V281" s="21" t="s">
        <v>6452</v>
      </c>
      <c r="W281" s="21" t="s">
        <v>2304</v>
      </c>
      <c r="X281" s="21" t="s">
        <v>6424</v>
      </c>
      <c r="Y281" s="21">
        <v>15</v>
      </c>
      <c r="Z281" s="21" t="s">
        <v>561</v>
      </c>
      <c r="AA281" s="21" t="s">
        <v>3110</v>
      </c>
      <c r="AB281" s="21" t="s">
        <v>3709</v>
      </c>
      <c r="AC281" s="21" t="s">
        <v>961</v>
      </c>
      <c r="AD281" s="21">
        <v>32</v>
      </c>
      <c r="AE281" s="21" t="s">
        <v>1058</v>
      </c>
      <c r="AF281" s="21" t="s">
        <v>724</v>
      </c>
      <c r="AG281" s="21" t="s">
        <v>323</v>
      </c>
      <c r="AH281" s="21" t="s">
        <v>3702</v>
      </c>
      <c r="AI281" s="21">
        <v>10</v>
      </c>
      <c r="AJ281" s="21" t="s">
        <v>1200</v>
      </c>
      <c r="AK281" s="21" t="s">
        <v>1484</v>
      </c>
      <c r="AL281" s="21" t="s">
        <v>2173</v>
      </c>
      <c r="AM281" s="21" t="s">
        <v>692</v>
      </c>
      <c r="AN281" s="21" t="s">
        <v>2461</v>
      </c>
      <c r="AO281" s="20">
        <v>13.39</v>
      </c>
      <c r="AQ281" s="19">
        <v>30</v>
      </c>
    </row>
    <row r="282" spans="1:43">
      <c r="A282" s="18" t="s">
        <v>6451</v>
      </c>
      <c r="B282" s="21" t="s">
        <v>5149</v>
      </c>
      <c r="C282" s="21" t="s">
        <v>6450</v>
      </c>
      <c r="D282" s="21" t="s">
        <v>6449</v>
      </c>
      <c r="E282" s="21" t="s">
        <v>3653</v>
      </c>
      <c r="F282" s="21" t="s">
        <v>957</v>
      </c>
      <c r="G282" s="21" t="s">
        <v>6448</v>
      </c>
      <c r="H282" s="21" t="s">
        <v>6447</v>
      </c>
      <c r="I282" s="21" t="s">
        <v>334</v>
      </c>
      <c r="J282" s="21" t="s">
        <v>6446</v>
      </c>
      <c r="K282" s="21" t="s">
        <v>2346</v>
      </c>
      <c r="L282" s="21" t="s">
        <v>980</v>
      </c>
      <c r="M282" s="21" t="s">
        <v>6445</v>
      </c>
      <c r="N282" s="21" t="s">
        <v>6444</v>
      </c>
      <c r="O282" s="21">
        <v>330</v>
      </c>
      <c r="P282" s="21" t="s">
        <v>6413</v>
      </c>
      <c r="Q282" s="21" t="s">
        <v>6443</v>
      </c>
      <c r="R282" s="21" t="s">
        <v>2396</v>
      </c>
      <c r="S282" s="21" t="s">
        <v>5406</v>
      </c>
      <c r="T282" s="21" t="s">
        <v>63</v>
      </c>
      <c r="U282" s="21" t="s">
        <v>104</v>
      </c>
      <c r="V282" s="21" t="s">
        <v>6442</v>
      </c>
      <c r="W282" s="21" t="s">
        <v>6441</v>
      </c>
      <c r="X282" s="21">
        <v>40</v>
      </c>
      <c r="Y282" s="21">
        <v>14</v>
      </c>
      <c r="Z282" s="21" t="s">
        <v>6440</v>
      </c>
      <c r="AA282" s="21" t="s">
        <v>3110</v>
      </c>
      <c r="AB282" s="21" t="s">
        <v>6439</v>
      </c>
      <c r="AC282" s="21">
        <v>34</v>
      </c>
      <c r="AD282" s="21" t="s">
        <v>64</v>
      </c>
      <c r="AE282" s="21" t="s">
        <v>4426</v>
      </c>
      <c r="AF282" s="21" t="s">
        <v>6438</v>
      </c>
      <c r="AG282" s="21" t="s">
        <v>993</v>
      </c>
      <c r="AH282" s="21" t="s">
        <v>5005</v>
      </c>
      <c r="AI282" s="21" t="s">
        <v>6437</v>
      </c>
      <c r="AJ282" s="21" t="s">
        <v>1200</v>
      </c>
      <c r="AK282" s="21" t="s">
        <v>1307</v>
      </c>
      <c r="AL282" s="21" t="s">
        <v>5220</v>
      </c>
      <c r="AM282" s="21" t="s">
        <v>3655</v>
      </c>
      <c r="AN282" s="21" t="s">
        <v>6436</v>
      </c>
      <c r="AO282" s="20">
        <v>13.39</v>
      </c>
      <c r="AQ282" s="19">
        <v>28</v>
      </c>
    </row>
    <row r="283" spans="1:43">
      <c r="A283" s="18" t="s">
        <v>6435</v>
      </c>
      <c r="B283" s="21" t="s">
        <v>6434</v>
      </c>
      <c r="C283" s="21" t="s">
        <v>6433</v>
      </c>
      <c r="D283" s="21" t="s">
        <v>6432</v>
      </c>
      <c r="E283" s="21" t="s">
        <v>3429</v>
      </c>
      <c r="F283" s="21" t="s">
        <v>864</v>
      </c>
      <c r="G283" s="21" t="s">
        <v>6431</v>
      </c>
      <c r="H283" s="21" t="s">
        <v>379</v>
      </c>
      <c r="I283" s="21" t="s">
        <v>289</v>
      </c>
      <c r="J283" s="21" t="s">
        <v>5302</v>
      </c>
      <c r="K283" s="21" t="s">
        <v>6430</v>
      </c>
      <c r="L283" s="21" t="s">
        <v>980</v>
      </c>
      <c r="M283" s="21" t="s">
        <v>6429</v>
      </c>
      <c r="N283" s="21" t="s">
        <v>983</v>
      </c>
      <c r="O283" s="21">
        <v>320</v>
      </c>
      <c r="P283" s="21" t="s">
        <v>3855</v>
      </c>
      <c r="Q283" s="21" t="s">
        <v>6428</v>
      </c>
      <c r="R283" s="21" t="s">
        <v>6427</v>
      </c>
      <c r="S283" s="21" t="s">
        <v>3025</v>
      </c>
      <c r="T283" s="21" t="s">
        <v>5735</v>
      </c>
      <c r="U283" s="21" t="s">
        <v>919</v>
      </c>
      <c r="V283" s="21" t="s">
        <v>6426</v>
      </c>
      <c r="W283" s="21" t="s">
        <v>6425</v>
      </c>
      <c r="X283" s="21" t="s">
        <v>6424</v>
      </c>
      <c r="Y283" s="21" t="s">
        <v>360</v>
      </c>
      <c r="Z283" s="21" t="s">
        <v>6423</v>
      </c>
      <c r="AA283" s="21" t="s">
        <v>6422</v>
      </c>
      <c r="AB283" s="21" t="s">
        <v>808</v>
      </c>
      <c r="AC283" s="21" t="s">
        <v>1506</v>
      </c>
      <c r="AD283" s="21">
        <v>34</v>
      </c>
      <c r="AE283" s="21" t="s">
        <v>919</v>
      </c>
      <c r="AF283" s="21" t="s">
        <v>6421</v>
      </c>
      <c r="AG283" s="21" t="s">
        <v>360</v>
      </c>
      <c r="AH283" s="21">
        <v>6</v>
      </c>
      <c r="AI283" s="21" t="s">
        <v>383</v>
      </c>
      <c r="AJ283" s="21" t="s">
        <v>1200</v>
      </c>
      <c r="AK283" s="21" t="s">
        <v>5523</v>
      </c>
      <c r="AL283" s="21" t="s">
        <v>6420</v>
      </c>
      <c r="AM283" s="21" t="s">
        <v>90</v>
      </c>
      <c r="AN283" s="21" t="s">
        <v>6264</v>
      </c>
      <c r="AO283" s="20">
        <v>14.3</v>
      </c>
      <c r="AQ283" s="19">
        <v>28</v>
      </c>
    </row>
    <row r="284" spans="1:43">
      <c r="A284" s="18" t="s">
        <v>6419</v>
      </c>
      <c r="B284" s="21" t="s">
        <v>2863</v>
      </c>
      <c r="C284" s="21" t="s">
        <v>6418</v>
      </c>
      <c r="D284" s="21" t="s">
        <v>6417</v>
      </c>
      <c r="E284" s="21" t="s">
        <v>321</v>
      </c>
      <c r="F284" s="21" t="s">
        <v>22</v>
      </c>
      <c r="G284" s="21" t="s">
        <v>6416</v>
      </c>
      <c r="H284" s="21" t="s">
        <v>6203</v>
      </c>
      <c r="I284" s="21" t="s">
        <v>290</v>
      </c>
      <c r="J284" s="21" t="s">
        <v>5714</v>
      </c>
      <c r="K284" s="21" t="s">
        <v>3088</v>
      </c>
      <c r="L284" s="21">
        <v>15</v>
      </c>
      <c r="M284" s="21" t="s">
        <v>6415</v>
      </c>
      <c r="N284" s="21" t="s">
        <v>6414</v>
      </c>
      <c r="O284" s="21">
        <v>310</v>
      </c>
      <c r="P284" s="21" t="s">
        <v>6413</v>
      </c>
      <c r="Q284" s="21" t="s">
        <v>6412</v>
      </c>
      <c r="R284" s="21" t="s">
        <v>6411</v>
      </c>
      <c r="S284" s="21" t="s">
        <v>1204</v>
      </c>
      <c r="T284" s="21" t="s">
        <v>496</v>
      </c>
      <c r="U284" s="21" t="s">
        <v>4999</v>
      </c>
      <c r="V284" s="21" t="s">
        <v>6410</v>
      </c>
      <c r="W284" s="21" t="s">
        <v>6409</v>
      </c>
      <c r="X284" s="21" t="s">
        <v>2706</v>
      </c>
      <c r="Y284" s="21">
        <v>13</v>
      </c>
      <c r="Z284" s="21" t="s">
        <v>6408</v>
      </c>
      <c r="AA284" s="21" t="s">
        <v>6407</v>
      </c>
      <c r="AB284" s="21" t="s">
        <v>808</v>
      </c>
      <c r="AC284" s="21" t="s">
        <v>5209</v>
      </c>
      <c r="AD284" s="21" t="s">
        <v>64</v>
      </c>
      <c r="AE284" s="21" t="s">
        <v>52</v>
      </c>
      <c r="AF284" s="21" t="s">
        <v>5375</v>
      </c>
      <c r="AG284" s="21" t="s">
        <v>2965</v>
      </c>
      <c r="AH284" s="21" t="s">
        <v>1134</v>
      </c>
      <c r="AI284" s="21" t="s">
        <v>383</v>
      </c>
      <c r="AJ284" s="21" t="s">
        <v>1200</v>
      </c>
      <c r="AK284" s="21" t="s">
        <v>6406</v>
      </c>
      <c r="AL284" s="21" t="s">
        <v>6405</v>
      </c>
      <c r="AM284" s="21" t="s">
        <v>2966</v>
      </c>
      <c r="AN284" s="21" t="s">
        <v>6264</v>
      </c>
      <c r="AO284" s="20">
        <v>13.11</v>
      </c>
      <c r="AQ284" s="19">
        <v>28</v>
      </c>
    </row>
    <row r="285" spans="1:43">
      <c r="A285" s="18" t="s">
        <v>6404</v>
      </c>
      <c r="B285" s="21" t="s">
        <v>6403</v>
      </c>
      <c r="C285" s="21" t="s">
        <v>6402</v>
      </c>
      <c r="D285" s="21" t="s">
        <v>6401</v>
      </c>
      <c r="E285" s="21" t="s">
        <v>6400</v>
      </c>
      <c r="F285" s="21" t="s">
        <v>3135</v>
      </c>
      <c r="G285" s="21" t="s">
        <v>6399</v>
      </c>
      <c r="H285" s="21" t="s">
        <v>6398</v>
      </c>
      <c r="I285" s="21" t="s">
        <v>290</v>
      </c>
      <c r="J285" s="21" t="s">
        <v>519</v>
      </c>
      <c r="K285" s="21" t="s">
        <v>135</v>
      </c>
      <c r="L285" s="21">
        <v>15</v>
      </c>
      <c r="M285" s="21" t="s">
        <v>6397</v>
      </c>
      <c r="N285" s="21" t="s">
        <v>290</v>
      </c>
      <c r="O285" s="21" t="s">
        <v>6396</v>
      </c>
      <c r="P285" s="21">
        <v>44</v>
      </c>
      <c r="Q285" s="21" t="s">
        <v>6395</v>
      </c>
      <c r="R285" s="21" t="s">
        <v>6394</v>
      </c>
      <c r="S285" s="21">
        <v>30</v>
      </c>
      <c r="T285" s="21" t="s">
        <v>1541</v>
      </c>
      <c r="U285" s="21">
        <v>12</v>
      </c>
      <c r="V285" s="21" t="s">
        <v>6393</v>
      </c>
      <c r="W285" s="21" t="s">
        <v>6155</v>
      </c>
      <c r="X285" s="21" t="s">
        <v>3453</v>
      </c>
      <c r="Y285" s="21">
        <v>13</v>
      </c>
      <c r="Z285" s="21" t="s">
        <v>3622</v>
      </c>
      <c r="AA285" s="21" t="s">
        <v>5994</v>
      </c>
      <c r="AB285" s="21" t="s">
        <v>1949</v>
      </c>
      <c r="AC285" s="21" t="s">
        <v>4896</v>
      </c>
      <c r="AD285" s="21" t="s">
        <v>64</v>
      </c>
      <c r="AE285" s="21" t="s">
        <v>1789</v>
      </c>
      <c r="AF285" s="21" t="s">
        <v>723</v>
      </c>
      <c r="AG285" s="21" t="s">
        <v>948</v>
      </c>
      <c r="AH285" s="21" t="s">
        <v>1134</v>
      </c>
      <c r="AI285" s="21" t="s">
        <v>3015</v>
      </c>
      <c r="AJ285" s="21" t="s">
        <v>1200</v>
      </c>
      <c r="AK285" s="21" t="s">
        <v>1139</v>
      </c>
      <c r="AL285" s="21">
        <v>296</v>
      </c>
      <c r="AM285" s="21" t="s">
        <v>817</v>
      </c>
      <c r="AN285" s="21" t="s">
        <v>2462</v>
      </c>
      <c r="AO285" s="20">
        <v>13.3</v>
      </c>
      <c r="AQ285" s="19">
        <v>28.5</v>
      </c>
    </row>
    <row r="286" spans="1:43">
      <c r="A286" s="18" t="s">
        <v>6392</v>
      </c>
      <c r="B286" s="21" t="s">
        <v>6391</v>
      </c>
      <c r="C286" s="21" t="s">
        <v>6390</v>
      </c>
      <c r="D286" s="21" t="s">
        <v>6389</v>
      </c>
      <c r="E286" s="21" t="s">
        <v>2986</v>
      </c>
      <c r="F286" s="21" t="s">
        <v>312</v>
      </c>
      <c r="G286" s="21" t="s">
        <v>5030</v>
      </c>
      <c r="H286" s="21" t="s">
        <v>6203</v>
      </c>
      <c r="I286" s="21">
        <v>44</v>
      </c>
      <c r="J286" s="21" t="s">
        <v>519</v>
      </c>
      <c r="K286" s="21" t="s">
        <v>2346</v>
      </c>
      <c r="L286" s="21" t="s">
        <v>577</v>
      </c>
      <c r="M286" s="21" t="s">
        <v>6388</v>
      </c>
      <c r="N286" s="21" t="s">
        <v>1051</v>
      </c>
      <c r="O286" s="21">
        <v>270</v>
      </c>
      <c r="P286" s="21" t="s">
        <v>1051</v>
      </c>
      <c r="Q286" s="21" t="s">
        <v>6387</v>
      </c>
      <c r="R286" s="21" t="s">
        <v>6386</v>
      </c>
      <c r="S286" s="21" t="s">
        <v>2060</v>
      </c>
      <c r="T286" s="21" t="s">
        <v>3077</v>
      </c>
      <c r="U286" s="21" t="s">
        <v>571</v>
      </c>
      <c r="V286" s="21" t="s">
        <v>6385</v>
      </c>
      <c r="W286" s="21" t="s">
        <v>6126</v>
      </c>
      <c r="X286" s="21" t="s">
        <v>80</v>
      </c>
      <c r="Y286" s="21">
        <v>13</v>
      </c>
      <c r="Z286" s="21" t="s">
        <v>1518</v>
      </c>
      <c r="AA286" s="21" t="s">
        <v>5994</v>
      </c>
      <c r="AB286" s="21" t="s">
        <v>1578</v>
      </c>
      <c r="AC286" s="21">
        <v>40</v>
      </c>
      <c r="AD286" s="21" t="s">
        <v>3204</v>
      </c>
      <c r="AE286" s="21" t="s">
        <v>27</v>
      </c>
      <c r="AF286" s="21" t="s">
        <v>5375</v>
      </c>
      <c r="AG286" s="21" t="s">
        <v>53</v>
      </c>
      <c r="AH286" s="21" t="s">
        <v>1697</v>
      </c>
      <c r="AI286" s="21" t="s">
        <v>2380</v>
      </c>
      <c r="AJ286" s="21" t="s">
        <v>6384</v>
      </c>
      <c r="AK286" s="21" t="s">
        <v>6383</v>
      </c>
      <c r="AL286" s="21" t="s">
        <v>6382</v>
      </c>
      <c r="AM286" s="21" t="s">
        <v>3870</v>
      </c>
      <c r="AN286" s="21" t="s">
        <v>6367</v>
      </c>
      <c r="AO286" s="20">
        <v>13.11</v>
      </c>
      <c r="AQ286" s="19">
        <v>28.5</v>
      </c>
    </row>
    <row r="287" spans="1:43">
      <c r="A287" s="18" t="s">
        <v>6381</v>
      </c>
      <c r="B287" s="21" t="s">
        <v>6380</v>
      </c>
      <c r="C287" s="21" t="s">
        <v>6379</v>
      </c>
      <c r="D287" s="21" t="s">
        <v>6378</v>
      </c>
      <c r="E287" s="21" t="s">
        <v>6377</v>
      </c>
      <c r="F287" s="21" t="s">
        <v>167</v>
      </c>
      <c r="G287" s="21" t="s">
        <v>6376</v>
      </c>
      <c r="H287" s="21" t="s">
        <v>382</v>
      </c>
      <c r="I287" s="21" t="s">
        <v>6374</v>
      </c>
      <c r="J287" s="21" t="s">
        <v>5315</v>
      </c>
      <c r="K287" s="21" t="s">
        <v>631</v>
      </c>
      <c r="L287" s="21" t="s">
        <v>948</v>
      </c>
      <c r="M287" s="21" t="s">
        <v>6375</v>
      </c>
      <c r="N287" s="21" t="s">
        <v>6374</v>
      </c>
      <c r="O287" s="21">
        <v>270</v>
      </c>
      <c r="P287" s="21">
        <v>38</v>
      </c>
      <c r="Q287" s="21" t="s">
        <v>6373</v>
      </c>
      <c r="R287" s="21" t="s">
        <v>6372</v>
      </c>
      <c r="S287" s="21" t="s">
        <v>2060</v>
      </c>
      <c r="T287" s="21">
        <v>32</v>
      </c>
      <c r="U287" s="21" t="s">
        <v>139</v>
      </c>
      <c r="V287" s="21" t="s">
        <v>3715</v>
      </c>
      <c r="W287" s="21" t="s">
        <v>6371</v>
      </c>
      <c r="X287" s="21" t="s">
        <v>5969</v>
      </c>
      <c r="Y287" s="21">
        <v>14</v>
      </c>
      <c r="Z287" s="21" t="s">
        <v>5735</v>
      </c>
      <c r="AA287" s="21" t="s">
        <v>801</v>
      </c>
      <c r="AB287" s="21" t="s">
        <v>3910</v>
      </c>
      <c r="AC287" s="21" t="s">
        <v>290</v>
      </c>
      <c r="AD287" s="21" t="s">
        <v>6114</v>
      </c>
      <c r="AE287" s="21" t="s">
        <v>1743</v>
      </c>
      <c r="AF287" s="21" t="s">
        <v>1843</v>
      </c>
      <c r="AG287" s="21" t="s">
        <v>817</v>
      </c>
      <c r="AH287" s="21" t="s">
        <v>6370</v>
      </c>
      <c r="AI287" s="21" t="s">
        <v>2380</v>
      </c>
      <c r="AJ287" s="21" t="s">
        <v>6369</v>
      </c>
      <c r="AK287" s="21" t="s">
        <v>323</v>
      </c>
      <c r="AL287" s="21" t="s">
        <v>6368</v>
      </c>
      <c r="AM287" s="21" t="s">
        <v>567</v>
      </c>
      <c r="AN287" s="21" t="s">
        <v>6367</v>
      </c>
      <c r="AO287" s="20">
        <v>12.65</v>
      </c>
      <c r="AQ287" s="19">
        <v>29.25</v>
      </c>
    </row>
    <row r="288" spans="1:43">
      <c r="A288" s="18" t="s">
        <v>6366</v>
      </c>
      <c r="B288" s="21" t="s">
        <v>6365</v>
      </c>
      <c r="C288" s="21" t="s">
        <v>6364</v>
      </c>
      <c r="D288" s="21" t="s">
        <v>6363</v>
      </c>
      <c r="E288" s="21" t="s">
        <v>6362</v>
      </c>
      <c r="F288" s="21" t="s">
        <v>16</v>
      </c>
      <c r="G288" s="21" t="s">
        <v>6361</v>
      </c>
      <c r="H288" s="21" t="s">
        <v>6360</v>
      </c>
      <c r="I288" s="21" t="s">
        <v>499</v>
      </c>
      <c r="J288" s="21" t="s">
        <v>5315</v>
      </c>
      <c r="K288" s="21" t="s">
        <v>40</v>
      </c>
      <c r="L288" s="21">
        <v>18</v>
      </c>
      <c r="M288" s="21" t="s">
        <v>6359</v>
      </c>
      <c r="N288" s="21" t="s">
        <v>499</v>
      </c>
      <c r="O288" s="21">
        <v>270</v>
      </c>
      <c r="P288" s="21" t="s">
        <v>289</v>
      </c>
      <c r="Q288" s="21" t="s">
        <v>6358</v>
      </c>
      <c r="R288" s="21" t="s">
        <v>6357</v>
      </c>
      <c r="S288" s="21">
        <v>31</v>
      </c>
      <c r="T288" s="21" t="s">
        <v>358</v>
      </c>
      <c r="U288" s="21" t="s">
        <v>3530</v>
      </c>
      <c r="V288" s="21" t="s">
        <v>5977</v>
      </c>
      <c r="W288" s="21" t="s">
        <v>6115</v>
      </c>
      <c r="X288" s="21" t="s">
        <v>5969</v>
      </c>
      <c r="Y288" s="21" t="s">
        <v>104</v>
      </c>
      <c r="Z288" s="21" t="s">
        <v>6356</v>
      </c>
      <c r="AA288" s="21" t="s">
        <v>3360</v>
      </c>
      <c r="AB288" s="21" t="s">
        <v>51</v>
      </c>
      <c r="AC288" s="21" t="s">
        <v>5503</v>
      </c>
      <c r="AD288" s="21" t="s">
        <v>3303</v>
      </c>
      <c r="AE288" s="21" t="s">
        <v>3500</v>
      </c>
      <c r="AF288" s="21" t="s">
        <v>6355</v>
      </c>
      <c r="AG288" s="21" t="s">
        <v>2272</v>
      </c>
      <c r="AH288" s="21" t="s">
        <v>50</v>
      </c>
      <c r="AI288" s="21" t="s">
        <v>2359</v>
      </c>
      <c r="AJ288" s="21" t="s">
        <v>136</v>
      </c>
      <c r="AK288" s="21" t="s">
        <v>4895</v>
      </c>
      <c r="AL288" s="21" t="s">
        <v>6354</v>
      </c>
      <c r="AM288" s="21" t="s">
        <v>324</v>
      </c>
      <c r="AN288" s="21" t="s">
        <v>6353</v>
      </c>
      <c r="AO288" s="20">
        <v>13.3</v>
      </c>
      <c r="AQ288" s="19">
        <v>26.25</v>
      </c>
    </row>
    <row r="289" spans="1:43">
      <c r="A289" s="18" t="s">
        <v>6352</v>
      </c>
      <c r="B289" s="21" t="s">
        <v>6351</v>
      </c>
      <c r="C289" s="21" t="s">
        <v>1370</v>
      </c>
      <c r="D289" s="21" t="s">
        <v>6350</v>
      </c>
      <c r="E289" s="21" t="s">
        <v>3428</v>
      </c>
      <c r="F289" s="21" t="s">
        <v>5441</v>
      </c>
      <c r="G289" s="21" t="s">
        <v>6349</v>
      </c>
      <c r="H289" s="21" t="s">
        <v>6326</v>
      </c>
      <c r="I289" s="21" t="s">
        <v>286</v>
      </c>
      <c r="J289" s="21" t="s">
        <v>5315</v>
      </c>
      <c r="K289" s="21" t="s">
        <v>632</v>
      </c>
      <c r="L289" s="21" t="s">
        <v>692</v>
      </c>
      <c r="M289" s="21" t="s">
        <v>6348</v>
      </c>
      <c r="N289" s="21">
        <v>52</v>
      </c>
      <c r="O289" s="21">
        <v>270</v>
      </c>
      <c r="P289" s="21" t="s">
        <v>94</v>
      </c>
      <c r="Q289" s="21">
        <v>78855</v>
      </c>
      <c r="R289" s="21" t="s">
        <v>6347</v>
      </c>
      <c r="S289" s="21" t="s">
        <v>5481</v>
      </c>
      <c r="T289" s="21">
        <v>28</v>
      </c>
      <c r="U289" s="21" t="s">
        <v>104</v>
      </c>
      <c r="V289" s="21" t="s">
        <v>1986</v>
      </c>
      <c r="W289" s="21" t="s">
        <v>6060</v>
      </c>
      <c r="X289" s="21" t="s">
        <v>5969</v>
      </c>
      <c r="Y289" s="21">
        <v>12</v>
      </c>
      <c r="Z289" s="21" t="s">
        <v>6346</v>
      </c>
      <c r="AA289" s="21" t="s">
        <v>6345</v>
      </c>
      <c r="AB289" s="21" t="s">
        <v>280</v>
      </c>
      <c r="AC289" s="21" t="s">
        <v>3303</v>
      </c>
      <c r="AD289" s="21" t="s">
        <v>3303</v>
      </c>
      <c r="AE289" s="21" t="s">
        <v>1743</v>
      </c>
      <c r="AF289" s="21" t="s">
        <v>3012</v>
      </c>
      <c r="AG289" s="21">
        <v>23</v>
      </c>
      <c r="AH289" s="21" t="s">
        <v>1208</v>
      </c>
      <c r="AI289" s="21" t="s">
        <v>6344</v>
      </c>
      <c r="AJ289" s="21" t="s">
        <v>317</v>
      </c>
      <c r="AK289" s="21" t="s">
        <v>6183</v>
      </c>
      <c r="AL289" s="21" t="s">
        <v>5581</v>
      </c>
      <c r="AM289" s="21" t="s">
        <v>2272</v>
      </c>
      <c r="AN289" s="21" t="s">
        <v>6343</v>
      </c>
      <c r="AO289" s="20">
        <v>14.58</v>
      </c>
      <c r="AQ289" s="19">
        <v>29</v>
      </c>
    </row>
    <row r="290" spans="1:43">
      <c r="A290" s="18" t="s">
        <v>6342</v>
      </c>
      <c r="B290" s="21" t="s">
        <v>6341</v>
      </c>
      <c r="C290" s="21" t="s">
        <v>6340</v>
      </c>
      <c r="D290" s="21" t="s">
        <v>6339</v>
      </c>
      <c r="E290" s="21" t="s">
        <v>6338</v>
      </c>
      <c r="F290" s="21" t="s">
        <v>412</v>
      </c>
      <c r="G290" s="21" t="s">
        <v>3901</v>
      </c>
      <c r="H290" s="21" t="s">
        <v>6176</v>
      </c>
      <c r="I290" s="21" t="s">
        <v>489</v>
      </c>
      <c r="J290" s="21" t="s">
        <v>519</v>
      </c>
      <c r="K290" s="21" t="s">
        <v>1821</v>
      </c>
      <c r="L290" s="21" t="s">
        <v>65</v>
      </c>
      <c r="M290" s="21" t="s">
        <v>6337</v>
      </c>
      <c r="N290" s="21">
        <v>53</v>
      </c>
      <c r="O290" s="21">
        <v>250</v>
      </c>
      <c r="P290" s="21" t="s">
        <v>661</v>
      </c>
      <c r="Q290" s="21" t="s">
        <v>6336</v>
      </c>
      <c r="R290" s="21" t="s">
        <v>6335</v>
      </c>
      <c r="S290" s="21" t="s">
        <v>294</v>
      </c>
      <c r="T290" s="21" t="s">
        <v>2887</v>
      </c>
      <c r="U290" s="21">
        <v>13</v>
      </c>
      <c r="V290" s="21" t="s">
        <v>1176</v>
      </c>
      <c r="W290" s="21" t="s">
        <v>6334</v>
      </c>
      <c r="X290" s="21" t="s">
        <v>5969</v>
      </c>
      <c r="Y290" s="21">
        <v>13</v>
      </c>
      <c r="Z290" s="21" t="s">
        <v>6333</v>
      </c>
      <c r="AA290" s="21" t="s">
        <v>1259</v>
      </c>
      <c r="AB290" s="21" t="s">
        <v>231</v>
      </c>
      <c r="AC290" s="21" t="s">
        <v>6138</v>
      </c>
      <c r="AD290" s="21" t="s">
        <v>6332</v>
      </c>
      <c r="AE290" s="21" t="s">
        <v>1743</v>
      </c>
      <c r="AF290" s="21" t="s">
        <v>3023</v>
      </c>
      <c r="AG290" s="21" t="s">
        <v>2995</v>
      </c>
      <c r="AH290" s="21" t="s">
        <v>1627</v>
      </c>
      <c r="AI290" s="21" t="s">
        <v>213</v>
      </c>
      <c r="AJ290" s="21" t="s">
        <v>932</v>
      </c>
      <c r="AK290" s="21" t="s">
        <v>6034</v>
      </c>
      <c r="AL290" s="21" t="s">
        <v>6331</v>
      </c>
      <c r="AM290" s="21" t="s">
        <v>2272</v>
      </c>
      <c r="AN290" s="21" t="s">
        <v>2462</v>
      </c>
      <c r="AO290" s="20">
        <v>14.35</v>
      </c>
      <c r="AQ290" s="19">
        <v>30</v>
      </c>
    </row>
    <row r="291" spans="1:43">
      <c r="A291" s="18" t="s">
        <v>6330</v>
      </c>
      <c r="B291" s="21" t="s">
        <v>4913</v>
      </c>
      <c r="C291" s="21" t="s">
        <v>6329</v>
      </c>
      <c r="D291" s="21" t="s">
        <v>6328</v>
      </c>
      <c r="E291" s="21" t="s">
        <v>722</v>
      </c>
      <c r="F291" s="21" t="s">
        <v>6144</v>
      </c>
      <c r="G291" s="21" t="s">
        <v>6327</v>
      </c>
      <c r="H291" s="21" t="s">
        <v>6326</v>
      </c>
      <c r="I291" s="21">
        <v>55</v>
      </c>
      <c r="J291" s="21" t="s">
        <v>5273</v>
      </c>
      <c r="K291" s="21" t="s">
        <v>875</v>
      </c>
      <c r="L291" s="21" t="s">
        <v>1138</v>
      </c>
      <c r="M291" s="21" t="s">
        <v>6325</v>
      </c>
      <c r="N291" s="21" t="s">
        <v>366</v>
      </c>
      <c r="O291" s="21">
        <v>250</v>
      </c>
      <c r="P291" s="21">
        <v>44</v>
      </c>
      <c r="Q291" s="21" t="s">
        <v>6312</v>
      </c>
      <c r="R291" s="21" t="s">
        <v>6026</v>
      </c>
      <c r="S291" s="21" t="s">
        <v>1661</v>
      </c>
      <c r="T291" s="21" t="s">
        <v>82</v>
      </c>
      <c r="U291" s="21">
        <v>15</v>
      </c>
      <c r="V291" s="21" t="s">
        <v>6324</v>
      </c>
      <c r="W291" s="21" t="s">
        <v>6155</v>
      </c>
      <c r="X291" s="21" t="s">
        <v>3453</v>
      </c>
      <c r="Y291" s="21" t="s">
        <v>38</v>
      </c>
      <c r="Z291" s="21" t="s">
        <v>6323</v>
      </c>
      <c r="AA291" s="21" t="s">
        <v>6322</v>
      </c>
      <c r="AB291" s="21" t="s">
        <v>5198</v>
      </c>
      <c r="AC291" s="21" t="s">
        <v>430</v>
      </c>
      <c r="AD291" s="21">
        <v>39</v>
      </c>
      <c r="AE291" s="21" t="s">
        <v>1021</v>
      </c>
      <c r="AF291" s="21" t="s">
        <v>90</v>
      </c>
      <c r="AG291" s="21" t="s">
        <v>3897</v>
      </c>
      <c r="AH291" s="21" t="s">
        <v>3702</v>
      </c>
      <c r="AI291" s="21" t="s">
        <v>139</v>
      </c>
      <c r="AJ291" s="21" t="s">
        <v>790</v>
      </c>
      <c r="AK291" s="21" t="s">
        <v>6034</v>
      </c>
      <c r="AL291" s="21" t="s">
        <v>6321</v>
      </c>
      <c r="AM291" s="21" t="s">
        <v>814</v>
      </c>
      <c r="AN291" s="21" t="s">
        <v>6320</v>
      </c>
      <c r="AO291" s="20">
        <v>15.04</v>
      </c>
      <c r="AQ291" s="19">
        <v>34.5</v>
      </c>
    </row>
    <row r="292" spans="1:43">
      <c r="A292" s="18" t="s">
        <v>6319</v>
      </c>
      <c r="B292" s="21" t="s">
        <v>6318</v>
      </c>
      <c r="C292" s="21" t="s">
        <v>6317</v>
      </c>
      <c r="D292" s="21" t="s">
        <v>6316</v>
      </c>
      <c r="E292" s="21" t="s">
        <v>5780</v>
      </c>
      <c r="F292" s="21" t="s">
        <v>2415</v>
      </c>
      <c r="G292" s="21" t="s">
        <v>6315</v>
      </c>
      <c r="H292" s="21" t="s">
        <v>379</v>
      </c>
      <c r="I292" s="21" t="s">
        <v>1797</v>
      </c>
      <c r="J292" s="21" t="s">
        <v>6314</v>
      </c>
      <c r="K292" s="21" t="s">
        <v>775</v>
      </c>
      <c r="L292" s="21">
        <v>24</v>
      </c>
      <c r="M292" s="21" t="s">
        <v>6313</v>
      </c>
      <c r="N292" s="21" t="s">
        <v>1050</v>
      </c>
      <c r="O292" s="21">
        <v>260</v>
      </c>
      <c r="P292" s="21">
        <v>44</v>
      </c>
      <c r="Q292" s="21" t="s">
        <v>6312</v>
      </c>
      <c r="R292" s="21" t="s">
        <v>6287</v>
      </c>
      <c r="S292" s="21" t="s">
        <v>5386</v>
      </c>
      <c r="T292" s="21" t="s">
        <v>5238</v>
      </c>
      <c r="U292" s="21" t="s">
        <v>360</v>
      </c>
      <c r="V292" s="21" t="s">
        <v>6311</v>
      </c>
      <c r="W292" s="21" t="s">
        <v>6310</v>
      </c>
      <c r="X292" s="21" t="s">
        <v>2706</v>
      </c>
      <c r="Y292" s="21">
        <v>13</v>
      </c>
      <c r="Z292" s="21" t="s">
        <v>6309</v>
      </c>
      <c r="AA292" s="21" t="s">
        <v>2059</v>
      </c>
      <c r="AB292" s="21" t="s">
        <v>6308</v>
      </c>
      <c r="AC292" s="21" t="s">
        <v>3289</v>
      </c>
      <c r="AD292" s="21" t="s">
        <v>1051</v>
      </c>
      <c r="AE292" s="21" t="s">
        <v>996</v>
      </c>
      <c r="AF292" s="21" t="s">
        <v>725</v>
      </c>
      <c r="AG292" s="21">
        <v>34</v>
      </c>
      <c r="AH292" s="21">
        <v>6</v>
      </c>
      <c r="AI292" s="21" t="s">
        <v>6307</v>
      </c>
      <c r="AJ292" s="21" t="s">
        <v>790</v>
      </c>
      <c r="AK292" s="21" t="s">
        <v>6212</v>
      </c>
      <c r="AL292" s="21" t="s">
        <v>6306</v>
      </c>
      <c r="AM292" s="21" t="s">
        <v>4309</v>
      </c>
      <c r="AN292" s="21" t="s">
        <v>6305</v>
      </c>
      <c r="AO292" s="20">
        <v>15.91</v>
      </c>
      <c r="AQ292" s="19">
        <v>34.75</v>
      </c>
    </row>
    <row r="293" spans="1:43">
      <c r="A293" s="18" t="s">
        <v>6304</v>
      </c>
      <c r="B293" s="21" t="s">
        <v>6303</v>
      </c>
      <c r="C293" s="21" t="s">
        <v>6302</v>
      </c>
      <c r="D293" s="21" t="s">
        <v>6301</v>
      </c>
      <c r="E293" s="21" t="s">
        <v>1891</v>
      </c>
      <c r="F293" s="21" t="s">
        <v>957</v>
      </c>
      <c r="G293" s="21" t="s">
        <v>6300</v>
      </c>
      <c r="H293" s="21" t="s">
        <v>6203</v>
      </c>
      <c r="I293" s="21" t="s">
        <v>85</v>
      </c>
      <c r="J293" s="21" t="s">
        <v>513</v>
      </c>
      <c r="K293" s="21" t="s">
        <v>2039</v>
      </c>
      <c r="L293" s="21" t="s">
        <v>4309</v>
      </c>
      <c r="M293" s="21" t="s">
        <v>6299</v>
      </c>
      <c r="N293" s="21">
        <v>66</v>
      </c>
      <c r="O293" s="21">
        <v>300</v>
      </c>
      <c r="P293" s="21" t="s">
        <v>2420</v>
      </c>
      <c r="Q293" s="21" t="s">
        <v>6298</v>
      </c>
      <c r="R293" s="21" t="s">
        <v>4592</v>
      </c>
      <c r="S293" s="21" t="s">
        <v>6297</v>
      </c>
      <c r="T293" s="21">
        <v>30</v>
      </c>
      <c r="U293" s="21">
        <v>20</v>
      </c>
      <c r="V293" s="21" t="s">
        <v>6296</v>
      </c>
      <c r="W293" s="21" t="s">
        <v>6295</v>
      </c>
      <c r="X293" s="21" t="s">
        <v>2496</v>
      </c>
      <c r="Y293" s="21" t="s">
        <v>3654</v>
      </c>
      <c r="Z293" s="21" t="s">
        <v>2975</v>
      </c>
      <c r="AA293" s="21">
        <v>30</v>
      </c>
      <c r="AB293" s="21" t="s">
        <v>5907</v>
      </c>
      <c r="AC293" s="21" t="s">
        <v>111</v>
      </c>
      <c r="AD293" s="21" t="s">
        <v>3289</v>
      </c>
      <c r="AE293" s="21" t="s">
        <v>323</v>
      </c>
      <c r="AF293" s="21" t="s">
        <v>725</v>
      </c>
      <c r="AG293" s="21" t="s">
        <v>856</v>
      </c>
      <c r="AH293" s="21" t="s">
        <v>1697</v>
      </c>
      <c r="AI293" s="21" t="s">
        <v>1500</v>
      </c>
      <c r="AJ293" s="21" t="s">
        <v>790</v>
      </c>
      <c r="AK293" s="21" t="s">
        <v>3189</v>
      </c>
      <c r="AL293" s="21" t="s">
        <v>2174</v>
      </c>
      <c r="AM293" s="21" t="s">
        <v>1615</v>
      </c>
      <c r="AN293" s="21" t="s">
        <v>2462</v>
      </c>
      <c r="AO293" s="20">
        <v>15.91</v>
      </c>
      <c r="AQ293" s="19">
        <v>34.75</v>
      </c>
    </row>
    <row r="294" spans="1:43">
      <c r="A294" s="18" t="s">
        <v>6294</v>
      </c>
      <c r="B294" s="21" t="s">
        <v>6293</v>
      </c>
      <c r="C294" s="21" t="s">
        <v>6292</v>
      </c>
      <c r="D294" s="21" t="s">
        <v>6291</v>
      </c>
      <c r="E294" s="21" t="s">
        <v>618</v>
      </c>
      <c r="F294" s="21" t="s">
        <v>5690</v>
      </c>
      <c r="G294" s="21" t="s">
        <v>6290</v>
      </c>
      <c r="H294" s="21" t="s">
        <v>6221</v>
      </c>
      <c r="I294" s="21">
        <v>70</v>
      </c>
      <c r="J294" s="21" t="s">
        <v>5273</v>
      </c>
      <c r="K294" s="21" t="s">
        <v>1074</v>
      </c>
      <c r="L294" s="21" t="s">
        <v>294</v>
      </c>
      <c r="M294" s="21" t="s">
        <v>6289</v>
      </c>
      <c r="N294" s="21" t="s">
        <v>1186</v>
      </c>
      <c r="O294" s="21">
        <v>260</v>
      </c>
      <c r="P294" s="21" t="s">
        <v>94</v>
      </c>
      <c r="Q294" s="21" t="s">
        <v>6288</v>
      </c>
      <c r="R294" s="21" t="s">
        <v>6287</v>
      </c>
      <c r="S294" s="21">
        <v>37</v>
      </c>
      <c r="T294" s="21" t="s">
        <v>6286</v>
      </c>
      <c r="U294" s="21">
        <v>20</v>
      </c>
      <c r="V294" s="21" t="s">
        <v>6285</v>
      </c>
      <c r="W294" s="21" t="s">
        <v>6284</v>
      </c>
      <c r="X294" s="21" t="s">
        <v>6283</v>
      </c>
      <c r="Y294" s="21">
        <v>16</v>
      </c>
      <c r="Z294" s="21" t="s">
        <v>6282</v>
      </c>
      <c r="AA294" s="21" t="s">
        <v>1108</v>
      </c>
      <c r="AB294" s="21" t="s">
        <v>5982</v>
      </c>
      <c r="AC294" s="21" t="s">
        <v>4629</v>
      </c>
      <c r="AD294" s="21" t="s">
        <v>296</v>
      </c>
      <c r="AE294" s="21" t="s">
        <v>996</v>
      </c>
      <c r="AF294" s="21" t="s">
        <v>4735</v>
      </c>
      <c r="AG294" s="21" t="s">
        <v>4139</v>
      </c>
      <c r="AH294" s="21" t="s">
        <v>852</v>
      </c>
      <c r="AI294" s="21" t="s">
        <v>3680</v>
      </c>
      <c r="AJ294" s="21" t="s">
        <v>1321</v>
      </c>
      <c r="AK294" s="21" t="s">
        <v>6212</v>
      </c>
      <c r="AL294" s="21" t="s">
        <v>6281</v>
      </c>
      <c r="AM294" s="21" t="s">
        <v>2151</v>
      </c>
      <c r="AN294" s="21" t="s">
        <v>6280</v>
      </c>
      <c r="AO294" s="20">
        <v>18.34</v>
      </c>
      <c r="AQ294" s="19">
        <v>35</v>
      </c>
    </row>
    <row r="295" spans="1:43">
      <c r="A295" s="18" t="s">
        <v>6279</v>
      </c>
      <c r="B295" s="21" t="s">
        <v>6278</v>
      </c>
      <c r="C295" s="21" t="s">
        <v>6277</v>
      </c>
      <c r="D295" s="21" t="s">
        <v>6276</v>
      </c>
      <c r="E295" s="21" t="s">
        <v>6275</v>
      </c>
      <c r="F295" s="21" t="s">
        <v>1243</v>
      </c>
      <c r="G295" s="21" t="s">
        <v>6274</v>
      </c>
      <c r="H295" s="21" t="s">
        <v>6273</v>
      </c>
      <c r="I295" s="21" t="s">
        <v>501</v>
      </c>
      <c r="J295" s="21" t="s">
        <v>5884</v>
      </c>
      <c r="K295" s="21" t="s">
        <v>2381</v>
      </c>
      <c r="L295" s="21" t="s">
        <v>1661</v>
      </c>
      <c r="M295" s="21" t="s">
        <v>6272</v>
      </c>
      <c r="N295" s="21" t="s">
        <v>1071</v>
      </c>
      <c r="O295" s="21">
        <v>250</v>
      </c>
      <c r="P295" s="21">
        <v>41</v>
      </c>
      <c r="Q295" s="21" t="s">
        <v>6271</v>
      </c>
      <c r="R295" s="21" t="s">
        <v>6116</v>
      </c>
      <c r="S295" s="21" t="s">
        <v>1108</v>
      </c>
      <c r="T295" s="21" t="s">
        <v>5462</v>
      </c>
      <c r="U295" s="21" t="s">
        <v>814</v>
      </c>
      <c r="V295" s="21" t="s">
        <v>6270</v>
      </c>
      <c r="W295" s="21" t="s">
        <v>6269</v>
      </c>
      <c r="X295" s="21" t="s">
        <v>5931</v>
      </c>
      <c r="Y295" s="21" t="s">
        <v>360</v>
      </c>
      <c r="Z295" s="21" t="s">
        <v>6268</v>
      </c>
      <c r="AA295" s="21" t="s">
        <v>5462</v>
      </c>
      <c r="AB295" s="21" t="s">
        <v>6267</v>
      </c>
      <c r="AC295" s="21" t="s">
        <v>4752</v>
      </c>
      <c r="AD295" s="21" t="s">
        <v>4749</v>
      </c>
      <c r="AE295" s="21" t="s">
        <v>561</v>
      </c>
      <c r="AF295" s="21" t="s">
        <v>6266</v>
      </c>
      <c r="AG295" s="21" t="s">
        <v>6265</v>
      </c>
      <c r="AH295" s="21">
        <v>6</v>
      </c>
      <c r="AI295" s="21" t="s">
        <v>2974</v>
      </c>
      <c r="AJ295" s="21" t="s">
        <v>2339</v>
      </c>
      <c r="AK295" s="21" t="s">
        <v>6151</v>
      </c>
      <c r="AL295" s="21" t="s">
        <v>5866</v>
      </c>
      <c r="AM295" s="21" t="s">
        <v>4235</v>
      </c>
      <c r="AN295" s="21" t="s">
        <v>6264</v>
      </c>
      <c r="AO295" s="20">
        <v>18.71</v>
      </c>
      <c r="AQ295" s="19">
        <v>40</v>
      </c>
    </row>
    <row r="296" spans="1:43">
      <c r="A296" s="18" t="s">
        <v>6263</v>
      </c>
      <c r="B296" s="21" t="s">
        <v>6262</v>
      </c>
      <c r="C296" s="21" t="s">
        <v>6261</v>
      </c>
      <c r="D296" s="21" t="s">
        <v>6260</v>
      </c>
      <c r="E296" s="21" t="s">
        <v>6259</v>
      </c>
      <c r="F296" s="21" t="s">
        <v>5666</v>
      </c>
      <c r="G296" s="21" t="s">
        <v>6258</v>
      </c>
      <c r="H296" s="21" t="s">
        <v>6244</v>
      </c>
      <c r="I296" s="21" t="s">
        <v>6257</v>
      </c>
      <c r="J296" s="21" t="s">
        <v>6256</v>
      </c>
      <c r="K296" s="21" t="s">
        <v>406</v>
      </c>
      <c r="L296" s="21">
        <v>27</v>
      </c>
      <c r="M296" s="21" t="s">
        <v>6233</v>
      </c>
      <c r="N296" s="21" t="s">
        <v>59</v>
      </c>
      <c r="O296" s="21">
        <v>250</v>
      </c>
      <c r="P296" s="21">
        <v>41</v>
      </c>
      <c r="Q296" s="21" t="s">
        <v>6255</v>
      </c>
      <c r="R296" s="21" t="s">
        <v>5972</v>
      </c>
      <c r="S296" s="21" t="s">
        <v>961</v>
      </c>
      <c r="T296" s="21" t="s">
        <v>1506</v>
      </c>
      <c r="U296" s="21" t="s">
        <v>1355</v>
      </c>
      <c r="V296" s="21" t="s">
        <v>6254</v>
      </c>
      <c r="W296" s="21" t="s">
        <v>6253</v>
      </c>
      <c r="X296" s="21">
        <v>45</v>
      </c>
      <c r="Y296" s="21">
        <v>15</v>
      </c>
      <c r="Z296" s="21" t="s">
        <v>6252</v>
      </c>
      <c r="AA296" s="21" t="s">
        <v>1108</v>
      </c>
      <c r="AB296" s="21" t="s">
        <v>6198</v>
      </c>
      <c r="AC296" s="21" t="s">
        <v>4629</v>
      </c>
      <c r="AD296" s="21" t="s">
        <v>94</v>
      </c>
      <c r="AE296" s="21" t="s">
        <v>3577</v>
      </c>
      <c r="AF296" s="21" t="s">
        <v>5957</v>
      </c>
      <c r="AG296" s="21">
        <v>59</v>
      </c>
      <c r="AH296" s="21" t="s">
        <v>1627</v>
      </c>
      <c r="AI296" s="21" t="s">
        <v>3775</v>
      </c>
      <c r="AJ296" s="21" t="s">
        <v>2045</v>
      </c>
      <c r="AK296" s="21" t="s">
        <v>6251</v>
      </c>
      <c r="AL296" s="21" t="s">
        <v>6250</v>
      </c>
      <c r="AM296" s="21" t="s">
        <v>1880</v>
      </c>
      <c r="AN296" s="21" t="s">
        <v>6166</v>
      </c>
      <c r="AO296" s="20">
        <v>16.87</v>
      </c>
      <c r="AQ296" s="19">
        <v>38</v>
      </c>
    </row>
    <row r="297" spans="1:43">
      <c r="A297" s="18" t="s">
        <v>6249</v>
      </c>
      <c r="B297" s="21" t="s">
        <v>1673</v>
      </c>
      <c r="C297" s="21" t="s">
        <v>6248</v>
      </c>
      <c r="D297" s="21" t="s">
        <v>6247</v>
      </c>
      <c r="E297" s="21" t="s">
        <v>6246</v>
      </c>
      <c r="F297" s="21" t="s">
        <v>200</v>
      </c>
      <c r="G297" s="21" t="s">
        <v>6245</v>
      </c>
      <c r="H297" s="21" t="s">
        <v>6244</v>
      </c>
      <c r="I297" s="21">
        <v>72</v>
      </c>
      <c r="J297" s="21" t="s">
        <v>5884</v>
      </c>
      <c r="K297" s="21" t="s">
        <v>187</v>
      </c>
      <c r="L297" s="21">
        <v>28</v>
      </c>
      <c r="M297" s="21" t="s">
        <v>6243</v>
      </c>
      <c r="N297" s="21">
        <v>73</v>
      </c>
      <c r="O297" s="21">
        <v>270</v>
      </c>
      <c r="P297" s="21">
        <v>40</v>
      </c>
      <c r="Q297" s="21" t="s">
        <v>6242</v>
      </c>
      <c r="R297" s="21" t="s">
        <v>6241</v>
      </c>
      <c r="S297" s="21" t="s">
        <v>5584</v>
      </c>
      <c r="T297" s="21">
        <v>33</v>
      </c>
      <c r="U297" s="21" t="s">
        <v>1660</v>
      </c>
      <c r="V297" s="21" t="s">
        <v>6240</v>
      </c>
      <c r="W297" s="21" t="s">
        <v>6072</v>
      </c>
      <c r="X297" s="21">
        <v>45</v>
      </c>
      <c r="Y297" s="21" t="s">
        <v>540</v>
      </c>
      <c r="Z297" s="21" t="s">
        <v>1326</v>
      </c>
      <c r="AA297" s="21">
        <v>40</v>
      </c>
      <c r="AB297" s="21" t="s">
        <v>5825</v>
      </c>
      <c r="AC297" s="21" t="s">
        <v>1107</v>
      </c>
      <c r="AD297" s="21" t="s">
        <v>111</v>
      </c>
      <c r="AE297" s="21" t="s">
        <v>2119</v>
      </c>
      <c r="AF297" s="21" t="s">
        <v>4309</v>
      </c>
      <c r="AG297" s="21">
        <v>53</v>
      </c>
      <c r="AH297" s="21" t="s">
        <v>1627</v>
      </c>
      <c r="AI297" s="21" t="s">
        <v>2974</v>
      </c>
      <c r="AJ297" s="21" t="s">
        <v>2952</v>
      </c>
      <c r="AK297" s="21" t="s">
        <v>6239</v>
      </c>
      <c r="AL297" s="21" t="s">
        <v>6238</v>
      </c>
      <c r="AM297" s="21" t="s">
        <v>3434</v>
      </c>
      <c r="AN297" s="21" t="s">
        <v>6045</v>
      </c>
      <c r="AO297" s="20">
        <v>17.47</v>
      </c>
      <c r="AQ297" s="19">
        <v>40.5</v>
      </c>
    </row>
    <row r="298" spans="1:43">
      <c r="A298" s="18" t="s">
        <v>6237</v>
      </c>
      <c r="B298" s="21" t="s">
        <v>6236</v>
      </c>
      <c r="C298" s="21" t="s">
        <v>6235</v>
      </c>
      <c r="D298" s="21" t="s">
        <v>6234</v>
      </c>
      <c r="E298" s="21" t="s">
        <v>2361</v>
      </c>
      <c r="F298" s="21" t="s">
        <v>1253</v>
      </c>
      <c r="G298" s="21" t="s">
        <v>4687</v>
      </c>
      <c r="H298" s="21" t="s">
        <v>382</v>
      </c>
      <c r="I298" s="21" t="s">
        <v>2713</v>
      </c>
      <c r="J298" s="21" t="s">
        <v>1475</v>
      </c>
      <c r="K298" s="21" t="s">
        <v>777</v>
      </c>
      <c r="L298" s="21" t="s">
        <v>294</v>
      </c>
      <c r="M298" s="21" t="s">
        <v>6233</v>
      </c>
      <c r="N298" s="21" t="s">
        <v>1283</v>
      </c>
      <c r="O298" s="21">
        <v>260</v>
      </c>
      <c r="P298" s="21" t="s">
        <v>290</v>
      </c>
      <c r="Q298" s="21" t="s">
        <v>6232</v>
      </c>
      <c r="R298" s="21" t="s">
        <v>6231</v>
      </c>
      <c r="S298" s="21">
        <v>35</v>
      </c>
      <c r="T298" s="21" t="s">
        <v>834</v>
      </c>
      <c r="U298" s="21" t="s">
        <v>1135</v>
      </c>
      <c r="V298" s="21" t="s">
        <v>4987</v>
      </c>
      <c r="W298" s="21" t="s">
        <v>6126</v>
      </c>
      <c r="X298" s="21">
        <v>45</v>
      </c>
      <c r="Y298" s="21">
        <v>17</v>
      </c>
      <c r="Z298" s="21" t="s">
        <v>5316</v>
      </c>
      <c r="AA298" s="21" t="s">
        <v>371</v>
      </c>
      <c r="AB298" s="21" t="s">
        <v>6169</v>
      </c>
      <c r="AC298" s="21" t="s">
        <v>761</v>
      </c>
      <c r="AD298" s="21" t="s">
        <v>716</v>
      </c>
      <c r="AE298" s="21" t="s">
        <v>2086</v>
      </c>
      <c r="AF298" s="21" t="s">
        <v>5957</v>
      </c>
      <c r="AG298" s="21" t="s">
        <v>43</v>
      </c>
      <c r="AH298" s="21" t="s">
        <v>138</v>
      </c>
      <c r="AI298" s="21" t="s">
        <v>6230</v>
      </c>
      <c r="AJ298" s="21" t="s">
        <v>2055</v>
      </c>
      <c r="AK298" s="21" t="s">
        <v>6229</v>
      </c>
      <c r="AL298" s="21" t="s">
        <v>6228</v>
      </c>
      <c r="AM298" s="21" t="s">
        <v>2120</v>
      </c>
      <c r="AN298" s="21" t="s">
        <v>6227</v>
      </c>
      <c r="AO298" s="20">
        <v>17.329999999999998</v>
      </c>
      <c r="AQ298" s="19">
        <v>42.5</v>
      </c>
    </row>
    <row r="299" spans="1:43">
      <c r="A299" s="18" t="s">
        <v>6226</v>
      </c>
      <c r="B299" s="21" t="s">
        <v>6225</v>
      </c>
      <c r="C299" s="21" t="s">
        <v>6224</v>
      </c>
      <c r="D299" s="21" t="s">
        <v>6223</v>
      </c>
      <c r="E299" s="21" t="s">
        <v>5630</v>
      </c>
      <c r="F299" s="21" t="s">
        <v>1426</v>
      </c>
      <c r="G299" s="21" t="s">
        <v>6222</v>
      </c>
      <c r="H299" s="21" t="s">
        <v>6221</v>
      </c>
      <c r="I299" s="21" t="s">
        <v>93</v>
      </c>
      <c r="J299" s="21" t="s">
        <v>6220</v>
      </c>
      <c r="K299" s="21" t="s">
        <v>416</v>
      </c>
      <c r="L299" s="21" t="s">
        <v>6219</v>
      </c>
      <c r="M299" s="21" t="s">
        <v>6218</v>
      </c>
      <c r="N299" s="21" t="s">
        <v>93</v>
      </c>
      <c r="O299" s="21">
        <v>260</v>
      </c>
      <c r="P299" s="21" t="s">
        <v>2072</v>
      </c>
      <c r="Q299" s="21" t="s">
        <v>6217</v>
      </c>
      <c r="R299" s="21" t="s">
        <v>6216</v>
      </c>
      <c r="S299" s="21" t="s">
        <v>295</v>
      </c>
      <c r="T299" s="21">
        <v>34</v>
      </c>
      <c r="U299" s="21" t="s">
        <v>2166</v>
      </c>
      <c r="V299" s="21" t="s">
        <v>5090</v>
      </c>
      <c r="W299" s="21" t="s">
        <v>6215</v>
      </c>
      <c r="X299" s="21" t="s">
        <v>2707</v>
      </c>
      <c r="Y299" s="21" t="s">
        <v>324</v>
      </c>
      <c r="Z299" s="21" t="s">
        <v>6214</v>
      </c>
      <c r="AA299" s="21" t="s">
        <v>983</v>
      </c>
      <c r="AB299" s="21" t="s">
        <v>6213</v>
      </c>
      <c r="AC299" s="21" t="s">
        <v>2694</v>
      </c>
      <c r="AD299" s="21" t="s">
        <v>2089</v>
      </c>
      <c r="AE299" s="21" t="s">
        <v>1925</v>
      </c>
      <c r="AF299" s="21" t="s">
        <v>3425</v>
      </c>
      <c r="AG299" s="21">
        <v>62</v>
      </c>
      <c r="AH299" s="21">
        <v>5</v>
      </c>
      <c r="AI299" s="21" t="s">
        <v>3680</v>
      </c>
      <c r="AJ299" s="21" t="s">
        <v>5295</v>
      </c>
      <c r="AK299" s="21" t="s">
        <v>6212</v>
      </c>
      <c r="AL299" s="21" t="s">
        <v>6211</v>
      </c>
      <c r="AM299" s="21" t="s">
        <v>653</v>
      </c>
      <c r="AN299" s="21" t="s">
        <v>6210</v>
      </c>
      <c r="AO299" s="20">
        <v>17.97</v>
      </c>
      <c r="AQ299" s="19">
        <v>42.75</v>
      </c>
    </row>
    <row r="300" spans="1:43">
      <c r="A300" s="18" t="s">
        <v>6209</v>
      </c>
      <c r="B300" s="21" t="s">
        <v>6208</v>
      </c>
      <c r="C300" s="21" t="s">
        <v>6207</v>
      </c>
      <c r="D300" s="21" t="s">
        <v>6206</v>
      </c>
      <c r="E300" s="21" t="s">
        <v>6205</v>
      </c>
      <c r="F300" s="21" t="s">
        <v>312</v>
      </c>
      <c r="G300" s="21" t="s">
        <v>6204</v>
      </c>
      <c r="H300" s="21" t="s">
        <v>6203</v>
      </c>
      <c r="I300" s="21" t="s">
        <v>2727</v>
      </c>
      <c r="J300" s="21" t="s">
        <v>1475</v>
      </c>
      <c r="K300" s="21" t="s">
        <v>777</v>
      </c>
      <c r="L300" s="21" t="s">
        <v>64</v>
      </c>
      <c r="M300" s="21" t="s">
        <v>6202</v>
      </c>
      <c r="N300" s="21" t="s">
        <v>2727</v>
      </c>
      <c r="O300" s="21">
        <v>290</v>
      </c>
      <c r="P300" s="21">
        <v>39</v>
      </c>
      <c r="Q300" s="21">
        <v>168975</v>
      </c>
      <c r="R300" s="21" t="s">
        <v>6201</v>
      </c>
      <c r="S300" s="21" t="s">
        <v>983</v>
      </c>
      <c r="T300" s="21" t="s">
        <v>3138</v>
      </c>
      <c r="U300" s="21">
        <v>20</v>
      </c>
      <c r="V300" s="21" t="s">
        <v>5090</v>
      </c>
      <c r="W300" s="21" t="s">
        <v>6200</v>
      </c>
      <c r="X300" s="21" t="s">
        <v>2707</v>
      </c>
      <c r="Y300" s="21" t="s">
        <v>801</v>
      </c>
      <c r="Z300" s="21" t="s">
        <v>6199</v>
      </c>
      <c r="AA300" s="21">
        <v>42</v>
      </c>
      <c r="AB300" s="21" t="s">
        <v>6198</v>
      </c>
      <c r="AC300" s="21" t="s">
        <v>91</v>
      </c>
      <c r="AD300" s="21">
        <v>69</v>
      </c>
      <c r="AE300" s="21" t="s">
        <v>2732</v>
      </c>
      <c r="AF300" s="21" t="s">
        <v>6197</v>
      </c>
      <c r="AG300" s="21">
        <v>74</v>
      </c>
      <c r="AH300" s="21" t="s">
        <v>679</v>
      </c>
      <c r="AI300" s="21" t="s">
        <v>5956</v>
      </c>
      <c r="AJ300" s="21" t="s">
        <v>705</v>
      </c>
      <c r="AK300" s="21" t="s">
        <v>6151</v>
      </c>
      <c r="AL300" s="21" t="s">
        <v>6196</v>
      </c>
      <c r="AM300" s="21">
        <v>23</v>
      </c>
      <c r="AN300" s="21" t="s">
        <v>6195</v>
      </c>
      <c r="AO300" s="20">
        <v>18.940000000000001</v>
      </c>
      <c r="AQ300" s="19">
        <v>44</v>
      </c>
    </row>
    <row r="301" spans="1:43">
      <c r="A301" s="18" t="s">
        <v>6194</v>
      </c>
      <c r="B301" s="21" t="s">
        <v>6193</v>
      </c>
      <c r="C301" s="21" t="s">
        <v>6192</v>
      </c>
      <c r="D301" s="21" t="s">
        <v>6191</v>
      </c>
      <c r="E301" s="21" t="s">
        <v>6190</v>
      </c>
      <c r="F301" s="21" t="s">
        <v>23</v>
      </c>
      <c r="G301" s="21" t="s">
        <v>6189</v>
      </c>
      <c r="H301" s="21" t="s">
        <v>382</v>
      </c>
      <c r="I301" s="21">
        <v>117</v>
      </c>
      <c r="J301" s="21" t="s">
        <v>5614</v>
      </c>
      <c r="K301" s="21" t="s">
        <v>1038</v>
      </c>
      <c r="L301" s="21" t="s">
        <v>369</v>
      </c>
      <c r="M301" s="21" t="s">
        <v>6188</v>
      </c>
      <c r="N301" s="21">
        <v>115</v>
      </c>
      <c r="O301" s="21">
        <v>280</v>
      </c>
      <c r="P301" s="21">
        <v>35</v>
      </c>
      <c r="Q301" s="21" t="s">
        <v>6187</v>
      </c>
      <c r="R301" s="21" t="s">
        <v>6186</v>
      </c>
      <c r="S301" s="21" t="s">
        <v>1051</v>
      </c>
      <c r="T301" s="21" t="s">
        <v>6114</v>
      </c>
      <c r="U301" s="21" t="s">
        <v>3414</v>
      </c>
      <c r="V301" s="21" t="s">
        <v>6185</v>
      </c>
      <c r="W301" s="21" t="s">
        <v>6060</v>
      </c>
      <c r="X301" s="21" t="s">
        <v>5394</v>
      </c>
      <c r="Y301" s="21">
        <v>18</v>
      </c>
      <c r="Z301" s="21" t="s">
        <v>6184</v>
      </c>
      <c r="AA301" s="21" t="s">
        <v>5753</v>
      </c>
      <c r="AB301" s="21" t="s">
        <v>6183</v>
      </c>
      <c r="AC301" s="21" t="s">
        <v>501</v>
      </c>
      <c r="AD301" s="21" t="s">
        <v>985</v>
      </c>
      <c r="AE301" s="21" t="s">
        <v>561</v>
      </c>
      <c r="AF301" s="21" t="s">
        <v>6182</v>
      </c>
      <c r="AG301" s="21">
        <v>70</v>
      </c>
      <c r="AH301" s="21" t="s">
        <v>50</v>
      </c>
      <c r="AI301" s="21">
        <v>20</v>
      </c>
      <c r="AJ301" s="21" t="s">
        <v>2043</v>
      </c>
      <c r="AK301" s="21" t="s">
        <v>1015</v>
      </c>
      <c r="AL301" s="21" t="s">
        <v>6181</v>
      </c>
      <c r="AM301" s="21" t="s">
        <v>1788</v>
      </c>
      <c r="AN301" s="21" t="s">
        <v>6045</v>
      </c>
      <c r="AO301" s="20">
        <v>18.61</v>
      </c>
      <c r="AQ301" s="19">
        <v>44</v>
      </c>
    </row>
    <row r="302" spans="1:43">
      <c r="A302" s="18" t="s">
        <v>6180</v>
      </c>
      <c r="B302" s="21" t="s">
        <v>5565</v>
      </c>
      <c r="C302" s="21" t="s">
        <v>6179</v>
      </c>
      <c r="D302" s="21" t="s">
        <v>6178</v>
      </c>
      <c r="E302" s="21" t="s">
        <v>246</v>
      </c>
      <c r="F302" s="21" t="s">
        <v>23</v>
      </c>
      <c r="G302" s="21" t="s">
        <v>6177</v>
      </c>
      <c r="H302" s="21" t="s">
        <v>6176</v>
      </c>
      <c r="I302" s="21" t="s">
        <v>5249</v>
      </c>
      <c r="J302" s="21" t="s">
        <v>6175</v>
      </c>
      <c r="K302" s="21" t="s">
        <v>143</v>
      </c>
      <c r="L302" s="21" t="s">
        <v>2614</v>
      </c>
      <c r="M302" s="21" t="s">
        <v>6174</v>
      </c>
      <c r="N302" s="21" t="s">
        <v>4245</v>
      </c>
      <c r="O302" s="21">
        <v>260</v>
      </c>
      <c r="P302" s="21">
        <v>36</v>
      </c>
      <c r="Q302" s="21" t="s">
        <v>6173</v>
      </c>
      <c r="R302" s="21" t="s">
        <v>6172</v>
      </c>
      <c r="S302" s="21" t="s">
        <v>290</v>
      </c>
      <c r="T302" s="21">
        <v>40</v>
      </c>
      <c r="U302" s="21">
        <v>24</v>
      </c>
      <c r="V302" s="21" t="s">
        <v>6171</v>
      </c>
      <c r="W302" s="21" t="s">
        <v>6126</v>
      </c>
      <c r="X302" s="21" t="s">
        <v>5449</v>
      </c>
      <c r="Y302" s="21" t="s">
        <v>801</v>
      </c>
      <c r="Z302" s="21" t="s">
        <v>6170</v>
      </c>
      <c r="AA302" s="21">
        <v>47</v>
      </c>
      <c r="AB302" s="21" t="s">
        <v>6169</v>
      </c>
      <c r="AC302" s="21" t="s">
        <v>3290</v>
      </c>
      <c r="AD302" s="21" t="s">
        <v>1071</v>
      </c>
      <c r="AE302" s="21" t="s">
        <v>3577</v>
      </c>
      <c r="AF302" s="21" t="s">
        <v>6168</v>
      </c>
      <c r="AG302" s="21">
        <v>73</v>
      </c>
      <c r="AH302" s="21" t="s">
        <v>1134</v>
      </c>
      <c r="AI302" s="21" t="s">
        <v>948</v>
      </c>
      <c r="AJ302" s="21" t="s">
        <v>3022</v>
      </c>
      <c r="AK302" s="21" t="s">
        <v>3189</v>
      </c>
      <c r="AL302" s="21" t="s">
        <v>6167</v>
      </c>
      <c r="AM302" s="21" t="s">
        <v>293</v>
      </c>
      <c r="AN302" s="21" t="s">
        <v>6166</v>
      </c>
      <c r="AO302" s="20">
        <v>20.260000000000002</v>
      </c>
      <c r="AQ302" s="19">
        <v>44</v>
      </c>
    </row>
    <row r="303" spans="1:43">
      <c r="A303" s="18" t="s">
        <v>6165</v>
      </c>
      <c r="B303" s="21" t="s">
        <v>6164</v>
      </c>
      <c r="C303" s="21" t="s">
        <v>6163</v>
      </c>
      <c r="D303" s="21" t="s">
        <v>6162</v>
      </c>
      <c r="E303" s="21" t="s">
        <v>5190</v>
      </c>
      <c r="F303" s="21" t="s">
        <v>167</v>
      </c>
      <c r="G303" s="21" t="s">
        <v>6161</v>
      </c>
      <c r="H303" s="21" t="s">
        <v>6160</v>
      </c>
      <c r="I303" s="21" t="s">
        <v>1944</v>
      </c>
      <c r="J303" s="21" t="s">
        <v>6159</v>
      </c>
      <c r="K303" s="21" t="s">
        <v>1385</v>
      </c>
      <c r="L303" s="21">
        <v>45</v>
      </c>
      <c r="M303" s="21" t="s">
        <v>6158</v>
      </c>
      <c r="N303" s="21" t="s">
        <v>1289</v>
      </c>
      <c r="O303" s="21">
        <v>250</v>
      </c>
      <c r="P303" s="21" t="s">
        <v>961</v>
      </c>
      <c r="Q303" s="21" t="s">
        <v>6157</v>
      </c>
      <c r="R303" s="21" t="s">
        <v>6061</v>
      </c>
      <c r="S303" s="21">
        <v>40</v>
      </c>
      <c r="T303" s="21">
        <v>39</v>
      </c>
      <c r="U303" s="21" t="s">
        <v>1615</v>
      </c>
      <c r="V303" s="21" t="s">
        <v>6156</v>
      </c>
      <c r="W303" s="21" t="s">
        <v>6155</v>
      </c>
      <c r="X303" s="21" t="s">
        <v>5360</v>
      </c>
      <c r="Y303" s="21">
        <v>18</v>
      </c>
      <c r="Z303" s="21" t="s">
        <v>5492</v>
      </c>
      <c r="AA303" s="21" t="s">
        <v>6154</v>
      </c>
      <c r="AB303" s="21" t="s">
        <v>571</v>
      </c>
      <c r="AC303" s="21" t="s">
        <v>6153</v>
      </c>
      <c r="AD303" s="21" t="s">
        <v>1020</v>
      </c>
      <c r="AE303" s="21" t="s">
        <v>95</v>
      </c>
      <c r="AF303" s="21" t="s">
        <v>481</v>
      </c>
      <c r="AG303" s="21">
        <v>69</v>
      </c>
      <c r="AH303" s="21" t="s">
        <v>656</v>
      </c>
      <c r="AI303" s="21" t="s">
        <v>6152</v>
      </c>
      <c r="AJ303" s="21" t="s">
        <v>3022</v>
      </c>
      <c r="AK303" s="21" t="s">
        <v>6151</v>
      </c>
      <c r="AL303" s="21" t="s">
        <v>6150</v>
      </c>
      <c r="AM303" s="21" t="s">
        <v>3609</v>
      </c>
      <c r="AN303" s="21" t="s">
        <v>6045</v>
      </c>
      <c r="AO303" s="20">
        <v>21</v>
      </c>
      <c r="AQ303" s="19">
        <v>44</v>
      </c>
    </row>
    <row r="304" spans="1:43">
      <c r="A304" s="18" t="s">
        <v>6149</v>
      </c>
      <c r="B304" s="21" t="s">
        <v>6148</v>
      </c>
      <c r="C304" s="21" t="s">
        <v>6147</v>
      </c>
      <c r="D304" s="21" t="s">
        <v>6146</v>
      </c>
      <c r="E304" s="21" t="s">
        <v>2361</v>
      </c>
      <c r="F304" s="21" t="s">
        <v>200</v>
      </c>
      <c r="G304" s="21" t="s">
        <v>6145</v>
      </c>
      <c r="H304" s="21" t="s">
        <v>4070</v>
      </c>
      <c r="I304" s="21">
        <v>106</v>
      </c>
      <c r="J304" s="21" t="s">
        <v>5168</v>
      </c>
      <c r="K304" s="21" t="s">
        <v>6144</v>
      </c>
      <c r="L304" s="21">
        <v>42</v>
      </c>
      <c r="M304" s="21" t="s">
        <v>6143</v>
      </c>
      <c r="N304" s="21" t="s">
        <v>1146</v>
      </c>
      <c r="O304" s="21">
        <v>270</v>
      </c>
      <c r="P304" s="21" t="s">
        <v>247</v>
      </c>
      <c r="Q304" s="21" t="s">
        <v>6142</v>
      </c>
      <c r="R304" s="21" t="s">
        <v>6141</v>
      </c>
      <c r="S304" s="21" t="s">
        <v>961</v>
      </c>
      <c r="T304" s="21" t="s">
        <v>1108</v>
      </c>
      <c r="U304" s="21" t="s">
        <v>1823</v>
      </c>
      <c r="V304" s="21">
        <v>28</v>
      </c>
      <c r="W304" s="21" t="s">
        <v>6140</v>
      </c>
      <c r="X304" s="21" t="s">
        <v>2707</v>
      </c>
      <c r="Y304" s="21">
        <v>18</v>
      </c>
      <c r="Z304" s="21" t="s">
        <v>6139</v>
      </c>
      <c r="AA304" s="21" t="s">
        <v>6138</v>
      </c>
      <c r="AB304" s="21" t="s">
        <v>134</v>
      </c>
      <c r="AC304" s="21">
        <v>75</v>
      </c>
      <c r="AD304" s="21">
        <v>75</v>
      </c>
      <c r="AE304" s="21" t="s">
        <v>3332</v>
      </c>
      <c r="AF304" s="21" t="s">
        <v>6137</v>
      </c>
      <c r="AG304" s="21">
        <v>60</v>
      </c>
      <c r="AH304" s="21" t="s">
        <v>638</v>
      </c>
      <c r="AI304" s="21" t="s">
        <v>948</v>
      </c>
      <c r="AJ304" s="21" t="s">
        <v>4192</v>
      </c>
      <c r="AK304" s="21" t="s">
        <v>6136</v>
      </c>
      <c r="AL304" s="21" t="s">
        <v>6135</v>
      </c>
      <c r="AM304" s="21" t="s">
        <v>1138</v>
      </c>
      <c r="AN304" s="21" t="s">
        <v>6134</v>
      </c>
      <c r="AO304" s="20">
        <v>20.72</v>
      </c>
      <c r="AQ304" s="19">
        <v>45</v>
      </c>
    </row>
    <row r="305" spans="1:43">
      <c r="A305" s="18" t="s">
        <v>6133</v>
      </c>
      <c r="B305" s="21" t="s">
        <v>6132</v>
      </c>
      <c r="C305" s="21" t="s">
        <v>6131</v>
      </c>
      <c r="D305" s="21" t="s">
        <v>6130</v>
      </c>
      <c r="E305" s="21" t="s">
        <v>1892</v>
      </c>
      <c r="F305" s="21" t="s">
        <v>203</v>
      </c>
      <c r="G305" s="21" t="s">
        <v>6129</v>
      </c>
      <c r="H305" s="21" t="s">
        <v>1739</v>
      </c>
      <c r="I305" s="21">
        <v>105</v>
      </c>
      <c r="J305" s="21" t="s">
        <v>514</v>
      </c>
      <c r="K305" s="21" t="s">
        <v>955</v>
      </c>
      <c r="L305" s="21" t="s">
        <v>80</v>
      </c>
      <c r="M305" s="21" t="s">
        <v>6128</v>
      </c>
      <c r="N305" s="21" t="s">
        <v>436</v>
      </c>
      <c r="O305" s="21">
        <v>300</v>
      </c>
      <c r="P305" s="21" t="s">
        <v>961</v>
      </c>
      <c r="Q305" s="21" t="s">
        <v>6051</v>
      </c>
      <c r="R305" s="21" t="s">
        <v>6127</v>
      </c>
      <c r="S305" s="21" t="s">
        <v>121</v>
      </c>
      <c r="T305" s="21" t="s">
        <v>1506</v>
      </c>
      <c r="U305" s="21">
        <v>24</v>
      </c>
      <c r="V305" s="21" t="s">
        <v>3000</v>
      </c>
      <c r="W305" s="21" t="s">
        <v>6126</v>
      </c>
      <c r="X305" s="21" t="s">
        <v>2707</v>
      </c>
      <c r="Y305" s="21">
        <v>16</v>
      </c>
      <c r="Z305" s="21" t="s">
        <v>2976</v>
      </c>
      <c r="AA305" s="21" t="s">
        <v>3303</v>
      </c>
      <c r="AB305" s="21" t="s">
        <v>6125</v>
      </c>
      <c r="AC305" s="21">
        <v>69</v>
      </c>
      <c r="AD305" s="21" t="s">
        <v>2924</v>
      </c>
      <c r="AE305" s="21" t="s">
        <v>1098</v>
      </c>
      <c r="AF305" s="21" t="s">
        <v>726</v>
      </c>
      <c r="AG305" s="21" t="s">
        <v>250</v>
      </c>
      <c r="AH305" s="21" t="s">
        <v>1714</v>
      </c>
      <c r="AI305" s="21" t="s">
        <v>1501</v>
      </c>
      <c r="AJ305" s="21" t="s">
        <v>705</v>
      </c>
      <c r="AK305" s="21" t="s">
        <v>3189</v>
      </c>
      <c r="AL305" s="21" t="s">
        <v>2175</v>
      </c>
      <c r="AM305" s="21" t="s">
        <v>6124</v>
      </c>
      <c r="AN305" s="21" t="s">
        <v>2463</v>
      </c>
      <c r="AO305" s="20">
        <v>22.24</v>
      </c>
      <c r="AQ305" s="19">
        <v>45</v>
      </c>
    </row>
    <row r="306" spans="1:43">
      <c r="A306" s="18" t="s">
        <v>6123</v>
      </c>
      <c r="B306" s="21" t="s">
        <v>6122</v>
      </c>
      <c r="C306" s="21" t="s">
        <v>6121</v>
      </c>
      <c r="D306" s="21" t="s">
        <v>6120</v>
      </c>
      <c r="E306" s="21" t="s">
        <v>309</v>
      </c>
      <c r="F306" s="21" t="s">
        <v>1322</v>
      </c>
      <c r="G306" s="21" t="s">
        <v>6119</v>
      </c>
      <c r="H306" s="21" t="s">
        <v>1140</v>
      </c>
      <c r="I306" s="21">
        <v>95</v>
      </c>
      <c r="J306" s="21" t="s">
        <v>4970</v>
      </c>
      <c r="K306" s="21" t="s">
        <v>146</v>
      </c>
      <c r="L306" s="21" t="s">
        <v>983</v>
      </c>
      <c r="M306" s="21" t="s">
        <v>6118</v>
      </c>
      <c r="N306" s="21" t="s">
        <v>4480</v>
      </c>
      <c r="O306" s="21">
        <v>270</v>
      </c>
      <c r="P306" s="21" t="s">
        <v>1726</v>
      </c>
      <c r="Q306" s="21" t="s">
        <v>6117</v>
      </c>
      <c r="R306" s="21" t="s">
        <v>6116</v>
      </c>
      <c r="S306" s="21" t="s">
        <v>4026</v>
      </c>
      <c r="T306" s="21" t="s">
        <v>294</v>
      </c>
      <c r="U306" s="21">
        <v>24</v>
      </c>
      <c r="V306" s="21">
        <v>28</v>
      </c>
      <c r="W306" s="21" t="s">
        <v>6115</v>
      </c>
      <c r="X306" s="21" t="s">
        <v>5360</v>
      </c>
      <c r="Y306" s="21">
        <v>15</v>
      </c>
      <c r="Z306" s="21" t="s">
        <v>2745</v>
      </c>
      <c r="AA306" s="21" t="s">
        <v>6114</v>
      </c>
      <c r="AB306" s="21" t="s">
        <v>6113</v>
      </c>
      <c r="AC306" s="21">
        <v>68</v>
      </c>
      <c r="AD306" s="21" t="s">
        <v>4566</v>
      </c>
      <c r="AE306" s="21" t="s">
        <v>1098</v>
      </c>
      <c r="AF306" s="21" t="s">
        <v>5296</v>
      </c>
      <c r="AG306" s="21" t="s">
        <v>845</v>
      </c>
      <c r="AH306" s="21" t="s">
        <v>1167</v>
      </c>
      <c r="AI306" s="21" t="s">
        <v>3642</v>
      </c>
      <c r="AJ306" s="21" t="s">
        <v>1999</v>
      </c>
      <c r="AK306" s="21" t="s">
        <v>1162</v>
      </c>
      <c r="AL306" s="21" t="s">
        <v>6112</v>
      </c>
      <c r="AM306" s="21" t="s">
        <v>3295</v>
      </c>
      <c r="AN306" s="21" t="s">
        <v>6111</v>
      </c>
      <c r="AO306" s="20">
        <v>21.78</v>
      </c>
      <c r="AQ306" s="19">
        <v>45.5</v>
      </c>
    </row>
    <row r="307" spans="1:43">
      <c r="A307" s="18" t="s">
        <v>6110</v>
      </c>
      <c r="B307" s="21" t="s">
        <v>6109</v>
      </c>
      <c r="C307" s="21" t="s">
        <v>6108</v>
      </c>
      <c r="D307" s="21" t="s">
        <v>6107</v>
      </c>
      <c r="E307" s="21" t="s">
        <v>6106</v>
      </c>
      <c r="F307" s="21" t="s">
        <v>199</v>
      </c>
      <c r="G307" s="21" t="s">
        <v>6105</v>
      </c>
      <c r="H307" s="21" t="s">
        <v>1064</v>
      </c>
      <c r="I307" s="21" t="s">
        <v>6077</v>
      </c>
      <c r="J307" s="21" t="s">
        <v>4970</v>
      </c>
      <c r="K307" s="21" t="s">
        <v>146</v>
      </c>
      <c r="L307" s="21">
        <v>40</v>
      </c>
      <c r="M307" s="21" t="s">
        <v>6104</v>
      </c>
      <c r="N307" s="21" t="s">
        <v>4022</v>
      </c>
      <c r="O307" s="21">
        <v>300</v>
      </c>
      <c r="P307" s="21" t="s">
        <v>760</v>
      </c>
      <c r="Q307" s="21" t="s">
        <v>6103</v>
      </c>
      <c r="R307" s="21" t="s">
        <v>6102</v>
      </c>
      <c r="S307" s="21" t="s">
        <v>545</v>
      </c>
      <c r="T307" s="21" t="s">
        <v>3025</v>
      </c>
      <c r="U307" s="21">
        <v>24</v>
      </c>
      <c r="V307" s="21" t="s">
        <v>6101</v>
      </c>
      <c r="W307" s="21" t="s">
        <v>6100</v>
      </c>
      <c r="X307" s="21" t="s">
        <v>5360</v>
      </c>
      <c r="Y307" s="21">
        <v>15</v>
      </c>
      <c r="Z307" s="21" t="s">
        <v>2497</v>
      </c>
      <c r="AA307" s="21">
        <v>50</v>
      </c>
      <c r="AB307" s="21" t="s">
        <v>6099</v>
      </c>
      <c r="AC307" s="21">
        <v>73</v>
      </c>
      <c r="AD307" s="21" t="s">
        <v>3302</v>
      </c>
      <c r="AE307" s="21" t="s">
        <v>4049</v>
      </c>
      <c r="AF307" s="21" t="s">
        <v>6098</v>
      </c>
      <c r="AG307" s="21">
        <v>73</v>
      </c>
      <c r="AH307" s="21" t="s">
        <v>976</v>
      </c>
      <c r="AI307" s="21" t="s">
        <v>6097</v>
      </c>
      <c r="AJ307" s="21" t="s">
        <v>1999</v>
      </c>
      <c r="AK307" s="21" t="s">
        <v>1162</v>
      </c>
      <c r="AL307" s="21" t="s">
        <v>6096</v>
      </c>
      <c r="AM307" s="21">
        <v>17</v>
      </c>
      <c r="AN307" s="21" t="s">
        <v>6045</v>
      </c>
      <c r="AO307" s="20">
        <v>21.64</v>
      </c>
      <c r="AQ307" s="19">
        <v>45.5</v>
      </c>
    </row>
    <row r="308" spans="1:43">
      <c r="A308" s="18" t="s">
        <v>6095</v>
      </c>
      <c r="B308" s="21" t="s">
        <v>6094</v>
      </c>
      <c r="C308" s="21" t="s">
        <v>6093</v>
      </c>
      <c r="D308" s="21" t="s">
        <v>6092</v>
      </c>
      <c r="E308" s="21" t="s">
        <v>1173</v>
      </c>
      <c r="F308" s="21" t="s">
        <v>2488</v>
      </c>
      <c r="G308" s="21" t="s">
        <v>6091</v>
      </c>
      <c r="H308" s="21" t="s">
        <v>1064</v>
      </c>
      <c r="I308" s="21">
        <v>90</v>
      </c>
      <c r="J308" s="21" t="s">
        <v>4970</v>
      </c>
      <c r="K308" s="21" t="s">
        <v>148</v>
      </c>
      <c r="L308" s="21" t="s">
        <v>290</v>
      </c>
      <c r="M308" s="21" t="s">
        <v>6090</v>
      </c>
      <c r="N308" s="21">
        <v>90</v>
      </c>
      <c r="O308" s="21">
        <v>270</v>
      </c>
      <c r="P308" s="21" t="s">
        <v>1326</v>
      </c>
      <c r="Q308" s="21" t="s">
        <v>6089</v>
      </c>
      <c r="R308" s="21" t="s">
        <v>6088</v>
      </c>
      <c r="S308" s="21">
        <v>29</v>
      </c>
      <c r="T308" s="21" t="s">
        <v>1541</v>
      </c>
      <c r="U308" s="21">
        <v>25</v>
      </c>
      <c r="V308" s="21" t="s">
        <v>1599</v>
      </c>
      <c r="W308" s="21" t="s">
        <v>6087</v>
      </c>
      <c r="X308" s="21" t="s">
        <v>5647</v>
      </c>
      <c r="Y308" s="21">
        <v>16</v>
      </c>
      <c r="Z308" s="21" t="s">
        <v>5710</v>
      </c>
      <c r="AA308" s="21">
        <v>57</v>
      </c>
      <c r="AB308" s="21" t="s">
        <v>5825</v>
      </c>
      <c r="AC308" s="21" t="s">
        <v>1278</v>
      </c>
      <c r="AD308" s="21" t="s">
        <v>2280</v>
      </c>
      <c r="AE308" s="21" t="s">
        <v>1694</v>
      </c>
      <c r="AF308" s="21" t="s">
        <v>6086</v>
      </c>
      <c r="AG308" s="21" t="s">
        <v>252</v>
      </c>
      <c r="AH308" s="21">
        <v>3</v>
      </c>
      <c r="AI308" s="21" t="s">
        <v>6085</v>
      </c>
      <c r="AJ308" s="21" t="s">
        <v>3905</v>
      </c>
      <c r="AK308" s="21" t="s">
        <v>1162</v>
      </c>
      <c r="AL308" s="21" t="s">
        <v>6084</v>
      </c>
      <c r="AM308" s="21" t="s">
        <v>4955</v>
      </c>
      <c r="AN308" s="21" t="s">
        <v>6083</v>
      </c>
      <c r="AO308" s="20">
        <v>20.81</v>
      </c>
      <c r="AQ308" s="19">
        <v>45.5</v>
      </c>
    </row>
    <row r="309" spans="1:43">
      <c r="A309" s="18" t="s">
        <v>6082</v>
      </c>
      <c r="B309" s="21" t="s">
        <v>6081</v>
      </c>
      <c r="C309" s="21" t="s">
        <v>6080</v>
      </c>
      <c r="D309" s="21" t="s">
        <v>6079</v>
      </c>
      <c r="E309" s="21" t="s">
        <v>618</v>
      </c>
      <c r="F309" s="21" t="s">
        <v>136</v>
      </c>
      <c r="G309" s="21" t="s">
        <v>6078</v>
      </c>
      <c r="H309" s="21" t="s">
        <v>3071</v>
      </c>
      <c r="I309" s="21" t="s">
        <v>6077</v>
      </c>
      <c r="J309" s="21" t="s">
        <v>6076</v>
      </c>
      <c r="K309" s="21" t="s">
        <v>587</v>
      </c>
      <c r="L309" s="21">
        <v>38</v>
      </c>
      <c r="M309" s="21" t="s">
        <v>6075</v>
      </c>
      <c r="N309" s="21">
        <v>85</v>
      </c>
      <c r="O309" s="21">
        <v>290</v>
      </c>
      <c r="P309" s="21" t="s">
        <v>64</v>
      </c>
      <c r="Q309" s="21" t="s">
        <v>6074</v>
      </c>
      <c r="R309" s="21" t="s">
        <v>6073</v>
      </c>
      <c r="S309" s="21" t="s">
        <v>1661</v>
      </c>
      <c r="T309" s="21" t="s">
        <v>3025</v>
      </c>
      <c r="U309" s="21" t="s">
        <v>212</v>
      </c>
      <c r="V309" s="21" t="s">
        <v>5329</v>
      </c>
      <c r="W309" s="21" t="s">
        <v>6072</v>
      </c>
      <c r="X309" s="21" t="s">
        <v>2707</v>
      </c>
      <c r="Y309" s="21">
        <v>16</v>
      </c>
      <c r="Z309" s="21" t="s">
        <v>5723</v>
      </c>
      <c r="AA309" s="21" t="s">
        <v>250</v>
      </c>
      <c r="AB309" s="21" t="s">
        <v>194</v>
      </c>
      <c r="AC309" s="21" t="s">
        <v>1071</v>
      </c>
      <c r="AD309" s="21" t="s">
        <v>2280</v>
      </c>
      <c r="AE309" s="21">
        <v>7</v>
      </c>
      <c r="AF309" s="21" t="s">
        <v>5447</v>
      </c>
      <c r="AG309" s="21">
        <v>75</v>
      </c>
      <c r="AH309" s="21">
        <v>3</v>
      </c>
      <c r="AI309" s="21" t="s">
        <v>2700</v>
      </c>
      <c r="AJ309" s="21" t="s">
        <v>3661</v>
      </c>
      <c r="AK309" s="21" t="s">
        <v>1573</v>
      </c>
      <c r="AL309" s="21" t="s">
        <v>6046</v>
      </c>
      <c r="AM309" s="21" t="s">
        <v>65</v>
      </c>
      <c r="AN309" s="21" t="s">
        <v>6057</v>
      </c>
      <c r="AO309" s="20">
        <v>22.47</v>
      </c>
      <c r="AQ309" s="19">
        <v>60</v>
      </c>
    </row>
    <row r="310" spans="1:43">
      <c r="A310" s="18" t="s">
        <v>6071</v>
      </c>
      <c r="B310" s="21" t="s">
        <v>6070</v>
      </c>
      <c r="C310" s="21" t="s">
        <v>6069</v>
      </c>
      <c r="D310" s="21" t="s">
        <v>6068</v>
      </c>
      <c r="E310" s="21" t="s">
        <v>6067</v>
      </c>
      <c r="F310" s="21" t="s">
        <v>18</v>
      </c>
      <c r="G310" s="21" t="s">
        <v>6066</v>
      </c>
      <c r="H310" s="21" t="s">
        <v>6065</v>
      </c>
      <c r="I310" s="21" t="s">
        <v>4124</v>
      </c>
      <c r="J310" s="21" t="s">
        <v>6064</v>
      </c>
      <c r="K310" s="21" t="s">
        <v>3134</v>
      </c>
      <c r="L310" s="21" t="s">
        <v>834</v>
      </c>
      <c r="M310" s="21" t="s">
        <v>6063</v>
      </c>
      <c r="N310" s="21" t="s">
        <v>1020</v>
      </c>
      <c r="O310" s="21">
        <v>275</v>
      </c>
      <c r="P310" s="21" t="s">
        <v>545</v>
      </c>
      <c r="Q310" s="21" t="s">
        <v>6062</v>
      </c>
      <c r="R310" s="21" t="s">
        <v>6061</v>
      </c>
      <c r="S310" s="21" t="s">
        <v>2354</v>
      </c>
      <c r="T310" s="21" t="s">
        <v>1661</v>
      </c>
      <c r="U310" s="21">
        <v>23</v>
      </c>
      <c r="V310" s="21" t="s">
        <v>3352</v>
      </c>
      <c r="W310" s="21" t="s">
        <v>6060</v>
      </c>
      <c r="X310" s="21" t="s">
        <v>2707</v>
      </c>
      <c r="Y310" s="21">
        <v>17</v>
      </c>
      <c r="Z310" s="21" t="s">
        <v>5609</v>
      </c>
      <c r="AA310" s="21">
        <v>52</v>
      </c>
      <c r="AB310" s="21" t="s">
        <v>134</v>
      </c>
      <c r="AC310" s="21">
        <v>64</v>
      </c>
      <c r="AD310" s="21">
        <v>70</v>
      </c>
      <c r="AE310" s="21" t="s">
        <v>1697</v>
      </c>
      <c r="AF310" s="21" t="s">
        <v>5514</v>
      </c>
      <c r="AG310" s="21" t="s">
        <v>3497</v>
      </c>
      <c r="AH310" s="21" t="s">
        <v>39</v>
      </c>
      <c r="AI310" s="21" t="s">
        <v>5943</v>
      </c>
      <c r="AJ310" s="21" t="s">
        <v>1627</v>
      </c>
      <c r="AK310" s="21" t="s">
        <v>6059</v>
      </c>
      <c r="AL310" s="21" t="s">
        <v>6058</v>
      </c>
      <c r="AM310" s="21" t="s">
        <v>2137</v>
      </c>
      <c r="AN310" s="21" t="s">
        <v>6057</v>
      </c>
      <c r="AO310" s="20">
        <v>20.81</v>
      </c>
      <c r="AQ310" s="19">
        <v>62.5</v>
      </c>
    </row>
    <row r="311" spans="1:43">
      <c r="A311" s="18" t="s">
        <v>6056</v>
      </c>
      <c r="B311" s="21" t="s">
        <v>6055</v>
      </c>
      <c r="C311" s="21" t="s">
        <v>6054</v>
      </c>
      <c r="D311" s="21">
        <v>189</v>
      </c>
      <c r="E311" s="21" t="s">
        <v>3360</v>
      </c>
      <c r="F311" s="21" t="s">
        <v>416</v>
      </c>
      <c r="G311" s="21" t="s">
        <v>6053</v>
      </c>
      <c r="H311" s="21" t="s">
        <v>6052</v>
      </c>
      <c r="I311" s="21">
        <v>75</v>
      </c>
      <c r="J311" s="21" t="s">
        <v>5614</v>
      </c>
      <c r="K311" s="21" t="s">
        <v>1246</v>
      </c>
      <c r="L311" s="21" t="s">
        <v>64</v>
      </c>
      <c r="M311" s="21" t="s">
        <v>6039</v>
      </c>
      <c r="N311" s="21">
        <v>75</v>
      </c>
      <c r="O311" s="21">
        <v>270</v>
      </c>
      <c r="P311" s="21">
        <v>31</v>
      </c>
      <c r="Q311" s="21" t="s">
        <v>6051</v>
      </c>
      <c r="R311" s="21" t="s">
        <v>6050</v>
      </c>
      <c r="S311" s="21" t="s">
        <v>496</v>
      </c>
      <c r="T311" s="21" t="s">
        <v>5090</v>
      </c>
      <c r="U311" s="21">
        <v>25</v>
      </c>
      <c r="V311" s="21" t="s">
        <v>3424</v>
      </c>
      <c r="W311" s="21" t="s">
        <v>6049</v>
      </c>
      <c r="X311" s="21" t="s">
        <v>2707</v>
      </c>
      <c r="Y311" s="21">
        <v>13</v>
      </c>
      <c r="Z311" s="21" t="s">
        <v>6048</v>
      </c>
      <c r="AA311" s="21" t="s">
        <v>58</v>
      </c>
      <c r="AB311" s="21" t="s">
        <v>5958</v>
      </c>
      <c r="AC311" s="21">
        <v>64</v>
      </c>
      <c r="AD311" s="21" t="s">
        <v>1952</v>
      </c>
      <c r="AE311" s="21" t="s">
        <v>1697</v>
      </c>
      <c r="AF311" s="21" t="s">
        <v>5514</v>
      </c>
      <c r="AG311" s="21" t="s">
        <v>93</v>
      </c>
      <c r="AH311" s="21" t="s">
        <v>1322</v>
      </c>
      <c r="AI311" s="21" t="s">
        <v>6047</v>
      </c>
      <c r="AJ311" s="21" t="s">
        <v>1627</v>
      </c>
      <c r="AK311" s="21" t="s">
        <v>6034</v>
      </c>
      <c r="AL311" s="21" t="s">
        <v>6046</v>
      </c>
      <c r="AM311" s="21" t="s">
        <v>324</v>
      </c>
      <c r="AN311" s="21" t="s">
        <v>6045</v>
      </c>
      <c r="AO311" s="20">
        <v>20.72</v>
      </c>
      <c r="AQ311" s="19">
        <v>63.75</v>
      </c>
    </row>
    <row r="312" spans="1:43">
      <c r="A312" s="18" t="s">
        <v>6044</v>
      </c>
      <c r="B312" s="21" t="s">
        <v>6043</v>
      </c>
      <c r="C312" s="21" t="s">
        <v>6042</v>
      </c>
      <c r="D312" s="21" t="s">
        <v>6041</v>
      </c>
      <c r="E312" s="21" t="s">
        <v>102</v>
      </c>
      <c r="F312" s="21" t="s">
        <v>587</v>
      </c>
      <c r="G312" s="21" t="s">
        <v>6040</v>
      </c>
      <c r="H312" s="21" t="s">
        <v>767</v>
      </c>
      <c r="I312" s="21" t="s">
        <v>985</v>
      </c>
      <c r="J312" s="21" t="s">
        <v>1475</v>
      </c>
      <c r="K312" s="21" t="s">
        <v>1200</v>
      </c>
      <c r="L312" s="21">
        <v>29</v>
      </c>
      <c r="M312" s="21" t="s">
        <v>6039</v>
      </c>
      <c r="N312" s="21" t="s">
        <v>985</v>
      </c>
      <c r="O312" s="21">
        <v>260</v>
      </c>
      <c r="P312" s="21">
        <v>29</v>
      </c>
      <c r="Q312" s="21" t="s">
        <v>6038</v>
      </c>
      <c r="R312" s="21" t="s">
        <v>6037</v>
      </c>
      <c r="S312" s="21">
        <v>24</v>
      </c>
      <c r="T312" s="21" t="s">
        <v>5637</v>
      </c>
      <c r="U312" s="21">
        <v>22</v>
      </c>
      <c r="V312" s="21" t="s">
        <v>6036</v>
      </c>
      <c r="W312" s="21" t="s">
        <v>6035</v>
      </c>
      <c r="X312" s="21" t="s">
        <v>2707</v>
      </c>
      <c r="Y312" s="21" t="s">
        <v>38</v>
      </c>
      <c r="Z312" s="21" t="s">
        <v>3756</v>
      </c>
      <c r="AA312" s="21" t="s">
        <v>733</v>
      </c>
      <c r="AB312" s="21" t="s">
        <v>3945</v>
      </c>
      <c r="AC312" s="21">
        <v>54</v>
      </c>
      <c r="AD312" s="21" t="s">
        <v>831</v>
      </c>
      <c r="AE312" s="21" t="s">
        <v>1694</v>
      </c>
      <c r="AF312" s="21" t="s">
        <v>5281</v>
      </c>
      <c r="AG312" s="21">
        <v>94</v>
      </c>
      <c r="AH312" s="21">
        <v>2</v>
      </c>
      <c r="AI312" s="21" t="s">
        <v>1903</v>
      </c>
      <c r="AJ312" s="21" t="s">
        <v>1460</v>
      </c>
      <c r="AK312" s="21" t="s">
        <v>6034</v>
      </c>
      <c r="AL312" s="21" t="s">
        <v>6033</v>
      </c>
      <c r="AM312" s="21" t="s">
        <v>1061</v>
      </c>
      <c r="AN312" s="21" t="s">
        <v>6032</v>
      </c>
      <c r="AO312" s="20">
        <v>20.36</v>
      </c>
      <c r="AQ312" s="19">
        <v>60</v>
      </c>
    </row>
    <row r="313" spans="1:43">
      <c r="A313" s="18" t="s">
        <v>6031</v>
      </c>
      <c r="B313" s="21" t="s">
        <v>2789</v>
      </c>
      <c r="C313" s="21" t="s">
        <v>6030</v>
      </c>
      <c r="D313" s="21" t="s">
        <v>6029</v>
      </c>
      <c r="E313" s="21" t="s">
        <v>617</v>
      </c>
      <c r="F313" s="21" t="s">
        <v>146</v>
      </c>
      <c r="G313" s="21" t="s">
        <v>6028</v>
      </c>
      <c r="H313" s="21" t="s">
        <v>1423</v>
      </c>
      <c r="I313" s="21">
        <v>45</v>
      </c>
      <c r="J313" s="21" t="s">
        <v>1475</v>
      </c>
      <c r="K313" s="21" t="s">
        <v>1199</v>
      </c>
      <c r="L313" s="21" t="s">
        <v>2221</v>
      </c>
      <c r="M313" s="21" t="s">
        <v>6027</v>
      </c>
      <c r="N313" s="21">
        <v>45</v>
      </c>
      <c r="O313" s="21">
        <v>230</v>
      </c>
      <c r="P313" s="21">
        <v>25</v>
      </c>
      <c r="Q313" s="21" t="s">
        <v>5870</v>
      </c>
      <c r="R313" s="21" t="s">
        <v>6026</v>
      </c>
      <c r="S313" s="21" t="s">
        <v>6025</v>
      </c>
      <c r="T313" s="21">
        <v>20</v>
      </c>
      <c r="U313" s="21" t="s">
        <v>801</v>
      </c>
      <c r="V313" s="21" t="s">
        <v>6024</v>
      </c>
      <c r="W313" s="21" t="s">
        <v>6023</v>
      </c>
      <c r="X313" s="21" t="s">
        <v>5969</v>
      </c>
      <c r="Y313" s="21">
        <v>13</v>
      </c>
      <c r="Z313" s="21" t="s">
        <v>6022</v>
      </c>
      <c r="AA313" s="21" t="s">
        <v>6021</v>
      </c>
      <c r="AB313" s="21" t="s">
        <v>6005</v>
      </c>
      <c r="AC313" s="21" t="s">
        <v>80</v>
      </c>
      <c r="AD313" s="21">
        <v>50</v>
      </c>
      <c r="AE313" s="21" t="s">
        <v>1697</v>
      </c>
      <c r="AF313" s="21" t="s">
        <v>4735</v>
      </c>
      <c r="AG313" s="21">
        <v>62</v>
      </c>
      <c r="AH313" s="21" t="s">
        <v>1322</v>
      </c>
      <c r="AI313" s="21" t="s">
        <v>3415</v>
      </c>
      <c r="AJ313" s="21" t="s">
        <v>705</v>
      </c>
      <c r="AK313" s="21" t="s">
        <v>1573</v>
      </c>
      <c r="AL313" s="21" t="s">
        <v>6020</v>
      </c>
      <c r="AM313" s="21" t="s">
        <v>993</v>
      </c>
      <c r="AN313" s="21" t="s">
        <v>6019</v>
      </c>
      <c r="AO313" s="20">
        <v>17.149999999999999</v>
      </c>
      <c r="AQ313" s="19">
        <v>57.5</v>
      </c>
    </row>
    <row r="314" spans="1:43">
      <c r="A314" s="18" t="s">
        <v>6018</v>
      </c>
      <c r="B314" s="21">
        <v>115</v>
      </c>
      <c r="C314" s="21" t="s">
        <v>6017</v>
      </c>
      <c r="D314" s="21" t="s">
        <v>6016</v>
      </c>
      <c r="E314" s="21" t="s">
        <v>6015</v>
      </c>
      <c r="F314" s="21" t="s">
        <v>2325</v>
      </c>
      <c r="G314" s="21" t="s">
        <v>6014</v>
      </c>
      <c r="H314" s="21" t="s">
        <v>1520</v>
      </c>
      <c r="I314" s="21" t="s">
        <v>3204</v>
      </c>
      <c r="J314" s="21" t="s">
        <v>1475</v>
      </c>
      <c r="K314" s="21" t="s">
        <v>952</v>
      </c>
      <c r="L314" s="21">
        <v>23</v>
      </c>
      <c r="M314" s="21" t="s">
        <v>5922</v>
      </c>
      <c r="N314" s="21" t="s">
        <v>108</v>
      </c>
      <c r="O314" s="21">
        <v>230</v>
      </c>
      <c r="P314" s="21">
        <v>24</v>
      </c>
      <c r="Q314" s="21" t="s">
        <v>5726</v>
      </c>
      <c r="R314" s="21" t="s">
        <v>1936</v>
      </c>
      <c r="S314" s="21" t="s">
        <v>1351</v>
      </c>
      <c r="T314" s="21" t="s">
        <v>308</v>
      </c>
      <c r="U314" s="21" t="s">
        <v>801</v>
      </c>
      <c r="V314" s="21" t="s">
        <v>6013</v>
      </c>
      <c r="W314" s="21" t="s">
        <v>6012</v>
      </c>
      <c r="X314" s="21" t="s">
        <v>5969</v>
      </c>
      <c r="Y314" s="21">
        <v>10</v>
      </c>
      <c r="Z314" s="21" t="s">
        <v>5492</v>
      </c>
      <c r="AA314" s="21" t="s">
        <v>1051</v>
      </c>
      <c r="AB314" s="21" t="s">
        <v>1998</v>
      </c>
      <c r="AC314" s="21" t="s">
        <v>111</v>
      </c>
      <c r="AD314" s="21">
        <v>45</v>
      </c>
      <c r="AE314" s="21" t="s">
        <v>1697</v>
      </c>
      <c r="AF314" s="21" t="s">
        <v>4459</v>
      </c>
      <c r="AG314" s="21">
        <v>53</v>
      </c>
      <c r="AH314" s="21" t="s">
        <v>914</v>
      </c>
      <c r="AI314" s="21" t="s">
        <v>6011</v>
      </c>
      <c r="AJ314" s="21" t="s">
        <v>979</v>
      </c>
      <c r="AK314" s="21" t="s">
        <v>4172</v>
      </c>
      <c r="AL314" s="21" t="s">
        <v>5942</v>
      </c>
      <c r="AM314" s="21" t="s">
        <v>981</v>
      </c>
      <c r="AN314" s="21" t="s">
        <v>2464</v>
      </c>
      <c r="AO314" s="20">
        <v>15.31</v>
      </c>
      <c r="AQ314" s="19">
        <v>57.5</v>
      </c>
    </row>
    <row r="315" spans="1:43">
      <c r="A315" s="18" t="s">
        <v>6010</v>
      </c>
      <c r="B315" s="21" t="s">
        <v>6009</v>
      </c>
      <c r="C315" s="21" t="s">
        <v>6008</v>
      </c>
      <c r="D315" s="21" t="s">
        <v>6007</v>
      </c>
      <c r="E315" s="21" t="s">
        <v>3710</v>
      </c>
      <c r="F315" s="21" t="s">
        <v>1384</v>
      </c>
      <c r="G315" s="21" t="s">
        <v>5859</v>
      </c>
      <c r="H315" s="21" t="s">
        <v>1423</v>
      </c>
      <c r="I315" s="21" t="s">
        <v>3899</v>
      </c>
      <c r="J315" s="21" t="s">
        <v>515</v>
      </c>
      <c r="K315" s="21" t="s">
        <v>875</v>
      </c>
      <c r="L315" s="21" t="s">
        <v>1615</v>
      </c>
      <c r="M315" s="21" t="s">
        <v>5883</v>
      </c>
      <c r="N315" s="21" t="s">
        <v>111</v>
      </c>
      <c r="O315" s="21">
        <v>220</v>
      </c>
      <c r="P315" s="21">
        <v>31</v>
      </c>
      <c r="Q315" s="21" t="s">
        <v>5983</v>
      </c>
      <c r="R315" s="21" t="s">
        <v>6006</v>
      </c>
      <c r="S315" s="21" t="s">
        <v>1349</v>
      </c>
      <c r="T315" s="21">
        <v>16</v>
      </c>
      <c r="U315" s="21">
        <v>18</v>
      </c>
      <c r="V315" s="21" t="s">
        <v>2453</v>
      </c>
      <c r="W315" s="21" t="s">
        <v>5800</v>
      </c>
      <c r="X315" s="21" t="s">
        <v>2705</v>
      </c>
      <c r="Y315" s="21">
        <v>11</v>
      </c>
      <c r="Z315" s="21" t="s">
        <v>2977</v>
      </c>
      <c r="AA315" s="21">
        <v>51</v>
      </c>
      <c r="AB315" s="21" t="s">
        <v>6005</v>
      </c>
      <c r="AC315" s="21" t="s">
        <v>498</v>
      </c>
      <c r="AD315" s="21" t="s">
        <v>3899</v>
      </c>
      <c r="AE315" s="21" t="s">
        <v>705</v>
      </c>
      <c r="AF315" s="21" t="s">
        <v>3406</v>
      </c>
      <c r="AG315" s="21">
        <v>68</v>
      </c>
      <c r="AH315" s="21" t="s">
        <v>205</v>
      </c>
      <c r="AI315" s="21" t="s">
        <v>6004</v>
      </c>
      <c r="AJ315" s="21" t="s">
        <v>979</v>
      </c>
      <c r="AK315" s="21" t="s">
        <v>5546</v>
      </c>
      <c r="AL315" s="21" t="s">
        <v>6003</v>
      </c>
      <c r="AM315" s="21" t="s">
        <v>919</v>
      </c>
      <c r="AN315" s="21" t="s">
        <v>6002</v>
      </c>
      <c r="AO315" s="20">
        <v>18.059999999999999</v>
      </c>
      <c r="AQ315" s="19">
        <v>57.5</v>
      </c>
    </row>
    <row r="316" spans="1:43">
      <c r="A316" s="18" t="s">
        <v>6001</v>
      </c>
      <c r="B316" s="21" t="s">
        <v>6000</v>
      </c>
      <c r="C316" s="21" t="s">
        <v>5999</v>
      </c>
      <c r="D316" s="21" t="s">
        <v>5998</v>
      </c>
      <c r="E316" s="21" t="s">
        <v>5997</v>
      </c>
      <c r="F316" s="21" t="s">
        <v>1384</v>
      </c>
      <c r="G316" s="21" t="s">
        <v>239</v>
      </c>
      <c r="H316" s="21" t="s">
        <v>1361</v>
      </c>
      <c r="I316" s="21" t="s">
        <v>4881</v>
      </c>
      <c r="J316" s="21" t="s">
        <v>515</v>
      </c>
      <c r="K316" s="21" t="s">
        <v>1837</v>
      </c>
      <c r="L316" s="21">
        <v>21</v>
      </c>
      <c r="M316" s="21" t="s">
        <v>5996</v>
      </c>
      <c r="N316" s="21" t="s">
        <v>4881</v>
      </c>
      <c r="O316" s="21">
        <v>220</v>
      </c>
      <c r="P316" s="21" t="s">
        <v>4426</v>
      </c>
      <c r="Q316" s="21" t="s">
        <v>5995</v>
      </c>
      <c r="R316" s="21" t="s">
        <v>1935</v>
      </c>
      <c r="S316" s="21" t="s">
        <v>186</v>
      </c>
      <c r="T316" s="21" t="s">
        <v>5994</v>
      </c>
      <c r="U316" s="21" t="s">
        <v>817</v>
      </c>
      <c r="V316" s="21" t="s">
        <v>5993</v>
      </c>
      <c r="W316" s="21" t="s">
        <v>5814</v>
      </c>
      <c r="X316" s="21" t="s">
        <v>2705</v>
      </c>
      <c r="Y316" s="21">
        <v>10</v>
      </c>
      <c r="Z316" s="21" t="s">
        <v>5515</v>
      </c>
      <c r="AA316" s="21" t="s">
        <v>5992</v>
      </c>
      <c r="AB316" s="21" t="s">
        <v>1983</v>
      </c>
      <c r="AC316" s="21" t="s">
        <v>498</v>
      </c>
      <c r="AD316" s="21" t="s">
        <v>5857</v>
      </c>
      <c r="AE316" s="21" t="s">
        <v>979</v>
      </c>
      <c r="AF316" s="21" t="s">
        <v>5991</v>
      </c>
      <c r="AG316" s="21">
        <v>70</v>
      </c>
      <c r="AH316" s="21">
        <v>1</v>
      </c>
      <c r="AI316" s="21" t="s">
        <v>5990</v>
      </c>
      <c r="AJ316" s="21" t="s">
        <v>979</v>
      </c>
      <c r="AK316" s="21" t="s">
        <v>4506</v>
      </c>
      <c r="AL316" s="21" t="s">
        <v>5989</v>
      </c>
      <c r="AM316" s="21" t="s">
        <v>1789</v>
      </c>
      <c r="AN316" s="21">
        <v>2400</v>
      </c>
      <c r="AO316" s="20">
        <v>17.61</v>
      </c>
      <c r="AQ316" s="19">
        <v>52.5</v>
      </c>
    </row>
    <row r="317" spans="1:43">
      <c r="A317" s="18" t="s">
        <v>5988</v>
      </c>
      <c r="B317" s="21" t="s">
        <v>5987</v>
      </c>
      <c r="C317" s="21" t="s">
        <v>5986</v>
      </c>
      <c r="D317" s="21" t="s">
        <v>5985</v>
      </c>
      <c r="E317" s="21" t="s">
        <v>1893</v>
      </c>
      <c r="F317" s="21" t="s">
        <v>3021</v>
      </c>
      <c r="G317" s="21" t="s">
        <v>5984</v>
      </c>
      <c r="H317" s="21" t="s">
        <v>1039</v>
      </c>
      <c r="I317" s="21">
        <v>36</v>
      </c>
      <c r="J317" s="21" t="s">
        <v>515</v>
      </c>
      <c r="K317" s="21" t="s">
        <v>1809</v>
      </c>
      <c r="L317" s="21" t="s">
        <v>3414</v>
      </c>
      <c r="M317" s="21" t="s">
        <v>5948</v>
      </c>
      <c r="N317" s="21">
        <v>35</v>
      </c>
      <c r="O317" s="21">
        <v>240</v>
      </c>
      <c r="P317" s="21">
        <v>31</v>
      </c>
      <c r="Q317" s="21" t="s">
        <v>5983</v>
      </c>
      <c r="R317" s="21" t="s">
        <v>1938</v>
      </c>
      <c r="S317" s="21" t="s">
        <v>3728</v>
      </c>
      <c r="T317" s="21" t="s">
        <v>360</v>
      </c>
      <c r="U317" s="21">
        <v>21</v>
      </c>
      <c r="V317" s="21" t="s">
        <v>2117</v>
      </c>
      <c r="W317" s="21" t="s">
        <v>5867</v>
      </c>
      <c r="X317" s="21" t="s">
        <v>2705</v>
      </c>
      <c r="Y317" s="21">
        <v>11</v>
      </c>
      <c r="Z317" s="21" t="s">
        <v>2977</v>
      </c>
      <c r="AA317" s="21" t="s">
        <v>3744</v>
      </c>
      <c r="AB317" s="21" t="s">
        <v>5982</v>
      </c>
      <c r="AC317" s="21" t="s">
        <v>111</v>
      </c>
      <c r="AD317" s="21" t="s">
        <v>5857</v>
      </c>
      <c r="AE317" s="21" t="s">
        <v>32</v>
      </c>
      <c r="AF317" s="21" t="s">
        <v>727</v>
      </c>
      <c r="AG317" s="21">
        <v>61</v>
      </c>
      <c r="AH317" s="21" t="s">
        <v>1343</v>
      </c>
      <c r="AI317" s="21" t="s">
        <v>1501</v>
      </c>
      <c r="AJ317" s="21" t="s">
        <v>2041</v>
      </c>
      <c r="AK317" s="21" t="s">
        <v>3086</v>
      </c>
      <c r="AL317" s="21" t="s">
        <v>2176</v>
      </c>
      <c r="AM317" s="21" t="s">
        <v>1021</v>
      </c>
      <c r="AN317" s="21" t="s">
        <v>2464</v>
      </c>
      <c r="AO317" s="20">
        <v>17.61</v>
      </c>
      <c r="AQ317" s="19">
        <v>47.5</v>
      </c>
    </row>
    <row r="318" spans="1:43">
      <c r="A318" s="18" t="s">
        <v>5981</v>
      </c>
      <c r="B318" s="21" t="s">
        <v>5980</v>
      </c>
      <c r="C318" s="21" t="s">
        <v>5979</v>
      </c>
      <c r="D318" s="21" t="s">
        <v>5978</v>
      </c>
      <c r="E318" s="21" t="s">
        <v>5977</v>
      </c>
      <c r="F318" s="21" t="s">
        <v>5976</v>
      </c>
      <c r="G318" s="21" t="s">
        <v>5975</v>
      </c>
      <c r="H318" s="21" t="s">
        <v>954</v>
      </c>
      <c r="I318" s="21" t="s">
        <v>3138</v>
      </c>
      <c r="J318" s="21" t="s">
        <v>515</v>
      </c>
      <c r="K318" s="21" t="s">
        <v>1770</v>
      </c>
      <c r="L318" s="21">
        <v>22</v>
      </c>
      <c r="M318" s="21" t="s">
        <v>5974</v>
      </c>
      <c r="N318" s="21">
        <v>40</v>
      </c>
      <c r="O318" s="21">
        <v>200</v>
      </c>
      <c r="P318" s="21" t="s">
        <v>2119</v>
      </c>
      <c r="Q318" s="21" t="s">
        <v>5973</v>
      </c>
      <c r="R318" s="21" t="s">
        <v>5972</v>
      </c>
      <c r="S318" s="21" t="s">
        <v>1349</v>
      </c>
      <c r="T318" s="21">
        <v>16</v>
      </c>
      <c r="U318" s="21" t="s">
        <v>1173</v>
      </c>
      <c r="V318" s="21" t="s">
        <v>5971</v>
      </c>
      <c r="W318" s="21" t="s">
        <v>5970</v>
      </c>
      <c r="X318" s="21" t="s">
        <v>5969</v>
      </c>
      <c r="Y318" s="21">
        <v>11</v>
      </c>
      <c r="Z318" s="21" t="s">
        <v>2497</v>
      </c>
      <c r="AA318" s="21" t="s">
        <v>1797</v>
      </c>
      <c r="AB318" s="21" t="s">
        <v>5880</v>
      </c>
      <c r="AC318" s="21" t="s">
        <v>80</v>
      </c>
      <c r="AD318" s="21" t="s">
        <v>4629</v>
      </c>
      <c r="AE318" s="21" t="s">
        <v>794</v>
      </c>
      <c r="AF318" s="21" t="s">
        <v>728</v>
      </c>
      <c r="AG318" s="21" t="s">
        <v>4218</v>
      </c>
      <c r="AH318" s="21" t="s">
        <v>149</v>
      </c>
      <c r="AI318" s="21" t="s">
        <v>5881</v>
      </c>
      <c r="AJ318" s="21" t="s">
        <v>2041</v>
      </c>
      <c r="AK318" s="21" t="s">
        <v>4506</v>
      </c>
      <c r="AL318" s="21" t="s">
        <v>5968</v>
      </c>
      <c r="AM318" s="21" t="s">
        <v>214</v>
      </c>
      <c r="AN318" s="21" t="s">
        <v>5954</v>
      </c>
      <c r="AO318" s="20">
        <v>18.84</v>
      </c>
      <c r="AQ318" s="19">
        <v>50</v>
      </c>
    </row>
    <row r="319" spans="1:43">
      <c r="A319" s="18" t="s">
        <v>5967</v>
      </c>
      <c r="B319" s="21" t="s">
        <v>5966</v>
      </c>
      <c r="C319" s="21" t="s">
        <v>5965</v>
      </c>
      <c r="D319" s="21" t="s">
        <v>5964</v>
      </c>
      <c r="E319" s="21" t="s">
        <v>5963</v>
      </c>
      <c r="F319" s="21" t="s">
        <v>5842</v>
      </c>
      <c r="G319" s="21" t="s">
        <v>5962</v>
      </c>
      <c r="H319" s="21" t="s">
        <v>1992</v>
      </c>
      <c r="I319" s="21" t="s">
        <v>108</v>
      </c>
      <c r="J319" s="21" t="s">
        <v>5884</v>
      </c>
      <c r="K319" s="21" t="s">
        <v>5961</v>
      </c>
      <c r="L319" s="21" t="s">
        <v>3655</v>
      </c>
      <c r="M319" s="21" t="s">
        <v>5899</v>
      </c>
      <c r="N319" s="21">
        <v>36</v>
      </c>
      <c r="O319" s="21">
        <v>225</v>
      </c>
      <c r="P319" s="21">
        <v>31</v>
      </c>
      <c r="Q319" s="21" t="s">
        <v>5726</v>
      </c>
      <c r="R319" s="21" t="s">
        <v>5960</v>
      </c>
      <c r="S319" s="21" t="s">
        <v>1502</v>
      </c>
      <c r="T319" s="21">
        <v>17</v>
      </c>
      <c r="U319" s="21" t="s">
        <v>2166</v>
      </c>
      <c r="V319" s="21" t="s">
        <v>309</v>
      </c>
      <c r="W319" s="21" t="s">
        <v>5959</v>
      </c>
      <c r="X319" s="21">
        <v>40</v>
      </c>
      <c r="Y319" s="21" t="s">
        <v>1380</v>
      </c>
      <c r="Z319" s="21" t="s">
        <v>2978</v>
      </c>
      <c r="AA319" s="21">
        <v>72</v>
      </c>
      <c r="AB319" s="21" t="s">
        <v>5958</v>
      </c>
      <c r="AC319" s="21" t="s">
        <v>111</v>
      </c>
      <c r="AD319" s="21" t="s">
        <v>80</v>
      </c>
      <c r="AE319" s="21" t="s">
        <v>32</v>
      </c>
      <c r="AF319" s="21" t="s">
        <v>5957</v>
      </c>
      <c r="AG319" s="21">
        <v>69</v>
      </c>
      <c r="AH319" s="21" t="s">
        <v>1322</v>
      </c>
      <c r="AI319" s="21" t="s">
        <v>5956</v>
      </c>
      <c r="AJ319" s="21" t="s">
        <v>3022</v>
      </c>
      <c r="AK319" s="21" t="s">
        <v>4181</v>
      </c>
      <c r="AL319" s="21" t="s">
        <v>5955</v>
      </c>
      <c r="AM319" s="21" t="s">
        <v>2762</v>
      </c>
      <c r="AN319" s="21" t="s">
        <v>5954</v>
      </c>
      <c r="AO319" s="20">
        <v>18.25</v>
      </c>
      <c r="AQ319" s="19">
        <v>55</v>
      </c>
    </row>
    <row r="320" spans="1:43">
      <c r="A320" s="18" t="s">
        <v>5953</v>
      </c>
      <c r="B320" s="21" t="s">
        <v>5952</v>
      </c>
      <c r="C320" s="21" t="s">
        <v>5951</v>
      </c>
      <c r="D320" s="21" t="s">
        <v>5950</v>
      </c>
      <c r="E320" s="21" t="s">
        <v>1569</v>
      </c>
      <c r="F320" s="21" t="s">
        <v>588</v>
      </c>
      <c r="G320" s="21" t="s">
        <v>5949</v>
      </c>
      <c r="H320" s="21" t="s">
        <v>1992</v>
      </c>
      <c r="I320" s="21" t="s">
        <v>80</v>
      </c>
      <c r="J320" s="21" t="s">
        <v>1475</v>
      </c>
      <c r="K320" s="21" t="s">
        <v>1830</v>
      </c>
      <c r="L320" s="21" t="s">
        <v>477</v>
      </c>
      <c r="M320" s="21" t="s">
        <v>5948</v>
      </c>
      <c r="N320" s="21" t="s">
        <v>5181</v>
      </c>
      <c r="O320" s="21">
        <v>250</v>
      </c>
      <c r="P320" s="21" t="s">
        <v>702</v>
      </c>
      <c r="Q320" s="21" t="s">
        <v>5947</v>
      </c>
      <c r="R320" s="21" t="s">
        <v>5946</v>
      </c>
      <c r="S320" s="21" t="s">
        <v>3023</v>
      </c>
      <c r="T320" s="21" t="s">
        <v>3288</v>
      </c>
      <c r="U320" s="21" t="s">
        <v>54</v>
      </c>
      <c r="V320" s="21" t="s">
        <v>477</v>
      </c>
      <c r="W320" s="21" t="s">
        <v>5945</v>
      </c>
      <c r="X320" s="21" t="s">
        <v>80</v>
      </c>
      <c r="Y320" s="21" t="s">
        <v>1380</v>
      </c>
      <c r="Z320" s="21" t="s">
        <v>5930</v>
      </c>
      <c r="AA320" s="21" t="s">
        <v>5944</v>
      </c>
      <c r="AB320" s="21" t="s">
        <v>4114</v>
      </c>
      <c r="AC320" s="21" t="s">
        <v>3899</v>
      </c>
      <c r="AD320" s="21" t="s">
        <v>94</v>
      </c>
      <c r="AE320" s="21" t="e">
        <v>#N/A</v>
      </c>
      <c r="AF320" s="21" t="s">
        <v>5929</v>
      </c>
      <c r="AG320" s="21">
        <v>72</v>
      </c>
      <c r="AH320" s="21" t="s">
        <v>1076</v>
      </c>
      <c r="AI320" s="21" t="s">
        <v>5943</v>
      </c>
      <c r="AJ320" s="21" t="s">
        <v>2043</v>
      </c>
      <c r="AK320" s="21" t="s">
        <v>1226</v>
      </c>
      <c r="AL320" s="21" t="s">
        <v>5942</v>
      </c>
      <c r="AM320" s="21" t="s">
        <v>2762</v>
      </c>
      <c r="AN320" s="21" t="s">
        <v>5941</v>
      </c>
      <c r="AO320" s="20">
        <v>16.87</v>
      </c>
      <c r="AQ320" s="19">
        <v>60</v>
      </c>
    </row>
    <row r="321" spans="1:43">
      <c r="A321" s="18" t="s">
        <v>5940</v>
      </c>
      <c r="B321" s="21" t="s">
        <v>5939</v>
      </c>
      <c r="C321" s="21" t="s">
        <v>5938</v>
      </c>
      <c r="D321" s="21" t="s">
        <v>5937</v>
      </c>
      <c r="E321" s="21" t="s">
        <v>3288</v>
      </c>
      <c r="F321" s="21" t="s">
        <v>416</v>
      </c>
      <c r="G321" s="21" t="s">
        <v>5936</v>
      </c>
      <c r="H321" s="21" t="s">
        <v>1002</v>
      </c>
      <c r="I321" s="21" t="s">
        <v>2529</v>
      </c>
      <c r="J321" s="21" t="s">
        <v>516</v>
      </c>
      <c r="K321" s="21" t="s">
        <v>5537</v>
      </c>
      <c r="L321" s="21" t="s">
        <v>1138</v>
      </c>
      <c r="M321" s="21" t="s">
        <v>5935</v>
      </c>
      <c r="N321" s="21">
        <v>55</v>
      </c>
      <c r="O321" s="21">
        <v>290</v>
      </c>
      <c r="P321" s="21">
        <v>32</v>
      </c>
      <c r="Q321" s="21" t="s">
        <v>5934</v>
      </c>
      <c r="R321" s="21" t="s">
        <v>5776</v>
      </c>
      <c r="S321" s="21" t="s">
        <v>5837</v>
      </c>
      <c r="T321" s="21" t="s">
        <v>3766</v>
      </c>
      <c r="U321" s="21" t="s">
        <v>1615</v>
      </c>
      <c r="V321" s="21" t="s">
        <v>5933</v>
      </c>
      <c r="W321" s="21" t="s">
        <v>5932</v>
      </c>
      <c r="X321" s="21" t="s">
        <v>5931</v>
      </c>
      <c r="Y321" s="21" t="s">
        <v>571</v>
      </c>
      <c r="Z321" s="21" t="s">
        <v>5930</v>
      </c>
      <c r="AA321" s="21" t="s">
        <v>3643</v>
      </c>
      <c r="AB321" s="21" t="s">
        <v>4661</v>
      </c>
      <c r="AC321" s="21" t="s">
        <v>1107</v>
      </c>
      <c r="AD321" s="21">
        <v>50</v>
      </c>
      <c r="AE321" s="21" t="e">
        <v>#N/A</v>
      </c>
      <c r="AF321" s="21" t="s">
        <v>5929</v>
      </c>
      <c r="AG321" s="21">
        <v>77</v>
      </c>
      <c r="AH321" s="21" t="s">
        <v>1362</v>
      </c>
      <c r="AI321" s="21" t="s">
        <v>3577</v>
      </c>
      <c r="AJ321" s="21" t="s">
        <v>3895</v>
      </c>
      <c r="AK321" s="21" t="s">
        <v>4506</v>
      </c>
      <c r="AL321" s="21" t="s">
        <v>5928</v>
      </c>
      <c r="AM321" s="21" t="s">
        <v>1354</v>
      </c>
      <c r="AN321" s="21" t="s">
        <v>5927</v>
      </c>
      <c r="AO321" s="20">
        <v>17.47</v>
      </c>
      <c r="AQ321" s="19">
        <v>55</v>
      </c>
    </row>
    <row r="322" spans="1:43">
      <c r="A322" s="18" t="s">
        <v>5926</v>
      </c>
      <c r="B322" s="21" t="s">
        <v>4242</v>
      </c>
      <c r="C322" s="21" t="s">
        <v>5925</v>
      </c>
      <c r="D322" s="21" t="s">
        <v>5924</v>
      </c>
      <c r="E322" s="21" t="s">
        <v>2137</v>
      </c>
      <c r="F322" s="21" t="s">
        <v>914</v>
      </c>
      <c r="G322" s="21" t="s">
        <v>5923</v>
      </c>
      <c r="H322" s="21" t="s">
        <v>1401</v>
      </c>
      <c r="I322" s="21" t="s">
        <v>498</v>
      </c>
      <c r="J322" s="21" t="s">
        <v>5614</v>
      </c>
      <c r="K322" s="21" t="s">
        <v>775</v>
      </c>
      <c r="L322" s="21">
        <v>23</v>
      </c>
      <c r="M322" s="21" t="s">
        <v>5922</v>
      </c>
      <c r="N322" s="21" t="s">
        <v>286</v>
      </c>
      <c r="O322" s="21">
        <v>310</v>
      </c>
      <c r="P322" s="21" t="s">
        <v>56</v>
      </c>
      <c r="Q322" s="21" t="s">
        <v>5921</v>
      </c>
      <c r="R322" s="21" t="s">
        <v>3444</v>
      </c>
      <c r="S322" s="21" t="s">
        <v>1505</v>
      </c>
      <c r="T322" s="21" t="s">
        <v>5920</v>
      </c>
      <c r="U322" s="21">
        <v>23</v>
      </c>
      <c r="V322" s="21" t="s">
        <v>5919</v>
      </c>
      <c r="W322" s="21" t="s">
        <v>5918</v>
      </c>
      <c r="X322" s="21" t="s">
        <v>80</v>
      </c>
      <c r="Y322" s="21" t="s">
        <v>571</v>
      </c>
      <c r="Z322" s="21" t="s">
        <v>5787</v>
      </c>
      <c r="AA322" s="21" t="s">
        <v>872</v>
      </c>
      <c r="AB322" s="21" t="s">
        <v>5917</v>
      </c>
      <c r="AC322" s="21" t="s">
        <v>2355</v>
      </c>
      <c r="AD322" s="21" t="s">
        <v>286</v>
      </c>
      <c r="AE322" s="21" t="e">
        <v>#N/A</v>
      </c>
      <c r="AF322" s="21" t="s">
        <v>546</v>
      </c>
      <c r="AG322" s="21">
        <v>65</v>
      </c>
      <c r="AH322" s="21" t="s">
        <v>953</v>
      </c>
      <c r="AI322" s="21" t="s">
        <v>5224</v>
      </c>
      <c r="AJ322" s="21" t="s">
        <v>2043</v>
      </c>
      <c r="AK322" s="21" t="s">
        <v>4192</v>
      </c>
      <c r="AL322" s="21" t="s">
        <v>5916</v>
      </c>
      <c r="AM322" s="21" t="s">
        <v>2990</v>
      </c>
      <c r="AN322" s="21" t="s">
        <v>5915</v>
      </c>
      <c r="AO322" s="20">
        <v>17.79</v>
      </c>
      <c r="AQ322" s="19">
        <v>55</v>
      </c>
    </row>
    <row r="323" spans="1:43">
      <c r="A323" s="18" t="s">
        <v>5914</v>
      </c>
      <c r="B323" s="21" t="s">
        <v>5480</v>
      </c>
      <c r="C323" s="21" t="s">
        <v>5913</v>
      </c>
      <c r="D323" s="21" t="s">
        <v>5912</v>
      </c>
      <c r="E323" s="21" t="s">
        <v>1659</v>
      </c>
      <c r="F323" s="21" t="s">
        <v>587</v>
      </c>
      <c r="G323" s="21" t="s">
        <v>239</v>
      </c>
      <c r="H323" s="21" t="s">
        <v>1423</v>
      </c>
      <c r="I323" s="21" t="s">
        <v>286</v>
      </c>
      <c r="J323" s="21" t="s">
        <v>5884</v>
      </c>
      <c r="K323" s="21" t="s">
        <v>1828</v>
      </c>
      <c r="L323" s="21" t="s">
        <v>1615</v>
      </c>
      <c r="M323" s="21" t="s">
        <v>5911</v>
      </c>
      <c r="N323" s="21" t="s">
        <v>286</v>
      </c>
      <c r="O323" s="21">
        <v>315</v>
      </c>
      <c r="P323" s="21" t="s">
        <v>702</v>
      </c>
      <c r="Q323" s="21" t="s">
        <v>5768</v>
      </c>
      <c r="R323" s="21" t="s">
        <v>5910</v>
      </c>
      <c r="S323" s="21" t="s">
        <v>5238</v>
      </c>
      <c r="T323" s="21" t="s">
        <v>496</v>
      </c>
      <c r="U323" s="21" t="s">
        <v>3434</v>
      </c>
      <c r="V323" s="21" t="s">
        <v>5117</v>
      </c>
      <c r="W323" s="21" t="s">
        <v>5909</v>
      </c>
      <c r="X323" s="21" t="s">
        <v>109</v>
      </c>
      <c r="Y323" s="21" t="s">
        <v>38</v>
      </c>
      <c r="Z323" s="21" t="s">
        <v>5908</v>
      </c>
      <c r="AA323" s="21" t="s">
        <v>1374</v>
      </c>
      <c r="AB323" s="21" t="s">
        <v>5907</v>
      </c>
      <c r="AC323" s="21" t="s">
        <v>58</v>
      </c>
      <c r="AD323" s="21">
        <v>55</v>
      </c>
      <c r="AE323" s="21" t="e">
        <v>#N/A</v>
      </c>
      <c r="AF323" s="21" t="s">
        <v>727</v>
      </c>
      <c r="AG323" s="21">
        <v>62</v>
      </c>
      <c r="AH323" s="21" t="s">
        <v>1820</v>
      </c>
      <c r="AI323" s="21" t="s">
        <v>1661</v>
      </c>
      <c r="AJ323" s="21" t="s">
        <v>979</v>
      </c>
      <c r="AK323" s="21" t="s">
        <v>34</v>
      </c>
      <c r="AL323" s="21" t="s">
        <v>5906</v>
      </c>
      <c r="AM323" s="21" t="s">
        <v>108</v>
      </c>
      <c r="AN323" s="21" t="s">
        <v>5905</v>
      </c>
      <c r="AO323" s="20">
        <v>17.829999999999998</v>
      </c>
      <c r="AQ323" s="19">
        <v>51.5</v>
      </c>
    </row>
    <row r="324" spans="1:43">
      <c r="A324" s="18" t="s">
        <v>5904</v>
      </c>
      <c r="B324" s="21" t="s">
        <v>5903</v>
      </c>
      <c r="C324" s="21" t="s">
        <v>5506</v>
      </c>
      <c r="D324" s="21" t="s">
        <v>5902</v>
      </c>
      <c r="E324" s="21" t="s">
        <v>5901</v>
      </c>
      <c r="F324" s="21" t="s">
        <v>914</v>
      </c>
      <c r="G324" s="21" t="s">
        <v>5900</v>
      </c>
      <c r="H324" s="21" t="s">
        <v>2952</v>
      </c>
      <c r="I324" s="21">
        <v>55</v>
      </c>
      <c r="J324" s="21" t="s">
        <v>5884</v>
      </c>
      <c r="K324" s="21" t="s">
        <v>19</v>
      </c>
      <c r="L324" s="21" t="s">
        <v>1255</v>
      </c>
      <c r="M324" s="21" t="s">
        <v>5899</v>
      </c>
      <c r="N324" s="21" t="s">
        <v>5898</v>
      </c>
      <c r="O324" s="21">
        <v>305</v>
      </c>
      <c r="P324" s="21">
        <v>31</v>
      </c>
      <c r="Q324" s="21" t="s">
        <v>5897</v>
      </c>
      <c r="R324" s="21" t="s">
        <v>5896</v>
      </c>
      <c r="S324" s="21" t="s">
        <v>3025</v>
      </c>
      <c r="T324" s="21" t="s">
        <v>2887</v>
      </c>
      <c r="U324" s="21">
        <v>21</v>
      </c>
      <c r="V324" s="21" t="s">
        <v>5895</v>
      </c>
      <c r="W324" s="21" t="s">
        <v>5894</v>
      </c>
      <c r="X324" s="21" t="s">
        <v>2706</v>
      </c>
      <c r="Y324" s="21" t="s">
        <v>571</v>
      </c>
      <c r="Z324" s="21" t="s">
        <v>2218</v>
      </c>
      <c r="AA324" s="21" t="s">
        <v>2694</v>
      </c>
      <c r="AB324" s="21" t="s">
        <v>5893</v>
      </c>
      <c r="AC324" s="21" t="s">
        <v>1107</v>
      </c>
      <c r="AD324" s="21" t="s">
        <v>286</v>
      </c>
      <c r="AE324" s="21" t="e">
        <v>#N/A</v>
      </c>
      <c r="AF324" s="21" t="s">
        <v>5892</v>
      </c>
      <c r="AG324" s="21" t="s">
        <v>831</v>
      </c>
      <c r="AH324" s="21" t="s">
        <v>5486</v>
      </c>
      <c r="AI324" s="21">
        <v>26</v>
      </c>
      <c r="AJ324" s="21" t="s">
        <v>2055</v>
      </c>
      <c r="AK324" s="21" t="s">
        <v>4506</v>
      </c>
      <c r="AL324" s="21" t="s">
        <v>5891</v>
      </c>
      <c r="AM324" s="21" t="s">
        <v>3222</v>
      </c>
      <c r="AN324" s="21" t="s">
        <v>5890</v>
      </c>
      <c r="AO324" s="20">
        <v>19.440000000000001</v>
      </c>
      <c r="AQ324" s="19">
        <v>51.25</v>
      </c>
    </row>
    <row r="325" spans="1:43">
      <c r="A325" s="18" t="s">
        <v>5889</v>
      </c>
      <c r="B325" s="21" t="s">
        <v>5888</v>
      </c>
      <c r="C325" s="21" t="s">
        <v>5887</v>
      </c>
      <c r="D325" s="21" t="s">
        <v>5886</v>
      </c>
      <c r="E325" s="21" t="s">
        <v>1645</v>
      </c>
      <c r="F325" s="21" t="s">
        <v>914</v>
      </c>
      <c r="G325" s="21" t="s">
        <v>5885</v>
      </c>
      <c r="H325" s="21" t="s">
        <v>1488</v>
      </c>
      <c r="I325" s="21" t="s">
        <v>286</v>
      </c>
      <c r="J325" s="21" t="s">
        <v>5884</v>
      </c>
      <c r="K325" s="21" t="s">
        <v>1198</v>
      </c>
      <c r="L325" s="21">
        <v>24</v>
      </c>
      <c r="M325" s="21" t="s">
        <v>5883</v>
      </c>
      <c r="N325" s="21">
        <v>55</v>
      </c>
      <c r="O325" s="21">
        <v>340</v>
      </c>
      <c r="P325" s="21" t="s">
        <v>545</v>
      </c>
      <c r="Q325" s="21" t="s">
        <v>5856</v>
      </c>
      <c r="R325" s="21" t="s">
        <v>5882</v>
      </c>
      <c r="S325" s="21" t="s">
        <v>1661</v>
      </c>
      <c r="T325" s="21" t="s">
        <v>3025</v>
      </c>
      <c r="U325" s="21" t="s">
        <v>618</v>
      </c>
      <c r="V325" s="21" t="s">
        <v>5881</v>
      </c>
      <c r="W325" s="21" t="s">
        <v>5800</v>
      </c>
      <c r="X325" s="21">
        <v>45</v>
      </c>
      <c r="Y325" s="21">
        <v>11</v>
      </c>
      <c r="Z325" s="21" t="s">
        <v>5515</v>
      </c>
      <c r="AA325" s="21" t="s">
        <v>3083</v>
      </c>
      <c r="AB325" s="21" t="s">
        <v>5880</v>
      </c>
      <c r="AC325" s="21" t="s">
        <v>5857</v>
      </c>
      <c r="AD325" s="21" t="s">
        <v>3899</v>
      </c>
      <c r="AE325" s="21" t="e">
        <v>#N/A</v>
      </c>
      <c r="AF325" s="21" t="s">
        <v>5879</v>
      </c>
      <c r="AG325" s="21" t="s">
        <v>85</v>
      </c>
      <c r="AH325" s="21" t="s">
        <v>1426</v>
      </c>
      <c r="AI325" s="21" t="s">
        <v>3486</v>
      </c>
      <c r="AJ325" s="21" t="s">
        <v>2055</v>
      </c>
      <c r="AK325" s="21" t="s">
        <v>4097</v>
      </c>
      <c r="AL325" s="21" t="s">
        <v>5878</v>
      </c>
      <c r="AM325" s="21" t="s">
        <v>5625</v>
      </c>
      <c r="AN325" s="21">
        <v>1920</v>
      </c>
      <c r="AO325" s="20">
        <v>21.37</v>
      </c>
      <c r="AQ325" s="19">
        <v>51.25</v>
      </c>
    </row>
    <row r="326" spans="1:43">
      <c r="A326" s="18" t="s">
        <v>5877</v>
      </c>
      <c r="B326" s="21" t="s">
        <v>5876</v>
      </c>
      <c r="C326" s="21" t="s">
        <v>5875</v>
      </c>
      <c r="D326" s="21" t="s">
        <v>5874</v>
      </c>
      <c r="E326" s="21" t="s">
        <v>5873</v>
      </c>
      <c r="F326" s="21" t="s">
        <v>1521</v>
      </c>
      <c r="G326" s="21" t="s">
        <v>5872</v>
      </c>
      <c r="H326" s="21" t="s">
        <v>374</v>
      </c>
      <c r="I326" s="21" t="s">
        <v>498</v>
      </c>
      <c r="J326" s="21" t="s">
        <v>1508</v>
      </c>
      <c r="K326" s="21" t="s">
        <v>2555</v>
      </c>
      <c r="L326" s="21" t="s">
        <v>3609</v>
      </c>
      <c r="M326" s="21" t="s">
        <v>5871</v>
      </c>
      <c r="N326" s="21" t="s">
        <v>286</v>
      </c>
      <c r="O326" s="21">
        <v>330</v>
      </c>
      <c r="P326" s="21" t="s">
        <v>1661</v>
      </c>
      <c r="Q326" s="21" t="s">
        <v>5870</v>
      </c>
      <c r="R326" s="21" t="s">
        <v>5869</v>
      </c>
      <c r="S326" s="21">
        <v>26</v>
      </c>
      <c r="T326" s="21" t="s">
        <v>212</v>
      </c>
      <c r="U326" s="21" t="s">
        <v>1660</v>
      </c>
      <c r="V326" s="21" t="s">
        <v>5868</v>
      </c>
      <c r="W326" s="21" t="s">
        <v>5867</v>
      </c>
      <c r="X326" s="21" t="s">
        <v>109</v>
      </c>
      <c r="Y326" s="21">
        <v>11</v>
      </c>
      <c r="Z326" s="21" t="s">
        <v>5394</v>
      </c>
      <c r="AA326" s="21" t="s">
        <v>252</v>
      </c>
      <c r="AB326" s="21" t="s">
        <v>5518</v>
      </c>
      <c r="AC326" s="21" t="s">
        <v>1107</v>
      </c>
      <c r="AD326" s="21" t="s">
        <v>2503</v>
      </c>
      <c r="AE326" s="21" t="e">
        <v>#N/A</v>
      </c>
      <c r="AF326" s="21" t="s">
        <v>481</v>
      </c>
      <c r="AG326" s="21">
        <v>61</v>
      </c>
      <c r="AH326" s="21" t="s">
        <v>1820</v>
      </c>
      <c r="AI326" s="21" t="s">
        <v>82</v>
      </c>
      <c r="AJ326" s="21" t="s">
        <v>2045</v>
      </c>
      <c r="AK326" s="21" t="s">
        <v>5205</v>
      </c>
      <c r="AL326" s="21" t="s">
        <v>5866</v>
      </c>
      <c r="AM326" s="21" t="s">
        <v>245</v>
      </c>
      <c r="AN326" s="21" t="s">
        <v>5865</v>
      </c>
      <c r="AO326" s="20">
        <v>21.18</v>
      </c>
      <c r="AQ326" s="19">
        <v>52.5</v>
      </c>
    </row>
    <row r="327" spans="1:43">
      <c r="A327" s="18" t="s">
        <v>5864</v>
      </c>
      <c r="B327" s="21" t="s">
        <v>5863</v>
      </c>
      <c r="C327" s="21" t="s">
        <v>5862</v>
      </c>
      <c r="D327" s="21" t="s">
        <v>5861</v>
      </c>
      <c r="E327" s="21" t="s">
        <v>5860</v>
      </c>
      <c r="F327" s="21" t="s">
        <v>20</v>
      </c>
      <c r="G327" s="21" t="s">
        <v>5859</v>
      </c>
      <c r="H327" s="21" t="s">
        <v>5601</v>
      </c>
      <c r="I327" s="21" t="s">
        <v>3899</v>
      </c>
      <c r="J327" s="21" t="s">
        <v>1508</v>
      </c>
      <c r="K327" s="21" t="s">
        <v>1829</v>
      </c>
      <c r="L327" s="21" t="s">
        <v>1138</v>
      </c>
      <c r="M327" s="21" t="s">
        <v>5858</v>
      </c>
      <c r="N327" s="21" t="s">
        <v>5857</v>
      </c>
      <c r="O327" s="21">
        <v>270</v>
      </c>
      <c r="P327" s="21" t="s">
        <v>294</v>
      </c>
      <c r="Q327" s="21" t="s">
        <v>5856</v>
      </c>
      <c r="R327" s="21" t="s">
        <v>5855</v>
      </c>
      <c r="S327" s="21">
        <v>24</v>
      </c>
      <c r="T327" s="21" t="s">
        <v>5854</v>
      </c>
      <c r="U327" s="21" t="s">
        <v>997</v>
      </c>
      <c r="V327" s="21">
        <v>22</v>
      </c>
      <c r="W327" s="21" t="s">
        <v>5853</v>
      </c>
      <c r="X327" s="21" t="s">
        <v>2706</v>
      </c>
      <c r="Y327" s="21" t="s">
        <v>1380</v>
      </c>
      <c r="Z327" s="21" t="s">
        <v>5852</v>
      </c>
      <c r="AA327" s="21" t="s">
        <v>1185</v>
      </c>
      <c r="AB327" s="21" t="s">
        <v>5851</v>
      </c>
      <c r="AC327" s="21" t="s">
        <v>498</v>
      </c>
      <c r="AD327" s="21">
        <v>50</v>
      </c>
      <c r="AE327" s="21" t="e">
        <v>#N/A</v>
      </c>
      <c r="AF327" s="21" t="s">
        <v>5798</v>
      </c>
      <c r="AG327" s="21">
        <v>58</v>
      </c>
      <c r="AH327" s="21" t="s">
        <v>3135</v>
      </c>
      <c r="AI327" s="21" t="s">
        <v>1259</v>
      </c>
      <c r="AJ327" s="21" t="s">
        <v>2045</v>
      </c>
      <c r="AK327" s="21" t="s">
        <v>5850</v>
      </c>
      <c r="AL327" s="21" t="s">
        <v>5849</v>
      </c>
      <c r="AM327" s="21" t="s">
        <v>1599</v>
      </c>
      <c r="AN327" s="21" t="s">
        <v>5833</v>
      </c>
      <c r="AO327" s="20">
        <v>22.33</v>
      </c>
      <c r="AQ327" s="19">
        <v>50</v>
      </c>
    </row>
    <row r="328" spans="1:43">
      <c r="A328" s="18" t="s">
        <v>5848</v>
      </c>
      <c r="B328" s="21" t="s">
        <v>5847</v>
      </c>
      <c r="C328" s="21" t="s">
        <v>5846</v>
      </c>
      <c r="D328" s="21" t="s">
        <v>5845</v>
      </c>
      <c r="E328" s="21" t="s">
        <v>5844</v>
      </c>
      <c r="F328" s="21" t="s">
        <v>199</v>
      </c>
      <c r="G328" s="21" t="s">
        <v>5843</v>
      </c>
      <c r="H328" s="21" t="s">
        <v>1422</v>
      </c>
      <c r="I328" s="21">
        <v>45</v>
      </c>
      <c r="J328" s="21" t="s">
        <v>1508</v>
      </c>
      <c r="K328" s="21" t="s">
        <v>5842</v>
      </c>
      <c r="L328" s="21">
        <v>23</v>
      </c>
      <c r="M328" s="21" t="s">
        <v>5841</v>
      </c>
      <c r="N328" s="21" t="s">
        <v>4629</v>
      </c>
      <c r="O328" s="21">
        <v>350</v>
      </c>
      <c r="P328" s="21">
        <v>29</v>
      </c>
      <c r="Q328" s="21" t="s">
        <v>5840</v>
      </c>
      <c r="R328" s="21" t="s">
        <v>5839</v>
      </c>
      <c r="S328" s="21" t="s">
        <v>5838</v>
      </c>
      <c r="T328" s="21" t="s">
        <v>5837</v>
      </c>
      <c r="U328" s="21" t="s">
        <v>2272</v>
      </c>
      <c r="V328" s="21" t="s">
        <v>3404</v>
      </c>
      <c r="W328" s="21" t="s">
        <v>5800</v>
      </c>
      <c r="X328" s="21" t="s">
        <v>109</v>
      </c>
      <c r="Y328" s="21" t="s">
        <v>1380</v>
      </c>
      <c r="Z328" s="21" t="s">
        <v>2745</v>
      </c>
      <c r="AA328" s="21">
        <v>66</v>
      </c>
      <c r="AB328" s="21" t="s">
        <v>5836</v>
      </c>
      <c r="AC328" s="21" t="s">
        <v>498</v>
      </c>
      <c r="AD328" s="21">
        <v>50</v>
      </c>
      <c r="AE328" s="21" t="e">
        <v>#N/A</v>
      </c>
      <c r="AF328" s="21" t="s">
        <v>5835</v>
      </c>
      <c r="AG328" s="21" t="s">
        <v>252</v>
      </c>
      <c r="AH328" s="21" t="s">
        <v>420</v>
      </c>
      <c r="AI328" s="21" t="s">
        <v>63</v>
      </c>
      <c r="AJ328" s="21" t="s">
        <v>31</v>
      </c>
      <c r="AK328" s="21" t="s">
        <v>4506</v>
      </c>
      <c r="AL328" s="21" t="s">
        <v>5834</v>
      </c>
      <c r="AM328" s="21" t="s">
        <v>2217</v>
      </c>
      <c r="AN328" s="21" t="s">
        <v>5833</v>
      </c>
      <c r="AO328" s="20">
        <v>22.83</v>
      </c>
      <c r="AQ328" s="19">
        <v>50.5</v>
      </c>
    </row>
    <row r="329" spans="1:43">
      <c r="A329" s="18" t="s">
        <v>5832</v>
      </c>
      <c r="B329" s="21" t="s">
        <v>5831</v>
      </c>
      <c r="C329" s="21" t="s">
        <v>5830</v>
      </c>
      <c r="D329" s="21" t="s">
        <v>5829</v>
      </c>
      <c r="E329" s="21" t="s">
        <v>1894</v>
      </c>
      <c r="F329" s="21" t="s">
        <v>18</v>
      </c>
      <c r="G329" s="21" t="s">
        <v>5828</v>
      </c>
      <c r="H329" s="21" t="s">
        <v>1002</v>
      </c>
      <c r="I329" s="21" t="s">
        <v>498</v>
      </c>
      <c r="J329" s="21" t="s">
        <v>516</v>
      </c>
      <c r="K329" s="21" t="s">
        <v>1827</v>
      </c>
      <c r="L329" s="21">
        <v>25</v>
      </c>
      <c r="M329" s="21" t="s">
        <v>5827</v>
      </c>
      <c r="N329" s="21" t="s">
        <v>1107</v>
      </c>
      <c r="O329" s="21">
        <v>360</v>
      </c>
      <c r="P329" s="21">
        <v>31</v>
      </c>
      <c r="Q329" s="21" t="s">
        <v>5756</v>
      </c>
      <c r="R329" s="21" t="s">
        <v>5826</v>
      </c>
      <c r="S329" s="21" t="s">
        <v>2056</v>
      </c>
      <c r="T329" s="21" t="s">
        <v>2059</v>
      </c>
      <c r="U329" s="21" t="s">
        <v>1391</v>
      </c>
      <c r="V329" s="21">
        <v>28</v>
      </c>
      <c r="W329" s="21" t="s">
        <v>2306</v>
      </c>
      <c r="X329" s="21" t="s">
        <v>109</v>
      </c>
      <c r="Y329" s="21">
        <v>12</v>
      </c>
      <c r="Z329" s="21" t="s">
        <v>2978</v>
      </c>
      <c r="AA329" s="21" t="s">
        <v>43</v>
      </c>
      <c r="AB329" s="21" t="s">
        <v>5825</v>
      </c>
      <c r="AC329" s="21" t="s">
        <v>1189</v>
      </c>
      <c r="AD329" s="21">
        <v>50</v>
      </c>
      <c r="AE329" s="21" t="e">
        <v>#N/A</v>
      </c>
      <c r="AF329" s="21" t="s">
        <v>728</v>
      </c>
      <c r="AG329" s="21" t="s">
        <v>857</v>
      </c>
      <c r="AH329" s="21" t="s">
        <v>5353</v>
      </c>
      <c r="AI329" s="21" t="s">
        <v>121</v>
      </c>
      <c r="AJ329" s="21" t="s">
        <v>387</v>
      </c>
      <c r="AK329" s="21" t="s">
        <v>3190</v>
      </c>
      <c r="AL329" s="21" t="s">
        <v>2177</v>
      </c>
      <c r="AM329" s="21" t="s">
        <v>5824</v>
      </c>
      <c r="AN329" s="21" t="s">
        <v>2465</v>
      </c>
      <c r="AO329" s="20">
        <v>22.65</v>
      </c>
      <c r="AQ329" s="19">
        <v>53</v>
      </c>
    </row>
    <row r="330" spans="1:43">
      <c r="A330" s="18" t="s">
        <v>5823</v>
      </c>
      <c r="B330" s="21" t="s">
        <v>5822</v>
      </c>
      <c r="C330" s="21" t="s">
        <v>5821</v>
      </c>
      <c r="D330" s="21">
        <v>212</v>
      </c>
      <c r="E330" s="21" t="s">
        <v>5820</v>
      </c>
      <c r="F330" s="21" t="s">
        <v>17</v>
      </c>
      <c r="G330" s="21" t="s">
        <v>5819</v>
      </c>
      <c r="H330" s="21" t="s">
        <v>5818</v>
      </c>
      <c r="I330" s="21">
        <v>50</v>
      </c>
      <c r="J330" s="21" t="s">
        <v>516</v>
      </c>
      <c r="K330" s="21" t="s">
        <v>587</v>
      </c>
      <c r="L330" s="21">
        <v>25</v>
      </c>
      <c r="M330" s="21" t="s">
        <v>5817</v>
      </c>
      <c r="N330" s="21">
        <v>55</v>
      </c>
      <c r="O330" s="21">
        <v>430</v>
      </c>
      <c r="P330" s="21" t="s">
        <v>532</v>
      </c>
      <c r="Q330" s="21" t="s">
        <v>5816</v>
      </c>
      <c r="R330" s="21" t="s">
        <v>5815</v>
      </c>
      <c r="S330" s="21">
        <v>28</v>
      </c>
      <c r="T330" s="21">
        <v>27</v>
      </c>
      <c r="U330" s="21" t="s">
        <v>801</v>
      </c>
      <c r="V330" s="21" t="s">
        <v>575</v>
      </c>
      <c r="W330" s="21" t="s">
        <v>5814</v>
      </c>
      <c r="X330" s="21">
        <v>45</v>
      </c>
      <c r="Y330" s="21" t="s">
        <v>104</v>
      </c>
      <c r="Z330" s="21" t="s">
        <v>5059</v>
      </c>
      <c r="AA330" s="21" t="s">
        <v>1185</v>
      </c>
      <c r="AB330" s="21" t="s">
        <v>3866</v>
      </c>
      <c r="AC330" s="21" t="s">
        <v>4629</v>
      </c>
      <c r="AD330" s="21" t="s">
        <v>3899</v>
      </c>
      <c r="AE330" s="21" t="e">
        <v>#N/A</v>
      </c>
      <c r="AF330" s="21" t="s">
        <v>5813</v>
      </c>
      <c r="AG330" s="21">
        <v>70</v>
      </c>
      <c r="AH330" s="21" t="s">
        <v>5353</v>
      </c>
      <c r="AI330" s="21" t="s">
        <v>2354</v>
      </c>
      <c r="AJ330" s="21" t="s">
        <v>31</v>
      </c>
      <c r="AK330" s="21" t="s">
        <v>5812</v>
      </c>
      <c r="AL330" s="21" t="s">
        <v>5811</v>
      </c>
      <c r="AM330" s="21" t="s">
        <v>5810</v>
      </c>
      <c r="AN330" s="21" t="s">
        <v>5809</v>
      </c>
      <c r="AO330" s="20">
        <v>23.2</v>
      </c>
      <c r="AQ330" s="19">
        <v>55</v>
      </c>
    </row>
    <row r="331" spans="1:43">
      <c r="A331" s="18" t="s">
        <v>5808</v>
      </c>
      <c r="B331" s="21" t="s">
        <v>5807</v>
      </c>
      <c r="C331" s="21" t="s">
        <v>5806</v>
      </c>
      <c r="D331" s="21" t="s">
        <v>5805</v>
      </c>
      <c r="E331" s="21" t="s">
        <v>3738</v>
      </c>
      <c r="F331" s="21" t="s">
        <v>5441</v>
      </c>
      <c r="G331" s="21" t="s">
        <v>5804</v>
      </c>
      <c r="H331" s="21" t="s">
        <v>2043</v>
      </c>
      <c r="I331" s="21" t="s">
        <v>3899</v>
      </c>
      <c r="J331" s="21" t="s">
        <v>5273</v>
      </c>
      <c r="K331" s="21" t="s">
        <v>3134</v>
      </c>
      <c r="L331" s="21" t="s">
        <v>575</v>
      </c>
      <c r="M331" s="21" t="s">
        <v>5803</v>
      </c>
      <c r="N331" s="21" t="s">
        <v>5740</v>
      </c>
      <c r="O331" s="21">
        <v>405</v>
      </c>
      <c r="P331" s="21">
        <v>26</v>
      </c>
      <c r="Q331" s="21" t="s">
        <v>5802</v>
      </c>
      <c r="R331" s="21" t="s">
        <v>5801</v>
      </c>
      <c r="S331" s="21">
        <v>33</v>
      </c>
      <c r="T331" s="21">
        <v>30</v>
      </c>
      <c r="U331" s="21" t="s">
        <v>1659</v>
      </c>
      <c r="V331" s="21" t="s">
        <v>4341</v>
      </c>
      <c r="W331" s="21" t="s">
        <v>5800</v>
      </c>
      <c r="X331" s="21" t="s">
        <v>5394</v>
      </c>
      <c r="Y331" s="21">
        <v>12</v>
      </c>
      <c r="Z331" s="21" t="s">
        <v>1900</v>
      </c>
      <c r="AA331" s="21" t="s">
        <v>252</v>
      </c>
      <c r="AB331" s="21" t="s">
        <v>3500</v>
      </c>
      <c r="AC331" s="21" t="s">
        <v>5799</v>
      </c>
      <c r="AD331" s="21" t="s">
        <v>430</v>
      </c>
      <c r="AE331" s="21" t="e">
        <v>#N/A</v>
      </c>
      <c r="AF331" s="21" t="s">
        <v>5798</v>
      </c>
      <c r="AG331" s="21">
        <v>68</v>
      </c>
      <c r="AH331" s="21" t="s">
        <v>2158</v>
      </c>
      <c r="AI331" s="21" t="s">
        <v>294</v>
      </c>
      <c r="AJ331" s="21" t="s">
        <v>5295</v>
      </c>
      <c r="AK331" s="21" t="s">
        <v>1446</v>
      </c>
      <c r="AL331" s="21">
        <v>397</v>
      </c>
      <c r="AM331" s="21" t="s">
        <v>5797</v>
      </c>
      <c r="AN331" s="21" t="s">
        <v>5796</v>
      </c>
      <c r="AO331" s="20">
        <v>25.22</v>
      </c>
      <c r="AQ331" s="19">
        <v>50.5</v>
      </c>
    </row>
    <row r="332" spans="1:43">
      <c r="A332" s="18" t="s">
        <v>5795</v>
      </c>
      <c r="B332" s="21" t="s">
        <v>5794</v>
      </c>
      <c r="C332" s="21" t="s">
        <v>5793</v>
      </c>
      <c r="D332" s="21" t="s">
        <v>5222</v>
      </c>
      <c r="E332" s="21" t="s">
        <v>5792</v>
      </c>
      <c r="F332" s="21" t="s">
        <v>1243</v>
      </c>
      <c r="G332" s="21" t="s">
        <v>5791</v>
      </c>
      <c r="H332" s="21" t="s">
        <v>1423</v>
      </c>
      <c r="I332" s="21" t="s">
        <v>4629</v>
      </c>
      <c r="J332" s="21" t="s">
        <v>5273</v>
      </c>
      <c r="K332" s="21">
        <v>1</v>
      </c>
      <c r="L332" s="21" t="s">
        <v>1661</v>
      </c>
      <c r="M332" s="21" t="s">
        <v>5790</v>
      </c>
      <c r="N332" s="21" t="s">
        <v>3899</v>
      </c>
      <c r="O332" s="21">
        <v>410</v>
      </c>
      <c r="P332" s="21">
        <v>26</v>
      </c>
      <c r="Q332" s="21" t="s">
        <v>5789</v>
      </c>
      <c r="R332" s="21" t="s">
        <v>3663</v>
      </c>
      <c r="S332" s="21" t="s">
        <v>1506</v>
      </c>
      <c r="T332" s="21" t="s">
        <v>5327</v>
      </c>
      <c r="U332" s="21" t="s">
        <v>186</v>
      </c>
      <c r="V332" s="21" t="s">
        <v>1974</v>
      </c>
      <c r="W332" s="21" t="s">
        <v>5788</v>
      </c>
      <c r="X332" s="21" t="s">
        <v>2707</v>
      </c>
      <c r="Y332" s="21">
        <v>13</v>
      </c>
      <c r="Z332" s="21" t="s">
        <v>5787</v>
      </c>
      <c r="AA332" s="21">
        <v>81</v>
      </c>
      <c r="AB332" s="21" t="s">
        <v>449</v>
      </c>
      <c r="AC332" s="21" t="s">
        <v>80</v>
      </c>
      <c r="AD332" s="21" t="s">
        <v>80</v>
      </c>
      <c r="AE332" s="21" t="s">
        <v>28</v>
      </c>
      <c r="AF332" s="21" t="s">
        <v>481</v>
      </c>
      <c r="AG332" s="21" t="s">
        <v>1149</v>
      </c>
      <c r="AH332" s="21" t="s">
        <v>1717</v>
      </c>
      <c r="AI332" s="21" t="s">
        <v>1661</v>
      </c>
      <c r="AJ332" s="21" t="s">
        <v>1167</v>
      </c>
      <c r="AK332" s="21" t="s">
        <v>3047</v>
      </c>
      <c r="AL332" s="21" t="s">
        <v>5750</v>
      </c>
      <c r="AM332" s="21" t="s">
        <v>5786</v>
      </c>
      <c r="AN332" s="21" t="s">
        <v>5785</v>
      </c>
      <c r="AO332" s="20">
        <v>22.56</v>
      </c>
      <c r="AQ332" s="19">
        <v>52.5</v>
      </c>
    </row>
    <row r="333" spans="1:43">
      <c r="A333" s="18" t="s">
        <v>5784</v>
      </c>
      <c r="B333" s="21" t="s">
        <v>5783</v>
      </c>
      <c r="C333" s="21" t="s">
        <v>5782</v>
      </c>
      <c r="D333" s="21" t="s">
        <v>5781</v>
      </c>
      <c r="E333" s="21" t="s">
        <v>5780</v>
      </c>
      <c r="F333" s="21" t="s">
        <v>16</v>
      </c>
      <c r="G333" s="21" t="s">
        <v>5779</v>
      </c>
      <c r="H333" s="21" t="s">
        <v>5778</v>
      </c>
      <c r="I333" s="21" t="s">
        <v>3289</v>
      </c>
      <c r="J333" s="21" t="s">
        <v>5273</v>
      </c>
      <c r="K333" s="21" t="s">
        <v>2381</v>
      </c>
      <c r="L333" s="21">
        <v>31</v>
      </c>
      <c r="M333" s="21" t="s">
        <v>5777</v>
      </c>
      <c r="N333" s="21">
        <v>45</v>
      </c>
      <c r="O333" s="21">
        <v>400</v>
      </c>
      <c r="P333" s="21">
        <v>28</v>
      </c>
      <c r="Q333" s="21" t="s">
        <v>5713</v>
      </c>
      <c r="R333" s="21" t="s">
        <v>5776</v>
      </c>
      <c r="S333" s="21" t="s">
        <v>64</v>
      </c>
      <c r="T333" s="21" t="s">
        <v>5327</v>
      </c>
      <c r="U333" s="21" t="s">
        <v>801</v>
      </c>
      <c r="V333" s="21" t="s">
        <v>5334</v>
      </c>
      <c r="W333" s="21" t="s">
        <v>5775</v>
      </c>
      <c r="X333" s="21" t="s">
        <v>5774</v>
      </c>
      <c r="Y333" s="21">
        <v>12</v>
      </c>
      <c r="Z333" s="21" t="s">
        <v>2745</v>
      </c>
      <c r="AA333" s="21" t="s">
        <v>4610</v>
      </c>
      <c r="AB333" s="21" t="s">
        <v>1743</v>
      </c>
      <c r="AC333" s="21" t="s">
        <v>5169</v>
      </c>
      <c r="AD333" s="21" t="s">
        <v>1507</v>
      </c>
      <c r="AE333" s="21" t="s">
        <v>398</v>
      </c>
      <c r="AF333" s="21" t="s">
        <v>1333</v>
      </c>
      <c r="AG333" s="21">
        <v>64</v>
      </c>
      <c r="AH333" s="21" t="s">
        <v>864</v>
      </c>
      <c r="AI333" s="21">
        <v>25</v>
      </c>
      <c r="AJ333" s="21" t="s">
        <v>2045</v>
      </c>
      <c r="AK333" s="21" t="s">
        <v>1446</v>
      </c>
      <c r="AL333" s="21" t="s">
        <v>5773</v>
      </c>
      <c r="AM333" s="21" t="s">
        <v>5720</v>
      </c>
      <c r="AN333" s="21" t="s">
        <v>5772</v>
      </c>
      <c r="AO333" s="20">
        <v>21.55</v>
      </c>
      <c r="AQ333" s="19">
        <v>50</v>
      </c>
    </row>
    <row r="334" spans="1:43">
      <c r="A334" s="18" t="s">
        <v>5771</v>
      </c>
      <c r="B334" s="21" t="s">
        <v>5318</v>
      </c>
      <c r="C334" s="21" t="s">
        <v>5770</v>
      </c>
      <c r="D334" s="21" t="s">
        <v>5769</v>
      </c>
      <c r="E334" s="21" t="s">
        <v>309</v>
      </c>
      <c r="F334" s="21" t="s">
        <v>5441</v>
      </c>
      <c r="G334" s="21" t="s">
        <v>4403</v>
      </c>
      <c r="H334" s="21" t="s">
        <v>1714</v>
      </c>
      <c r="I334" s="21" t="s">
        <v>341</v>
      </c>
      <c r="J334" s="21" t="s">
        <v>5346</v>
      </c>
      <c r="K334" s="21" t="s">
        <v>1343</v>
      </c>
      <c r="L334" s="21" t="s">
        <v>3424</v>
      </c>
      <c r="M334" s="21">
        <v>137</v>
      </c>
      <c r="N334" s="21" t="s">
        <v>341</v>
      </c>
      <c r="O334" s="21">
        <v>310</v>
      </c>
      <c r="P334" s="21">
        <v>28</v>
      </c>
      <c r="Q334" s="21" t="s">
        <v>5768</v>
      </c>
      <c r="R334" s="21" t="s">
        <v>5767</v>
      </c>
      <c r="S334" s="21" t="s">
        <v>1661</v>
      </c>
      <c r="T334" s="21" t="s">
        <v>1661</v>
      </c>
      <c r="U334" s="21" t="s">
        <v>2966</v>
      </c>
      <c r="V334" s="21" t="s">
        <v>2119</v>
      </c>
      <c r="W334" s="21" t="s">
        <v>5711</v>
      </c>
      <c r="X334" s="21" t="s">
        <v>5394</v>
      </c>
      <c r="Y334" s="21">
        <v>12</v>
      </c>
      <c r="Z334" s="21" t="s">
        <v>2977</v>
      </c>
      <c r="AA334" s="21">
        <v>103</v>
      </c>
      <c r="AB334" s="21" t="s">
        <v>981</v>
      </c>
      <c r="AC334" s="21" t="s">
        <v>3204</v>
      </c>
      <c r="AD334" s="21" t="s">
        <v>80</v>
      </c>
      <c r="AE334" s="21" t="s">
        <v>398</v>
      </c>
      <c r="AF334" s="21" t="s">
        <v>481</v>
      </c>
      <c r="AG334" s="21" t="s">
        <v>3497</v>
      </c>
      <c r="AH334" s="21" t="s">
        <v>282</v>
      </c>
      <c r="AI334" s="21" t="s">
        <v>5090</v>
      </c>
      <c r="AJ334" s="21" t="s">
        <v>31</v>
      </c>
      <c r="AK334" s="21" t="s">
        <v>1404</v>
      </c>
      <c r="AL334" s="21" t="s">
        <v>5766</v>
      </c>
      <c r="AM334" s="21" t="s">
        <v>5765</v>
      </c>
      <c r="AN334" s="21" t="s">
        <v>5764</v>
      </c>
      <c r="AO334" s="20">
        <v>22.65</v>
      </c>
      <c r="AQ334" s="19">
        <v>52.5</v>
      </c>
    </row>
    <row r="335" spans="1:43">
      <c r="A335" s="18" t="s">
        <v>5763</v>
      </c>
      <c r="B335" s="21" t="s">
        <v>5762</v>
      </c>
      <c r="C335" s="21" t="s">
        <v>5761</v>
      </c>
      <c r="D335" s="21" t="s">
        <v>5760</v>
      </c>
      <c r="E335" s="21" t="s">
        <v>5691</v>
      </c>
      <c r="F335" s="21" t="s">
        <v>1243</v>
      </c>
      <c r="G335" s="21" t="s">
        <v>5759</v>
      </c>
      <c r="H335" s="21" t="s">
        <v>2043</v>
      </c>
      <c r="I335" s="21">
        <v>50</v>
      </c>
      <c r="J335" s="21" t="s">
        <v>5758</v>
      </c>
      <c r="K335" s="21" t="s">
        <v>2381</v>
      </c>
      <c r="L335" s="21" t="s">
        <v>2142</v>
      </c>
      <c r="M335" s="21" t="s">
        <v>5757</v>
      </c>
      <c r="N335" s="21">
        <v>50</v>
      </c>
      <c r="O335" s="21">
        <v>350</v>
      </c>
      <c r="P335" s="21" t="s">
        <v>3577</v>
      </c>
      <c r="Q335" s="21" t="s">
        <v>5756</v>
      </c>
      <c r="R335" s="21" t="s">
        <v>5755</v>
      </c>
      <c r="S335" s="21" t="s">
        <v>1541</v>
      </c>
      <c r="T335" s="21" t="s">
        <v>2887</v>
      </c>
      <c r="U335" s="21">
        <v>18</v>
      </c>
      <c r="V335" s="21" t="s">
        <v>64</v>
      </c>
      <c r="W335" s="21" t="s">
        <v>5754</v>
      </c>
      <c r="X335" s="21" t="s">
        <v>5449</v>
      </c>
      <c r="Y335" s="21">
        <v>12</v>
      </c>
      <c r="Z335" s="21" t="s">
        <v>2979</v>
      </c>
      <c r="AA335" s="21">
        <v>112</v>
      </c>
      <c r="AB335" s="21" t="s">
        <v>323</v>
      </c>
      <c r="AC335" s="21" t="s">
        <v>5753</v>
      </c>
      <c r="AD335" s="21" t="s">
        <v>2981</v>
      </c>
      <c r="AE335" s="21" t="s">
        <v>398</v>
      </c>
      <c r="AF335" s="21" t="s">
        <v>5752</v>
      </c>
      <c r="AG335" s="21">
        <v>77</v>
      </c>
      <c r="AH335" s="21" t="s">
        <v>5353</v>
      </c>
      <c r="AI335" s="21" t="s">
        <v>63</v>
      </c>
      <c r="AJ335" s="21" t="s">
        <v>31</v>
      </c>
      <c r="AK335" s="21" t="s">
        <v>5751</v>
      </c>
      <c r="AL335" s="21" t="s">
        <v>5750</v>
      </c>
      <c r="AM335" s="21" t="s">
        <v>5749</v>
      </c>
      <c r="AN335" s="21" t="s">
        <v>5748</v>
      </c>
      <c r="AO335" s="20">
        <v>22.74</v>
      </c>
      <c r="AQ335" s="19">
        <v>45</v>
      </c>
    </row>
    <row r="336" spans="1:43">
      <c r="A336" s="18" t="s">
        <v>5747</v>
      </c>
      <c r="B336" s="21" t="s">
        <v>5746</v>
      </c>
      <c r="C336" s="21" t="s">
        <v>5745</v>
      </c>
      <c r="D336" s="21" t="s">
        <v>5744</v>
      </c>
      <c r="E336" s="21" t="s">
        <v>5743</v>
      </c>
      <c r="F336" s="21" t="s">
        <v>3472</v>
      </c>
      <c r="G336" s="21" t="s">
        <v>5742</v>
      </c>
      <c r="H336" s="21" t="s">
        <v>50</v>
      </c>
      <c r="I336" s="21">
        <v>50</v>
      </c>
      <c r="J336" s="21" t="s">
        <v>519</v>
      </c>
      <c r="K336" s="21" t="s">
        <v>147</v>
      </c>
      <c r="L336" s="21" t="s">
        <v>369</v>
      </c>
      <c r="M336" s="21" t="s">
        <v>5741</v>
      </c>
      <c r="N336" s="21" t="s">
        <v>5740</v>
      </c>
      <c r="O336" s="21">
        <v>340</v>
      </c>
      <c r="P336" s="21" t="s">
        <v>294</v>
      </c>
      <c r="Q336" s="21" t="s">
        <v>5739</v>
      </c>
      <c r="R336" s="21" t="s">
        <v>5738</v>
      </c>
      <c r="S336" s="21" t="s">
        <v>4026</v>
      </c>
      <c r="T336" s="21">
        <v>25</v>
      </c>
      <c r="U336" s="21">
        <v>18</v>
      </c>
      <c r="V336" s="21" t="s">
        <v>2910</v>
      </c>
      <c r="W336" s="21" t="s">
        <v>5737</v>
      </c>
      <c r="X336" s="21" t="s">
        <v>5736</v>
      </c>
      <c r="Y336" s="21" t="s">
        <v>104</v>
      </c>
      <c r="Z336" s="21" t="s">
        <v>2457</v>
      </c>
      <c r="AA336" s="21">
        <v>130</v>
      </c>
      <c r="AB336" s="21" t="s">
        <v>919</v>
      </c>
      <c r="AC336" s="21">
        <v>50</v>
      </c>
      <c r="AD336" s="21" t="s">
        <v>108</v>
      </c>
      <c r="AE336" s="21" t="s">
        <v>1072</v>
      </c>
      <c r="AF336" s="21" t="s">
        <v>5437</v>
      </c>
      <c r="AG336" s="21">
        <v>75</v>
      </c>
      <c r="AH336" s="21" t="s">
        <v>168</v>
      </c>
      <c r="AI336" s="21" t="s">
        <v>5735</v>
      </c>
      <c r="AJ336" s="21" t="s">
        <v>916</v>
      </c>
      <c r="AK336" s="21" t="s">
        <v>793</v>
      </c>
      <c r="AL336" s="21" t="s">
        <v>5734</v>
      </c>
      <c r="AM336" s="21" t="s">
        <v>5733</v>
      </c>
      <c r="AN336" s="21" t="s">
        <v>5732</v>
      </c>
      <c r="AO336" s="20">
        <v>24.12</v>
      </c>
      <c r="AQ336" s="19">
        <v>45.5</v>
      </c>
    </row>
    <row r="337" spans="1:43">
      <c r="A337" s="18" t="s">
        <v>5731</v>
      </c>
      <c r="B337" s="21" t="s">
        <v>5730</v>
      </c>
      <c r="C337" s="21" t="s">
        <v>5729</v>
      </c>
      <c r="D337" s="21" t="s">
        <v>5728</v>
      </c>
      <c r="E337" s="21" t="s">
        <v>5667</v>
      </c>
      <c r="F337" s="21" t="s">
        <v>3472</v>
      </c>
      <c r="G337" s="21" t="s">
        <v>5727</v>
      </c>
      <c r="H337" s="21" t="s">
        <v>852</v>
      </c>
      <c r="I337" s="21" t="s">
        <v>831</v>
      </c>
      <c r="J337" s="21" t="s">
        <v>5714</v>
      </c>
      <c r="K337" s="21" t="s">
        <v>150</v>
      </c>
      <c r="L337" s="21" t="s">
        <v>1616</v>
      </c>
      <c r="M337" s="21" t="s">
        <v>5663</v>
      </c>
      <c r="N337" s="21" t="s">
        <v>831</v>
      </c>
      <c r="O337" s="21">
        <v>320</v>
      </c>
      <c r="P337" s="21" t="s">
        <v>3577</v>
      </c>
      <c r="Q337" s="21" t="s">
        <v>5726</v>
      </c>
      <c r="R337" s="21" t="s">
        <v>5725</v>
      </c>
      <c r="S337" s="21" t="s">
        <v>1108</v>
      </c>
      <c r="T337" s="21" t="s">
        <v>1108</v>
      </c>
      <c r="U337" s="21" t="s">
        <v>1394</v>
      </c>
      <c r="V337" s="21">
        <v>33</v>
      </c>
      <c r="W337" s="21" t="s">
        <v>5724</v>
      </c>
      <c r="X337" s="21" t="s">
        <v>2708</v>
      </c>
      <c r="Y337" s="21">
        <v>14</v>
      </c>
      <c r="Z337" s="21" t="s">
        <v>5723</v>
      </c>
      <c r="AA337" s="21">
        <v>145</v>
      </c>
      <c r="AB337" s="21" t="s">
        <v>919</v>
      </c>
      <c r="AC337" s="21" t="s">
        <v>5181</v>
      </c>
      <c r="AD337" s="21">
        <v>45</v>
      </c>
      <c r="AE337" s="21" t="s">
        <v>28</v>
      </c>
      <c r="AF337" s="21" t="s">
        <v>5197</v>
      </c>
      <c r="AG337" s="21">
        <v>76</v>
      </c>
      <c r="AH337" s="21" t="s">
        <v>3135</v>
      </c>
      <c r="AI337" s="21" t="s">
        <v>5406</v>
      </c>
      <c r="AJ337" s="21" t="s">
        <v>3065</v>
      </c>
      <c r="AK337" s="21" t="s">
        <v>5722</v>
      </c>
      <c r="AL337" s="21" t="s">
        <v>5721</v>
      </c>
      <c r="AM337" s="21" t="s">
        <v>5720</v>
      </c>
      <c r="AN337" s="21" t="s">
        <v>5707</v>
      </c>
      <c r="AO337" s="20">
        <v>23.84</v>
      </c>
      <c r="AQ337" s="19">
        <v>50</v>
      </c>
    </row>
    <row r="338" spans="1:43">
      <c r="A338" s="18" t="s">
        <v>5719</v>
      </c>
      <c r="B338" s="21" t="s">
        <v>5718</v>
      </c>
      <c r="C338" s="21" t="s">
        <v>5717</v>
      </c>
      <c r="D338" s="21" t="s">
        <v>5716</v>
      </c>
      <c r="E338" s="21" t="s">
        <v>3076</v>
      </c>
      <c r="F338" s="21" t="s">
        <v>5690</v>
      </c>
      <c r="G338" s="21" t="s">
        <v>5715</v>
      </c>
      <c r="H338" s="21" t="s">
        <v>4472</v>
      </c>
      <c r="I338" s="21" t="s">
        <v>761</v>
      </c>
      <c r="J338" s="21" t="s">
        <v>5714</v>
      </c>
      <c r="K338" s="21" t="s">
        <v>3338</v>
      </c>
      <c r="L338" s="21" t="s">
        <v>1203</v>
      </c>
      <c r="M338" s="21" t="s">
        <v>5487</v>
      </c>
      <c r="N338" s="21">
        <v>55</v>
      </c>
      <c r="O338" s="21">
        <v>380</v>
      </c>
      <c r="P338" s="21" t="s">
        <v>5334</v>
      </c>
      <c r="Q338" s="21" t="s">
        <v>5713</v>
      </c>
      <c r="R338" s="21" t="s">
        <v>5712</v>
      </c>
      <c r="S338" s="21" t="s">
        <v>961</v>
      </c>
      <c r="T338" s="21">
        <v>33</v>
      </c>
      <c r="U338" s="21" t="s">
        <v>801</v>
      </c>
      <c r="V338" s="21" t="s">
        <v>3282</v>
      </c>
      <c r="W338" s="21" t="s">
        <v>5711</v>
      </c>
      <c r="X338" s="21" t="s">
        <v>2708</v>
      </c>
      <c r="Y338" s="21" t="s">
        <v>540</v>
      </c>
      <c r="Z338" s="21" t="s">
        <v>5710</v>
      </c>
      <c r="AA338" s="21" t="s">
        <v>1113</v>
      </c>
      <c r="AB338" s="21">
        <v>12</v>
      </c>
      <c r="AC338" s="21" t="s">
        <v>983</v>
      </c>
      <c r="AD338" s="21" t="s">
        <v>80</v>
      </c>
      <c r="AE338" s="21" t="s">
        <v>398</v>
      </c>
      <c r="AF338" s="21" t="s">
        <v>1137</v>
      </c>
      <c r="AG338" s="21">
        <v>70</v>
      </c>
      <c r="AH338" s="21" t="s">
        <v>5353</v>
      </c>
      <c r="AI338" s="21" t="s">
        <v>212</v>
      </c>
      <c r="AJ338" s="21" t="s">
        <v>2045</v>
      </c>
      <c r="AK338" s="21" t="s">
        <v>4243</v>
      </c>
      <c r="AL338" s="21" t="s">
        <v>5709</v>
      </c>
      <c r="AM338" s="21" t="s">
        <v>5708</v>
      </c>
      <c r="AN338" s="21" t="s">
        <v>5707</v>
      </c>
      <c r="AO338" s="20">
        <v>23.11</v>
      </c>
      <c r="AQ338" s="19">
        <v>47.5</v>
      </c>
    </row>
    <row r="339" spans="1:43">
      <c r="A339" s="18" t="s">
        <v>5706</v>
      </c>
      <c r="B339" s="21" t="s">
        <v>5705</v>
      </c>
      <c r="C339" s="21" t="s">
        <v>5704</v>
      </c>
      <c r="D339" s="21" t="s">
        <v>5703</v>
      </c>
      <c r="E339" s="21" t="s">
        <v>1418</v>
      </c>
      <c r="F339" s="21" t="s">
        <v>932</v>
      </c>
      <c r="G339" s="21" t="s">
        <v>5702</v>
      </c>
      <c r="H339" s="21" t="s">
        <v>1714</v>
      </c>
      <c r="I339" s="21" t="s">
        <v>489</v>
      </c>
      <c r="J339" s="21" t="s">
        <v>513</v>
      </c>
      <c r="K339" s="21" t="s">
        <v>5216</v>
      </c>
      <c r="L339" s="21">
        <v>38</v>
      </c>
      <c r="M339" s="21" t="s">
        <v>5701</v>
      </c>
      <c r="N339" s="21" t="s">
        <v>286</v>
      </c>
      <c r="O339" s="21">
        <v>340</v>
      </c>
      <c r="P339" s="21" t="s">
        <v>82</v>
      </c>
      <c r="Q339" s="21" t="s">
        <v>2023</v>
      </c>
      <c r="R339" s="21" t="s">
        <v>5700</v>
      </c>
      <c r="S339" s="21" t="s">
        <v>1108</v>
      </c>
      <c r="T339" s="21" t="s">
        <v>545</v>
      </c>
      <c r="U339" s="21">
        <v>18</v>
      </c>
      <c r="V339" s="21">
        <v>34</v>
      </c>
      <c r="W339" s="21" t="s">
        <v>5699</v>
      </c>
      <c r="X339" s="21" t="s">
        <v>2708</v>
      </c>
      <c r="Y339" s="21">
        <v>14</v>
      </c>
      <c r="Z339" s="21" t="s">
        <v>5017</v>
      </c>
      <c r="AA339" s="21">
        <v>179</v>
      </c>
      <c r="AB339" s="21" t="s">
        <v>1133</v>
      </c>
      <c r="AC339" s="21" t="s">
        <v>5458</v>
      </c>
      <c r="AD339" s="21" t="s">
        <v>290</v>
      </c>
      <c r="AE339" s="21" t="s">
        <v>478</v>
      </c>
      <c r="AF339" s="21" t="s">
        <v>5623</v>
      </c>
      <c r="AG339" s="21">
        <v>70</v>
      </c>
      <c r="AH339" s="21" t="s">
        <v>202</v>
      </c>
      <c r="AI339" s="21" t="s">
        <v>1259</v>
      </c>
      <c r="AJ339" s="21" t="s">
        <v>31</v>
      </c>
      <c r="AK339" s="21" t="s">
        <v>5685</v>
      </c>
      <c r="AL339" s="21" t="s">
        <v>5698</v>
      </c>
      <c r="AM339" s="21" t="s">
        <v>5697</v>
      </c>
      <c r="AN339" s="21" t="s">
        <v>5696</v>
      </c>
      <c r="AO339" s="20">
        <v>22.56</v>
      </c>
      <c r="AQ339" s="19">
        <v>48.75</v>
      </c>
    </row>
    <row r="340" spans="1:43">
      <c r="A340" s="18" t="s">
        <v>5695</v>
      </c>
      <c r="B340" s="21" t="s">
        <v>5694</v>
      </c>
      <c r="C340" s="21" t="s">
        <v>5693</v>
      </c>
      <c r="D340" s="21" t="s">
        <v>5692</v>
      </c>
      <c r="E340" s="21" t="s">
        <v>5691</v>
      </c>
      <c r="F340" s="21" t="s">
        <v>5690</v>
      </c>
      <c r="G340" s="21" t="s">
        <v>5689</v>
      </c>
      <c r="H340" s="21" t="s">
        <v>478</v>
      </c>
      <c r="I340" s="21">
        <v>45</v>
      </c>
      <c r="J340" s="21" t="s">
        <v>517</v>
      </c>
      <c r="K340" s="21" t="s">
        <v>1315</v>
      </c>
      <c r="L340" s="21" t="s">
        <v>295</v>
      </c>
      <c r="M340" s="21" t="s">
        <v>5688</v>
      </c>
      <c r="N340" s="21" t="s">
        <v>4629</v>
      </c>
      <c r="O340" s="21">
        <v>300</v>
      </c>
      <c r="P340" s="21">
        <v>25</v>
      </c>
      <c r="Q340" s="21" t="s">
        <v>5687</v>
      </c>
      <c r="R340" s="21" t="s">
        <v>5686</v>
      </c>
      <c r="S340" s="21" t="s">
        <v>121</v>
      </c>
      <c r="T340" s="21" t="s">
        <v>121</v>
      </c>
      <c r="U340" s="21" t="s">
        <v>2137</v>
      </c>
      <c r="V340" s="21" t="s">
        <v>1726</v>
      </c>
      <c r="W340" s="21" t="s">
        <v>5572</v>
      </c>
      <c r="X340" s="21" t="s">
        <v>2708</v>
      </c>
      <c r="Y340" s="21" t="s">
        <v>38</v>
      </c>
      <c r="Z340" s="21" t="s">
        <v>1752</v>
      </c>
      <c r="AA340" s="21">
        <v>159</v>
      </c>
      <c r="AB340" s="21" t="s">
        <v>2871</v>
      </c>
      <c r="AC340" s="21">
        <v>40</v>
      </c>
      <c r="AD340" s="21" t="s">
        <v>1616</v>
      </c>
      <c r="AE340" s="21" t="s">
        <v>478</v>
      </c>
      <c r="AF340" s="21" t="s">
        <v>5134</v>
      </c>
      <c r="AG340" s="21">
        <v>64</v>
      </c>
      <c r="AH340" s="21" t="s">
        <v>932</v>
      </c>
      <c r="AI340" s="21" t="s">
        <v>1138</v>
      </c>
      <c r="AJ340" s="21" t="s">
        <v>789</v>
      </c>
      <c r="AK340" s="21" t="s">
        <v>5685</v>
      </c>
      <c r="AL340" s="21" t="s">
        <v>5684</v>
      </c>
      <c r="AM340" s="21" t="s">
        <v>5683</v>
      </c>
      <c r="AN340" s="21" t="s">
        <v>5682</v>
      </c>
      <c r="AO340" s="20">
        <v>22.92</v>
      </c>
      <c r="AQ340" s="19">
        <v>47.5</v>
      </c>
    </row>
    <row r="341" spans="1:43">
      <c r="A341" s="18" t="s">
        <v>5681</v>
      </c>
      <c r="B341" s="21" t="s">
        <v>5680</v>
      </c>
      <c r="C341" s="21" t="s">
        <v>5679</v>
      </c>
      <c r="D341" s="21" t="s">
        <v>5678</v>
      </c>
      <c r="E341" s="21" t="s">
        <v>1895</v>
      </c>
      <c r="F341" s="21" t="s">
        <v>21</v>
      </c>
      <c r="G341" s="21" t="s">
        <v>5677</v>
      </c>
      <c r="H341" s="21" t="s">
        <v>1714</v>
      </c>
      <c r="I341" s="21" t="s">
        <v>111</v>
      </c>
      <c r="J341" s="21" t="s">
        <v>517</v>
      </c>
      <c r="K341" s="21" t="s">
        <v>1247</v>
      </c>
      <c r="L341" s="21">
        <v>35</v>
      </c>
      <c r="M341" s="21" t="s">
        <v>5676</v>
      </c>
      <c r="N341" s="21" t="s">
        <v>111</v>
      </c>
      <c r="O341" s="21">
        <v>290</v>
      </c>
      <c r="P341" s="21" t="s">
        <v>1729</v>
      </c>
      <c r="Q341" s="21" t="s">
        <v>5675</v>
      </c>
      <c r="R341" s="21" t="s">
        <v>5674</v>
      </c>
      <c r="S341" s="21" t="s">
        <v>64</v>
      </c>
      <c r="T341" s="21">
        <v>30</v>
      </c>
      <c r="U341" s="21">
        <v>17</v>
      </c>
      <c r="V341" s="21" t="s">
        <v>760</v>
      </c>
      <c r="W341" s="21" t="s">
        <v>5673</v>
      </c>
      <c r="X341" s="21" t="s">
        <v>2708</v>
      </c>
      <c r="Y341" s="21" t="s">
        <v>38</v>
      </c>
      <c r="Z341" s="21" t="s">
        <v>2979</v>
      </c>
      <c r="AA341" s="21">
        <v>176</v>
      </c>
      <c r="AB341" s="21" t="s">
        <v>1380</v>
      </c>
      <c r="AC341" s="21">
        <v>35</v>
      </c>
      <c r="AD341" s="21">
        <v>36</v>
      </c>
      <c r="AE341" s="21" t="s">
        <v>1152</v>
      </c>
      <c r="AF341" s="21" t="s">
        <v>729</v>
      </c>
      <c r="AG341" s="21">
        <v>66</v>
      </c>
      <c r="AH341" s="21" t="s">
        <v>200</v>
      </c>
      <c r="AI341" s="21" t="s">
        <v>1502</v>
      </c>
      <c r="AJ341" s="21" t="s">
        <v>979</v>
      </c>
      <c r="AK341" s="21" t="s">
        <v>3191</v>
      </c>
      <c r="AL341" s="21" t="s">
        <v>2178</v>
      </c>
      <c r="AM341" s="21" t="s">
        <v>5672</v>
      </c>
      <c r="AN341" s="21" t="s">
        <v>2466</v>
      </c>
      <c r="AO341" s="20">
        <v>22.69</v>
      </c>
      <c r="AQ341" s="19">
        <v>47.5</v>
      </c>
    </row>
    <row r="342" spans="1:43">
      <c r="A342" s="18" t="s">
        <v>5671</v>
      </c>
      <c r="B342" s="21" t="s">
        <v>5670</v>
      </c>
      <c r="C342" s="21" t="s">
        <v>5669</v>
      </c>
      <c r="D342" s="21" t="s">
        <v>5668</v>
      </c>
      <c r="E342" s="21" t="s">
        <v>5667</v>
      </c>
      <c r="F342" s="21" t="s">
        <v>5666</v>
      </c>
      <c r="G342" s="21" t="s">
        <v>5665</v>
      </c>
      <c r="H342" s="21" t="s">
        <v>1714</v>
      </c>
      <c r="I342" s="21" t="s">
        <v>286</v>
      </c>
      <c r="J342" s="21" t="s">
        <v>517</v>
      </c>
      <c r="K342" s="21" t="s">
        <v>1246</v>
      </c>
      <c r="L342" s="21" t="s">
        <v>5664</v>
      </c>
      <c r="M342" s="21" t="s">
        <v>5663</v>
      </c>
      <c r="N342" s="21" t="s">
        <v>286</v>
      </c>
      <c r="O342" s="21">
        <v>250</v>
      </c>
      <c r="P342" s="21" t="s">
        <v>545</v>
      </c>
      <c r="Q342" s="21" t="s">
        <v>5649</v>
      </c>
      <c r="R342" s="21" t="s">
        <v>5662</v>
      </c>
      <c r="S342" s="21" t="s">
        <v>358</v>
      </c>
      <c r="T342" s="21" t="s">
        <v>5481</v>
      </c>
      <c r="U342" s="21" t="s">
        <v>801</v>
      </c>
      <c r="V342" s="21" t="s">
        <v>1543</v>
      </c>
      <c r="W342" s="21" t="s">
        <v>5661</v>
      </c>
      <c r="X342" s="21" t="s">
        <v>2708</v>
      </c>
      <c r="Y342" s="21" t="s">
        <v>38</v>
      </c>
      <c r="Z342" s="21" t="s">
        <v>5660</v>
      </c>
      <c r="AA342" s="21">
        <v>162</v>
      </c>
      <c r="AB342" s="21">
        <v>10</v>
      </c>
      <c r="AC342" s="21">
        <v>40</v>
      </c>
      <c r="AD342" s="21" t="s">
        <v>64</v>
      </c>
      <c r="AE342" s="21" t="s">
        <v>1073</v>
      </c>
      <c r="AF342" s="21" t="s">
        <v>5207</v>
      </c>
      <c r="AG342" s="21">
        <v>74</v>
      </c>
      <c r="AH342" s="21" t="s">
        <v>1385</v>
      </c>
      <c r="AI342" s="21">
        <v>24</v>
      </c>
      <c r="AJ342" s="21" t="s">
        <v>5295</v>
      </c>
      <c r="AK342" s="21" t="s">
        <v>3047</v>
      </c>
      <c r="AL342" s="21" t="s">
        <v>5659</v>
      </c>
      <c r="AM342" s="21" t="s">
        <v>5658</v>
      </c>
      <c r="AN342" s="21" t="s">
        <v>5657</v>
      </c>
      <c r="AO342" s="20">
        <v>23.38</v>
      </c>
      <c r="AQ342" s="19">
        <v>49</v>
      </c>
    </row>
    <row r="343" spans="1:43">
      <c r="A343" s="18" t="s">
        <v>5656</v>
      </c>
      <c r="B343" s="21" t="s">
        <v>5655</v>
      </c>
      <c r="C343" s="21" t="s">
        <v>5654</v>
      </c>
      <c r="D343" s="21" t="s">
        <v>5653</v>
      </c>
      <c r="E343" s="21" t="s">
        <v>5652</v>
      </c>
      <c r="F343" s="21" t="s">
        <v>412</v>
      </c>
      <c r="G343" s="21" t="s">
        <v>5651</v>
      </c>
      <c r="H343" s="21" t="s">
        <v>1689</v>
      </c>
      <c r="I343" s="21">
        <v>58</v>
      </c>
      <c r="J343" s="21" t="s">
        <v>517</v>
      </c>
      <c r="K343" s="21" t="s">
        <v>1701</v>
      </c>
      <c r="L343" s="21">
        <v>42</v>
      </c>
      <c r="M343" s="21" t="s">
        <v>5650</v>
      </c>
      <c r="N343" s="21" t="s">
        <v>43</v>
      </c>
      <c r="O343" s="21">
        <v>260</v>
      </c>
      <c r="P343" s="21" t="s">
        <v>95</v>
      </c>
      <c r="Q343" s="21" t="s">
        <v>5649</v>
      </c>
      <c r="R343" s="21" t="s">
        <v>5648</v>
      </c>
      <c r="S343" s="21" t="s">
        <v>358</v>
      </c>
      <c r="T343" s="21">
        <v>28</v>
      </c>
      <c r="U343" s="21" t="s">
        <v>53</v>
      </c>
      <c r="V343" s="21">
        <v>35</v>
      </c>
      <c r="W343" s="21" t="s">
        <v>5460</v>
      </c>
      <c r="X343" s="21" t="s">
        <v>2708</v>
      </c>
      <c r="Y343" s="21">
        <v>14</v>
      </c>
      <c r="Z343" s="21" t="s">
        <v>5647</v>
      </c>
      <c r="AA343" s="21">
        <v>162</v>
      </c>
      <c r="AB343" s="21" t="s">
        <v>461</v>
      </c>
      <c r="AC343" s="21">
        <v>37</v>
      </c>
      <c r="AD343" s="21" t="s">
        <v>371</v>
      </c>
      <c r="AE343" s="21" t="s">
        <v>1152</v>
      </c>
      <c r="AF343" s="21" t="s">
        <v>2263</v>
      </c>
      <c r="AG343" s="21">
        <v>78</v>
      </c>
      <c r="AH343" s="21" t="s">
        <v>220</v>
      </c>
      <c r="AI343" s="21" t="s">
        <v>212</v>
      </c>
      <c r="AJ343" s="21" t="s">
        <v>1460</v>
      </c>
      <c r="AK343" s="21" t="s">
        <v>3047</v>
      </c>
      <c r="AL343" s="21" t="s">
        <v>5646</v>
      </c>
      <c r="AM343" s="21" t="s">
        <v>993</v>
      </c>
      <c r="AN343" s="21" t="s">
        <v>5635</v>
      </c>
      <c r="AO343" s="20">
        <v>23.84</v>
      </c>
      <c r="AQ343" s="19">
        <v>49.25</v>
      </c>
    </row>
    <row r="344" spans="1:43">
      <c r="A344" s="18" t="s">
        <v>5645</v>
      </c>
      <c r="B344" s="21" t="s">
        <v>5644</v>
      </c>
      <c r="C344" s="21" t="s">
        <v>5643</v>
      </c>
      <c r="D344" s="21" t="s">
        <v>5642</v>
      </c>
      <c r="E344" s="21" t="s">
        <v>1896</v>
      </c>
      <c r="F344" s="21" t="s">
        <v>957</v>
      </c>
      <c r="G344" s="21" t="s">
        <v>5641</v>
      </c>
      <c r="H344" s="21" t="s">
        <v>478</v>
      </c>
      <c r="I344" s="21" t="s">
        <v>286</v>
      </c>
      <c r="J344" s="21" t="s">
        <v>5614</v>
      </c>
      <c r="K344" s="21" t="s">
        <v>5640</v>
      </c>
      <c r="L344" s="21">
        <v>49</v>
      </c>
      <c r="M344" s="21" t="s">
        <v>5639</v>
      </c>
      <c r="N344" s="21" t="s">
        <v>286</v>
      </c>
      <c r="O344" s="21">
        <v>290</v>
      </c>
      <c r="P344" s="21" t="s">
        <v>64</v>
      </c>
      <c r="Q344" s="21" t="s">
        <v>5612</v>
      </c>
      <c r="R344" s="21" t="s">
        <v>5638</v>
      </c>
      <c r="S344" s="21" t="s">
        <v>5584</v>
      </c>
      <c r="T344" s="21">
        <v>29</v>
      </c>
      <c r="U344" s="21" t="s">
        <v>948</v>
      </c>
      <c r="V344" s="21" t="s">
        <v>3424</v>
      </c>
      <c r="W344" s="21" t="s">
        <v>5572</v>
      </c>
      <c r="X344" s="21" t="s">
        <v>5471</v>
      </c>
      <c r="Y344" s="21">
        <v>16</v>
      </c>
      <c r="Z344" s="21" t="s">
        <v>5059</v>
      </c>
      <c r="AA344" s="21" t="s">
        <v>1397</v>
      </c>
      <c r="AB344" s="21" t="s">
        <v>552</v>
      </c>
      <c r="AC344" s="21">
        <v>38</v>
      </c>
      <c r="AD344" s="21" t="s">
        <v>497</v>
      </c>
      <c r="AE344" s="21" t="s">
        <v>637</v>
      </c>
      <c r="AF344" s="21" t="s">
        <v>3410</v>
      </c>
      <c r="AG344" s="21">
        <v>69</v>
      </c>
      <c r="AH344" s="21" t="s">
        <v>2488</v>
      </c>
      <c r="AI344" s="21" t="s">
        <v>5637</v>
      </c>
      <c r="AJ344" s="21" t="s">
        <v>979</v>
      </c>
      <c r="AK344" s="21" t="s">
        <v>1620</v>
      </c>
      <c r="AL344" s="21" t="s">
        <v>5636</v>
      </c>
      <c r="AM344" s="21" t="s">
        <v>919</v>
      </c>
      <c r="AN344" s="21" t="s">
        <v>5635</v>
      </c>
      <c r="AO344" s="20">
        <v>21.92</v>
      </c>
      <c r="AQ344" s="19">
        <v>50</v>
      </c>
    </row>
    <row r="345" spans="1:43">
      <c r="A345" s="18" t="s">
        <v>5634</v>
      </c>
      <c r="B345" s="21" t="s">
        <v>5633</v>
      </c>
      <c r="C345" s="21" t="s">
        <v>5632</v>
      </c>
      <c r="D345" s="21" t="s">
        <v>5631</v>
      </c>
      <c r="E345" s="21" t="s">
        <v>5630</v>
      </c>
      <c r="F345" s="21" t="s">
        <v>2488</v>
      </c>
      <c r="G345" s="21" t="s">
        <v>5629</v>
      </c>
      <c r="H345" s="21" t="s">
        <v>5497</v>
      </c>
      <c r="I345" s="21" t="s">
        <v>286</v>
      </c>
      <c r="J345" s="21" t="s">
        <v>5614</v>
      </c>
      <c r="K345" s="21" t="s">
        <v>5628</v>
      </c>
      <c r="L345" s="21">
        <v>47</v>
      </c>
      <c r="M345" s="21" t="s">
        <v>5627</v>
      </c>
      <c r="N345" s="21">
        <v>53</v>
      </c>
      <c r="O345" s="21">
        <v>300</v>
      </c>
      <c r="P345" s="21">
        <v>31</v>
      </c>
      <c r="Q345" s="21" t="s">
        <v>5626</v>
      </c>
      <c r="R345" s="21" t="s">
        <v>5598</v>
      </c>
      <c r="S345" s="21" t="s">
        <v>5386</v>
      </c>
      <c r="T345" s="21" t="s">
        <v>4026</v>
      </c>
      <c r="U345" s="21">
        <v>18</v>
      </c>
      <c r="V345" s="21" t="s">
        <v>5625</v>
      </c>
      <c r="W345" s="21" t="s">
        <v>5460</v>
      </c>
      <c r="X345" s="21" t="s">
        <v>5471</v>
      </c>
      <c r="Y345" s="21" t="s">
        <v>186</v>
      </c>
      <c r="Z345" s="21" t="s">
        <v>5624</v>
      </c>
      <c r="AA345" s="21" t="s">
        <v>439</v>
      </c>
      <c r="AB345" s="21" t="s">
        <v>1062</v>
      </c>
      <c r="AC345" s="21" t="s">
        <v>371</v>
      </c>
      <c r="AD345" s="21">
        <v>36</v>
      </c>
      <c r="AE345" s="21" t="s">
        <v>644</v>
      </c>
      <c r="AF345" s="21" t="s">
        <v>5623</v>
      </c>
      <c r="AG345" s="21" t="s">
        <v>272</v>
      </c>
      <c r="AH345" s="21" t="s">
        <v>200</v>
      </c>
      <c r="AI345" s="21" t="s">
        <v>1204</v>
      </c>
      <c r="AJ345" s="21" t="s">
        <v>1999</v>
      </c>
      <c r="AK345" s="21" t="s">
        <v>1251</v>
      </c>
      <c r="AL345" s="21" t="s">
        <v>5622</v>
      </c>
      <c r="AM345" s="21" t="s">
        <v>4999</v>
      </c>
      <c r="AN345" s="21" t="s">
        <v>5621</v>
      </c>
      <c r="AO345" s="20">
        <v>21.73</v>
      </c>
      <c r="AQ345" s="19">
        <v>46.25</v>
      </c>
    </row>
    <row r="346" spans="1:43">
      <c r="A346" s="18" t="s">
        <v>5620</v>
      </c>
      <c r="B346" s="21" t="s">
        <v>5619</v>
      </c>
      <c r="C346" s="21" t="s">
        <v>5618</v>
      </c>
      <c r="D346" s="21" t="s">
        <v>5617</v>
      </c>
      <c r="E346" s="21" t="s">
        <v>5616</v>
      </c>
      <c r="F346" s="21" t="s">
        <v>182</v>
      </c>
      <c r="G346" s="21" t="s">
        <v>5615</v>
      </c>
      <c r="H346" s="21" t="s">
        <v>478</v>
      </c>
      <c r="I346" s="21" t="s">
        <v>1107</v>
      </c>
      <c r="J346" s="21" t="s">
        <v>5614</v>
      </c>
      <c r="K346" s="21" t="s">
        <v>2489</v>
      </c>
      <c r="L346" s="21">
        <v>46</v>
      </c>
      <c r="M346" s="21" t="s">
        <v>5613</v>
      </c>
      <c r="N346" s="21">
        <v>55</v>
      </c>
      <c r="O346" s="21">
        <v>290</v>
      </c>
      <c r="P346" s="21" t="s">
        <v>5452</v>
      </c>
      <c r="Q346" s="21" t="s">
        <v>5612</v>
      </c>
      <c r="R346" s="21" t="s">
        <v>5611</v>
      </c>
      <c r="S346" s="21" t="s">
        <v>5505</v>
      </c>
      <c r="T346" s="21" t="s">
        <v>1108</v>
      </c>
      <c r="U346" s="21">
        <v>17</v>
      </c>
      <c r="V346" s="21" t="s">
        <v>4439</v>
      </c>
      <c r="W346" s="21" t="s">
        <v>5610</v>
      </c>
      <c r="X346" s="21" t="s">
        <v>5471</v>
      </c>
      <c r="Y346" s="21">
        <v>17</v>
      </c>
      <c r="Z346" s="21" t="s">
        <v>5609</v>
      </c>
      <c r="AA346" s="21">
        <v>165</v>
      </c>
      <c r="AB346" s="21" t="s">
        <v>89</v>
      </c>
      <c r="AC346" s="21" t="s">
        <v>5462</v>
      </c>
      <c r="AD346" s="21">
        <v>34</v>
      </c>
      <c r="AE346" s="21" t="s">
        <v>1133</v>
      </c>
      <c r="AF346" s="21" t="s">
        <v>3761</v>
      </c>
      <c r="AG346" s="21">
        <v>66</v>
      </c>
      <c r="AH346" s="21" t="s">
        <v>5608</v>
      </c>
      <c r="AI346" s="21" t="s">
        <v>294</v>
      </c>
      <c r="AJ346" s="21" t="s">
        <v>3022</v>
      </c>
      <c r="AK346" s="21" t="s">
        <v>4172</v>
      </c>
      <c r="AL346" s="21" t="s">
        <v>5607</v>
      </c>
      <c r="AM346" s="21" t="s">
        <v>4070</v>
      </c>
      <c r="AN346" s="21">
        <v>319</v>
      </c>
      <c r="AO346" s="20">
        <v>21.37</v>
      </c>
      <c r="AQ346" s="19">
        <v>46.25</v>
      </c>
    </row>
    <row r="347" spans="1:43">
      <c r="A347" s="18" t="s">
        <v>5606</v>
      </c>
      <c r="B347" s="21" t="s">
        <v>5605</v>
      </c>
      <c r="C347" s="21" t="s">
        <v>5604</v>
      </c>
      <c r="D347" s="21" t="s">
        <v>5603</v>
      </c>
      <c r="E347" s="21" t="s">
        <v>5117</v>
      </c>
      <c r="F347" s="21" t="s">
        <v>412</v>
      </c>
      <c r="G347" s="21" t="s">
        <v>5602</v>
      </c>
      <c r="H347" s="21" t="s">
        <v>5601</v>
      </c>
      <c r="I347" s="21">
        <v>50</v>
      </c>
      <c r="J347" s="21" t="s">
        <v>5273</v>
      </c>
      <c r="K347" s="21" t="s">
        <v>411</v>
      </c>
      <c r="L347" s="21">
        <v>41</v>
      </c>
      <c r="M347" s="21" t="s">
        <v>5600</v>
      </c>
      <c r="N347" s="21">
        <v>52</v>
      </c>
      <c r="O347" s="21">
        <v>260</v>
      </c>
      <c r="P347" s="21" t="s">
        <v>56</v>
      </c>
      <c r="Q347" s="21" t="s">
        <v>5599</v>
      </c>
      <c r="R347" s="21" t="s">
        <v>5598</v>
      </c>
      <c r="S347" s="21" t="s">
        <v>4881</v>
      </c>
      <c r="T347" s="21">
        <v>33</v>
      </c>
      <c r="U347" s="21" t="s">
        <v>186</v>
      </c>
      <c r="V347" s="21" t="s">
        <v>2064</v>
      </c>
      <c r="W347" s="21" t="s">
        <v>5597</v>
      </c>
      <c r="X347" s="21" t="s">
        <v>4870</v>
      </c>
      <c r="Y347" s="21">
        <v>15</v>
      </c>
      <c r="Z347" s="21" t="s">
        <v>5596</v>
      </c>
      <c r="AA347" s="21" t="s">
        <v>437</v>
      </c>
      <c r="AB347" s="21" t="s">
        <v>707</v>
      </c>
      <c r="AC347" s="21" t="s">
        <v>358</v>
      </c>
      <c r="AD347" s="21">
        <v>33</v>
      </c>
      <c r="AE347" s="21" t="s">
        <v>1133</v>
      </c>
      <c r="AF347" s="21" t="s">
        <v>5514</v>
      </c>
      <c r="AG347" s="21" t="s">
        <v>250</v>
      </c>
      <c r="AH347" s="21" t="s">
        <v>200</v>
      </c>
      <c r="AI347" s="21">
        <v>25</v>
      </c>
      <c r="AJ347" s="21" t="s">
        <v>3895</v>
      </c>
      <c r="AK347" s="21" t="s">
        <v>5582</v>
      </c>
      <c r="AL347" s="21" t="s">
        <v>5595</v>
      </c>
      <c r="AM347" s="21" t="s">
        <v>719</v>
      </c>
      <c r="AN347" s="21" t="s">
        <v>5145</v>
      </c>
      <c r="AO347" s="20">
        <v>21.09</v>
      </c>
      <c r="AQ347" s="19">
        <v>47.5</v>
      </c>
    </row>
    <row r="348" spans="1:43">
      <c r="A348" s="18" t="s">
        <v>5594</v>
      </c>
      <c r="B348" s="21" t="s">
        <v>5593</v>
      </c>
      <c r="C348" s="21" t="s">
        <v>5592</v>
      </c>
      <c r="D348" s="21" t="s">
        <v>5591</v>
      </c>
      <c r="E348" s="21" t="s">
        <v>5590</v>
      </c>
      <c r="F348" s="21" t="s">
        <v>143</v>
      </c>
      <c r="G348" s="21" t="s">
        <v>5589</v>
      </c>
      <c r="H348" s="21" t="s">
        <v>1960</v>
      </c>
      <c r="I348" s="21" t="s">
        <v>2368</v>
      </c>
      <c r="J348" s="21" t="s">
        <v>5273</v>
      </c>
      <c r="K348" s="21" t="s">
        <v>5588</v>
      </c>
      <c r="L348" s="21">
        <v>42</v>
      </c>
      <c r="M348" s="21" t="s">
        <v>5587</v>
      </c>
      <c r="N348" s="21">
        <v>50</v>
      </c>
      <c r="O348" s="21">
        <v>280</v>
      </c>
      <c r="P348" s="21">
        <v>32</v>
      </c>
      <c r="Q348" s="21" t="s">
        <v>5586</v>
      </c>
      <c r="R348" s="21" t="s">
        <v>5585</v>
      </c>
      <c r="S348" s="21" t="s">
        <v>5584</v>
      </c>
      <c r="T348" s="21">
        <v>30</v>
      </c>
      <c r="U348" s="21">
        <v>17</v>
      </c>
      <c r="V348" s="21" t="s">
        <v>1792</v>
      </c>
      <c r="W348" s="21" t="s">
        <v>5572</v>
      </c>
      <c r="X348" s="21" t="s">
        <v>2571</v>
      </c>
      <c r="Y348" s="21">
        <v>15</v>
      </c>
      <c r="Z348" s="21" t="s">
        <v>5583</v>
      </c>
      <c r="AA348" s="21">
        <v>115</v>
      </c>
      <c r="AB348" s="21" t="s">
        <v>450</v>
      </c>
      <c r="AC348" s="21">
        <v>33</v>
      </c>
      <c r="AD348" s="21" t="s">
        <v>1506</v>
      </c>
      <c r="AE348" s="21" t="s">
        <v>139</v>
      </c>
      <c r="AF348" s="21" t="s">
        <v>5514</v>
      </c>
      <c r="AG348" s="21" t="s">
        <v>1050</v>
      </c>
      <c r="AH348" s="21" t="s">
        <v>221</v>
      </c>
      <c r="AI348" s="21" t="s">
        <v>63</v>
      </c>
      <c r="AJ348" s="21" t="s">
        <v>3895</v>
      </c>
      <c r="AK348" s="21" t="s">
        <v>5582</v>
      </c>
      <c r="AL348" s="21" t="s">
        <v>5581</v>
      </c>
      <c r="AM348" s="21" t="s">
        <v>1619</v>
      </c>
      <c r="AN348" s="21" t="s">
        <v>5203</v>
      </c>
      <c r="AO348" s="20">
        <v>21.55</v>
      </c>
      <c r="AQ348" s="19">
        <v>50</v>
      </c>
    </row>
    <row r="349" spans="1:43">
      <c r="A349" s="18" t="s">
        <v>5580</v>
      </c>
      <c r="B349" s="21" t="s">
        <v>5579</v>
      </c>
      <c r="C349" s="21" t="s">
        <v>5578</v>
      </c>
      <c r="D349" s="21" t="s">
        <v>5577</v>
      </c>
      <c r="E349" s="21" t="s">
        <v>5576</v>
      </c>
      <c r="F349" s="21" t="s">
        <v>200</v>
      </c>
      <c r="G349" s="21" t="s">
        <v>5575</v>
      </c>
      <c r="H349" s="21" t="s">
        <v>1273</v>
      </c>
      <c r="I349" s="21">
        <v>45</v>
      </c>
      <c r="J349" s="21" t="s">
        <v>5273</v>
      </c>
      <c r="K349" s="21" t="s">
        <v>1198</v>
      </c>
      <c r="L349" s="21" t="s">
        <v>108</v>
      </c>
      <c r="M349" s="21" t="s">
        <v>380</v>
      </c>
      <c r="N349" s="21">
        <v>45</v>
      </c>
      <c r="O349" s="21">
        <v>240</v>
      </c>
      <c r="P349" s="21" t="s">
        <v>63</v>
      </c>
      <c r="Q349" s="21" t="s">
        <v>5574</v>
      </c>
      <c r="R349" s="21" t="s">
        <v>5573</v>
      </c>
      <c r="S349" s="21">
        <v>30</v>
      </c>
      <c r="T349" s="21" t="s">
        <v>5238</v>
      </c>
      <c r="U349" s="21">
        <v>16</v>
      </c>
      <c r="V349" s="21" t="s">
        <v>2332</v>
      </c>
      <c r="W349" s="21" t="s">
        <v>5572</v>
      </c>
      <c r="X349" s="21" t="s">
        <v>5449</v>
      </c>
      <c r="Y349" s="21">
        <v>15</v>
      </c>
      <c r="Z349" s="21" t="s">
        <v>2457</v>
      </c>
      <c r="AA349" s="21">
        <v>85</v>
      </c>
      <c r="AB349" s="21" t="s">
        <v>1632</v>
      </c>
      <c r="AC349" s="21">
        <v>33</v>
      </c>
      <c r="AD349" s="21" t="s">
        <v>2060</v>
      </c>
      <c r="AE349" s="21" t="s">
        <v>644</v>
      </c>
      <c r="AF349" s="21" t="s">
        <v>5571</v>
      </c>
      <c r="AG349" s="21" t="s">
        <v>2185</v>
      </c>
      <c r="AH349" s="21" t="s">
        <v>1385</v>
      </c>
      <c r="AI349" s="21" t="s">
        <v>1505</v>
      </c>
      <c r="AJ349" s="21" t="s">
        <v>705</v>
      </c>
      <c r="AK349" s="21" t="s">
        <v>2588</v>
      </c>
      <c r="AL349" s="21" t="s">
        <v>5570</v>
      </c>
      <c r="AM349" s="21" t="s">
        <v>3495</v>
      </c>
      <c r="AN349" s="21" t="s">
        <v>5569</v>
      </c>
      <c r="AO349" s="20">
        <v>21.92</v>
      </c>
      <c r="AQ349" s="19">
        <v>49.5</v>
      </c>
    </row>
    <row r="350" spans="1:43">
      <c r="A350" s="18" t="s">
        <v>5568</v>
      </c>
      <c r="B350" s="21" t="s">
        <v>5567</v>
      </c>
      <c r="C350" s="21" t="s">
        <v>5566</v>
      </c>
      <c r="D350" s="21" t="s">
        <v>5565</v>
      </c>
      <c r="E350" s="21" t="s">
        <v>18</v>
      </c>
      <c r="F350" s="21" t="s">
        <v>5564</v>
      </c>
      <c r="G350" s="21" t="s">
        <v>478</v>
      </c>
      <c r="H350" s="21">
        <v>40</v>
      </c>
      <c r="I350" s="21" t="s">
        <v>5563</v>
      </c>
      <c r="J350" s="21" t="s">
        <v>1721</v>
      </c>
      <c r="K350" s="21">
        <v>32</v>
      </c>
      <c r="L350" s="21" t="s">
        <v>1333</v>
      </c>
      <c r="M350" s="21" t="s">
        <v>3138</v>
      </c>
      <c r="N350" s="21">
        <v>140</v>
      </c>
      <c r="O350" s="21">
        <v>27</v>
      </c>
      <c r="P350" s="21" t="s">
        <v>5562</v>
      </c>
      <c r="Q350" s="21" t="s">
        <v>5561</v>
      </c>
      <c r="R350" s="21">
        <v>31</v>
      </c>
      <c r="S350" s="21" t="s">
        <v>1661</v>
      </c>
      <c r="T350" s="21" t="s">
        <v>995</v>
      </c>
      <c r="U350" s="21">
        <v>28</v>
      </c>
      <c r="V350" s="21" t="s">
        <v>5350</v>
      </c>
      <c r="W350" s="21" t="s">
        <v>5560</v>
      </c>
      <c r="X350" s="21">
        <v>13</v>
      </c>
      <c r="Y350" s="21" t="s">
        <v>5459</v>
      </c>
      <c r="Z350" s="21">
        <v>80</v>
      </c>
      <c r="AA350" s="21" t="s">
        <v>208</v>
      </c>
      <c r="AB350" s="21" t="s">
        <v>64</v>
      </c>
      <c r="AC350" s="21" t="s">
        <v>702</v>
      </c>
      <c r="AD350" s="21" t="s">
        <v>707</v>
      </c>
      <c r="AE350" s="21" t="s">
        <v>5559</v>
      </c>
      <c r="AF350" s="21">
        <v>66</v>
      </c>
      <c r="AG350" s="21" t="s">
        <v>220</v>
      </c>
      <c r="AH350" s="21" t="s">
        <v>5090</v>
      </c>
      <c r="AI350" s="21" t="s">
        <v>705</v>
      </c>
      <c r="AJ350" s="21" t="s">
        <v>5558</v>
      </c>
      <c r="AK350" s="21" t="s">
        <v>5557</v>
      </c>
      <c r="AL350" s="21" t="s">
        <v>2953</v>
      </c>
      <c r="AM350" s="21" t="s">
        <v>5556</v>
      </c>
      <c r="AN350" s="20">
        <v>21.09</v>
      </c>
      <c r="AO350" s="21">
        <v>17</v>
      </c>
      <c r="AP350" s="19"/>
    </row>
    <row r="351" spans="1:43">
      <c r="A351" s="18" t="s">
        <v>5555</v>
      </c>
      <c r="B351" s="21" t="s">
        <v>5554</v>
      </c>
      <c r="C351" s="21" t="s">
        <v>5553</v>
      </c>
      <c r="D351" s="21" t="s">
        <v>5552</v>
      </c>
      <c r="E351" s="21" t="s">
        <v>200</v>
      </c>
      <c r="F351" s="21" t="s">
        <v>2396</v>
      </c>
      <c r="G351" s="21" t="s">
        <v>478</v>
      </c>
      <c r="H351" s="21" t="s">
        <v>4881</v>
      </c>
      <c r="I351" s="21" t="s">
        <v>5538</v>
      </c>
      <c r="J351" s="21" t="s">
        <v>775</v>
      </c>
      <c r="K351" s="21" t="s">
        <v>108</v>
      </c>
      <c r="L351" s="21" t="s">
        <v>5551</v>
      </c>
      <c r="M351" s="21" t="s">
        <v>295</v>
      </c>
      <c r="N351" s="21">
        <v>220</v>
      </c>
      <c r="O351" s="21" t="s">
        <v>294</v>
      </c>
      <c r="P351" s="21" t="s">
        <v>5550</v>
      </c>
      <c r="Q351" s="21" t="s">
        <v>5549</v>
      </c>
      <c r="R351" s="21" t="s">
        <v>358</v>
      </c>
      <c r="S351" s="21" t="s">
        <v>4026</v>
      </c>
      <c r="T351" s="21" t="s">
        <v>3506</v>
      </c>
      <c r="U351" s="21" t="s">
        <v>3577</v>
      </c>
      <c r="V351" s="21" t="s">
        <v>4873</v>
      </c>
      <c r="W351" s="21" t="s">
        <v>2571</v>
      </c>
      <c r="X351" s="21">
        <v>12</v>
      </c>
      <c r="Y351" s="21" t="s">
        <v>5548</v>
      </c>
      <c r="Z351" s="21" t="s">
        <v>846</v>
      </c>
      <c r="AA351" s="21">
        <v>10</v>
      </c>
      <c r="AB351" s="21" t="s">
        <v>961</v>
      </c>
      <c r="AC351" s="21" t="s">
        <v>2060</v>
      </c>
      <c r="AD351" s="21" t="s">
        <v>707</v>
      </c>
      <c r="AE351" s="21" t="s">
        <v>5547</v>
      </c>
      <c r="AF351" s="21">
        <v>65</v>
      </c>
      <c r="AG351" s="21" t="s">
        <v>20</v>
      </c>
      <c r="AH351" s="21" t="s">
        <v>212</v>
      </c>
      <c r="AI351" s="21" t="s">
        <v>705</v>
      </c>
      <c r="AJ351" s="21" t="s">
        <v>5546</v>
      </c>
      <c r="AK351" s="21" t="s">
        <v>5545</v>
      </c>
      <c r="AL351" s="21">
        <v>9</v>
      </c>
      <c r="AM351" s="21" t="s">
        <v>5544</v>
      </c>
      <c r="AN351" s="20">
        <v>21.55</v>
      </c>
      <c r="AO351" s="21">
        <v>17</v>
      </c>
      <c r="AP351" s="19"/>
    </row>
    <row r="352" spans="1:43">
      <c r="A352" s="18" t="s">
        <v>5543</v>
      </c>
      <c r="B352" s="21" t="s">
        <v>5542</v>
      </c>
      <c r="C352" s="21" t="s">
        <v>5541</v>
      </c>
      <c r="D352" s="21" t="s">
        <v>5540</v>
      </c>
      <c r="E352" s="21" t="s">
        <v>3472</v>
      </c>
      <c r="F352" s="21" t="s">
        <v>5539</v>
      </c>
      <c r="G352" s="21" t="s">
        <v>640</v>
      </c>
      <c r="H352" s="21">
        <v>35</v>
      </c>
      <c r="I352" s="21" t="s">
        <v>5538</v>
      </c>
      <c r="J352" s="21" t="s">
        <v>5537</v>
      </c>
      <c r="K352" s="21" t="s">
        <v>371</v>
      </c>
      <c r="L352" s="21" t="s">
        <v>1132</v>
      </c>
      <c r="M352" s="21">
        <v>35</v>
      </c>
      <c r="N352" s="21">
        <v>250</v>
      </c>
      <c r="O352" s="21" t="s">
        <v>358</v>
      </c>
      <c r="P352" s="21" t="s">
        <v>5536</v>
      </c>
      <c r="Q352" s="21" t="s">
        <v>5535</v>
      </c>
      <c r="R352" s="21" t="s">
        <v>1506</v>
      </c>
      <c r="S352" s="21" t="s">
        <v>1506</v>
      </c>
      <c r="T352" s="21" t="s">
        <v>2138</v>
      </c>
      <c r="U352" s="21" t="s">
        <v>2141</v>
      </c>
      <c r="V352" s="21" t="s">
        <v>5361</v>
      </c>
      <c r="W352" s="21" t="s">
        <v>5340</v>
      </c>
      <c r="X352" s="21">
        <v>10</v>
      </c>
      <c r="Y352" s="21" t="s">
        <v>5534</v>
      </c>
      <c r="Z352" s="21" t="s">
        <v>984</v>
      </c>
      <c r="AA352" s="21" t="s">
        <v>719</v>
      </c>
      <c r="AB352" s="21" t="s">
        <v>64</v>
      </c>
      <c r="AC352" s="21">
        <v>32</v>
      </c>
      <c r="AD352" s="21" t="s">
        <v>681</v>
      </c>
      <c r="AE352" s="21" t="s">
        <v>5533</v>
      </c>
      <c r="AF352" s="21">
        <v>67</v>
      </c>
      <c r="AG352" s="21" t="s">
        <v>149</v>
      </c>
      <c r="AH352" s="21" t="s">
        <v>5224</v>
      </c>
      <c r="AI352" s="21" t="s">
        <v>1460</v>
      </c>
      <c r="AJ352" s="21" t="s">
        <v>5205</v>
      </c>
      <c r="AK352" s="21" t="s">
        <v>5532</v>
      </c>
      <c r="AL352" s="21" t="s">
        <v>461</v>
      </c>
      <c r="AM352" s="21" t="s">
        <v>5531</v>
      </c>
      <c r="AN352" s="20">
        <v>21.78</v>
      </c>
      <c r="AO352" s="21" t="s">
        <v>1380</v>
      </c>
      <c r="AP352" s="19"/>
    </row>
    <row r="353" spans="1:42">
      <c r="A353" s="18" t="s">
        <v>5530</v>
      </c>
      <c r="B353" s="21" t="s">
        <v>5529</v>
      </c>
      <c r="C353" s="21" t="s">
        <v>5528</v>
      </c>
      <c r="D353" s="21" t="s">
        <v>5527</v>
      </c>
      <c r="E353" s="21" t="s">
        <v>3472</v>
      </c>
      <c r="F353" s="21" t="s">
        <v>5526</v>
      </c>
      <c r="G353" s="21" t="s">
        <v>478</v>
      </c>
      <c r="H353" s="21" t="s">
        <v>4865</v>
      </c>
      <c r="I353" s="21" t="s">
        <v>518</v>
      </c>
      <c r="J353" s="21" t="s">
        <v>145</v>
      </c>
      <c r="K353" s="21">
        <v>42</v>
      </c>
      <c r="L353" s="21" t="s">
        <v>1570</v>
      </c>
      <c r="M353" s="21" t="s">
        <v>497</v>
      </c>
      <c r="N353" s="21">
        <v>220</v>
      </c>
      <c r="O353" s="21" t="s">
        <v>2119</v>
      </c>
      <c r="P353" s="21" t="s">
        <v>5525</v>
      </c>
      <c r="Q353" s="21" t="s">
        <v>5524</v>
      </c>
      <c r="R353" s="21" t="s">
        <v>64</v>
      </c>
      <c r="S353" s="21" t="s">
        <v>961</v>
      </c>
      <c r="T353" s="21" t="s">
        <v>5523</v>
      </c>
      <c r="U353" s="21" t="s">
        <v>3986</v>
      </c>
      <c r="V353" s="21" t="s">
        <v>4873</v>
      </c>
      <c r="W353" s="21" t="s">
        <v>2709</v>
      </c>
      <c r="X353" s="21">
        <v>13</v>
      </c>
      <c r="Y353" s="21" t="s">
        <v>2976</v>
      </c>
      <c r="Z353" s="21">
        <v>60</v>
      </c>
      <c r="AA353" s="21" t="s">
        <v>2871</v>
      </c>
      <c r="AB353" s="21" t="s">
        <v>64</v>
      </c>
      <c r="AC353" s="21">
        <v>35</v>
      </c>
      <c r="AD353" s="21" t="s">
        <v>707</v>
      </c>
      <c r="AE353" s="21" t="s">
        <v>730</v>
      </c>
      <c r="AF353" s="21">
        <v>77</v>
      </c>
      <c r="AG353" s="21" t="s">
        <v>774</v>
      </c>
      <c r="AH353" s="21" t="s">
        <v>1503</v>
      </c>
      <c r="AI353" s="21" t="s">
        <v>979</v>
      </c>
      <c r="AJ353" s="21" t="s">
        <v>1386</v>
      </c>
      <c r="AK353" s="21" t="s">
        <v>2179</v>
      </c>
      <c r="AL353" s="21" t="s">
        <v>707</v>
      </c>
      <c r="AM353" s="21" t="s">
        <v>2467</v>
      </c>
      <c r="AN353" s="20">
        <v>22.6</v>
      </c>
      <c r="AO353" s="21">
        <v>14</v>
      </c>
      <c r="AP353" s="19"/>
    </row>
    <row r="354" spans="1:42">
      <c r="A354" s="18" t="s">
        <v>5522</v>
      </c>
      <c r="B354" s="21" t="s">
        <v>5521</v>
      </c>
      <c r="C354" s="21" t="s">
        <v>1413</v>
      </c>
      <c r="D354" s="21" t="s">
        <v>5520</v>
      </c>
      <c r="E354" s="21" t="s">
        <v>2595</v>
      </c>
      <c r="F354" s="21" t="s">
        <v>5519</v>
      </c>
      <c r="G354" s="21" t="s">
        <v>478</v>
      </c>
      <c r="H354" s="21">
        <v>33</v>
      </c>
      <c r="I354" s="21" t="s">
        <v>5302</v>
      </c>
      <c r="J354" s="21" t="s">
        <v>13</v>
      </c>
      <c r="K354" s="21">
        <v>43</v>
      </c>
      <c r="L354" s="21" t="s">
        <v>5518</v>
      </c>
      <c r="M354" s="21" t="s">
        <v>64</v>
      </c>
      <c r="N354" s="21">
        <v>219</v>
      </c>
      <c r="O354" s="21">
        <v>30</v>
      </c>
      <c r="P354" s="21" t="s">
        <v>5517</v>
      </c>
      <c r="Q354" s="21" t="s">
        <v>5516</v>
      </c>
      <c r="R354" s="21">
        <v>33</v>
      </c>
      <c r="S354" s="21">
        <v>32</v>
      </c>
      <c r="T354" s="21" t="s">
        <v>1391</v>
      </c>
      <c r="U354" s="21" t="s">
        <v>2119</v>
      </c>
      <c r="V354" s="21" t="s">
        <v>5350</v>
      </c>
      <c r="W354" s="21" t="s">
        <v>5471</v>
      </c>
      <c r="X354" s="21">
        <v>13</v>
      </c>
      <c r="Y354" s="21" t="s">
        <v>5515</v>
      </c>
      <c r="Z354" s="21">
        <v>62</v>
      </c>
      <c r="AA354" s="21" t="s">
        <v>981</v>
      </c>
      <c r="AB354" s="21">
        <v>37</v>
      </c>
      <c r="AC354" s="21">
        <v>32</v>
      </c>
      <c r="AD354" s="21" t="s">
        <v>707</v>
      </c>
      <c r="AE354" s="21" t="s">
        <v>5514</v>
      </c>
      <c r="AF354" s="21" t="s">
        <v>3641</v>
      </c>
      <c r="AG354" s="21" t="s">
        <v>149</v>
      </c>
      <c r="AH354" s="21" t="s">
        <v>2887</v>
      </c>
      <c r="AI354" s="21" t="s">
        <v>4093</v>
      </c>
      <c r="AJ354" s="21" t="s">
        <v>679</v>
      </c>
      <c r="AK354" s="21" t="s">
        <v>5513</v>
      </c>
      <c r="AL354" s="21" t="s">
        <v>637</v>
      </c>
      <c r="AM354" s="21" t="s">
        <v>2467</v>
      </c>
      <c r="AN354" s="20">
        <v>24.12</v>
      </c>
      <c r="AO354" s="21">
        <v>14</v>
      </c>
      <c r="AP354" s="19"/>
    </row>
    <row r="355" spans="1:42">
      <c r="A355" s="18" t="s">
        <v>5512</v>
      </c>
      <c r="B355" s="21" t="s">
        <v>5511</v>
      </c>
      <c r="C355" s="21" t="s">
        <v>5510</v>
      </c>
      <c r="D355" s="21" t="s">
        <v>5509</v>
      </c>
      <c r="E355" s="21" t="s">
        <v>1273</v>
      </c>
      <c r="F355" s="21" t="s">
        <v>5508</v>
      </c>
      <c r="G355" s="21" t="s">
        <v>478</v>
      </c>
      <c r="H355" s="21" t="s">
        <v>1108</v>
      </c>
      <c r="I355" s="21" t="s">
        <v>512</v>
      </c>
      <c r="J355" s="21" t="s">
        <v>13</v>
      </c>
      <c r="K355" s="21">
        <v>45</v>
      </c>
      <c r="L355" s="21">
        <v>8</v>
      </c>
      <c r="M355" s="21" t="s">
        <v>961</v>
      </c>
      <c r="N355" s="21">
        <v>190</v>
      </c>
      <c r="O355" s="21">
        <v>31</v>
      </c>
      <c r="P355" s="21" t="s">
        <v>5507</v>
      </c>
      <c r="Q355" s="21" t="s">
        <v>5506</v>
      </c>
      <c r="R355" s="21" t="s">
        <v>494</v>
      </c>
      <c r="S355" s="21" t="s">
        <v>5505</v>
      </c>
      <c r="T355" s="21" t="s">
        <v>309</v>
      </c>
      <c r="U355" s="21" t="s">
        <v>2119</v>
      </c>
      <c r="V355" s="21" t="s">
        <v>5504</v>
      </c>
      <c r="W355" s="21" t="s">
        <v>2570</v>
      </c>
      <c r="X355" s="21">
        <v>8</v>
      </c>
      <c r="Y355" s="21" t="s">
        <v>5492</v>
      </c>
      <c r="Z355" s="21">
        <v>77</v>
      </c>
      <c r="AA355" s="21" t="s">
        <v>4999</v>
      </c>
      <c r="AB355" s="21" t="s">
        <v>5503</v>
      </c>
      <c r="AC355" s="21">
        <v>37</v>
      </c>
      <c r="AD355" s="21" t="e">
        <v>#N/A</v>
      </c>
      <c r="AE355" s="21" t="s">
        <v>4634</v>
      </c>
      <c r="AF355" s="21">
        <v>92</v>
      </c>
      <c r="AG355" s="21" t="s">
        <v>149</v>
      </c>
      <c r="AH355" s="21" t="s">
        <v>3486</v>
      </c>
      <c r="AI355" s="21" t="s">
        <v>1460</v>
      </c>
      <c r="AJ355" s="21" t="s">
        <v>679</v>
      </c>
      <c r="AK355" s="21" t="s">
        <v>5502</v>
      </c>
      <c r="AL355" s="21" t="s">
        <v>461</v>
      </c>
      <c r="AM355" s="21" t="s">
        <v>5268</v>
      </c>
      <c r="AN355" s="20">
        <v>24.3</v>
      </c>
      <c r="AO355" s="21" t="s">
        <v>540</v>
      </c>
      <c r="AP355" s="19"/>
    </row>
    <row r="356" spans="1:42">
      <c r="A356" s="18" t="s">
        <v>5501</v>
      </c>
      <c r="B356" s="21" t="s">
        <v>5500</v>
      </c>
      <c r="C356" s="21" t="s">
        <v>5499</v>
      </c>
      <c r="D356" s="21" t="s">
        <v>5498</v>
      </c>
      <c r="E356" s="21" t="s">
        <v>5497</v>
      </c>
      <c r="F356" s="21" t="s">
        <v>5496</v>
      </c>
      <c r="G356" s="21" t="s">
        <v>478</v>
      </c>
      <c r="H356" s="21" t="s">
        <v>5437</v>
      </c>
      <c r="I356" s="21" t="s">
        <v>519</v>
      </c>
      <c r="J356" s="21" t="s">
        <v>924</v>
      </c>
      <c r="K356" s="21">
        <v>48</v>
      </c>
      <c r="L356" s="21">
        <v>7</v>
      </c>
      <c r="M356" s="21">
        <v>35</v>
      </c>
      <c r="N356" s="21">
        <v>200</v>
      </c>
      <c r="O356" s="21">
        <v>31</v>
      </c>
      <c r="P356" s="21" t="s">
        <v>5495</v>
      </c>
      <c r="Q356" s="21" t="s">
        <v>5494</v>
      </c>
      <c r="R356" s="21" t="s">
        <v>4881</v>
      </c>
      <c r="S356" s="21" t="s">
        <v>1616</v>
      </c>
      <c r="T356" s="21" t="s">
        <v>1255</v>
      </c>
      <c r="U356" s="21" t="s">
        <v>2142</v>
      </c>
      <c r="V356" s="21" t="s">
        <v>5493</v>
      </c>
      <c r="W356" s="21" t="s">
        <v>935</v>
      </c>
      <c r="X356" s="21">
        <v>8</v>
      </c>
      <c r="Y356" s="21" t="s">
        <v>5492</v>
      </c>
      <c r="Z356" s="21" t="s">
        <v>3083</v>
      </c>
      <c r="AA356" s="21" t="s">
        <v>688</v>
      </c>
      <c r="AB356" s="21" t="s">
        <v>1148</v>
      </c>
      <c r="AC356" s="21">
        <v>39</v>
      </c>
      <c r="AD356" s="21" t="e">
        <v>#N/A</v>
      </c>
      <c r="AE356" s="21" t="s">
        <v>3289</v>
      </c>
      <c r="AF356" s="21">
        <v>105</v>
      </c>
      <c r="AG356" s="21" t="s">
        <v>220</v>
      </c>
      <c r="AH356" s="21" t="s">
        <v>1541</v>
      </c>
      <c r="AI356" s="21" t="s">
        <v>1460</v>
      </c>
      <c r="AJ356" s="21" t="s">
        <v>1700</v>
      </c>
      <c r="AK356" s="21" t="s">
        <v>5491</v>
      </c>
      <c r="AL356" s="21" t="e">
        <v>#N/A</v>
      </c>
      <c r="AM356" s="21" t="s">
        <v>2467</v>
      </c>
      <c r="AN356" s="20">
        <v>24.21</v>
      </c>
      <c r="AO356" s="21">
        <v>16</v>
      </c>
      <c r="AP356" s="19"/>
    </row>
    <row r="357" spans="1:42">
      <c r="A357" s="18" t="s">
        <v>5490</v>
      </c>
      <c r="B357" s="21" t="s">
        <v>5489</v>
      </c>
      <c r="C357" s="21" t="s">
        <v>5488</v>
      </c>
      <c r="D357" s="21" t="s">
        <v>5487</v>
      </c>
      <c r="E357" s="21" t="s">
        <v>5486</v>
      </c>
      <c r="F357" s="21" t="s">
        <v>5485</v>
      </c>
      <c r="G357" s="21" t="s">
        <v>478</v>
      </c>
      <c r="H357" s="21">
        <v>36</v>
      </c>
      <c r="I357" s="21" t="s">
        <v>519</v>
      </c>
      <c r="J357" s="21" t="s">
        <v>1198</v>
      </c>
      <c r="K357" s="21" t="s">
        <v>111</v>
      </c>
      <c r="L357" s="21" t="s">
        <v>1697</v>
      </c>
      <c r="M357" s="21" t="s">
        <v>494</v>
      </c>
      <c r="N357" s="21">
        <v>210</v>
      </c>
      <c r="O357" s="21">
        <v>30</v>
      </c>
      <c r="P357" s="21" t="s">
        <v>5484</v>
      </c>
      <c r="Q357" s="21" t="s">
        <v>5483</v>
      </c>
      <c r="R357" s="21" t="s">
        <v>4881</v>
      </c>
      <c r="S357" s="21" t="s">
        <v>5209</v>
      </c>
      <c r="T357" s="21" t="s">
        <v>90</v>
      </c>
      <c r="U357" s="21" t="s">
        <v>5482</v>
      </c>
      <c r="V357" s="21" t="s">
        <v>5460</v>
      </c>
      <c r="W357" s="21" t="s">
        <v>2570</v>
      </c>
      <c r="X357" s="21">
        <v>14</v>
      </c>
      <c r="Y357" s="21" t="s">
        <v>3453</v>
      </c>
      <c r="Z357" s="21">
        <v>64</v>
      </c>
      <c r="AA357" s="21" t="s">
        <v>3500</v>
      </c>
      <c r="AB357" s="21" t="s">
        <v>1051</v>
      </c>
      <c r="AC357" s="21">
        <v>43</v>
      </c>
      <c r="AD357" s="21" t="e">
        <v>#N/A</v>
      </c>
      <c r="AE357" s="21" t="s">
        <v>732</v>
      </c>
      <c r="AF357" s="21">
        <v>101</v>
      </c>
      <c r="AG357" s="21" t="s">
        <v>1316</v>
      </c>
      <c r="AH357" s="21" t="s">
        <v>5481</v>
      </c>
      <c r="AI357" s="21" t="s">
        <v>1401</v>
      </c>
      <c r="AJ357" s="21" t="s">
        <v>4093</v>
      </c>
      <c r="AK357" s="21" t="s">
        <v>5480</v>
      </c>
      <c r="AL357" s="21" t="e">
        <v>#N/A</v>
      </c>
      <c r="AM357" s="21" t="s">
        <v>5479</v>
      </c>
      <c r="AN357" s="20">
        <v>25.4</v>
      </c>
      <c r="AO357" s="21" t="s">
        <v>53</v>
      </c>
      <c r="AP357" s="19"/>
    </row>
    <row r="358" spans="1:42">
      <c r="A358" s="18" t="s">
        <v>5478</v>
      </c>
      <c r="B358" s="21" t="s">
        <v>5477</v>
      </c>
      <c r="C358" s="21" t="s">
        <v>5476</v>
      </c>
      <c r="D358" s="21" t="s">
        <v>5475</v>
      </c>
      <c r="E358" s="21" t="s">
        <v>3472</v>
      </c>
      <c r="F358" s="21" t="s">
        <v>2386</v>
      </c>
      <c r="G358" s="21" t="s">
        <v>1720</v>
      </c>
      <c r="H358" s="21" t="s">
        <v>1108</v>
      </c>
      <c r="I358" s="21" t="s">
        <v>519</v>
      </c>
      <c r="J358" s="21" t="s">
        <v>2159</v>
      </c>
      <c r="K358" s="21">
        <v>48</v>
      </c>
      <c r="L358" s="21" t="s">
        <v>3190</v>
      </c>
      <c r="M358" s="21" t="s">
        <v>64</v>
      </c>
      <c r="N358" s="21">
        <v>200</v>
      </c>
      <c r="O358" s="21" t="s">
        <v>545</v>
      </c>
      <c r="P358" s="21" t="s">
        <v>5474</v>
      </c>
      <c r="Q358" s="21" t="s">
        <v>5473</v>
      </c>
      <c r="R358" s="21" t="s">
        <v>5472</v>
      </c>
      <c r="S358" s="21">
        <v>35</v>
      </c>
      <c r="T358" s="21" t="s">
        <v>3295</v>
      </c>
      <c r="U358" s="21" t="s">
        <v>3986</v>
      </c>
      <c r="V358" s="21" t="s">
        <v>5361</v>
      </c>
      <c r="W358" s="21" t="s">
        <v>5471</v>
      </c>
      <c r="X358" s="21">
        <v>14</v>
      </c>
      <c r="Y358" s="21" t="s">
        <v>2976</v>
      </c>
      <c r="Z358" s="21" t="s">
        <v>1149</v>
      </c>
      <c r="AA358" s="21" t="s">
        <v>552</v>
      </c>
      <c r="AB358" s="21">
        <v>41</v>
      </c>
      <c r="AC358" s="21">
        <v>40</v>
      </c>
      <c r="AD358" s="21" t="e">
        <v>#N/A</v>
      </c>
      <c r="AE358" s="21" t="s">
        <v>290</v>
      </c>
      <c r="AF358" s="21">
        <v>108</v>
      </c>
      <c r="AG358" s="21" t="s">
        <v>3260</v>
      </c>
      <c r="AH358" s="21" t="s">
        <v>2354</v>
      </c>
      <c r="AI358" s="21" t="s">
        <v>28</v>
      </c>
      <c r="AJ358" s="21" t="s">
        <v>5295</v>
      </c>
      <c r="AK358" s="21" t="s">
        <v>4170</v>
      </c>
      <c r="AL358" s="21" t="e">
        <v>#N/A</v>
      </c>
      <c r="AM358" s="21" t="s">
        <v>5445</v>
      </c>
      <c r="AN358" s="20">
        <v>25.49</v>
      </c>
      <c r="AO358" s="21" t="s">
        <v>63</v>
      </c>
      <c r="AP358" s="19"/>
    </row>
    <row r="359" spans="1:42">
      <c r="A359" s="18" t="s">
        <v>5470</v>
      </c>
      <c r="B359" s="21" t="s">
        <v>5469</v>
      </c>
      <c r="C359" s="21" t="s">
        <v>5468</v>
      </c>
      <c r="D359" s="21" t="s">
        <v>5467</v>
      </c>
      <c r="E359" s="21" t="s">
        <v>312</v>
      </c>
      <c r="F359" s="21" t="s">
        <v>5466</v>
      </c>
      <c r="G359" s="21" t="s">
        <v>1720</v>
      </c>
      <c r="H359" s="21">
        <v>30</v>
      </c>
      <c r="I359" s="21" t="s">
        <v>5465</v>
      </c>
      <c r="J359" s="21" t="s">
        <v>875</v>
      </c>
      <c r="K359" s="21">
        <v>45</v>
      </c>
      <c r="L359" s="21" t="s">
        <v>596</v>
      </c>
      <c r="M359" s="21" t="s">
        <v>1506</v>
      </c>
      <c r="N359" s="21">
        <v>200</v>
      </c>
      <c r="O359" s="21" t="s">
        <v>82</v>
      </c>
      <c r="P359" s="21" t="s">
        <v>5464</v>
      </c>
      <c r="Q359" s="21" t="s">
        <v>5463</v>
      </c>
      <c r="R359" s="21" t="s">
        <v>5462</v>
      </c>
      <c r="S359" s="21">
        <v>30</v>
      </c>
      <c r="T359" s="21" t="s">
        <v>5461</v>
      </c>
      <c r="U359" s="21" t="s">
        <v>561</v>
      </c>
      <c r="V359" s="21" t="s">
        <v>5460</v>
      </c>
      <c r="W359" s="21" t="s">
        <v>1301</v>
      </c>
      <c r="X359" s="21" t="s">
        <v>38</v>
      </c>
      <c r="Y359" s="21" t="s">
        <v>5459</v>
      </c>
      <c r="Z359" s="21">
        <v>67</v>
      </c>
      <c r="AA359" s="21" t="s">
        <v>637</v>
      </c>
      <c r="AB359" s="21" t="s">
        <v>5458</v>
      </c>
      <c r="AC359" s="21">
        <v>39</v>
      </c>
      <c r="AD359" s="21" t="e">
        <v>#N/A</v>
      </c>
      <c r="AE359" s="21" t="s">
        <v>3453</v>
      </c>
      <c r="AF359" s="21" t="s">
        <v>609</v>
      </c>
      <c r="AG359" s="21" t="s">
        <v>1322</v>
      </c>
      <c r="AH359" s="21" t="s">
        <v>3025</v>
      </c>
      <c r="AI359" s="21" t="s">
        <v>5295</v>
      </c>
      <c r="AJ359" s="21" t="s">
        <v>1310</v>
      </c>
      <c r="AK359" s="21" t="s">
        <v>5457</v>
      </c>
      <c r="AL359" s="21" t="e">
        <v>#N/A</v>
      </c>
      <c r="AM359" s="21" t="s">
        <v>5456</v>
      </c>
      <c r="AN359" s="20">
        <v>24.3</v>
      </c>
      <c r="AO359" s="21" t="s">
        <v>2254</v>
      </c>
      <c r="AP359" s="19"/>
    </row>
    <row r="360" spans="1:42">
      <c r="A360" s="18" t="s">
        <v>5455</v>
      </c>
      <c r="B360" s="21" t="s">
        <v>5454</v>
      </c>
      <c r="C360" s="21" t="s">
        <v>5308</v>
      </c>
      <c r="D360" s="21" t="s">
        <v>5453</v>
      </c>
      <c r="E360" s="21" t="s">
        <v>1466</v>
      </c>
      <c r="F360" s="21" t="s">
        <v>5452</v>
      </c>
      <c r="G360" s="21" t="s">
        <v>1720</v>
      </c>
      <c r="H360" s="21" t="s">
        <v>545</v>
      </c>
      <c r="I360" s="21" t="s">
        <v>5302</v>
      </c>
      <c r="J360" s="21" t="s">
        <v>1830</v>
      </c>
      <c r="K360" s="21">
        <v>45</v>
      </c>
      <c r="L360" s="21">
        <v>3</v>
      </c>
      <c r="M360" s="21">
        <v>25</v>
      </c>
      <c r="N360" s="21">
        <v>190</v>
      </c>
      <c r="O360" s="21" t="s">
        <v>1615</v>
      </c>
      <c r="P360" s="21" t="s">
        <v>5451</v>
      </c>
      <c r="Q360" s="21" t="s">
        <v>5450</v>
      </c>
      <c r="R360" s="21" t="s">
        <v>1506</v>
      </c>
      <c r="S360" s="21" t="s">
        <v>702</v>
      </c>
      <c r="T360" s="21">
        <v>19</v>
      </c>
      <c r="U360" s="21" t="s">
        <v>1974</v>
      </c>
      <c r="V360" s="21" t="s">
        <v>4873</v>
      </c>
      <c r="W360" s="21" t="s">
        <v>5449</v>
      </c>
      <c r="X360" s="21" t="s">
        <v>540</v>
      </c>
      <c r="Y360" s="21" t="s">
        <v>5448</v>
      </c>
      <c r="Z360" s="21" t="s">
        <v>174</v>
      </c>
      <c r="AA360" s="21" t="s">
        <v>208</v>
      </c>
      <c r="AB360" s="21" t="s">
        <v>94</v>
      </c>
      <c r="AC360" s="21">
        <v>40</v>
      </c>
      <c r="AD360" s="21" t="e">
        <v>#N/A</v>
      </c>
      <c r="AE360" s="21" t="s">
        <v>5447</v>
      </c>
      <c r="AF360" s="21">
        <v>84</v>
      </c>
      <c r="AG360" s="21" t="s">
        <v>3146</v>
      </c>
      <c r="AH360" s="21" t="s">
        <v>63</v>
      </c>
      <c r="AI360" s="21" t="s">
        <v>5295</v>
      </c>
      <c r="AJ360" s="21" t="s">
        <v>3913</v>
      </c>
      <c r="AK360" s="21" t="s">
        <v>5446</v>
      </c>
      <c r="AL360" s="21" t="e">
        <v>#N/A</v>
      </c>
      <c r="AM360" s="21" t="s">
        <v>5445</v>
      </c>
      <c r="AN360" s="20">
        <v>23.47</v>
      </c>
      <c r="AO360" s="21" t="s">
        <v>324</v>
      </c>
      <c r="AP360" s="19"/>
    </row>
    <row r="361" spans="1:42">
      <c r="A361" s="18" t="s">
        <v>5444</v>
      </c>
      <c r="B361" s="21" t="s">
        <v>5443</v>
      </c>
      <c r="C361" s="21" t="s">
        <v>4245</v>
      </c>
      <c r="D361" s="21" t="s">
        <v>5442</v>
      </c>
      <c r="E361" s="21" t="s">
        <v>5441</v>
      </c>
      <c r="F361" s="21" t="s">
        <v>2184</v>
      </c>
      <c r="G361" s="21" t="s">
        <v>1720</v>
      </c>
      <c r="H361" s="21">
        <v>24</v>
      </c>
      <c r="I361" s="21" t="s">
        <v>519</v>
      </c>
      <c r="J361" s="21" t="s">
        <v>875</v>
      </c>
      <c r="K361" s="21">
        <v>39</v>
      </c>
      <c r="L361" s="21" t="s">
        <v>976</v>
      </c>
      <c r="M361" s="21" t="s">
        <v>1502</v>
      </c>
      <c r="N361" s="21">
        <v>195</v>
      </c>
      <c r="O361" s="21" t="s">
        <v>3655</v>
      </c>
      <c r="P361" s="21" t="s">
        <v>5440</v>
      </c>
      <c r="Q361" s="21" t="s">
        <v>5439</v>
      </c>
      <c r="R361" s="21">
        <v>29</v>
      </c>
      <c r="S361" s="21">
        <v>29</v>
      </c>
      <c r="T361" s="21" t="s">
        <v>997</v>
      </c>
      <c r="U361" s="21" t="s">
        <v>575</v>
      </c>
      <c r="V361" s="21" t="s">
        <v>5438</v>
      </c>
      <c r="W361" s="21">
        <v>49</v>
      </c>
      <c r="X361" s="21" t="s">
        <v>38</v>
      </c>
      <c r="Y361" s="21" t="s">
        <v>3426</v>
      </c>
      <c r="Z361" s="21">
        <v>42</v>
      </c>
      <c r="AA361" s="21" t="s">
        <v>5198</v>
      </c>
      <c r="AB361" s="21" t="s">
        <v>108</v>
      </c>
      <c r="AC361" s="21">
        <v>39</v>
      </c>
      <c r="AD361" s="21" t="e">
        <v>#N/A</v>
      </c>
      <c r="AE361" s="21" t="s">
        <v>5437</v>
      </c>
      <c r="AF361" s="21">
        <v>85</v>
      </c>
      <c r="AG361" s="21" t="s">
        <v>5436</v>
      </c>
      <c r="AH361" s="21" t="s">
        <v>63</v>
      </c>
      <c r="AI361" s="21" t="s">
        <v>2055</v>
      </c>
      <c r="AJ361" s="21" t="s">
        <v>5295</v>
      </c>
      <c r="AK361" s="21" t="s">
        <v>5435</v>
      </c>
      <c r="AL361" s="21" t="e">
        <v>#N/A</v>
      </c>
      <c r="AM361" s="21" t="s">
        <v>5434</v>
      </c>
      <c r="AN361" s="20">
        <v>22.01</v>
      </c>
      <c r="AO361" s="21" t="s">
        <v>3551</v>
      </c>
      <c r="AP361" s="19"/>
    </row>
    <row r="362" spans="1:42">
      <c r="A362" s="18" t="s">
        <v>5433</v>
      </c>
      <c r="B362" s="21" t="s">
        <v>5432</v>
      </c>
      <c r="C362" s="21" t="s">
        <v>5431</v>
      </c>
      <c r="D362" s="21" t="s">
        <v>5430</v>
      </c>
      <c r="E362" s="21" t="s">
        <v>200</v>
      </c>
      <c r="F362" s="21" t="s">
        <v>5429</v>
      </c>
      <c r="G362" s="21" t="s">
        <v>1720</v>
      </c>
      <c r="H362" s="21" t="s">
        <v>308</v>
      </c>
      <c r="I362" s="21" t="s">
        <v>519</v>
      </c>
      <c r="J362" s="21" t="s">
        <v>145</v>
      </c>
      <c r="K362" s="21" t="s">
        <v>1616</v>
      </c>
      <c r="L362" s="21" t="s">
        <v>32</v>
      </c>
      <c r="M362" s="21" t="s">
        <v>1351</v>
      </c>
      <c r="N362" s="21">
        <v>190</v>
      </c>
      <c r="O362" s="21" t="s">
        <v>65</v>
      </c>
      <c r="P362" s="21" t="s">
        <v>5428</v>
      </c>
      <c r="Q362" s="21" t="s">
        <v>5427</v>
      </c>
      <c r="R362" s="21" t="s">
        <v>1204</v>
      </c>
      <c r="S362" s="21" t="s">
        <v>1204</v>
      </c>
      <c r="T362" s="21" t="s">
        <v>477</v>
      </c>
      <c r="U362" s="21" t="s">
        <v>3404</v>
      </c>
      <c r="V362" s="21" t="s">
        <v>5426</v>
      </c>
      <c r="W362" s="21" t="s">
        <v>5394</v>
      </c>
      <c r="X362" s="21" t="s">
        <v>38</v>
      </c>
      <c r="Y362" s="21" t="s">
        <v>5425</v>
      </c>
      <c r="Z362" s="21">
        <v>49</v>
      </c>
      <c r="AA362" s="21" t="s">
        <v>681</v>
      </c>
      <c r="AB362" s="21" t="s">
        <v>983</v>
      </c>
      <c r="AC362" s="21">
        <v>35</v>
      </c>
      <c r="AD362" s="21" t="e">
        <v>#N/A</v>
      </c>
      <c r="AE362" s="21" t="s">
        <v>4438</v>
      </c>
      <c r="AF362" s="21">
        <v>76</v>
      </c>
      <c r="AG362" s="21" t="s">
        <v>5424</v>
      </c>
      <c r="AH362" s="21" t="s">
        <v>1325</v>
      </c>
      <c r="AI362" s="21" t="s">
        <v>5295</v>
      </c>
      <c r="AJ362" s="21" t="s">
        <v>3913</v>
      </c>
      <c r="AK362" s="21" t="s">
        <v>4895</v>
      </c>
      <c r="AL362" s="21" t="e">
        <v>#N/A</v>
      </c>
      <c r="AM362" s="21" t="s">
        <v>5423</v>
      </c>
      <c r="AN362" s="20">
        <v>21.82</v>
      </c>
      <c r="AO362" s="21">
        <v>21</v>
      </c>
      <c r="AP362" s="19"/>
    </row>
    <row r="363" spans="1:42">
      <c r="A363" s="18" t="s">
        <v>5422</v>
      </c>
      <c r="B363" s="21" t="s">
        <v>4993</v>
      </c>
      <c r="C363" s="21" t="s">
        <v>5421</v>
      </c>
      <c r="D363" s="21" t="s">
        <v>5420</v>
      </c>
      <c r="E363" s="21" t="s">
        <v>932</v>
      </c>
      <c r="F363" s="21" t="s">
        <v>5419</v>
      </c>
      <c r="G363" s="21" t="s">
        <v>1720</v>
      </c>
      <c r="H363" s="21" t="s">
        <v>2254</v>
      </c>
      <c r="I363" s="21" t="s">
        <v>519</v>
      </c>
      <c r="J363" s="21" t="s">
        <v>776</v>
      </c>
      <c r="K363" s="21">
        <v>40</v>
      </c>
      <c r="L363" s="21">
        <v>5</v>
      </c>
      <c r="M363" s="21">
        <v>18</v>
      </c>
      <c r="N363" s="21">
        <v>195</v>
      </c>
      <c r="O363" s="21">
        <v>23</v>
      </c>
      <c r="P363" s="21" t="s">
        <v>5418</v>
      </c>
      <c r="Q363" s="21" t="s">
        <v>1764</v>
      </c>
      <c r="R363" s="21" t="s">
        <v>82</v>
      </c>
      <c r="S363" s="21" t="s">
        <v>1204</v>
      </c>
      <c r="T363" s="21" t="s">
        <v>3551</v>
      </c>
      <c r="U363" s="21" t="s">
        <v>4194</v>
      </c>
      <c r="V363" s="21" t="s">
        <v>5417</v>
      </c>
      <c r="W363" s="21" t="s">
        <v>5394</v>
      </c>
      <c r="X363" s="21" t="s">
        <v>38</v>
      </c>
      <c r="Y363" s="21" t="s">
        <v>5416</v>
      </c>
      <c r="Z363" s="21">
        <v>52</v>
      </c>
      <c r="AA363" s="21" t="s">
        <v>3495</v>
      </c>
      <c r="AB363" s="21">
        <v>50</v>
      </c>
      <c r="AC363" s="21" t="s">
        <v>371</v>
      </c>
      <c r="AD363" s="21" t="e">
        <v>#N/A</v>
      </c>
      <c r="AE363" s="21" t="s">
        <v>5415</v>
      </c>
      <c r="AF363" s="21">
        <v>71</v>
      </c>
      <c r="AG363" s="21" t="s">
        <v>1247</v>
      </c>
      <c r="AH363" s="21" t="s">
        <v>54</v>
      </c>
      <c r="AI363" s="21" t="s">
        <v>2041</v>
      </c>
      <c r="AJ363" s="21" t="s">
        <v>3913</v>
      </c>
      <c r="AK363" s="21" t="s">
        <v>971</v>
      </c>
      <c r="AL363" s="21" t="e">
        <v>#N/A</v>
      </c>
      <c r="AM363" s="21" t="s">
        <v>5414</v>
      </c>
      <c r="AN363" s="20">
        <v>19.989999999999998</v>
      </c>
      <c r="AO363" s="21">
        <v>22</v>
      </c>
      <c r="AP363" s="19"/>
    </row>
    <row r="364" spans="1:42">
      <c r="A364" s="18" t="s">
        <v>5413</v>
      </c>
      <c r="B364" s="21" t="s">
        <v>5412</v>
      </c>
      <c r="C364" s="21" t="s">
        <v>5411</v>
      </c>
      <c r="D364" s="21" t="s">
        <v>3858</v>
      </c>
      <c r="E364" s="21" t="s">
        <v>312</v>
      </c>
      <c r="F364" s="21" t="s">
        <v>5410</v>
      </c>
      <c r="G364" s="21" t="s">
        <v>414</v>
      </c>
      <c r="H364" s="21" t="s">
        <v>3288</v>
      </c>
      <c r="I364" s="21" t="s">
        <v>519</v>
      </c>
      <c r="J364" s="21" t="s">
        <v>145</v>
      </c>
      <c r="K364" s="21">
        <v>42</v>
      </c>
      <c r="L364" s="21" t="s">
        <v>478</v>
      </c>
      <c r="M364" s="21" t="s">
        <v>2254</v>
      </c>
      <c r="N364" s="21">
        <v>150</v>
      </c>
      <c r="O364" s="21">
        <v>22</v>
      </c>
      <c r="P364" s="21" t="s">
        <v>5409</v>
      </c>
      <c r="Q364" s="21" t="s">
        <v>5408</v>
      </c>
      <c r="R364" s="21" t="s">
        <v>5407</v>
      </c>
      <c r="S364" s="21" t="s">
        <v>5406</v>
      </c>
      <c r="T364" s="21">
        <v>21</v>
      </c>
      <c r="U364" s="21" t="s">
        <v>4235</v>
      </c>
      <c r="V364" s="21" t="s">
        <v>5405</v>
      </c>
      <c r="W364" s="21" t="s">
        <v>2708</v>
      </c>
      <c r="X364" s="21" t="s">
        <v>38</v>
      </c>
      <c r="Y364" s="21" t="s">
        <v>1518</v>
      </c>
      <c r="Z364" s="21">
        <v>52</v>
      </c>
      <c r="AA364" s="21" t="s">
        <v>1251</v>
      </c>
      <c r="AB364" s="21">
        <v>52</v>
      </c>
      <c r="AC364" s="21">
        <v>47</v>
      </c>
      <c r="AD364" s="21" t="e">
        <v>#N/A</v>
      </c>
      <c r="AE364" s="21" t="s">
        <v>100</v>
      </c>
      <c r="AF364" s="21">
        <v>90</v>
      </c>
      <c r="AG364" s="21" t="s">
        <v>3134</v>
      </c>
      <c r="AH364" s="21">
        <v>24</v>
      </c>
      <c r="AI364" s="21" t="s">
        <v>2042</v>
      </c>
      <c r="AJ364" s="21" t="s">
        <v>5310</v>
      </c>
      <c r="AK364" s="21" t="s">
        <v>5404</v>
      </c>
      <c r="AL364" s="21" t="s">
        <v>5403</v>
      </c>
      <c r="AM364" s="21" t="s">
        <v>5402</v>
      </c>
      <c r="AN364" s="20">
        <v>17.510000000000002</v>
      </c>
      <c r="AO364" s="21">
        <v>23</v>
      </c>
      <c r="AP364" s="19"/>
    </row>
    <row r="365" spans="1:42">
      <c r="A365" s="18" t="s">
        <v>5401</v>
      </c>
      <c r="B365" s="21" t="s">
        <v>179</v>
      </c>
      <c r="C365" s="21" t="s">
        <v>5400</v>
      </c>
      <c r="D365" s="21" t="s">
        <v>5399</v>
      </c>
      <c r="E365" s="21" t="s">
        <v>3472</v>
      </c>
      <c r="F365" s="21" t="s">
        <v>5398</v>
      </c>
      <c r="G365" s="21" t="s">
        <v>1076</v>
      </c>
      <c r="H365" s="21">
        <v>15</v>
      </c>
      <c r="I365" s="21" t="s">
        <v>519</v>
      </c>
      <c r="J365" s="21" t="s">
        <v>1828</v>
      </c>
      <c r="K365" s="21" t="s">
        <v>80</v>
      </c>
      <c r="L365" s="21" t="s">
        <v>32</v>
      </c>
      <c r="M365" s="21">
        <v>15</v>
      </c>
      <c r="N365" s="21">
        <v>150</v>
      </c>
      <c r="O365" s="21" t="s">
        <v>3471</v>
      </c>
      <c r="P365" s="21" t="s">
        <v>5397</v>
      </c>
      <c r="Q365" s="21" t="s">
        <v>5396</v>
      </c>
      <c r="R365" s="21" t="s">
        <v>1661</v>
      </c>
      <c r="S365" s="21" t="s">
        <v>1661</v>
      </c>
      <c r="T365" s="21" t="s">
        <v>618</v>
      </c>
      <c r="U365" s="21">
        <v>24</v>
      </c>
      <c r="V365" s="21" t="s">
        <v>5395</v>
      </c>
      <c r="W365" s="21" t="s">
        <v>5394</v>
      </c>
      <c r="X365" s="21">
        <v>13</v>
      </c>
      <c r="Y365" s="21" t="s">
        <v>2980</v>
      </c>
      <c r="Z365" s="21" t="s">
        <v>733</v>
      </c>
      <c r="AA365" s="21" t="s">
        <v>362</v>
      </c>
      <c r="AB365" s="21">
        <v>50</v>
      </c>
      <c r="AC365" s="21" t="s">
        <v>111</v>
      </c>
      <c r="AD365" s="21" t="e">
        <v>#N/A</v>
      </c>
      <c r="AE365" s="21" t="s">
        <v>731</v>
      </c>
      <c r="AF365" s="21">
        <v>84</v>
      </c>
      <c r="AG365" s="21" t="s">
        <v>1200</v>
      </c>
      <c r="AH365" s="21" t="s">
        <v>1504</v>
      </c>
      <c r="AI365" s="21" t="s">
        <v>2042</v>
      </c>
      <c r="AJ365" s="21" t="s">
        <v>3192</v>
      </c>
      <c r="AK365" s="21" t="s">
        <v>2180</v>
      </c>
      <c r="AL365" s="21" t="s">
        <v>5393</v>
      </c>
      <c r="AM365" s="21" t="s">
        <v>2468</v>
      </c>
      <c r="AN365" s="20">
        <v>16.510000000000002</v>
      </c>
      <c r="AO365" s="21" t="s">
        <v>380</v>
      </c>
      <c r="AP365" s="19"/>
    </row>
    <row r="366" spans="1:42">
      <c r="A366" s="18" t="s">
        <v>5392</v>
      </c>
      <c r="B366" s="21" t="s">
        <v>5391</v>
      </c>
      <c r="C366" s="21" t="s">
        <v>2106</v>
      </c>
      <c r="D366" s="21" t="s">
        <v>5390</v>
      </c>
      <c r="E366" s="21" t="s">
        <v>415</v>
      </c>
      <c r="F366" s="21" t="s">
        <v>5389</v>
      </c>
      <c r="G366" s="21" t="s">
        <v>1076</v>
      </c>
      <c r="H366" s="21">
        <v>16</v>
      </c>
      <c r="I366" s="21" t="s">
        <v>519</v>
      </c>
      <c r="J366" s="21" t="s">
        <v>145</v>
      </c>
      <c r="K366" s="21">
        <v>40</v>
      </c>
      <c r="L366" s="21" t="s">
        <v>596</v>
      </c>
      <c r="M366" s="21" t="s">
        <v>186</v>
      </c>
      <c r="N366" s="21">
        <v>170</v>
      </c>
      <c r="O366" s="21">
        <v>23</v>
      </c>
      <c r="P366" s="21" t="s">
        <v>5388</v>
      </c>
      <c r="Q366" s="21" t="s">
        <v>5387</v>
      </c>
      <c r="R366" s="21" t="s">
        <v>5386</v>
      </c>
      <c r="S366" s="21" t="s">
        <v>358</v>
      </c>
      <c r="T366" s="21" t="s">
        <v>1418</v>
      </c>
      <c r="U366" s="21" t="s">
        <v>3295</v>
      </c>
      <c r="V366" s="21" t="s">
        <v>4442</v>
      </c>
      <c r="W366" s="21" t="s">
        <v>5360</v>
      </c>
      <c r="X366" s="21" t="s">
        <v>104</v>
      </c>
      <c r="Y366" s="21" t="s">
        <v>5385</v>
      </c>
      <c r="Z366" s="21" t="s">
        <v>4540</v>
      </c>
      <c r="AA366" s="21" t="s">
        <v>362</v>
      </c>
      <c r="AB366" s="21" t="s">
        <v>2336</v>
      </c>
      <c r="AC366" s="21">
        <v>46</v>
      </c>
      <c r="AD366" s="21" t="e">
        <v>#N/A</v>
      </c>
      <c r="AE366" s="21" t="s">
        <v>5296</v>
      </c>
      <c r="AF366" s="21">
        <v>83</v>
      </c>
      <c r="AG366" s="21" t="s">
        <v>1343</v>
      </c>
      <c r="AH366" s="21" t="s">
        <v>54</v>
      </c>
      <c r="AI366" s="21" t="s">
        <v>4001</v>
      </c>
      <c r="AJ366" s="21" t="s">
        <v>1310</v>
      </c>
      <c r="AK366" s="21" t="s">
        <v>3350</v>
      </c>
      <c r="AL366" s="21" t="s">
        <v>5297</v>
      </c>
      <c r="AM366" s="21" t="s">
        <v>5384</v>
      </c>
      <c r="AN366" s="20">
        <v>16.14</v>
      </c>
      <c r="AO366" s="21" t="s">
        <v>63</v>
      </c>
      <c r="AP366" s="19"/>
    </row>
    <row r="367" spans="1:42">
      <c r="A367" s="18" t="s">
        <v>5383</v>
      </c>
      <c r="B367" s="21" t="s">
        <v>5382</v>
      </c>
      <c r="C367" s="21" t="s">
        <v>5381</v>
      </c>
      <c r="D367" s="21" t="s">
        <v>5380</v>
      </c>
      <c r="E367" s="21" t="s">
        <v>3472</v>
      </c>
      <c r="F367" s="21" t="s">
        <v>5379</v>
      </c>
      <c r="G367" s="21" t="s">
        <v>414</v>
      </c>
      <c r="H367" s="21">
        <v>15</v>
      </c>
      <c r="I367" s="21" t="s">
        <v>519</v>
      </c>
      <c r="J367" s="21" t="s">
        <v>145</v>
      </c>
      <c r="K367" s="21">
        <v>40</v>
      </c>
      <c r="L367" s="21" t="s">
        <v>1197</v>
      </c>
      <c r="M367" s="21" t="s">
        <v>1349</v>
      </c>
      <c r="N367" s="21">
        <v>146</v>
      </c>
      <c r="O367" s="21" t="s">
        <v>2059</v>
      </c>
      <c r="P367" s="21" t="s">
        <v>5378</v>
      </c>
      <c r="Q367" s="21" t="s">
        <v>5377</v>
      </c>
      <c r="R367" s="21">
        <v>26</v>
      </c>
      <c r="S367" s="21" t="s">
        <v>63</v>
      </c>
      <c r="T367" s="21" t="s">
        <v>4955</v>
      </c>
      <c r="U367" s="21" t="s">
        <v>1418</v>
      </c>
      <c r="V367" s="21" t="s">
        <v>5376</v>
      </c>
      <c r="W367" s="21" t="s">
        <v>5360</v>
      </c>
      <c r="X367" s="21" t="s">
        <v>104</v>
      </c>
      <c r="Y367" s="21" t="s">
        <v>5375</v>
      </c>
      <c r="Z367" s="21" t="s">
        <v>96</v>
      </c>
      <c r="AA367" s="21" t="s">
        <v>2953</v>
      </c>
      <c r="AB367" s="21">
        <v>50</v>
      </c>
      <c r="AC367" s="21">
        <v>47</v>
      </c>
      <c r="AD367" s="21" t="e">
        <v>#N/A</v>
      </c>
      <c r="AE367" s="21" t="s">
        <v>3425</v>
      </c>
      <c r="AF367" s="21">
        <v>89</v>
      </c>
      <c r="AG367" s="21" t="s">
        <v>1377</v>
      </c>
      <c r="AH367" s="21" t="s">
        <v>308</v>
      </c>
      <c r="AI367" s="21" t="s">
        <v>2055</v>
      </c>
      <c r="AJ367" s="21" t="s">
        <v>5310</v>
      </c>
      <c r="AK367" s="21" t="s">
        <v>3552</v>
      </c>
      <c r="AL367" s="21" t="s">
        <v>4235</v>
      </c>
      <c r="AM367" s="21" t="s">
        <v>2468</v>
      </c>
      <c r="AN367" s="20">
        <v>16.510000000000002</v>
      </c>
      <c r="AO367" s="21">
        <v>25</v>
      </c>
      <c r="AP367" s="19"/>
    </row>
    <row r="368" spans="1:42">
      <c r="A368" s="18" t="s">
        <v>5374</v>
      </c>
      <c r="B368" s="21" t="s">
        <v>5373</v>
      </c>
      <c r="C368" s="21" t="s">
        <v>5372</v>
      </c>
      <c r="D368" s="21" t="s">
        <v>5371</v>
      </c>
      <c r="E368" s="21" t="s">
        <v>630</v>
      </c>
      <c r="F368" s="21" t="s">
        <v>2086</v>
      </c>
      <c r="G368" s="21" t="s">
        <v>3192</v>
      </c>
      <c r="H368" s="21" t="s">
        <v>1347</v>
      </c>
      <c r="I368" s="21" t="s">
        <v>519</v>
      </c>
      <c r="J368" s="21" t="s">
        <v>875</v>
      </c>
      <c r="K368" s="21">
        <v>43</v>
      </c>
      <c r="L368" s="21" t="s">
        <v>979</v>
      </c>
      <c r="M368" s="21">
        <v>15</v>
      </c>
      <c r="N368" s="21">
        <v>145</v>
      </c>
      <c r="O368" s="21" t="s">
        <v>834</v>
      </c>
      <c r="P368" s="21" t="s">
        <v>5370</v>
      </c>
      <c r="Q368" s="21" t="s">
        <v>3898</v>
      </c>
      <c r="R368" s="21" t="s">
        <v>4026</v>
      </c>
      <c r="S368" s="21" t="s">
        <v>5238</v>
      </c>
      <c r="T368" s="21" t="s">
        <v>1418</v>
      </c>
      <c r="U368" s="21" t="s">
        <v>3414</v>
      </c>
      <c r="V368" s="21" t="s">
        <v>5361</v>
      </c>
      <c r="W368" s="21">
        <v>45</v>
      </c>
      <c r="X368" s="21">
        <v>11</v>
      </c>
      <c r="Y368" s="21" t="s">
        <v>5369</v>
      </c>
      <c r="Z368" s="21" t="s">
        <v>3508</v>
      </c>
      <c r="AA368" s="21" t="s">
        <v>1632</v>
      </c>
      <c r="AB368" s="21">
        <v>60</v>
      </c>
      <c r="AC368" s="21" t="s">
        <v>341</v>
      </c>
      <c r="AD368" s="21" t="e">
        <v>#N/A</v>
      </c>
      <c r="AE368" s="21" t="s">
        <v>2766</v>
      </c>
      <c r="AF368" s="21" t="s">
        <v>857</v>
      </c>
      <c r="AG368" s="21" t="s">
        <v>187</v>
      </c>
      <c r="AH368" s="21">
        <v>20</v>
      </c>
      <c r="AI368" s="21" t="s">
        <v>2043</v>
      </c>
      <c r="AJ368" s="21" t="s">
        <v>3192</v>
      </c>
      <c r="AK368" s="21" t="s">
        <v>2345</v>
      </c>
      <c r="AL368" s="21" t="s">
        <v>3622</v>
      </c>
      <c r="AM368" s="21" t="s">
        <v>2468</v>
      </c>
      <c r="AN368" s="20">
        <v>15.59</v>
      </c>
      <c r="AO368" s="21" t="s">
        <v>1788</v>
      </c>
      <c r="AP368" s="19"/>
    </row>
    <row r="369" spans="1:42">
      <c r="A369" s="18" t="s">
        <v>5368</v>
      </c>
      <c r="B369" s="21" t="s">
        <v>5367</v>
      </c>
      <c r="C369" s="21" t="s">
        <v>5366</v>
      </c>
      <c r="D369" s="21" t="s">
        <v>5365</v>
      </c>
      <c r="E369" s="21" t="s">
        <v>167</v>
      </c>
      <c r="F369" s="21" t="s">
        <v>302</v>
      </c>
      <c r="G369" s="21" t="s">
        <v>3857</v>
      </c>
      <c r="H369" s="21" t="s">
        <v>1173</v>
      </c>
      <c r="I369" s="21" t="s">
        <v>519</v>
      </c>
      <c r="J369" s="21" t="s">
        <v>1828</v>
      </c>
      <c r="K369" s="21">
        <v>50</v>
      </c>
      <c r="L369" s="21">
        <v>4</v>
      </c>
      <c r="M369" s="21" t="s">
        <v>308</v>
      </c>
      <c r="N369" s="21">
        <v>160</v>
      </c>
      <c r="O369" s="21">
        <v>36</v>
      </c>
      <c r="P369" s="21" t="s">
        <v>5364</v>
      </c>
      <c r="Q369" s="21" t="s">
        <v>5363</v>
      </c>
      <c r="R369" s="21" t="s">
        <v>2060</v>
      </c>
      <c r="S369" s="21" t="s">
        <v>5362</v>
      </c>
      <c r="T369" s="21">
        <v>21</v>
      </c>
      <c r="U369" s="21" t="s">
        <v>3515</v>
      </c>
      <c r="V369" s="21" t="s">
        <v>5361</v>
      </c>
      <c r="W369" s="21" t="s">
        <v>5360</v>
      </c>
      <c r="X369" s="21">
        <v>13</v>
      </c>
      <c r="Y369" s="21" t="s">
        <v>5359</v>
      </c>
      <c r="Z369" s="21" t="s">
        <v>1616</v>
      </c>
      <c r="AA369" s="21" t="s">
        <v>1251</v>
      </c>
      <c r="AB369" s="21">
        <v>59</v>
      </c>
      <c r="AC369" s="21" t="s">
        <v>286</v>
      </c>
      <c r="AD369" s="21" t="e">
        <v>#N/A</v>
      </c>
      <c r="AE369" s="21" t="s">
        <v>3413</v>
      </c>
      <c r="AF369" s="21">
        <v>94</v>
      </c>
      <c r="AG369" s="21" t="s">
        <v>3020</v>
      </c>
      <c r="AH369" s="21" t="s">
        <v>308</v>
      </c>
      <c r="AI369" s="21" t="s">
        <v>1945</v>
      </c>
      <c r="AJ369" s="21" t="s">
        <v>975</v>
      </c>
      <c r="AK369" s="21" t="s">
        <v>3522</v>
      </c>
      <c r="AL369" s="21" t="s">
        <v>2141</v>
      </c>
      <c r="AM369" s="21" t="s">
        <v>5358</v>
      </c>
      <c r="AN369" s="20">
        <v>16.46</v>
      </c>
      <c r="AO369" s="21">
        <v>25</v>
      </c>
      <c r="AP369" s="19"/>
    </row>
    <row r="370" spans="1:42">
      <c r="A370" s="18" t="s">
        <v>5357</v>
      </c>
      <c r="B370" s="21" t="s">
        <v>5356</v>
      </c>
      <c r="C370" s="21" t="s">
        <v>5355</v>
      </c>
      <c r="D370" s="21" t="s">
        <v>5354</v>
      </c>
      <c r="E370" s="21" t="s">
        <v>5353</v>
      </c>
      <c r="F370" s="21" t="s">
        <v>1907</v>
      </c>
      <c r="G370" s="21" t="s">
        <v>418</v>
      </c>
      <c r="H370" s="21" t="s">
        <v>496</v>
      </c>
      <c r="I370" s="21" t="s">
        <v>519</v>
      </c>
      <c r="J370" s="21" t="s">
        <v>363</v>
      </c>
      <c r="K370" s="21">
        <v>55</v>
      </c>
      <c r="L370" s="21" t="s">
        <v>1197</v>
      </c>
      <c r="M370" s="21" t="s">
        <v>1138</v>
      </c>
      <c r="N370" s="21">
        <v>157</v>
      </c>
      <c r="O370" s="21">
        <v>34</v>
      </c>
      <c r="P370" s="21" t="s">
        <v>5352</v>
      </c>
      <c r="Q370" s="21" t="s">
        <v>5351</v>
      </c>
      <c r="R370" s="21" t="s">
        <v>64</v>
      </c>
      <c r="S370" s="21">
        <v>31</v>
      </c>
      <c r="T370" s="21" t="s">
        <v>3949</v>
      </c>
      <c r="U370" s="21" t="s">
        <v>3404</v>
      </c>
      <c r="V370" s="21" t="s">
        <v>5350</v>
      </c>
      <c r="W370" s="21" t="s">
        <v>2708</v>
      </c>
      <c r="X370" s="21">
        <v>13</v>
      </c>
      <c r="Y370" s="21" t="s">
        <v>5349</v>
      </c>
      <c r="Z370" s="21" t="s">
        <v>245</v>
      </c>
      <c r="AA370" s="21" t="s">
        <v>1619</v>
      </c>
      <c r="AB370" s="21">
        <v>65</v>
      </c>
      <c r="AC370" s="21" t="s">
        <v>482</v>
      </c>
      <c r="AD370" s="21" t="e">
        <v>#N/A</v>
      </c>
      <c r="AE370" s="21" t="s">
        <v>5348</v>
      </c>
      <c r="AF370" s="21" t="s">
        <v>4184</v>
      </c>
      <c r="AG370" s="21" t="s">
        <v>220</v>
      </c>
      <c r="AH370" s="21" t="s">
        <v>3023</v>
      </c>
      <c r="AI370" s="21" t="s">
        <v>2043</v>
      </c>
      <c r="AJ370" s="21" t="s">
        <v>975</v>
      </c>
      <c r="AK370" s="21" t="s">
        <v>5347</v>
      </c>
      <c r="AL370" s="21" t="s">
        <v>4341</v>
      </c>
      <c r="AM370" s="21" t="s">
        <v>5346</v>
      </c>
      <c r="AN370" s="20">
        <v>19.989999999999998</v>
      </c>
      <c r="AO370" s="21">
        <v>24</v>
      </c>
      <c r="AP370" s="19"/>
    </row>
    <row r="371" spans="1:42">
      <c r="A371" s="18" t="s">
        <v>5345</v>
      </c>
      <c r="B371" s="21" t="s">
        <v>5344</v>
      </c>
      <c r="C371" s="21" t="s">
        <v>5343</v>
      </c>
      <c r="D371" s="21" t="s">
        <v>5342</v>
      </c>
      <c r="E371" s="21">
        <v>3</v>
      </c>
      <c r="F371" s="21" t="s">
        <v>4764</v>
      </c>
      <c r="G371" s="21" t="s">
        <v>418</v>
      </c>
      <c r="H371" s="21" t="s">
        <v>4026</v>
      </c>
      <c r="I371" s="21" t="s">
        <v>5328</v>
      </c>
      <c r="J371" s="21" t="s">
        <v>2381</v>
      </c>
      <c r="K371" s="21">
        <v>56</v>
      </c>
      <c r="L371" s="21" t="s">
        <v>24</v>
      </c>
      <c r="M371" s="21" t="s">
        <v>2887</v>
      </c>
      <c r="N371" s="21">
        <v>161</v>
      </c>
      <c r="O371" s="21" t="s">
        <v>1661</v>
      </c>
      <c r="P371" s="21" t="s">
        <v>5263</v>
      </c>
      <c r="Q371" s="21" t="s">
        <v>5072</v>
      </c>
      <c r="R371" s="21" t="s">
        <v>1106</v>
      </c>
      <c r="S371" s="21">
        <v>35</v>
      </c>
      <c r="T371" s="21" t="s">
        <v>3609</v>
      </c>
      <c r="U371" s="21" t="s">
        <v>4235</v>
      </c>
      <c r="V371" s="21" t="s">
        <v>5341</v>
      </c>
      <c r="W371" s="21" t="s">
        <v>5340</v>
      </c>
      <c r="X371" s="21">
        <v>13</v>
      </c>
      <c r="Y371" s="21" t="s">
        <v>5339</v>
      </c>
      <c r="Z371" s="21" t="s">
        <v>5338</v>
      </c>
      <c r="AA371" s="21">
        <v>11</v>
      </c>
      <c r="AB371" s="21" t="s">
        <v>2280</v>
      </c>
      <c r="AC371" s="21">
        <v>61</v>
      </c>
      <c r="AD371" s="21" t="e">
        <v>#N/A</v>
      </c>
      <c r="AE371" s="21" t="s">
        <v>5337</v>
      </c>
      <c r="AF371" s="21" t="s">
        <v>2754</v>
      </c>
      <c r="AG371" s="21" t="s">
        <v>3209</v>
      </c>
      <c r="AH371" s="21" t="s">
        <v>5336</v>
      </c>
      <c r="AI371" s="21" t="s">
        <v>4181</v>
      </c>
      <c r="AJ371" s="21" t="s">
        <v>5310</v>
      </c>
      <c r="AK371" s="21" t="s">
        <v>5335</v>
      </c>
      <c r="AL371" s="21" t="s">
        <v>5334</v>
      </c>
      <c r="AM371" s="21" t="s">
        <v>3498</v>
      </c>
      <c r="AN371" s="20">
        <v>19.53</v>
      </c>
      <c r="AO371" s="21" t="s">
        <v>782</v>
      </c>
      <c r="AP371" s="19"/>
    </row>
    <row r="372" spans="1:42">
      <c r="A372" s="18" t="s">
        <v>5333</v>
      </c>
      <c r="B372" s="21" t="s">
        <v>5332</v>
      </c>
      <c r="C372" s="21" t="s">
        <v>5331</v>
      </c>
      <c r="D372" s="21" t="s">
        <v>5330</v>
      </c>
      <c r="E372" s="21" t="s">
        <v>894</v>
      </c>
      <c r="F372" s="21" t="s">
        <v>5329</v>
      </c>
      <c r="G372" s="21" t="s">
        <v>992</v>
      </c>
      <c r="H372" s="21">
        <v>31</v>
      </c>
      <c r="I372" s="21" t="s">
        <v>5328</v>
      </c>
      <c r="J372" s="21" t="s">
        <v>1074</v>
      </c>
      <c r="K372" s="21" t="s">
        <v>1238</v>
      </c>
      <c r="L372" s="21" t="s">
        <v>1694</v>
      </c>
      <c r="M372" s="21" t="s">
        <v>5327</v>
      </c>
      <c r="N372" s="21">
        <v>189</v>
      </c>
      <c r="O372" s="21">
        <v>28</v>
      </c>
      <c r="P372" s="21" t="s">
        <v>5326</v>
      </c>
      <c r="Q372" s="21" t="s">
        <v>5325</v>
      </c>
      <c r="R372" s="21" t="s">
        <v>108</v>
      </c>
      <c r="S372" s="21" t="s">
        <v>1616</v>
      </c>
      <c r="T372" s="21">
        <v>25</v>
      </c>
      <c r="U372" s="21" t="s">
        <v>575</v>
      </c>
      <c r="V372" s="21" t="s">
        <v>5324</v>
      </c>
      <c r="W372" s="21" t="s">
        <v>5323</v>
      </c>
      <c r="X372" s="21">
        <v>13</v>
      </c>
      <c r="Y372" s="21" t="s">
        <v>1000</v>
      </c>
      <c r="Z372" s="21" t="s">
        <v>2614</v>
      </c>
      <c r="AA372" s="21" t="s">
        <v>552</v>
      </c>
      <c r="AB372" s="21" t="s">
        <v>252</v>
      </c>
      <c r="AC372" s="21">
        <v>68</v>
      </c>
      <c r="AD372" s="21" t="e">
        <v>#N/A</v>
      </c>
      <c r="AE372" s="21" t="s">
        <v>497</v>
      </c>
      <c r="AF372" s="21">
        <v>105</v>
      </c>
      <c r="AG372" s="21" t="s">
        <v>5322</v>
      </c>
      <c r="AH372" s="21" t="s">
        <v>1325</v>
      </c>
      <c r="AI372" s="21" t="s">
        <v>4093</v>
      </c>
      <c r="AJ372" s="21" t="s">
        <v>5310</v>
      </c>
      <c r="AK372" s="21" t="s">
        <v>5321</v>
      </c>
      <c r="AL372" s="21" t="s">
        <v>2151</v>
      </c>
      <c r="AM372" s="21" t="s">
        <v>2861</v>
      </c>
      <c r="AN372" s="20">
        <v>21.37</v>
      </c>
      <c r="AO372" s="21">
        <v>24</v>
      </c>
      <c r="AP372" s="19"/>
    </row>
    <row r="373" spans="1:42">
      <c r="A373" s="18" t="s">
        <v>5320</v>
      </c>
      <c r="B373" s="21" t="s">
        <v>5319</v>
      </c>
      <c r="C373" s="21" t="s">
        <v>2469</v>
      </c>
      <c r="D373" s="21" t="s">
        <v>5318</v>
      </c>
      <c r="E373" s="21" t="s">
        <v>5317</v>
      </c>
      <c r="F373" s="21" t="s">
        <v>5316</v>
      </c>
      <c r="G373" s="21" t="s">
        <v>865</v>
      </c>
      <c r="H373" s="21" t="s">
        <v>1506</v>
      </c>
      <c r="I373" s="21" t="s">
        <v>5315</v>
      </c>
      <c r="J373" s="21" t="s">
        <v>777</v>
      </c>
      <c r="K373" s="21" t="s">
        <v>366</v>
      </c>
      <c r="L373" s="21">
        <v>6</v>
      </c>
      <c r="M373" s="21" t="s">
        <v>1661</v>
      </c>
      <c r="N373" s="21">
        <v>205</v>
      </c>
      <c r="O373" s="21" t="s">
        <v>545</v>
      </c>
      <c r="P373" s="21" t="s">
        <v>5314</v>
      </c>
      <c r="Q373" s="21" t="s">
        <v>1944</v>
      </c>
      <c r="R373" s="21" t="s">
        <v>4896</v>
      </c>
      <c r="S373" s="21">
        <v>35</v>
      </c>
      <c r="T373" s="21">
        <v>24</v>
      </c>
      <c r="U373" s="21" t="s">
        <v>532</v>
      </c>
      <c r="V373" s="21" t="s">
        <v>5313</v>
      </c>
      <c r="W373" s="21" t="s">
        <v>2570</v>
      </c>
      <c r="X373" s="21" t="s">
        <v>38</v>
      </c>
      <c r="Y373" s="21" t="s">
        <v>112</v>
      </c>
      <c r="Z373" s="21" t="s">
        <v>762</v>
      </c>
      <c r="AA373" s="21" t="s">
        <v>1619</v>
      </c>
      <c r="AB373" s="21">
        <v>75</v>
      </c>
      <c r="AC373" s="21" t="s">
        <v>845</v>
      </c>
      <c r="AD373" s="21" t="s">
        <v>5312</v>
      </c>
      <c r="AE373" s="21" t="s">
        <v>5311</v>
      </c>
      <c r="AF373" s="21" t="s">
        <v>3097</v>
      </c>
      <c r="AG373" s="21" t="s">
        <v>932</v>
      </c>
      <c r="AH373" s="21" t="s">
        <v>2723</v>
      </c>
      <c r="AI373" s="21" t="s">
        <v>4093</v>
      </c>
      <c r="AJ373" s="21" t="s">
        <v>5310</v>
      </c>
      <c r="AK373" s="21" t="s">
        <v>5309</v>
      </c>
      <c r="AL373" s="21" t="s">
        <v>653</v>
      </c>
      <c r="AM373" s="21" t="s">
        <v>5308</v>
      </c>
      <c r="AN373" s="20">
        <v>24.21</v>
      </c>
      <c r="AO373" s="21" t="s">
        <v>1615</v>
      </c>
      <c r="AP373" s="19"/>
    </row>
    <row r="374" spans="1:42">
      <c r="A374" s="18" t="s">
        <v>5307</v>
      </c>
      <c r="B374" s="21" t="s">
        <v>5306</v>
      </c>
      <c r="C374" s="21" t="s">
        <v>5305</v>
      </c>
      <c r="D374" s="21" t="s">
        <v>5304</v>
      </c>
      <c r="E374" s="21" t="s">
        <v>28</v>
      </c>
      <c r="F374" s="21" t="s">
        <v>5303</v>
      </c>
      <c r="G374" s="21" t="s">
        <v>1095</v>
      </c>
      <c r="H374" s="21">
        <v>29</v>
      </c>
      <c r="I374" s="21" t="s">
        <v>5302</v>
      </c>
      <c r="J374" s="21" t="s">
        <v>774</v>
      </c>
      <c r="K374" s="21">
        <v>50</v>
      </c>
      <c r="L374" s="21" t="s">
        <v>1736</v>
      </c>
      <c r="M374" s="21">
        <v>27</v>
      </c>
      <c r="N374" s="21">
        <v>220</v>
      </c>
      <c r="O374" s="21" t="s">
        <v>702</v>
      </c>
      <c r="P374" s="21" t="s">
        <v>5301</v>
      </c>
      <c r="Q374" s="21" t="s">
        <v>5300</v>
      </c>
      <c r="R374" s="21" t="s">
        <v>3408</v>
      </c>
      <c r="S374" s="21" t="s">
        <v>4026</v>
      </c>
      <c r="T374" s="21">
        <v>26</v>
      </c>
      <c r="U374" s="21" t="s">
        <v>2184</v>
      </c>
      <c r="V374" s="21" t="s">
        <v>5299</v>
      </c>
      <c r="W374" s="21" t="s">
        <v>5283</v>
      </c>
      <c r="X374" s="21">
        <v>12</v>
      </c>
      <c r="Y374" s="21" t="s">
        <v>3540</v>
      </c>
      <c r="Z374" s="21" t="s">
        <v>78</v>
      </c>
      <c r="AA374" s="21" t="s">
        <v>1062</v>
      </c>
      <c r="AB374" s="21" t="s">
        <v>5298</v>
      </c>
      <c r="AC374" s="21" t="s">
        <v>272</v>
      </c>
      <c r="AD374" s="21" t="s">
        <v>5297</v>
      </c>
      <c r="AE374" s="21" t="s">
        <v>5296</v>
      </c>
      <c r="AF374" s="21">
        <v>117</v>
      </c>
      <c r="AG374" s="21">
        <v>3</v>
      </c>
      <c r="AH374" s="21" t="s">
        <v>3766</v>
      </c>
      <c r="AI374" s="21" t="s">
        <v>2043</v>
      </c>
      <c r="AJ374" s="21" t="s">
        <v>5295</v>
      </c>
      <c r="AK374" s="21" t="s">
        <v>5294</v>
      </c>
      <c r="AL374" s="21" t="s">
        <v>2250</v>
      </c>
      <c r="AM374" s="21" t="s">
        <v>2467</v>
      </c>
      <c r="AN374" s="20">
        <v>25.03</v>
      </c>
      <c r="AO374" s="21" t="s">
        <v>1615</v>
      </c>
      <c r="AP374" s="19"/>
    </row>
    <row r="375" spans="1:42">
      <c r="A375" s="18" t="s">
        <v>5293</v>
      </c>
      <c r="B375" s="21" t="s">
        <v>5292</v>
      </c>
      <c r="C375" s="21" t="s">
        <v>5291</v>
      </c>
      <c r="D375" s="21" t="s">
        <v>5290</v>
      </c>
      <c r="E375" s="21" t="s">
        <v>3522</v>
      </c>
      <c r="F375" s="21" t="s">
        <v>5289</v>
      </c>
      <c r="G375" s="21" t="s">
        <v>2042</v>
      </c>
      <c r="H375" s="21" t="s">
        <v>5288</v>
      </c>
      <c r="I375" s="21" t="s">
        <v>5287</v>
      </c>
      <c r="J375" s="21" t="s">
        <v>5216</v>
      </c>
      <c r="K375" s="21" t="s">
        <v>1845</v>
      </c>
      <c r="L375" s="21" t="s">
        <v>644</v>
      </c>
      <c r="M375" s="21" t="s">
        <v>3077</v>
      </c>
      <c r="N375" s="21">
        <v>230</v>
      </c>
      <c r="O375" s="21" t="s">
        <v>64</v>
      </c>
      <c r="P375" s="21" t="s">
        <v>5286</v>
      </c>
      <c r="Q375" s="21" t="s">
        <v>5285</v>
      </c>
      <c r="R375" s="21">
        <v>35</v>
      </c>
      <c r="S375" s="21" t="s">
        <v>5153</v>
      </c>
      <c r="T375" s="21" t="s">
        <v>294</v>
      </c>
      <c r="U375" s="21" t="s">
        <v>5212</v>
      </c>
      <c r="V375" s="21" t="s">
        <v>5284</v>
      </c>
      <c r="W375" s="21" t="s">
        <v>5283</v>
      </c>
      <c r="X375" s="21" t="s">
        <v>572</v>
      </c>
      <c r="Y375" s="21" t="s">
        <v>5282</v>
      </c>
      <c r="Z375" s="21" t="s">
        <v>4071</v>
      </c>
      <c r="AA375" s="21" t="s">
        <v>139</v>
      </c>
      <c r="AB375" s="21" t="s">
        <v>3556</v>
      </c>
      <c r="AC375" s="21" t="s">
        <v>4218</v>
      </c>
      <c r="AD375" s="21" t="s">
        <v>3027</v>
      </c>
      <c r="AE375" s="21" t="s">
        <v>5281</v>
      </c>
      <c r="AF375" s="21">
        <v>123</v>
      </c>
      <c r="AG375" s="21" t="s">
        <v>1467</v>
      </c>
      <c r="AH375" s="21" t="s">
        <v>1650</v>
      </c>
      <c r="AI375" s="21" t="s">
        <v>3522</v>
      </c>
      <c r="AJ375" s="21" t="s">
        <v>1254</v>
      </c>
      <c r="AK375" s="21" t="s">
        <v>5280</v>
      </c>
      <c r="AL375" s="21" t="s">
        <v>1173</v>
      </c>
      <c r="AM375" s="21" t="s">
        <v>5279</v>
      </c>
      <c r="AN375" s="20">
        <v>25.95</v>
      </c>
      <c r="AO375" s="21">
        <v>21</v>
      </c>
      <c r="AP375" s="19"/>
    </row>
    <row r="376" spans="1:42">
      <c r="A376" s="18" t="s">
        <v>5278</v>
      </c>
      <c r="B376" s="21" t="s">
        <v>5277</v>
      </c>
      <c r="C376" s="21" t="s">
        <v>5276</v>
      </c>
      <c r="D376" s="21" t="s">
        <v>5275</v>
      </c>
      <c r="E376" s="21" t="s">
        <v>853</v>
      </c>
      <c r="F376" s="21" t="s">
        <v>5274</v>
      </c>
      <c r="G376" s="21" t="s">
        <v>2112</v>
      </c>
      <c r="H376" s="21" t="s">
        <v>334</v>
      </c>
      <c r="I376" s="21" t="s">
        <v>5273</v>
      </c>
      <c r="J376" s="21" t="s">
        <v>1827</v>
      </c>
      <c r="K376" s="21">
        <v>56</v>
      </c>
      <c r="L376" s="21">
        <v>11</v>
      </c>
      <c r="M376" s="21">
        <v>33</v>
      </c>
      <c r="N376" s="21">
        <v>230</v>
      </c>
      <c r="O376" s="21" t="s">
        <v>961</v>
      </c>
      <c r="P376" s="21" t="s">
        <v>5272</v>
      </c>
      <c r="Q376" s="21" t="s">
        <v>5271</v>
      </c>
      <c r="R376" s="21">
        <v>34</v>
      </c>
      <c r="S376" s="21" t="s">
        <v>961</v>
      </c>
      <c r="T376" s="21" t="s">
        <v>561</v>
      </c>
      <c r="U376" s="21" t="s">
        <v>5212</v>
      </c>
      <c r="V376" s="21" t="s">
        <v>5270</v>
      </c>
      <c r="W376" s="21" t="s">
        <v>2710</v>
      </c>
      <c r="X376" s="21" t="s">
        <v>38</v>
      </c>
      <c r="Y376" s="21" t="s">
        <v>5269</v>
      </c>
      <c r="Z376" s="21" t="s">
        <v>2848</v>
      </c>
      <c r="AA376" s="21" t="s">
        <v>4999</v>
      </c>
      <c r="AB376" s="21" t="s">
        <v>4779</v>
      </c>
      <c r="AC376" s="21">
        <v>85</v>
      </c>
      <c r="AD376" s="21" t="s">
        <v>3737</v>
      </c>
      <c r="AE376" s="21" t="s">
        <v>290</v>
      </c>
      <c r="AF376" s="21">
        <v>120</v>
      </c>
      <c r="AG376" s="21" t="s">
        <v>2589</v>
      </c>
      <c r="AH376" s="21" t="s">
        <v>63</v>
      </c>
      <c r="AI376" s="21" t="s">
        <v>3022</v>
      </c>
      <c r="AJ376" s="21" t="s">
        <v>3913</v>
      </c>
      <c r="AK376" s="21">
        <v>23</v>
      </c>
      <c r="AL376" s="21" t="s">
        <v>4955</v>
      </c>
      <c r="AM376" s="21" t="s">
        <v>5268</v>
      </c>
      <c r="AN376" s="20">
        <v>27.23</v>
      </c>
      <c r="AO376" s="21" t="s">
        <v>54</v>
      </c>
      <c r="AP376" s="19"/>
    </row>
    <row r="377" spans="1:42">
      <c r="A377" s="18" t="s">
        <v>5267</v>
      </c>
      <c r="B377" s="21" t="s">
        <v>5266</v>
      </c>
      <c r="C377" s="21" t="s">
        <v>5265</v>
      </c>
      <c r="D377" s="21" t="s">
        <v>5264</v>
      </c>
      <c r="E377" s="21" t="s">
        <v>24</v>
      </c>
      <c r="F377" s="21" t="s">
        <v>3610</v>
      </c>
      <c r="G377" s="21" t="s">
        <v>892</v>
      </c>
      <c r="H377" s="21">
        <v>45</v>
      </c>
      <c r="I377" s="21" t="s">
        <v>4209</v>
      </c>
      <c r="J377" s="21" t="s">
        <v>3338</v>
      </c>
      <c r="K377" s="21">
        <v>68</v>
      </c>
      <c r="L377" s="21">
        <v>13</v>
      </c>
      <c r="M377" s="21">
        <v>40</v>
      </c>
      <c r="N377" s="21">
        <v>300</v>
      </c>
      <c r="O377" s="21">
        <v>34</v>
      </c>
      <c r="P377" s="21" t="s">
        <v>5263</v>
      </c>
      <c r="Q377" s="21">
        <v>126</v>
      </c>
      <c r="R377" s="21">
        <v>38</v>
      </c>
      <c r="S377" s="21" t="s">
        <v>2970</v>
      </c>
      <c r="T377" s="21" t="s">
        <v>96</v>
      </c>
      <c r="U377" s="21" t="s">
        <v>1925</v>
      </c>
      <c r="V377" s="21" t="s">
        <v>5262</v>
      </c>
      <c r="W377" s="21" t="s">
        <v>5261</v>
      </c>
      <c r="X377" s="21" t="s">
        <v>360</v>
      </c>
      <c r="Y377" s="21" t="s">
        <v>2981</v>
      </c>
      <c r="Z377" s="21" t="s">
        <v>3818</v>
      </c>
      <c r="AA377" s="21" t="s">
        <v>993</v>
      </c>
      <c r="AB377" s="21">
        <v>101</v>
      </c>
      <c r="AC377" s="21" t="s">
        <v>5260</v>
      </c>
      <c r="AD377" s="21" t="s">
        <v>3086</v>
      </c>
      <c r="AE377" s="21" t="s">
        <v>732</v>
      </c>
      <c r="AF377" s="21">
        <v>123</v>
      </c>
      <c r="AG377" s="21" t="s">
        <v>4049</v>
      </c>
      <c r="AH377" s="21" t="s">
        <v>82</v>
      </c>
      <c r="AI377" s="21" t="s">
        <v>2043</v>
      </c>
      <c r="AJ377" s="21" t="s">
        <v>1310</v>
      </c>
      <c r="AK377" s="21" t="s">
        <v>1903</v>
      </c>
      <c r="AL377" s="21">
        <v>19</v>
      </c>
      <c r="AM377" s="21" t="s">
        <v>2469</v>
      </c>
      <c r="AN377" s="20">
        <v>29.62</v>
      </c>
      <c r="AO377" s="21" t="s">
        <v>1615</v>
      </c>
      <c r="AP377" s="19"/>
    </row>
    <row r="378" spans="1:42">
      <c r="A378" s="18" t="s">
        <v>5259</v>
      </c>
      <c r="B378" s="21" t="s">
        <v>5258</v>
      </c>
      <c r="C378" s="21" t="s">
        <v>5257</v>
      </c>
      <c r="D378" s="21" t="s">
        <v>5256</v>
      </c>
      <c r="E378" s="21" t="s">
        <v>3702</v>
      </c>
      <c r="F378" s="21" t="s">
        <v>5255</v>
      </c>
      <c r="G378" s="21" t="s">
        <v>1913</v>
      </c>
      <c r="H378" s="21" t="s">
        <v>2503</v>
      </c>
      <c r="I378" s="21" t="s">
        <v>1508</v>
      </c>
      <c r="J378" s="21" t="s">
        <v>774</v>
      </c>
      <c r="K378" s="21">
        <v>70</v>
      </c>
      <c r="L378" s="21" t="s">
        <v>920</v>
      </c>
      <c r="M378" s="21" t="s">
        <v>80</v>
      </c>
      <c r="N378" s="21">
        <v>300</v>
      </c>
      <c r="O378" s="21" t="s">
        <v>834</v>
      </c>
      <c r="P378" s="21" t="s">
        <v>5254</v>
      </c>
      <c r="Q378" s="21" t="s">
        <v>5084</v>
      </c>
      <c r="R378" s="21">
        <v>46</v>
      </c>
      <c r="S378" s="21" t="s">
        <v>4752</v>
      </c>
      <c r="T378" s="21">
        <v>31</v>
      </c>
      <c r="U378" s="21" t="s">
        <v>2731</v>
      </c>
      <c r="V378" s="21" t="s">
        <v>5253</v>
      </c>
      <c r="W378" s="21" t="s">
        <v>5252</v>
      </c>
      <c r="X378" s="21" t="s">
        <v>801</v>
      </c>
      <c r="Y378" s="21" t="s">
        <v>5251</v>
      </c>
      <c r="Z378" s="21" t="s">
        <v>111</v>
      </c>
      <c r="AA378" s="21" t="s">
        <v>323</v>
      </c>
      <c r="AB378" s="21">
        <v>110</v>
      </c>
      <c r="AC378" s="21">
        <v>95</v>
      </c>
      <c r="AD378" s="21" t="s">
        <v>3717</v>
      </c>
      <c r="AE378" s="21" t="s">
        <v>5250</v>
      </c>
      <c r="AF378" s="21" t="s">
        <v>5249</v>
      </c>
      <c r="AG378" s="21" t="s">
        <v>1619</v>
      </c>
      <c r="AH378" s="21">
        <v>27</v>
      </c>
      <c r="AI378" s="21" t="s">
        <v>2043</v>
      </c>
      <c r="AJ378" s="21" t="s">
        <v>48</v>
      </c>
      <c r="AK378" s="21" t="s">
        <v>3352</v>
      </c>
      <c r="AL378" s="21" t="s">
        <v>293</v>
      </c>
      <c r="AM378" s="21" t="s">
        <v>5248</v>
      </c>
      <c r="AN378" s="20">
        <v>29.8</v>
      </c>
      <c r="AO378" s="21">
        <v>23</v>
      </c>
      <c r="AP378" s="19"/>
    </row>
    <row r="379" spans="1:42">
      <c r="A379" s="18" t="s">
        <v>5247</v>
      </c>
      <c r="B379" s="21" t="s">
        <v>5246</v>
      </c>
      <c r="C379" s="21" t="s">
        <v>5245</v>
      </c>
      <c r="D379" s="21" t="s">
        <v>241</v>
      </c>
      <c r="E379" s="21" t="s">
        <v>3910</v>
      </c>
      <c r="F379" s="21" t="s">
        <v>2322</v>
      </c>
      <c r="G379" s="21" t="s">
        <v>5244</v>
      </c>
      <c r="H379" s="21" t="s">
        <v>5243</v>
      </c>
      <c r="I379" s="21" t="s">
        <v>5242</v>
      </c>
      <c r="J379" s="21" t="s">
        <v>416</v>
      </c>
      <c r="K379" s="21">
        <v>72</v>
      </c>
      <c r="L379" s="21" t="s">
        <v>552</v>
      </c>
      <c r="M379" s="21" t="s">
        <v>1189</v>
      </c>
      <c r="N379" s="21">
        <v>300</v>
      </c>
      <c r="O379" s="21" t="s">
        <v>2732</v>
      </c>
      <c r="P379" s="21" t="s">
        <v>5241</v>
      </c>
      <c r="Q379" s="21" t="s">
        <v>5240</v>
      </c>
      <c r="R379" s="21" t="s">
        <v>832</v>
      </c>
      <c r="S379" s="21" t="s">
        <v>498</v>
      </c>
      <c r="T379" s="21" t="s">
        <v>702</v>
      </c>
      <c r="U379" s="21" t="s">
        <v>1136</v>
      </c>
      <c r="V379" s="21" t="s">
        <v>5148</v>
      </c>
      <c r="W379" s="21" t="s">
        <v>5210</v>
      </c>
      <c r="X379" s="21" t="s">
        <v>801</v>
      </c>
      <c r="Y379" s="21" t="s">
        <v>5239</v>
      </c>
      <c r="Z379" s="21" t="s">
        <v>291</v>
      </c>
      <c r="AA379" s="21">
        <v>14</v>
      </c>
      <c r="AB379" s="21">
        <v>93</v>
      </c>
      <c r="AC379" s="21" t="s">
        <v>1146</v>
      </c>
      <c r="AD379" s="21" t="s">
        <v>1208</v>
      </c>
      <c r="AE379" s="21" t="s">
        <v>352</v>
      </c>
      <c r="AF379" s="21" t="s">
        <v>444</v>
      </c>
      <c r="AG379" s="21" t="s">
        <v>2137</v>
      </c>
      <c r="AH379" s="21" t="s">
        <v>5238</v>
      </c>
      <c r="AI379" s="21" t="s">
        <v>2043</v>
      </c>
      <c r="AJ379" s="21" t="s">
        <v>5237</v>
      </c>
      <c r="AK379" s="21" t="s">
        <v>4367</v>
      </c>
      <c r="AL379" s="21" t="s">
        <v>1135</v>
      </c>
      <c r="AM379" s="21" t="s">
        <v>5222</v>
      </c>
      <c r="AN379" s="20">
        <v>30.72</v>
      </c>
      <c r="AO379" s="21" t="s">
        <v>1615</v>
      </c>
      <c r="AP379" s="19"/>
    </row>
    <row r="380" spans="1:42">
      <c r="A380" s="18" t="s">
        <v>5236</v>
      </c>
      <c r="B380" s="21" t="s">
        <v>5235</v>
      </c>
      <c r="C380" s="21" t="s">
        <v>5234</v>
      </c>
      <c r="D380" s="21" t="s">
        <v>5233</v>
      </c>
      <c r="E380" s="21" t="s">
        <v>3439</v>
      </c>
      <c r="F380" s="21" t="s">
        <v>5232</v>
      </c>
      <c r="G380" s="21" t="s">
        <v>392</v>
      </c>
      <c r="H380" s="21" t="s">
        <v>3899</v>
      </c>
      <c r="I380" s="21" t="s">
        <v>4970</v>
      </c>
      <c r="J380" s="21" t="s">
        <v>416</v>
      </c>
      <c r="K380" s="21">
        <v>64</v>
      </c>
      <c r="L380" s="21" t="s">
        <v>52</v>
      </c>
      <c r="M380" s="21" t="s">
        <v>5231</v>
      </c>
      <c r="N380" s="21">
        <v>300</v>
      </c>
      <c r="O380" s="21" t="s">
        <v>702</v>
      </c>
      <c r="P380" s="21" t="s">
        <v>5230</v>
      </c>
      <c r="Q380" s="21" t="s">
        <v>5229</v>
      </c>
      <c r="R380" s="21" t="s">
        <v>1189</v>
      </c>
      <c r="S380" s="21" t="s">
        <v>341</v>
      </c>
      <c r="T380" s="21">
        <v>28</v>
      </c>
      <c r="U380" s="21" t="s">
        <v>78</v>
      </c>
      <c r="V380" s="21" t="s">
        <v>5228</v>
      </c>
      <c r="W380" s="21" t="s">
        <v>5227</v>
      </c>
      <c r="X380" s="21">
        <v>18</v>
      </c>
      <c r="Y380" s="21" t="s">
        <v>5226</v>
      </c>
      <c r="Z380" s="21" t="s">
        <v>2064</v>
      </c>
      <c r="AA380" s="21" t="s">
        <v>3500</v>
      </c>
      <c r="AB380" s="21">
        <v>90</v>
      </c>
      <c r="AC380" s="21" t="s">
        <v>4605</v>
      </c>
      <c r="AD380" s="21" t="s">
        <v>28</v>
      </c>
      <c r="AE380" s="21" t="s">
        <v>5225</v>
      </c>
      <c r="AF380" s="21" t="s">
        <v>3509</v>
      </c>
      <c r="AG380" s="21" t="s">
        <v>817</v>
      </c>
      <c r="AH380" s="21" t="s">
        <v>5224</v>
      </c>
      <c r="AI380" s="21" t="s">
        <v>1999</v>
      </c>
      <c r="AJ380" s="21" t="s">
        <v>556</v>
      </c>
      <c r="AK380" s="21" t="s">
        <v>5223</v>
      </c>
      <c r="AL380" s="21" t="s">
        <v>2406</v>
      </c>
      <c r="AM380" s="21" t="s">
        <v>5222</v>
      </c>
      <c r="AN380" s="20">
        <v>28.06</v>
      </c>
      <c r="AO380" s="21" t="s">
        <v>1025</v>
      </c>
      <c r="AP380" s="19"/>
    </row>
    <row r="381" spans="1:42">
      <c r="A381" s="18" t="s">
        <v>5221</v>
      </c>
      <c r="B381" s="21" t="s">
        <v>5220</v>
      </c>
      <c r="C381" s="21" t="s">
        <v>5219</v>
      </c>
      <c r="D381" s="21" t="s">
        <v>5218</v>
      </c>
      <c r="E381" s="21" t="s">
        <v>2210</v>
      </c>
      <c r="F381" s="21" t="s">
        <v>5217</v>
      </c>
      <c r="G381" s="21" t="s">
        <v>1446</v>
      </c>
      <c r="H381" s="21" t="s">
        <v>80</v>
      </c>
      <c r="I381" s="21" t="s">
        <v>5138</v>
      </c>
      <c r="J381" s="21" t="s">
        <v>5216</v>
      </c>
      <c r="K381" s="21" t="s">
        <v>831</v>
      </c>
      <c r="L381" s="21" t="s">
        <v>707</v>
      </c>
      <c r="M381" s="21">
        <v>38</v>
      </c>
      <c r="N381" s="21">
        <v>270</v>
      </c>
      <c r="O381" s="21" t="s">
        <v>3424</v>
      </c>
      <c r="P381" s="21" t="s">
        <v>5215</v>
      </c>
      <c r="Q381" s="21" t="s">
        <v>5214</v>
      </c>
      <c r="R381" s="21" t="s">
        <v>988</v>
      </c>
      <c r="S381" s="21" t="s">
        <v>5213</v>
      </c>
      <c r="T381" s="21" t="s">
        <v>5212</v>
      </c>
      <c r="U381" s="21" t="s">
        <v>664</v>
      </c>
      <c r="V381" s="21" t="s">
        <v>5211</v>
      </c>
      <c r="W381" s="21" t="s">
        <v>5210</v>
      </c>
      <c r="X381" s="21">
        <v>16</v>
      </c>
      <c r="Y381" s="21" t="s">
        <v>5209</v>
      </c>
      <c r="Z381" s="21" t="s">
        <v>3332</v>
      </c>
      <c r="AA381" s="21" t="s">
        <v>1631</v>
      </c>
      <c r="AB381" s="21" t="s">
        <v>5208</v>
      </c>
      <c r="AC381" s="21" t="s">
        <v>3556</v>
      </c>
      <c r="AD381" s="21" t="s">
        <v>28</v>
      </c>
      <c r="AE381" s="21" t="s">
        <v>5207</v>
      </c>
      <c r="AF381" s="21">
        <v>138</v>
      </c>
      <c r="AG381" s="21" t="s">
        <v>1636</v>
      </c>
      <c r="AH381" s="21" t="s">
        <v>5206</v>
      </c>
      <c r="AI381" s="21" t="s">
        <v>1700</v>
      </c>
      <c r="AJ381" s="21" t="s">
        <v>5205</v>
      </c>
      <c r="AK381" s="21" t="s">
        <v>5204</v>
      </c>
      <c r="AL381" s="21" t="s">
        <v>997</v>
      </c>
      <c r="AM381" s="21" t="s">
        <v>5203</v>
      </c>
      <c r="AN381" s="20">
        <v>28.94</v>
      </c>
      <c r="AO381" s="21" t="s">
        <v>212</v>
      </c>
      <c r="AP381" s="19"/>
    </row>
    <row r="382" spans="1:42">
      <c r="A382" s="18" t="s">
        <v>5202</v>
      </c>
      <c r="B382" s="21" t="s">
        <v>5201</v>
      </c>
      <c r="C382" s="21" t="s">
        <v>5200</v>
      </c>
      <c r="D382" s="21" t="s">
        <v>5199</v>
      </c>
      <c r="E382" s="21" t="s">
        <v>656</v>
      </c>
      <c r="F382" s="21" t="s">
        <v>5134</v>
      </c>
      <c r="G382" s="21" t="s">
        <v>1690</v>
      </c>
      <c r="H382" s="21" t="s">
        <v>3985</v>
      </c>
      <c r="I382" s="21" t="s">
        <v>514</v>
      </c>
      <c r="J382" s="21" t="s">
        <v>1827</v>
      </c>
      <c r="K382" s="21" t="s">
        <v>2355</v>
      </c>
      <c r="L382" s="21" t="s">
        <v>5198</v>
      </c>
      <c r="M382" s="21" t="s">
        <v>5197</v>
      </c>
      <c r="N382" s="21">
        <v>250</v>
      </c>
      <c r="O382" s="21" t="s">
        <v>4291</v>
      </c>
      <c r="P382" s="21" t="s">
        <v>5196</v>
      </c>
      <c r="Q382" s="21" t="s">
        <v>5195</v>
      </c>
      <c r="R382" s="21" t="s">
        <v>1749</v>
      </c>
      <c r="S382" s="21" t="s">
        <v>2336</v>
      </c>
      <c r="T382" s="21" t="s">
        <v>358</v>
      </c>
      <c r="U382" s="21" t="s">
        <v>4439</v>
      </c>
      <c r="V382" s="21" t="s">
        <v>5194</v>
      </c>
      <c r="W382" s="21" t="s">
        <v>5193</v>
      </c>
      <c r="X382" s="21">
        <v>16</v>
      </c>
      <c r="Y382" s="21" t="s">
        <v>5192</v>
      </c>
      <c r="Z382" s="21" t="s">
        <v>344</v>
      </c>
      <c r="AA382" s="21" t="s">
        <v>3009</v>
      </c>
      <c r="AB382" s="21">
        <v>97</v>
      </c>
      <c r="AC382" s="21" t="s">
        <v>3556</v>
      </c>
      <c r="AD382" s="21" t="s">
        <v>1073</v>
      </c>
      <c r="AE382" s="21" t="s">
        <v>5191</v>
      </c>
      <c r="AF382" s="21" t="s">
        <v>4245</v>
      </c>
      <c r="AG382" s="21" t="s">
        <v>691</v>
      </c>
      <c r="AH382" s="21" t="s">
        <v>5190</v>
      </c>
      <c r="AI382" s="21" t="s">
        <v>1999</v>
      </c>
      <c r="AJ382" s="21" t="s">
        <v>1621</v>
      </c>
      <c r="AK382" s="21" t="s">
        <v>5189</v>
      </c>
      <c r="AL382" s="21">
        <v>17</v>
      </c>
      <c r="AM382" s="21" t="s">
        <v>5188</v>
      </c>
      <c r="AN382" s="20">
        <v>28.06</v>
      </c>
      <c r="AO382" s="21" t="s">
        <v>212</v>
      </c>
      <c r="AP382" s="19"/>
    </row>
    <row r="383" spans="1:42">
      <c r="A383" s="18" t="s">
        <v>5187</v>
      </c>
      <c r="B383" s="21" t="s">
        <v>5186</v>
      </c>
      <c r="C383" s="21" t="s">
        <v>5185</v>
      </c>
      <c r="D383" s="21" t="s">
        <v>5184</v>
      </c>
      <c r="E383" s="21" t="s">
        <v>794</v>
      </c>
      <c r="F383" s="21" t="s">
        <v>5183</v>
      </c>
      <c r="G383" s="21" t="s">
        <v>5182</v>
      </c>
      <c r="H383" s="21" t="s">
        <v>4629</v>
      </c>
      <c r="I383" s="21" t="s">
        <v>5168</v>
      </c>
      <c r="J383" s="21" t="s">
        <v>537</v>
      </c>
      <c r="K383" s="21" t="s">
        <v>1149</v>
      </c>
      <c r="L383" s="21" t="s">
        <v>2953</v>
      </c>
      <c r="M383" s="21" t="s">
        <v>5181</v>
      </c>
      <c r="N383" s="21">
        <v>279</v>
      </c>
      <c r="O383" s="21">
        <v>33</v>
      </c>
      <c r="P383" s="21" t="s">
        <v>5180</v>
      </c>
      <c r="Q383" s="21" t="s">
        <v>5135</v>
      </c>
      <c r="R383" s="21" t="s">
        <v>250</v>
      </c>
      <c r="S383" s="21" t="s">
        <v>4603</v>
      </c>
      <c r="T383" s="21" t="s">
        <v>3399</v>
      </c>
      <c r="U383" s="21" t="s">
        <v>2118</v>
      </c>
      <c r="V383" s="21" t="s">
        <v>5179</v>
      </c>
      <c r="W383" s="21" t="s">
        <v>5178</v>
      </c>
      <c r="X383" s="21">
        <v>17</v>
      </c>
      <c r="Y383" s="21" t="s">
        <v>5177</v>
      </c>
      <c r="Z383" s="21" t="s">
        <v>2221</v>
      </c>
      <c r="AA383" s="21" t="s">
        <v>322</v>
      </c>
      <c r="AB383" s="21" t="s">
        <v>858</v>
      </c>
      <c r="AC383" s="21" t="s">
        <v>93</v>
      </c>
      <c r="AD383" s="21" t="s">
        <v>218</v>
      </c>
      <c r="AE383" s="21" t="s">
        <v>4041</v>
      </c>
      <c r="AF383" s="21">
        <v>137</v>
      </c>
      <c r="AG383" s="21" t="s">
        <v>616</v>
      </c>
      <c r="AH383" s="21" t="s">
        <v>2819</v>
      </c>
      <c r="AI383" s="21" t="s">
        <v>3905</v>
      </c>
      <c r="AJ383" s="21" t="s">
        <v>5176</v>
      </c>
      <c r="AK383" s="21" t="s">
        <v>2761</v>
      </c>
      <c r="AL383" s="21" t="s">
        <v>2406</v>
      </c>
      <c r="AM383" s="21" t="s">
        <v>5175</v>
      </c>
      <c r="AN383" s="20">
        <v>30.37</v>
      </c>
      <c r="AO383" s="21" t="s">
        <v>2120</v>
      </c>
      <c r="AP383" s="19"/>
    </row>
    <row r="384" spans="1:42">
      <c r="A384" s="18" t="s">
        <v>5174</v>
      </c>
      <c r="B384" s="21" t="s">
        <v>5173</v>
      </c>
      <c r="C384" s="21" t="s">
        <v>5172</v>
      </c>
      <c r="D384" s="21" t="s">
        <v>5171</v>
      </c>
      <c r="E384" s="21" t="s">
        <v>32</v>
      </c>
      <c r="F384" s="21" t="s">
        <v>5170</v>
      </c>
      <c r="G384" s="21" t="s">
        <v>1251</v>
      </c>
      <c r="H384" s="21" t="s">
        <v>5169</v>
      </c>
      <c r="I384" s="21" t="s">
        <v>5168</v>
      </c>
      <c r="J384" s="21" t="s">
        <v>1316</v>
      </c>
      <c r="K384" s="21" t="s">
        <v>2847</v>
      </c>
      <c r="L384" s="21" t="s">
        <v>3737</v>
      </c>
      <c r="M384" s="21">
        <v>41</v>
      </c>
      <c r="N384" s="21">
        <v>285</v>
      </c>
      <c r="O384" s="21" t="s">
        <v>2332</v>
      </c>
      <c r="P384" s="21" t="s">
        <v>5167</v>
      </c>
      <c r="Q384" s="21" t="s">
        <v>5166</v>
      </c>
      <c r="R384" s="21" t="s">
        <v>251</v>
      </c>
      <c r="S384" s="21" t="s">
        <v>2355</v>
      </c>
      <c r="T384" s="21">
        <v>32</v>
      </c>
      <c r="U384" s="21" t="s">
        <v>1792</v>
      </c>
      <c r="V384" s="21" t="s">
        <v>5165</v>
      </c>
      <c r="W384" s="21" t="s">
        <v>5164</v>
      </c>
      <c r="X384" s="21" t="s">
        <v>324</v>
      </c>
      <c r="Y384" s="21" t="s">
        <v>5163</v>
      </c>
      <c r="Z384" s="21" t="s">
        <v>2221</v>
      </c>
      <c r="AA384" s="21" t="s">
        <v>722</v>
      </c>
      <c r="AB384" s="21">
        <v>100</v>
      </c>
      <c r="AC384" s="21">
        <v>95</v>
      </c>
      <c r="AD384" s="21" t="s">
        <v>1072</v>
      </c>
      <c r="AE384" s="21" t="s">
        <v>5162</v>
      </c>
      <c r="AF384" s="21">
        <v>136</v>
      </c>
      <c r="AG384" s="21" t="s">
        <v>1783</v>
      </c>
      <c r="AH384" s="21" t="s">
        <v>5161</v>
      </c>
      <c r="AI384" s="21" t="s">
        <v>3879</v>
      </c>
      <c r="AJ384" s="21" t="s">
        <v>5160</v>
      </c>
      <c r="AK384" s="21" t="s">
        <v>5159</v>
      </c>
      <c r="AL384" s="21" t="s">
        <v>1391</v>
      </c>
      <c r="AM384" s="21" t="s">
        <v>5158</v>
      </c>
      <c r="AN384" s="20">
        <v>33.01</v>
      </c>
      <c r="AO384" s="21" t="s">
        <v>2120</v>
      </c>
      <c r="AP384" s="19"/>
    </row>
    <row r="385" spans="1:42">
      <c r="A385" s="18" t="s">
        <v>5157</v>
      </c>
      <c r="B385" s="21" t="s">
        <v>5156</v>
      </c>
      <c r="C385" s="21" t="s">
        <v>5155</v>
      </c>
      <c r="D385" s="21" t="s">
        <v>5154</v>
      </c>
      <c r="E385" s="21" t="s">
        <v>1714</v>
      </c>
      <c r="F385" s="21" t="s">
        <v>5153</v>
      </c>
      <c r="G385" s="21" t="s">
        <v>5152</v>
      </c>
      <c r="H385" s="21">
        <v>52</v>
      </c>
      <c r="I385" s="21" t="s">
        <v>5151</v>
      </c>
      <c r="J385" s="21" t="s">
        <v>774</v>
      </c>
      <c r="K385" s="21">
        <v>63</v>
      </c>
      <c r="L385" s="21" t="s">
        <v>3086</v>
      </c>
      <c r="M385" s="21" t="s">
        <v>844</v>
      </c>
      <c r="N385" s="21">
        <v>285</v>
      </c>
      <c r="O385" s="21" t="s">
        <v>1478</v>
      </c>
      <c r="P385" s="21" t="s">
        <v>5150</v>
      </c>
      <c r="Q385" s="21" t="s">
        <v>5149</v>
      </c>
      <c r="R385" s="21" t="s">
        <v>4566</v>
      </c>
      <c r="S385" s="21">
        <v>66</v>
      </c>
      <c r="T385" s="21">
        <v>33</v>
      </c>
      <c r="U385" s="21">
        <v>35</v>
      </c>
      <c r="V385" s="21" t="s">
        <v>5148</v>
      </c>
      <c r="W385" s="21" t="s">
        <v>5147</v>
      </c>
      <c r="X385" s="21">
        <v>19</v>
      </c>
      <c r="Y385" s="21" t="s">
        <v>5146</v>
      </c>
      <c r="Z385" s="21" t="s">
        <v>212</v>
      </c>
      <c r="AA385" s="21" t="s">
        <v>3524</v>
      </c>
      <c r="AB385" s="21">
        <v>118</v>
      </c>
      <c r="AC385" s="21">
        <v>96</v>
      </c>
      <c r="AD385" s="21" t="s">
        <v>24</v>
      </c>
      <c r="AE385" s="21" t="s">
        <v>3419</v>
      </c>
      <c r="AF385" s="21" t="s">
        <v>4597</v>
      </c>
      <c r="AG385" s="21" t="s">
        <v>461</v>
      </c>
      <c r="AH385" s="21" t="s">
        <v>2723</v>
      </c>
      <c r="AI385" s="21" t="s">
        <v>1095</v>
      </c>
      <c r="AJ385" s="21" t="s">
        <v>1621</v>
      </c>
      <c r="AK385" s="21" t="s">
        <v>913</v>
      </c>
      <c r="AL385" s="21" t="s">
        <v>1025</v>
      </c>
      <c r="AM385" s="21" t="s">
        <v>5145</v>
      </c>
      <c r="AN385" s="20">
        <v>34.880000000000003</v>
      </c>
      <c r="AO385" s="21" t="s">
        <v>212</v>
      </c>
      <c r="AP385" s="19"/>
    </row>
    <row r="386" spans="1:42">
      <c r="A386" s="18" t="s">
        <v>5144</v>
      </c>
      <c r="B386" s="21" t="s">
        <v>5143</v>
      </c>
      <c r="C386" s="21" t="s">
        <v>5142</v>
      </c>
      <c r="D386" s="21" t="s">
        <v>5141</v>
      </c>
      <c r="E386" s="21" t="s">
        <v>132</v>
      </c>
      <c r="F386" s="21" t="s">
        <v>2184</v>
      </c>
      <c r="G386" s="21" t="s">
        <v>5140</v>
      </c>
      <c r="H386" s="21" t="s">
        <v>5139</v>
      </c>
      <c r="I386" s="21" t="s">
        <v>5138</v>
      </c>
      <c r="J386" s="21" t="s">
        <v>2416</v>
      </c>
      <c r="K386" s="21">
        <v>68</v>
      </c>
      <c r="L386" s="21" t="s">
        <v>3737</v>
      </c>
      <c r="M386" s="21" t="s">
        <v>5137</v>
      </c>
      <c r="N386" s="21">
        <v>290</v>
      </c>
      <c r="O386" s="21">
        <v>36</v>
      </c>
      <c r="P386" s="21" t="s">
        <v>5136</v>
      </c>
      <c r="Q386" s="21" t="s">
        <v>5135</v>
      </c>
      <c r="R386" s="21" t="s">
        <v>4427</v>
      </c>
      <c r="S386" s="21">
        <v>72</v>
      </c>
      <c r="T386" s="21" t="s">
        <v>834</v>
      </c>
      <c r="U386" s="21" t="s">
        <v>1137</v>
      </c>
      <c r="V386" s="21" t="s">
        <v>4871</v>
      </c>
      <c r="W386" s="21" t="s">
        <v>2711</v>
      </c>
      <c r="X386" s="21" t="s">
        <v>324</v>
      </c>
      <c r="Y386" s="21" t="s">
        <v>5134</v>
      </c>
      <c r="Z386" s="21" t="s">
        <v>2061</v>
      </c>
      <c r="AA386" s="21" t="s">
        <v>5133</v>
      </c>
      <c r="AB386" s="21" t="s">
        <v>741</v>
      </c>
      <c r="AC386" s="21" t="s">
        <v>4728</v>
      </c>
      <c r="AD386" s="21" t="s">
        <v>24</v>
      </c>
      <c r="AE386" s="21" t="s">
        <v>3665</v>
      </c>
      <c r="AF386" s="21" t="s">
        <v>274</v>
      </c>
      <c r="AG386" s="21" t="s">
        <v>920</v>
      </c>
      <c r="AH386" s="21" t="s">
        <v>2679</v>
      </c>
      <c r="AI386" s="21" t="s">
        <v>4670</v>
      </c>
      <c r="AJ386" s="21" t="s">
        <v>556</v>
      </c>
      <c r="AK386" s="21" t="s">
        <v>5132</v>
      </c>
      <c r="AL386" s="21">
        <v>25</v>
      </c>
      <c r="AM386" s="21" t="s">
        <v>5131</v>
      </c>
      <c r="AN386" s="20">
        <v>36.42</v>
      </c>
      <c r="AO386" s="21">
        <v>26</v>
      </c>
      <c r="AP386" s="19"/>
    </row>
    <row r="387" spans="1:42">
      <c r="A387" s="18" t="s">
        <v>5130</v>
      </c>
      <c r="B387" s="21" t="s">
        <v>5129</v>
      </c>
      <c r="C387" s="21" t="s">
        <v>5128</v>
      </c>
      <c r="D387" s="21" t="s">
        <v>5127</v>
      </c>
      <c r="E387" s="21" t="s">
        <v>1999</v>
      </c>
      <c r="F387" s="21" t="s">
        <v>1615</v>
      </c>
      <c r="G387" s="21" t="s">
        <v>5126</v>
      </c>
      <c r="H387" s="21">
        <v>60</v>
      </c>
      <c r="I387" s="21" t="s">
        <v>5125</v>
      </c>
      <c r="J387" s="21" t="s">
        <v>2416</v>
      </c>
      <c r="K387" s="21">
        <v>67</v>
      </c>
      <c r="L387" s="21" t="s">
        <v>679</v>
      </c>
      <c r="M387" s="21" t="s">
        <v>489</v>
      </c>
      <c r="N387" s="21">
        <v>280</v>
      </c>
      <c r="O387" s="21" t="s">
        <v>2118</v>
      </c>
      <c r="P387" s="21" t="s">
        <v>5124</v>
      </c>
      <c r="Q387" s="21" t="s">
        <v>5123</v>
      </c>
      <c r="R387" s="21">
        <v>78</v>
      </c>
      <c r="S387" s="21">
        <v>71</v>
      </c>
      <c r="T387" s="21">
        <v>36</v>
      </c>
      <c r="U387" s="21" t="s">
        <v>2751</v>
      </c>
      <c r="V387" s="21" t="s">
        <v>5122</v>
      </c>
      <c r="W387" s="21" t="s">
        <v>2711</v>
      </c>
      <c r="X387" s="21">
        <v>19</v>
      </c>
      <c r="Y387" s="21" t="s">
        <v>5121</v>
      </c>
      <c r="Z387" s="21" t="s">
        <v>344</v>
      </c>
      <c r="AA387" s="21" t="s">
        <v>5120</v>
      </c>
      <c r="AB387" s="21" t="s">
        <v>5119</v>
      </c>
      <c r="AC387" s="21">
        <v>109</v>
      </c>
      <c r="AD387" s="21" t="s">
        <v>3086</v>
      </c>
      <c r="AE387" s="21" t="s">
        <v>5118</v>
      </c>
      <c r="AF387" s="21" t="s">
        <v>986</v>
      </c>
      <c r="AG387" s="21" t="s">
        <v>38</v>
      </c>
      <c r="AH387" s="21" t="s">
        <v>5117</v>
      </c>
      <c r="AI387" s="21" t="s">
        <v>3905</v>
      </c>
      <c r="AJ387" s="21" t="s">
        <v>230</v>
      </c>
      <c r="AK387" s="21" t="s">
        <v>2681</v>
      </c>
      <c r="AL387" s="21" t="s">
        <v>1222</v>
      </c>
      <c r="AM387" s="21" t="s">
        <v>5116</v>
      </c>
      <c r="AN387" s="20">
        <v>37.630000000000003</v>
      </c>
      <c r="AO387" s="21" t="s">
        <v>1661</v>
      </c>
      <c r="AP387" s="19"/>
    </row>
    <row r="388" spans="1:42">
      <c r="A388" s="18" t="s">
        <v>5115</v>
      </c>
      <c r="B388" s="21" t="s">
        <v>5114</v>
      </c>
      <c r="C388" s="21" t="s">
        <v>5113</v>
      </c>
      <c r="D388" s="21" t="s">
        <v>5112</v>
      </c>
      <c r="E388" s="21">
        <v>6</v>
      </c>
      <c r="F388" s="21" t="s">
        <v>2991</v>
      </c>
      <c r="G388" s="21" t="s">
        <v>1062</v>
      </c>
      <c r="H388" s="21" t="s">
        <v>5111</v>
      </c>
      <c r="I388" s="21" t="s">
        <v>5110</v>
      </c>
      <c r="J388" s="21" t="s">
        <v>18</v>
      </c>
      <c r="K388" s="21">
        <v>77</v>
      </c>
      <c r="L388" s="21" t="s">
        <v>1134</v>
      </c>
      <c r="M388" s="21">
        <v>60</v>
      </c>
      <c r="N388" s="21">
        <v>305</v>
      </c>
      <c r="O388" s="21" t="s">
        <v>2751</v>
      </c>
      <c r="P388" s="21" t="s">
        <v>5109</v>
      </c>
      <c r="Q388" s="21" t="s">
        <v>5108</v>
      </c>
      <c r="R388" s="21">
        <v>100</v>
      </c>
      <c r="S388" s="21" t="s">
        <v>116</v>
      </c>
      <c r="T388" s="21" t="s">
        <v>1795</v>
      </c>
      <c r="U388" s="21" t="s">
        <v>108</v>
      </c>
      <c r="V388" s="21" t="s">
        <v>5107</v>
      </c>
      <c r="W388" s="21" t="s">
        <v>2711</v>
      </c>
      <c r="X388" s="21">
        <v>26</v>
      </c>
      <c r="Y388" s="21" t="s">
        <v>5106</v>
      </c>
      <c r="Z388" s="21" t="s">
        <v>1792</v>
      </c>
      <c r="AA388" s="21" t="s">
        <v>5105</v>
      </c>
      <c r="AB388" s="21">
        <v>158</v>
      </c>
      <c r="AC388" s="21">
        <v>132</v>
      </c>
      <c r="AD388" s="21" t="s">
        <v>3702</v>
      </c>
      <c r="AE388" s="21" t="s">
        <v>5104</v>
      </c>
      <c r="AF388" s="21">
        <v>142</v>
      </c>
      <c r="AG388" s="21" t="s">
        <v>324</v>
      </c>
      <c r="AH388" s="21" t="s">
        <v>5103</v>
      </c>
      <c r="AI388" s="21" t="s">
        <v>4670</v>
      </c>
      <c r="AJ388" s="21" t="s">
        <v>5102</v>
      </c>
      <c r="AK388" s="21" t="s">
        <v>3400</v>
      </c>
      <c r="AL388" s="21" t="s">
        <v>3332</v>
      </c>
      <c r="AM388" s="21" t="s">
        <v>5101</v>
      </c>
      <c r="AN388" s="20">
        <v>38.729999999999997</v>
      </c>
      <c r="AO388" s="21" t="s">
        <v>3949</v>
      </c>
      <c r="AP388" s="19"/>
    </row>
    <row r="389" spans="1:42">
      <c r="A389" s="18" t="s">
        <v>5100</v>
      </c>
      <c r="B389" s="21" t="s">
        <v>5099</v>
      </c>
      <c r="C389" s="21" t="s">
        <v>5098</v>
      </c>
      <c r="D389" s="21" t="s">
        <v>5097</v>
      </c>
      <c r="E389" s="21" t="s">
        <v>1783</v>
      </c>
      <c r="F389" s="21" t="s">
        <v>5096</v>
      </c>
      <c r="G389" s="21" t="s">
        <v>972</v>
      </c>
      <c r="H389" s="21">
        <v>70</v>
      </c>
      <c r="I389" s="21" t="s">
        <v>521</v>
      </c>
      <c r="J389" s="21" t="s">
        <v>951</v>
      </c>
      <c r="K389" s="21">
        <v>79</v>
      </c>
      <c r="L389" s="21" t="s">
        <v>852</v>
      </c>
      <c r="M389" s="21" t="s">
        <v>1110</v>
      </c>
      <c r="N389" s="21">
        <v>305</v>
      </c>
      <c r="O389" s="21" t="s">
        <v>1136</v>
      </c>
      <c r="P389" s="21" t="s">
        <v>5095</v>
      </c>
      <c r="Q389" s="21" t="s">
        <v>5094</v>
      </c>
      <c r="R389" s="21" t="s">
        <v>3444</v>
      </c>
      <c r="S389" s="21" t="s">
        <v>5093</v>
      </c>
      <c r="T389" s="21" t="s">
        <v>296</v>
      </c>
      <c r="U389" s="21">
        <v>40</v>
      </c>
      <c r="V389" s="21" t="s">
        <v>5092</v>
      </c>
      <c r="W389" s="21" t="s">
        <v>5091</v>
      </c>
      <c r="X389" s="21">
        <v>26</v>
      </c>
      <c r="Y389" s="21" t="s">
        <v>2982</v>
      </c>
      <c r="Z389" s="21" t="s">
        <v>2064</v>
      </c>
      <c r="AA389" s="21" t="s">
        <v>5090</v>
      </c>
      <c r="AB389" s="21">
        <v>161</v>
      </c>
      <c r="AC389" s="21">
        <v>135</v>
      </c>
      <c r="AD389" s="21" t="s">
        <v>50</v>
      </c>
      <c r="AE389" s="21" t="s">
        <v>733</v>
      </c>
      <c r="AF389" s="21">
        <v>133</v>
      </c>
      <c r="AG389" s="21" t="s">
        <v>567</v>
      </c>
      <c r="AH389" s="21" t="s">
        <v>1505</v>
      </c>
      <c r="AI389" s="21" t="s">
        <v>403</v>
      </c>
      <c r="AJ389" s="21" t="s">
        <v>395</v>
      </c>
      <c r="AK389" s="21" t="s">
        <v>2181</v>
      </c>
      <c r="AL389" s="21" t="s">
        <v>3332</v>
      </c>
      <c r="AM389" s="21" t="s">
        <v>2470</v>
      </c>
      <c r="AN389" s="20">
        <v>39.61</v>
      </c>
      <c r="AO389" s="21" t="s">
        <v>54</v>
      </c>
      <c r="AP389" s="19"/>
    </row>
    <row r="390" spans="1:42">
      <c r="A390" s="18" t="s">
        <v>5089</v>
      </c>
      <c r="B390" s="21" t="s">
        <v>5088</v>
      </c>
      <c r="C390" s="21" t="s">
        <v>5087</v>
      </c>
      <c r="D390" s="21" t="s">
        <v>5086</v>
      </c>
      <c r="E390" s="21">
        <v>7</v>
      </c>
      <c r="F390" s="21" t="s">
        <v>1222</v>
      </c>
      <c r="G390" s="21" t="s">
        <v>5085</v>
      </c>
      <c r="H390" s="21">
        <v>73</v>
      </c>
      <c r="I390" s="21" t="s">
        <v>521</v>
      </c>
      <c r="J390" s="21" t="s">
        <v>2552</v>
      </c>
      <c r="K390" s="21">
        <v>79</v>
      </c>
      <c r="L390" s="21" t="s">
        <v>3717</v>
      </c>
      <c r="M390" s="21">
        <v>69</v>
      </c>
      <c r="N390" s="21">
        <v>330</v>
      </c>
      <c r="O390" s="21">
        <v>40</v>
      </c>
      <c r="P390" s="21" t="s">
        <v>5020</v>
      </c>
      <c r="Q390" s="21" t="s">
        <v>5084</v>
      </c>
      <c r="R390" s="21" t="s">
        <v>1600</v>
      </c>
      <c r="S390" s="21">
        <v>112</v>
      </c>
      <c r="T390" s="21" t="s">
        <v>800</v>
      </c>
      <c r="U390" s="21" t="s">
        <v>1791</v>
      </c>
      <c r="V390" s="21" t="s">
        <v>5083</v>
      </c>
      <c r="W390" s="21" t="s">
        <v>5082</v>
      </c>
      <c r="X390" s="21">
        <v>25</v>
      </c>
      <c r="Y390" s="21" t="s">
        <v>5081</v>
      </c>
      <c r="Z390" s="21" t="s">
        <v>3332</v>
      </c>
      <c r="AA390" s="21" t="s">
        <v>5080</v>
      </c>
      <c r="AB390" s="21">
        <v>161</v>
      </c>
      <c r="AC390" s="21">
        <v>160</v>
      </c>
      <c r="AD390" s="21">
        <v>6</v>
      </c>
      <c r="AE390" s="21" t="s">
        <v>1219</v>
      </c>
      <c r="AF390" s="21">
        <v>145</v>
      </c>
      <c r="AG390" s="21" t="s">
        <v>4817</v>
      </c>
      <c r="AH390" s="21" t="s">
        <v>82</v>
      </c>
      <c r="AI390" s="21" t="s">
        <v>3661</v>
      </c>
      <c r="AJ390" s="21" t="s">
        <v>5069</v>
      </c>
      <c r="AK390" s="21" t="s">
        <v>5079</v>
      </c>
      <c r="AL390" s="21" t="s">
        <v>2151</v>
      </c>
      <c r="AM390" s="21" t="s">
        <v>5078</v>
      </c>
      <c r="AN390" s="20">
        <v>40.380000000000003</v>
      </c>
      <c r="AO390" s="21" t="s">
        <v>3949</v>
      </c>
      <c r="AP390" s="19"/>
    </row>
    <row r="391" spans="1:42">
      <c r="A391" s="18" t="s">
        <v>5077</v>
      </c>
      <c r="B391" s="21" t="s">
        <v>5076</v>
      </c>
      <c r="C391" s="21" t="s">
        <v>5075</v>
      </c>
      <c r="D391" s="21" t="s">
        <v>5074</v>
      </c>
      <c r="E391" s="21" t="s">
        <v>170</v>
      </c>
      <c r="F391" s="21" t="s">
        <v>3515</v>
      </c>
      <c r="G391" s="21" t="s">
        <v>778</v>
      </c>
      <c r="H391" s="21">
        <v>85</v>
      </c>
      <c r="I391" s="21" t="s">
        <v>3115</v>
      </c>
      <c r="J391" s="21" t="s">
        <v>1465</v>
      </c>
      <c r="K391" s="21">
        <v>84</v>
      </c>
      <c r="L391" s="21" t="s">
        <v>50</v>
      </c>
      <c r="M391" s="21">
        <v>81</v>
      </c>
      <c r="N391" s="21">
        <v>330</v>
      </c>
      <c r="O391" s="21" t="s">
        <v>289</v>
      </c>
      <c r="P391" s="21" t="s">
        <v>5073</v>
      </c>
      <c r="Q391" s="21" t="s">
        <v>5072</v>
      </c>
      <c r="R391" s="21">
        <v>141</v>
      </c>
      <c r="S391" s="21">
        <v>120</v>
      </c>
      <c r="T391" s="21">
        <v>47</v>
      </c>
      <c r="U391" s="21" t="s">
        <v>2126</v>
      </c>
      <c r="V391" s="21" t="s">
        <v>5071</v>
      </c>
      <c r="W391" s="21" t="s">
        <v>5028</v>
      </c>
      <c r="X391" s="21" t="s">
        <v>1661</v>
      </c>
      <c r="Y391" s="21" t="s">
        <v>498</v>
      </c>
      <c r="Z391" s="21" t="s">
        <v>2141</v>
      </c>
      <c r="AA391" s="21" t="s">
        <v>3922</v>
      </c>
      <c r="AB391" s="21">
        <v>162</v>
      </c>
      <c r="AC391" s="21">
        <v>147</v>
      </c>
      <c r="AD391" s="21" t="s">
        <v>1697</v>
      </c>
      <c r="AE391" s="21" t="s">
        <v>5070</v>
      </c>
      <c r="AF391" s="21" t="s">
        <v>3488</v>
      </c>
      <c r="AG391" s="21">
        <v>30</v>
      </c>
      <c r="AH391" s="21" t="s">
        <v>82</v>
      </c>
      <c r="AI391" s="21" t="s">
        <v>2388</v>
      </c>
      <c r="AJ391" s="21" t="s">
        <v>5069</v>
      </c>
      <c r="AK391" s="21" t="s">
        <v>5068</v>
      </c>
      <c r="AL391" s="21" t="s">
        <v>4104</v>
      </c>
      <c r="AM391" s="21" t="s">
        <v>5067</v>
      </c>
      <c r="AN391" s="20">
        <v>42.25</v>
      </c>
      <c r="AO391" s="21">
        <v>22</v>
      </c>
      <c r="AP391" s="19"/>
    </row>
    <row r="392" spans="1:42">
      <c r="A392" s="18" t="s">
        <v>5066</v>
      </c>
      <c r="B392" s="21" t="s">
        <v>5065</v>
      </c>
      <c r="C392" s="21" t="s">
        <v>5064</v>
      </c>
      <c r="D392" s="21" t="s">
        <v>5063</v>
      </c>
      <c r="E392" s="21" t="s">
        <v>1249</v>
      </c>
      <c r="F392" s="21">
        <v>20</v>
      </c>
      <c r="G392" s="21" t="s">
        <v>5062</v>
      </c>
      <c r="H392" s="21" t="s">
        <v>2727</v>
      </c>
      <c r="I392" s="21" t="s">
        <v>3115</v>
      </c>
      <c r="J392" s="21" t="s">
        <v>168</v>
      </c>
      <c r="K392" s="21">
        <v>82</v>
      </c>
      <c r="L392" s="21" t="s">
        <v>4064</v>
      </c>
      <c r="M392" s="21">
        <v>95</v>
      </c>
      <c r="N392" s="21">
        <v>350</v>
      </c>
      <c r="O392" s="21" t="s">
        <v>370</v>
      </c>
      <c r="P392" s="21" t="s">
        <v>5061</v>
      </c>
      <c r="Q392" s="21" t="s">
        <v>5060</v>
      </c>
      <c r="R392" s="21">
        <v>128</v>
      </c>
      <c r="S392" s="21">
        <v>116</v>
      </c>
      <c r="T392" s="21" t="s">
        <v>5059</v>
      </c>
      <c r="U392" s="21" t="s">
        <v>1188</v>
      </c>
      <c r="V392" s="21" t="s">
        <v>5058</v>
      </c>
      <c r="W392" s="21" t="s">
        <v>5057</v>
      </c>
      <c r="X392" s="21">
        <v>29</v>
      </c>
      <c r="Y392" s="21" t="s">
        <v>5056</v>
      </c>
      <c r="Z392" s="21" t="s">
        <v>3856</v>
      </c>
      <c r="AA392" s="21" t="s">
        <v>1147</v>
      </c>
      <c r="AB392" s="21">
        <v>150</v>
      </c>
      <c r="AC392" s="21">
        <v>146</v>
      </c>
      <c r="AD392" s="21" t="s">
        <v>628</v>
      </c>
      <c r="AE392" s="21" t="s">
        <v>1649</v>
      </c>
      <c r="AF392" s="21" t="s">
        <v>1034</v>
      </c>
      <c r="AG392" s="21" t="s">
        <v>1098</v>
      </c>
      <c r="AH392" s="21" t="s">
        <v>63</v>
      </c>
      <c r="AI392" s="21" t="s">
        <v>1386</v>
      </c>
      <c r="AJ392" s="21" t="s">
        <v>681</v>
      </c>
      <c r="AK392" s="21" t="s">
        <v>2263</v>
      </c>
      <c r="AL392" s="21" t="s">
        <v>1149</v>
      </c>
      <c r="AM392" s="21" t="s">
        <v>5055</v>
      </c>
      <c r="AN392" s="20">
        <v>42.09</v>
      </c>
      <c r="AO392" s="21" t="s">
        <v>3949</v>
      </c>
      <c r="AP392" s="19"/>
    </row>
    <row r="393" spans="1:42">
      <c r="A393" s="18" t="s">
        <v>5054</v>
      </c>
      <c r="B393" s="21" t="s">
        <v>5053</v>
      </c>
      <c r="C393" s="21" t="s">
        <v>5052</v>
      </c>
      <c r="D393" s="21" t="s">
        <v>5051</v>
      </c>
      <c r="E393" s="21" t="s">
        <v>687</v>
      </c>
      <c r="F393" s="21" t="s">
        <v>55</v>
      </c>
      <c r="G393" s="21" t="s">
        <v>4219</v>
      </c>
      <c r="H393" s="21" t="s">
        <v>5050</v>
      </c>
      <c r="I393" s="21" t="s">
        <v>3115</v>
      </c>
      <c r="J393" s="21" t="s">
        <v>4380</v>
      </c>
      <c r="K393" s="21" t="s">
        <v>4124</v>
      </c>
      <c r="L393" s="21">
        <v>8</v>
      </c>
      <c r="M393" s="21" t="s">
        <v>5049</v>
      </c>
      <c r="N393" s="21">
        <v>370</v>
      </c>
      <c r="O393" s="21" t="s">
        <v>983</v>
      </c>
      <c r="P393" s="21" t="s">
        <v>5048</v>
      </c>
      <c r="Q393" s="21" t="s">
        <v>5047</v>
      </c>
      <c r="R393" s="21" t="s">
        <v>1276</v>
      </c>
      <c r="S393" s="21">
        <v>100</v>
      </c>
      <c r="T393" s="21" t="s">
        <v>94</v>
      </c>
      <c r="U393" s="21" t="s">
        <v>4270</v>
      </c>
      <c r="V393" s="21" t="s">
        <v>5046</v>
      </c>
      <c r="W393" s="21" t="s">
        <v>5045</v>
      </c>
      <c r="X393" s="21">
        <v>22</v>
      </c>
      <c r="Y393" s="21" t="s">
        <v>5044</v>
      </c>
      <c r="Z393" s="21" t="s">
        <v>2998</v>
      </c>
      <c r="AA393" s="21" t="s">
        <v>813</v>
      </c>
      <c r="AB393" s="21" t="s">
        <v>273</v>
      </c>
      <c r="AC393" s="21">
        <v>145</v>
      </c>
      <c r="AD393" s="21" t="s">
        <v>1404</v>
      </c>
      <c r="AE393" s="21" t="s">
        <v>5043</v>
      </c>
      <c r="AF393" s="21" t="s">
        <v>438</v>
      </c>
      <c r="AG393" s="21">
        <v>25</v>
      </c>
      <c r="AH393" s="21" t="s">
        <v>2056</v>
      </c>
      <c r="AI393" s="21" t="s">
        <v>3905</v>
      </c>
      <c r="AJ393" s="21" t="s">
        <v>1983</v>
      </c>
      <c r="AK393" s="21" t="s">
        <v>5042</v>
      </c>
      <c r="AL393" s="21" t="s">
        <v>1135</v>
      </c>
      <c r="AM393" s="21" t="s">
        <v>5041</v>
      </c>
      <c r="AN393" s="20">
        <v>44.01</v>
      </c>
      <c r="AO393" s="21">
        <v>22</v>
      </c>
      <c r="AP393" s="19"/>
    </row>
    <row r="394" spans="1:42">
      <c r="A394" s="18" t="s">
        <v>5040</v>
      </c>
      <c r="B394" s="21" t="s">
        <v>5039</v>
      </c>
      <c r="C394" s="21" t="s">
        <v>5038</v>
      </c>
      <c r="D394" s="21" t="s">
        <v>5037</v>
      </c>
      <c r="E394" s="21" t="s">
        <v>5036</v>
      </c>
      <c r="F394" s="21" t="s">
        <v>814</v>
      </c>
      <c r="G394" s="21" t="s">
        <v>3880</v>
      </c>
      <c r="H394" s="21" t="s">
        <v>5035</v>
      </c>
      <c r="I394" s="21" t="s">
        <v>5034</v>
      </c>
      <c r="J394" s="21" t="s">
        <v>1425</v>
      </c>
      <c r="K394" s="21">
        <v>79</v>
      </c>
      <c r="L394" s="21" t="s">
        <v>1404</v>
      </c>
      <c r="M394" s="21" t="s">
        <v>5033</v>
      </c>
      <c r="N394" s="21">
        <v>345</v>
      </c>
      <c r="O394" s="21">
        <v>43</v>
      </c>
      <c r="P394" s="21" t="s">
        <v>5032</v>
      </c>
      <c r="Q394" s="21" t="s">
        <v>5031</v>
      </c>
      <c r="R394" s="21" t="s">
        <v>5030</v>
      </c>
      <c r="S394" s="21">
        <v>103</v>
      </c>
      <c r="T394" s="21" t="s">
        <v>800</v>
      </c>
      <c r="U394" s="21">
        <v>46</v>
      </c>
      <c r="V394" s="21" t="s">
        <v>5029</v>
      </c>
      <c r="W394" s="21" t="s">
        <v>5028</v>
      </c>
      <c r="X394" s="21" t="s">
        <v>3404</v>
      </c>
      <c r="Y394" s="21" t="s">
        <v>2218</v>
      </c>
      <c r="Z394" s="21" t="s">
        <v>3686</v>
      </c>
      <c r="AA394" s="21">
        <v>30</v>
      </c>
      <c r="AB394" s="21">
        <v>167</v>
      </c>
      <c r="AC394" s="21">
        <v>148</v>
      </c>
      <c r="AD394" s="21" t="s">
        <v>4999</v>
      </c>
      <c r="AE394" s="21" t="s">
        <v>5027</v>
      </c>
      <c r="AF394" s="21">
        <v>128</v>
      </c>
      <c r="AG394" s="21" t="s">
        <v>3037</v>
      </c>
      <c r="AH394" s="21">
        <v>24</v>
      </c>
      <c r="AI394" s="21" t="s">
        <v>4392</v>
      </c>
      <c r="AJ394" s="21" t="s">
        <v>637</v>
      </c>
      <c r="AK394" s="21" t="s">
        <v>5026</v>
      </c>
      <c r="AL394" s="21" t="s">
        <v>3037</v>
      </c>
      <c r="AM394" s="21" t="s">
        <v>5025</v>
      </c>
      <c r="AN394" s="20">
        <v>48</v>
      </c>
      <c r="AO394" s="21" t="s">
        <v>5024</v>
      </c>
      <c r="AP394" s="19"/>
    </row>
    <row r="395" spans="1:42">
      <c r="A395" s="18" t="s">
        <v>5023</v>
      </c>
      <c r="B395" s="21" t="s">
        <v>5022</v>
      </c>
      <c r="C395" s="21" t="s">
        <v>5021</v>
      </c>
      <c r="D395" s="21">
        <v>426</v>
      </c>
      <c r="E395" s="21" t="s">
        <v>5005</v>
      </c>
      <c r="F395" s="21" t="s">
        <v>308</v>
      </c>
      <c r="G395" s="21" t="s">
        <v>4772</v>
      </c>
      <c r="H395" s="21" t="s">
        <v>92</v>
      </c>
      <c r="I395" s="21" t="s">
        <v>3871</v>
      </c>
      <c r="J395" s="21" t="s">
        <v>5005</v>
      </c>
      <c r="K395" s="21">
        <v>84</v>
      </c>
      <c r="L395" s="21" t="s">
        <v>1783</v>
      </c>
      <c r="M395" s="21" t="s">
        <v>4834</v>
      </c>
      <c r="N395" s="21">
        <v>400</v>
      </c>
      <c r="O395" s="21" t="s">
        <v>1148</v>
      </c>
      <c r="P395" s="21" t="s">
        <v>5020</v>
      </c>
      <c r="Q395" s="21" t="s">
        <v>5019</v>
      </c>
      <c r="R395" s="21">
        <v>128</v>
      </c>
      <c r="S395" s="21">
        <v>111</v>
      </c>
      <c r="T395" s="21" t="s">
        <v>296</v>
      </c>
      <c r="U395" s="21" t="s">
        <v>620</v>
      </c>
      <c r="V395" s="21" t="s">
        <v>4990</v>
      </c>
      <c r="W395" s="21" t="s">
        <v>5018</v>
      </c>
      <c r="X395" s="21">
        <v>26</v>
      </c>
      <c r="Y395" s="21" t="s">
        <v>5017</v>
      </c>
      <c r="Z395" s="21" t="s">
        <v>247</v>
      </c>
      <c r="AA395" s="21" t="s">
        <v>4439</v>
      </c>
      <c r="AB395" s="21">
        <v>214</v>
      </c>
      <c r="AC395" s="21">
        <v>159</v>
      </c>
      <c r="AD395" s="21" t="s">
        <v>449</v>
      </c>
      <c r="AE395" s="21" t="s">
        <v>5016</v>
      </c>
      <c r="AF395" s="21" t="s">
        <v>5015</v>
      </c>
      <c r="AG395" s="21" t="s">
        <v>4235</v>
      </c>
      <c r="AH395" s="21">
        <v>25</v>
      </c>
      <c r="AI395" s="21" t="s">
        <v>1627</v>
      </c>
      <c r="AJ395" s="21" t="s">
        <v>5014</v>
      </c>
      <c r="AK395" s="21" t="s">
        <v>4629</v>
      </c>
      <c r="AL395" s="21" t="s">
        <v>1147</v>
      </c>
      <c r="AM395" s="21" t="s">
        <v>5013</v>
      </c>
      <c r="AN395" s="20">
        <v>52.27</v>
      </c>
      <c r="AO395" s="21" t="s">
        <v>5012</v>
      </c>
      <c r="AP395" s="19"/>
    </row>
    <row r="396" spans="1:42">
      <c r="A396" s="18" t="s">
        <v>5011</v>
      </c>
      <c r="B396" s="21" t="s">
        <v>5010</v>
      </c>
      <c r="C396" s="21" t="s">
        <v>5009</v>
      </c>
      <c r="D396" s="21" t="s">
        <v>5008</v>
      </c>
      <c r="E396" s="21" t="s">
        <v>50</v>
      </c>
      <c r="F396" s="21" t="s">
        <v>2406</v>
      </c>
      <c r="G396" s="21" t="s">
        <v>1446</v>
      </c>
      <c r="H396" s="21" t="s">
        <v>5007</v>
      </c>
      <c r="I396" s="21" t="s">
        <v>5006</v>
      </c>
      <c r="J396" s="21" t="s">
        <v>5005</v>
      </c>
      <c r="K396" s="21">
        <v>90</v>
      </c>
      <c r="L396" s="21">
        <v>8</v>
      </c>
      <c r="M396" s="21" t="s">
        <v>5004</v>
      </c>
      <c r="N396" s="21">
        <v>400</v>
      </c>
      <c r="O396" s="21" t="s">
        <v>2548</v>
      </c>
      <c r="P396" s="21" t="s">
        <v>5003</v>
      </c>
      <c r="Q396" s="21" t="s">
        <v>486</v>
      </c>
      <c r="R396" s="21">
        <v>131</v>
      </c>
      <c r="S396" s="21">
        <v>122</v>
      </c>
      <c r="T396" s="21" t="s">
        <v>5002</v>
      </c>
      <c r="U396" s="21" t="s">
        <v>2336</v>
      </c>
      <c r="V396" s="21" t="s">
        <v>5001</v>
      </c>
      <c r="W396" s="21" t="s">
        <v>5000</v>
      </c>
      <c r="X396" s="21">
        <v>27</v>
      </c>
      <c r="Y396" s="21" t="s">
        <v>4988</v>
      </c>
      <c r="Z396" s="21" t="s">
        <v>961</v>
      </c>
      <c r="AA396" s="21" t="s">
        <v>1598</v>
      </c>
      <c r="AB396" s="21">
        <v>213</v>
      </c>
      <c r="AC396" s="21">
        <v>190</v>
      </c>
      <c r="AD396" s="21" t="s">
        <v>4999</v>
      </c>
      <c r="AE396" s="21" t="s">
        <v>4998</v>
      </c>
      <c r="AF396" s="21">
        <v>125</v>
      </c>
      <c r="AG396" s="21">
        <v>23</v>
      </c>
      <c r="AH396" s="21" t="s">
        <v>82</v>
      </c>
      <c r="AI396" s="21" t="s">
        <v>3905</v>
      </c>
      <c r="AJ396" s="21" t="s">
        <v>4948</v>
      </c>
      <c r="AK396" s="21" t="s">
        <v>3816</v>
      </c>
      <c r="AL396" s="21" t="s">
        <v>1147</v>
      </c>
      <c r="AM396" s="21" t="s">
        <v>4975</v>
      </c>
      <c r="AN396" s="20">
        <v>61.62</v>
      </c>
      <c r="AO396" s="21" t="s">
        <v>54</v>
      </c>
      <c r="AP396" s="19"/>
    </row>
    <row r="397" spans="1:42">
      <c r="A397" s="18" t="s">
        <v>4997</v>
      </c>
      <c r="B397" s="21" t="s">
        <v>4996</v>
      </c>
      <c r="C397" s="21" t="s">
        <v>4995</v>
      </c>
      <c r="D397" s="21" t="s">
        <v>4994</v>
      </c>
      <c r="E397" s="21">
        <v>7</v>
      </c>
      <c r="F397" s="21" t="s">
        <v>249</v>
      </c>
      <c r="G397" s="21" t="s">
        <v>492</v>
      </c>
      <c r="H397" s="21">
        <v>135</v>
      </c>
      <c r="I397" s="21" t="s">
        <v>4993</v>
      </c>
      <c r="J397" s="21" t="s">
        <v>3926</v>
      </c>
      <c r="K397" s="21">
        <v>94</v>
      </c>
      <c r="L397" s="21" t="s">
        <v>280</v>
      </c>
      <c r="M397" s="21">
        <v>125</v>
      </c>
      <c r="N397" s="21">
        <v>425</v>
      </c>
      <c r="O397" s="21" t="s">
        <v>962</v>
      </c>
      <c r="P397" s="21" t="s">
        <v>4992</v>
      </c>
      <c r="Q397" s="21" t="s">
        <v>4991</v>
      </c>
      <c r="R397" s="21" t="s">
        <v>4025</v>
      </c>
      <c r="S397" s="21" t="s">
        <v>4882</v>
      </c>
      <c r="T397" s="21">
        <v>53</v>
      </c>
      <c r="U397" s="21" t="s">
        <v>3301</v>
      </c>
      <c r="V397" s="21" t="s">
        <v>4990</v>
      </c>
      <c r="W397" s="21" t="s">
        <v>4989</v>
      </c>
      <c r="X397" s="21" t="s">
        <v>961</v>
      </c>
      <c r="Y397" s="21" t="s">
        <v>4988</v>
      </c>
      <c r="Z397" s="21" t="s">
        <v>3140</v>
      </c>
      <c r="AA397" s="21" t="s">
        <v>2731</v>
      </c>
      <c r="AB397" s="21" t="s">
        <v>3902</v>
      </c>
      <c r="AC397" s="21">
        <v>200</v>
      </c>
      <c r="AD397" s="21" t="s">
        <v>1758</v>
      </c>
      <c r="AE397" s="21" t="s">
        <v>4965</v>
      </c>
      <c r="AF397" s="21">
        <v>111</v>
      </c>
      <c r="AG397" s="21" t="s">
        <v>546</v>
      </c>
      <c r="AH397" s="21" t="s">
        <v>4987</v>
      </c>
      <c r="AI397" s="21" t="s">
        <v>4986</v>
      </c>
      <c r="AJ397" s="21" t="s">
        <v>134</v>
      </c>
      <c r="AK397" s="21" t="s">
        <v>3281</v>
      </c>
      <c r="AL397" s="21" t="s">
        <v>3655</v>
      </c>
      <c r="AM397" s="21" t="s">
        <v>4985</v>
      </c>
      <c r="AN397" s="20">
        <v>56.94</v>
      </c>
      <c r="AO397" s="21">
        <v>23</v>
      </c>
      <c r="AP397" s="19"/>
    </row>
    <row r="398" spans="1:42">
      <c r="A398" s="18" t="s">
        <v>4984</v>
      </c>
      <c r="B398" s="21" t="s">
        <v>4983</v>
      </c>
      <c r="C398" s="21" t="s">
        <v>4982</v>
      </c>
      <c r="D398" s="21" t="s">
        <v>4981</v>
      </c>
      <c r="E398" s="21" t="s">
        <v>450</v>
      </c>
      <c r="F398" s="21">
        <v>13</v>
      </c>
      <c r="G398" s="21" t="s">
        <v>918</v>
      </c>
      <c r="H398" s="21" t="s">
        <v>3575</v>
      </c>
      <c r="I398" s="21" t="s">
        <v>4980</v>
      </c>
      <c r="J398" s="21" t="s">
        <v>1691</v>
      </c>
      <c r="K398" s="21">
        <v>92</v>
      </c>
      <c r="L398" s="21" t="s">
        <v>1729</v>
      </c>
      <c r="M398" s="21" t="s">
        <v>4245</v>
      </c>
      <c r="N398" s="21">
        <v>425</v>
      </c>
      <c r="O398" s="21" t="s">
        <v>482</v>
      </c>
      <c r="P398" s="21" t="s">
        <v>2030</v>
      </c>
      <c r="Q398" s="21" t="s">
        <v>1929</v>
      </c>
      <c r="R398" s="21" t="s">
        <v>4979</v>
      </c>
      <c r="S398" s="21">
        <v>132</v>
      </c>
      <c r="T398" s="21" t="s">
        <v>4978</v>
      </c>
      <c r="U398" s="21" t="s">
        <v>4165</v>
      </c>
      <c r="V398" s="21" t="s">
        <v>4977</v>
      </c>
      <c r="W398" s="21" t="s">
        <v>2712</v>
      </c>
      <c r="X398" s="21">
        <v>29</v>
      </c>
      <c r="Y398" s="21" t="s">
        <v>3756</v>
      </c>
      <c r="Z398" s="21" t="s">
        <v>1791</v>
      </c>
      <c r="AA398" s="21" t="s">
        <v>291</v>
      </c>
      <c r="AB398" s="21">
        <v>212</v>
      </c>
      <c r="AC398" s="21">
        <v>189</v>
      </c>
      <c r="AD398" s="21" t="s">
        <v>322</v>
      </c>
      <c r="AE398" s="21" t="s">
        <v>2508</v>
      </c>
      <c r="AF398" s="21">
        <v>125</v>
      </c>
      <c r="AG398" s="21" t="s">
        <v>95</v>
      </c>
      <c r="AH398" s="21" t="s">
        <v>2837</v>
      </c>
      <c r="AI398" s="21" t="s">
        <v>3895</v>
      </c>
      <c r="AJ398" s="21" t="s">
        <v>1307</v>
      </c>
      <c r="AK398" s="21" t="s">
        <v>4976</v>
      </c>
      <c r="AL398" s="21">
        <v>22</v>
      </c>
      <c r="AM398" s="21" t="s">
        <v>4975</v>
      </c>
      <c r="AN398" s="20">
        <v>55.57</v>
      </c>
      <c r="AO398" s="21" t="s">
        <v>65</v>
      </c>
      <c r="AP398" s="19"/>
    </row>
    <row r="399" spans="1:42">
      <c r="A399" s="18" t="s">
        <v>4974</v>
      </c>
      <c r="B399" s="21" t="s">
        <v>4973</v>
      </c>
      <c r="C399" s="21" t="s">
        <v>4972</v>
      </c>
      <c r="D399" s="21" t="s">
        <v>4971</v>
      </c>
      <c r="E399" s="21">
        <v>17</v>
      </c>
      <c r="F399" s="21" t="s">
        <v>3125</v>
      </c>
      <c r="G399" s="21">
        <v>127</v>
      </c>
      <c r="H399" s="21" t="s">
        <v>4970</v>
      </c>
      <c r="I399" s="21" t="s">
        <v>4040</v>
      </c>
      <c r="J399" s="21">
        <v>86</v>
      </c>
      <c r="K399" s="21">
        <v>21</v>
      </c>
      <c r="L399" s="21">
        <v>116</v>
      </c>
      <c r="M399" s="21">
        <v>425</v>
      </c>
      <c r="N399" s="21">
        <v>63</v>
      </c>
      <c r="O399" s="21" t="s">
        <v>4969</v>
      </c>
      <c r="P399" s="21" t="s">
        <v>4605</v>
      </c>
      <c r="Q399" s="21">
        <v>127</v>
      </c>
      <c r="R399" s="21">
        <v>113</v>
      </c>
      <c r="S399" s="21" t="s">
        <v>111</v>
      </c>
      <c r="T399" s="21">
        <v>47</v>
      </c>
      <c r="U399" s="21" t="s">
        <v>4968</v>
      </c>
      <c r="V399" s="21" t="s">
        <v>4967</v>
      </c>
      <c r="W399" s="21" t="s">
        <v>702</v>
      </c>
      <c r="X399" s="21" t="s">
        <v>2497</v>
      </c>
      <c r="Y399" s="21" t="s">
        <v>4350</v>
      </c>
      <c r="Z399" s="21" t="s">
        <v>1203</v>
      </c>
      <c r="AA399" s="21" t="s">
        <v>4966</v>
      </c>
      <c r="AB399" s="21">
        <v>200</v>
      </c>
      <c r="AC399" s="21" t="s">
        <v>38</v>
      </c>
      <c r="AD399" s="21" t="s">
        <v>4965</v>
      </c>
      <c r="AE399" s="21">
        <v>118</v>
      </c>
      <c r="AF399" s="21">
        <v>22</v>
      </c>
      <c r="AG399" s="21" t="s">
        <v>702</v>
      </c>
      <c r="AH399" s="21" t="s">
        <v>403</v>
      </c>
      <c r="AI399" s="21" t="s">
        <v>4964</v>
      </c>
      <c r="AJ399" s="21" t="s">
        <v>4963</v>
      </c>
      <c r="AK399" s="21" t="s">
        <v>618</v>
      </c>
      <c r="AL399" s="21" t="s">
        <v>4962</v>
      </c>
      <c r="AM399" s="20">
        <v>56.39</v>
      </c>
      <c r="AN399" s="21">
        <v>21</v>
      </c>
      <c r="AO399" s="20">
        <v>100</v>
      </c>
    </row>
    <row r="400" spans="1:42">
      <c r="A400" s="18" t="s">
        <v>4961</v>
      </c>
      <c r="B400" s="21" t="s">
        <v>4960</v>
      </c>
      <c r="C400" s="21" t="s">
        <v>4959</v>
      </c>
      <c r="D400" s="21" t="s">
        <v>4958</v>
      </c>
      <c r="E400" s="21" t="s">
        <v>1355</v>
      </c>
      <c r="F400" s="21" t="s">
        <v>4373</v>
      </c>
      <c r="G400" s="21" t="s">
        <v>4957</v>
      </c>
      <c r="H400" s="21" t="s">
        <v>4956</v>
      </c>
      <c r="I400" s="21" t="s">
        <v>1005</v>
      </c>
      <c r="J400" s="21">
        <v>91</v>
      </c>
      <c r="K400" s="21" t="s">
        <v>4955</v>
      </c>
      <c r="L400" s="21">
        <v>125</v>
      </c>
      <c r="M400" s="21">
        <v>425</v>
      </c>
      <c r="N400" s="21" t="s">
        <v>252</v>
      </c>
      <c r="O400" s="21" t="s">
        <v>4954</v>
      </c>
      <c r="P400" s="21">
        <v>105</v>
      </c>
      <c r="Q400" s="21">
        <v>131</v>
      </c>
      <c r="R400" s="21" t="s">
        <v>4953</v>
      </c>
      <c r="S400" s="21">
        <v>48</v>
      </c>
      <c r="T400" s="21" t="s">
        <v>4952</v>
      </c>
      <c r="U400" s="21" t="s">
        <v>4951</v>
      </c>
      <c r="V400" s="21" t="s">
        <v>2712</v>
      </c>
      <c r="W400" s="21">
        <v>29</v>
      </c>
      <c r="X400" s="21" t="s">
        <v>4950</v>
      </c>
      <c r="Y400" s="21" t="s">
        <v>4139</v>
      </c>
      <c r="Z400" s="21" t="s">
        <v>2762</v>
      </c>
      <c r="AA400" s="21">
        <v>240</v>
      </c>
      <c r="AB400" s="21">
        <v>201</v>
      </c>
      <c r="AC400" s="21" t="s">
        <v>305</v>
      </c>
      <c r="AD400" s="21" t="s">
        <v>4949</v>
      </c>
      <c r="AE400" s="21" t="s">
        <v>2728</v>
      </c>
      <c r="AF400" s="21" t="s">
        <v>817</v>
      </c>
      <c r="AG400" s="21" t="s">
        <v>64</v>
      </c>
      <c r="AH400" s="21" t="s">
        <v>1627</v>
      </c>
      <c r="AI400" s="21" t="s">
        <v>4948</v>
      </c>
      <c r="AJ400" s="21" t="s">
        <v>4947</v>
      </c>
      <c r="AK400" s="21" t="s">
        <v>1138</v>
      </c>
      <c r="AL400" s="21" t="s">
        <v>4946</v>
      </c>
      <c r="AM400" s="20">
        <v>58.59</v>
      </c>
      <c r="AN400" s="21">
        <v>36</v>
      </c>
      <c r="AO400" s="20">
        <v>101</v>
      </c>
    </row>
    <row r="401" spans="1:41">
      <c r="A401" s="18" t="s">
        <v>4945</v>
      </c>
      <c r="B401" s="21" t="s">
        <v>4944</v>
      </c>
      <c r="C401" s="21" t="s">
        <v>4943</v>
      </c>
      <c r="D401" s="21" t="s">
        <v>4942</v>
      </c>
      <c r="E401" s="21" t="s">
        <v>692</v>
      </c>
      <c r="F401" s="21" t="s">
        <v>4941</v>
      </c>
      <c r="G401" s="21">
        <v>160</v>
      </c>
      <c r="H401" s="21" t="s">
        <v>522</v>
      </c>
      <c r="I401" s="21" t="s">
        <v>778</v>
      </c>
      <c r="J401" s="21">
        <v>97</v>
      </c>
      <c r="K401" s="21">
        <v>19</v>
      </c>
      <c r="L401" s="21">
        <v>147</v>
      </c>
      <c r="M401" s="21">
        <v>400</v>
      </c>
      <c r="N401" s="21" t="s">
        <v>871</v>
      </c>
      <c r="O401" s="21" t="s">
        <v>4940</v>
      </c>
      <c r="P401" s="21" t="s">
        <v>4618</v>
      </c>
      <c r="Q401" s="21" t="s">
        <v>4939</v>
      </c>
      <c r="R401" s="21">
        <v>119</v>
      </c>
      <c r="S401" s="21" t="s">
        <v>504</v>
      </c>
      <c r="T401" s="21" t="s">
        <v>2121</v>
      </c>
      <c r="U401" s="21" t="s">
        <v>4938</v>
      </c>
      <c r="V401" s="21" t="s">
        <v>2712</v>
      </c>
      <c r="W401" s="21" t="s">
        <v>294</v>
      </c>
      <c r="X401" s="21" t="s">
        <v>2983</v>
      </c>
      <c r="Y401" s="21" t="s">
        <v>2336</v>
      </c>
      <c r="Z401" s="21" t="s">
        <v>3983</v>
      </c>
      <c r="AA401" s="21">
        <v>233</v>
      </c>
      <c r="AB401" s="21">
        <v>234</v>
      </c>
      <c r="AC401" s="21" t="s">
        <v>2965</v>
      </c>
      <c r="AD401" s="21" t="s">
        <v>734</v>
      </c>
      <c r="AE401" s="21">
        <v>120</v>
      </c>
      <c r="AF401" s="21" t="s">
        <v>997</v>
      </c>
      <c r="AG401" s="21" t="s">
        <v>1506</v>
      </c>
      <c r="AH401" s="21" t="s">
        <v>1999</v>
      </c>
      <c r="AI401" s="21" t="s">
        <v>1789</v>
      </c>
      <c r="AJ401" s="21" t="s">
        <v>2182</v>
      </c>
      <c r="AK401" s="21" t="s">
        <v>2250</v>
      </c>
      <c r="AL401" s="21" t="s">
        <v>2471</v>
      </c>
      <c r="AM401" s="20">
        <v>62.99</v>
      </c>
      <c r="AN401" s="21">
        <v>32</v>
      </c>
      <c r="AO401" s="20">
        <v>112.5</v>
      </c>
    </row>
    <row r="402" spans="1:41">
      <c r="A402" s="18" t="s">
        <v>4937</v>
      </c>
      <c r="B402" s="21" t="s">
        <v>4936</v>
      </c>
      <c r="C402" s="21" t="s">
        <v>4935</v>
      </c>
      <c r="D402" s="21" t="s">
        <v>4934</v>
      </c>
      <c r="E402" s="21" t="s">
        <v>788</v>
      </c>
      <c r="F402" s="21" t="s">
        <v>4933</v>
      </c>
      <c r="G402" s="21" t="s">
        <v>4932</v>
      </c>
      <c r="H402" s="21" t="s">
        <v>4931</v>
      </c>
      <c r="I402" s="21" t="s">
        <v>4930</v>
      </c>
      <c r="J402" s="21">
        <v>97</v>
      </c>
      <c r="K402" s="21" t="s">
        <v>309</v>
      </c>
      <c r="L402" s="21" t="s">
        <v>4929</v>
      </c>
      <c r="M402" s="21">
        <v>400</v>
      </c>
      <c r="N402" s="21" t="s">
        <v>3468</v>
      </c>
      <c r="O402" s="21" t="s">
        <v>4794</v>
      </c>
      <c r="P402" s="21" t="s">
        <v>436</v>
      </c>
      <c r="Q402" s="21">
        <v>135</v>
      </c>
      <c r="R402" s="21" t="s">
        <v>4703</v>
      </c>
      <c r="S402" s="21" t="s">
        <v>733</v>
      </c>
      <c r="T402" s="21" t="s">
        <v>332</v>
      </c>
      <c r="U402" s="21" t="s">
        <v>4928</v>
      </c>
      <c r="V402" s="21" t="s">
        <v>4927</v>
      </c>
      <c r="W402" s="21">
        <v>31</v>
      </c>
      <c r="X402" s="21" t="s">
        <v>4820</v>
      </c>
      <c r="Y402" s="21" t="s">
        <v>832</v>
      </c>
      <c r="Z402" s="21" t="s">
        <v>4926</v>
      </c>
      <c r="AA402" s="21">
        <v>227</v>
      </c>
      <c r="AB402" s="21" t="s">
        <v>3902</v>
      </c>
      <c r="AC402" s="21" t="s">
        <v>577</v>
      </c>
      <c r="AD402" s="21" t="s">
        <v>4925</v>
      </c>
      <c r="AE402" s="21">
        <v>127</v>
      </c>
      <c r="AF402" s="21" t="s">
        <v>325</v>
      </c>
      <c r="AG402" s="21" t="s">
        <v>4924</v>
      </c>
      <c r="AH402" s="21" t="s">
        <v>351</v>
      </c>
      <c r="AI402" s="21" t="s">
        <v>4923</v>
      </c>
      <c r="AJ402" s="21" t="s">
        <v>4922</v>
      </c>
      <c r="AK402" s="21" t="s">
        <v>576</v>
      </c>
      <c r="AL402" s="21" t="s">
        <v>4921</v>
      </c>
      <c r="AM402" s="20">
        <v>59.69</v>
      </c>
      <c r="AN402" s="21" t="s">
        <v>961</v>
      </c>
      <c r="AO402" s="20">
        <v>108</v>
      </c>
    </row>
    <row r="403" spans="1:41">
      <c r="A403" s="18" t="s">
        <v>4920</v>
      </c>
      <c r="B403" s="21" t="s">
        <v>4919</v>
      </c>
      <c r="C403" s="21" t="s">
        <v>4918</v>
      </c>
      <c r="D403" s="21" t="s">
        <v>4917</v>
      </c>
      <c r="E403" s="21" t="s">
        <v>2083</v>
      </c>
      <c r="F403" s="21" t="s">
        <v>897</v>
      </c>
      <c r="G403" s="21" t="s">
        <v>3225</v>
      </c>
      <c r="H403" s="21" t="s">
        <v>3871</v>
      </c>
      <c r="I403" s="21" t="s">
        <v>104</v>
      </c>
      <c r="J403" s="21">
        <v>93</v>
      </c>
      <c r="K403" s="21">
        <v>20</v>
      </c>
      <c r="L403" s="21">
        <v>165</v>
      </c>
      <c r="M403" s="21">
        <v>320</v>
      </c>
      <c r="N403" s="21">
        <v>112</v>
      </c>
      <c r="O403" s="21" t="s">
        <v>4916</v>
      </c>
      <c r="P403" s="21">
        <v>113</v>
      </c>
      <c r="Q403" s="21">
        <v>117</v>
      </c>
      <c r="R403" s="21" t="s">
        <v>4915</v>
      </c>
      <c r="S403" s="21" t="s">
        <v>4527</v>
      </c>
      <c r="T403" s="21">
        <v>59</v>
      </c>
      <c r="U403" s="21" t="s">
        <v>4914</v>
      </c>
      <c r="V403" s="21" t="s">
        <v>4913</v>
      </c>
      <c r="W403" s="21">
        <v>31</v>
      </c>
      <c r="X403" s="21" t="s">
        <v>4912</v>
      </c>
      <c r="Y403" s="21" t="s">
        <v>489</v>
      </c>
      <c r="Z403" s="21" t="s">
        <v>4911</v>
      </c>
      <c r="AA403" s="21">
        <v>222</v>
      </c>
      <c r="AB403" s="21">
        <v>204</v>
      </c>
      <c r="AC403" s="21" t="s">
        <v>3839</v>
      </c>
      <c r="AD403" s="21" t="s">
        <v>4750</v>
      </c>
      <c r="AE403" s="21">
        <v>128</v>
      </c>
      <c r="AF403" s="21" t="s">
        <v>2152</v>
      </c>
      <c r="AG403" s="21" t="s">
        <v>4910</v>
      </c>
      <c r="AH403" s="21" t="s">
        <v>3872</v>
      </c>
      <c r="AI403" s="21" t="s">
        <v>1989</v>
      </c>
      <c r="AJ403" s="21" t="s">
        <v>713</v>
      </c>
      <c r="AK403" s="21" t="s">
        <v>540</v>
      </c>
      <c r="AL403" s="21" t="s">
        <v>4909</v>
      </c>
      <c r="AM403" s="20">
        <v>61.34</v>
      </c>
      <c r="AN403" s="21">
        <v>32</v>
      </c>
      <c r="AO403" s="20">
        <v>107</v>
      </c>
    </row>
    <row r="404" spans="1:41">
      <c r="A404" s="18" t="s">
        <v>4908</v>
      </c>
      <c r="B404" s="21" t="s">
        <v>4907</v>
      </c>
      <c r="C404" s="21" t="s">
        <v>4906</v>
      </c>
      <c r="D404" s="21" t="s">
        <v>4905</v>
      </c>
      <c r="E404" s="21" t="s">
        <v>2999</v>
      </c>
      <c r="F404" s="21" t="s">
        <v>4904</v>
      </c>
      <c r="G404" s="21" t="s">
        <v>4903</v>
      </c>
      <c r="H404" s="21" t="s">
        <v>4902</v>
      </c>
      <c r="I404" s="21" t="s">
        <v>1155</v>
      </c>
      <c r="J404" s="21">
        <v>103</v>
      </c>
      <c r="K404" s="21">
        <v>19</v>
      </c>
      <c r="L404" s="21" t="s">
        <v>4901</v>
      </c>
      <c r="M404" s="21">
        <v>325</v>
      </c>
      <c r="N404" s="21">
        <v>126</v>
      </c>
      <c r="O404" s="21" t="s">
        <v>4900</v>
      </c>
      <c r="P404" s="21">
        <v>106</v>
      </c>
      <c r="Q404" s="21" t="s">
        <v>1582</v>
      </c>
      <c r="R404" s="21">
        <v>99</v>
      </c>
      <c r="S404" s="21" t="s">
        <v>3083</v>
      </c>
      <c r="T404" s="21">
        <v>66</v>
      </c>
      <c r="U404" s="21" t="s">
        <v>4899</v>
      </c>
      <c r="V404" s="21">
        <v>125</v>
      </c>
      <c r="W404" s="21" t="s">
        <v>358</v>
      </c>
      <c r="X404" s="21" t="s">
        <v>4898</v>
      </c>
      <c r="Y404" s="21" t="s">
        <v>2259</v>
      </c>
      <c r="Z404" s="21" t="s">
        <v>2220</v>
      </c>
      <c r="AA404" s="21">
        <v>205</v>
      </c>
      <c r="AB404" s="21">
        <v>200</v>
      </c>
      <c r="AC404" s="21" t="s">
        <v>355</v>
      </c>
      <c r="AD404" s="21" t="s">
        <v>4640</v>
      </c>
      <c r="AE404" s="21" t="s">
        <v>4897</v>
      </c>
      <c r="AF404" s="21" t="s">
        <v>1631</v>
      </c>
      <c r="AG404" s="21" t="s">
        <v>4896</v>
      </c>
      <c r="AH404" s="21" t="s">
        <v>1627</v>
      </c>
      <c r="AI404" s="21" t="s">
        <v>4895</v>
      </c>
      <c r="AJ404" s="21" t="s">
        <v>4894</v>
      </c>
      <c r="AK404" s="21" t="s">
        <v>1758</v>
      </c>
      <c r="AL404" s="21" t="s">
        <v>4893</v>
      </c>
      <c r="AM404" s="20">
        <v>56.39</v>
      </c>
      <c r="AN404" s="21">
        <v>34</v>
      </c>
      <c r="AO404" s="20">
        <v>127.5</v>
      </c>
    </row>
    <row r="405" spans="1:41">
      <c r="A405" s="18" t="s">
        <v>4892</v>
      </c>
      <c r="B405" s="21" t="s">
        <v>4891</v>
      </c>
      <c r="C405" s="21" t="s">
        <v>4890</v>
      </c>
      <c r="D405" s="21" t="s">
        <v>4889</v>
      </c>
      <c r="E405" s="21" t="s">
        <v>2151</v>
      </c>
      <c r="F405" s="21" t="s">
        <v>4888</v>
      </c>
      <c r="G405" s="21" t="s">
        <v>4887</v>
      </c>
      <c r="H405" s="21" t="s">
        <v>4886</v>
      </c>
      <c r="I405" s="21" t="s">
        <v>4885</v>
      </c>
      <c r="J405" s="21">
        <v>124</v>
      </c>
      <c r="K405" s="21" t="s">
        <v>309</v>
      </c>
      <c r="L405" s="21">
        <v>190</v>
      </c>
      <c r="M405" s="21">
        <v>325</v>
      </c>
      <c r="N405" s="21">
        <v>102</v>
      </c>
      <c r="O405" s="21" t="s">
        <v>4884</v>
      </c>
      <c r="P405" s="21" t="s">
        <v>4184</v>
      </c>
      <c r="Q405" s="21">
        <v>99</v>
      </c>
      <c r="R405" s="21">
        <v>89</v>
      </c>
      <c r="S405" s="21" t="s">
        <v>2185</v>
      </c>
      <c r="T405" s="21" t="s">
        <v>4883</v>
      </c>
      <c r="U405" s="21" t="s">
        <v>2311</v>
      </c>
      <c r="V405" s="21">
        <v>109</v>
      </c>
      <c r="W405" s="21" t="s">
        <v>358</v>
      </c>
      <c r="X405" s="21" t="s">
        <v>3418</v>
      </c>
      <c r="Y405" s="21" t="s">
        <v>716</v>
      </c>
      <c r="Z405" s="21" t="s">
        <v>762</v>
      </c>
      <c r="AA405" s="21">
        <v>204</v>
      </c>
      <c r="AB405" s="21">
        <v>196</v>
      </c>
      <c r="AC405" s="21" t="s">
        <v>1880</v>
      </c>
      <c r="AD405" s="21" t="s">
        <v>4723</v>
      </c>
      <c r="AE405" s="21" t="s">
        <v>4882</v>
      </c>
      <c r="AF405" s="21" t="s">
        <v>691</v>
      </c>
      <c r="AG405" s="21" t="s">
        <v>4881</v>
      </c>
      <c r="AH405" s="21" t="s">
        <v>4880</v>
      </c>
      <c r="AI405" s="21" t="s">
        <v>3633</v>
      </c>
      <c r="AJ405" s="21" t="s">
        <v>4879</v>
      </c>
      <c r="AK405" s="21">
        <v>14</v>
      </c>
      <c r="AL405" s="21" t="s">
        <v>4851</v>
      </c>
      <c r="AM405" s="20">
        <v>53.64</v>
      </c>
      <c r="AN405" s="21" t="s">
        <v>834</v>
      </c>
      <c r="AO405" s="20">
        <v>128.75</v>
      </c>
    </row>
    <row r="406" spans="1:41">
      <c r="A406" s="18" t="s">
        <v>4878</v>
      </c>
      <c r="B406" s="21" t="s">
        <v>4877</v>
      </c>
      <c r="C406" s="21" t="s">
        <v>4876</v>
      </c>
      <c r="D406" s="21" t="s">
        <v>4875</v>
      </c>
      <c r="E406" s="21" t="s">
        <v>2247</v>
      </c>
      <c r="F406" s="21" t="s">
        <v>4410</v>
      </c>
      <c r="G406" s="21">
        <v>200</v>
      </c>
      <c r="H406" s="21" t="s">
        <v>4354</v>
      </c>
      <c r="I406" s="21" t="s">
        <v>4874</v>
      </c>
      <c r="J406" s="21" t="s">
        <v>4756</v>
      </c>
      <c r="K406" s="21" t="s">
        <v>1061</v>
      </c>
      <c r="L406" s="21" t="s">
        <v>4873</v>
      </c>
      <c r="M406" s="21">
        <v>320</v>
      </c>
      <c r="N406" s="21">
        <v>91</v>
      </c>
      <c r="O406" s="21" t="s">
        <v>4872</v>
      </c>
      <c r="P406" s="21" t="s">
        <v>3598</v>
      </c>
      <c r="Q406" s="21" t="s">
        <v>3101</v>
      </c>
      <c r="R406" s="21">
        <v>88</v>
      </c>
      <c r="S406" s="21">
        <v>66</v>
      </c>
      <c r="T406" s="21">
        <v>61</v>
      </c>
      <c r="U406" s="21" t="s">
        <v>4871</v>
      </c>
      <c r="V406" s="21">
        <v>110</v>
      </c>
      <c r="W406" s="21">
        <v>33</v>
      </c>
      <c r="X406" s="21" t="s">
        <v>4870</v>
      </c>
      <c r="Y406" s="21" t="s">
        <v>988</v>
      </c>
      <c r="Z406" s="21">
        <v>40</v>
      </c>
      <c r="AA406" s="21">
        <v>206</v>
      </c>
      <c r="AB406" s="21">
        <v>191</v>
      </c>
      <c r="AC406" s="21" t="s">
        <v>3414</v>
      </c>
      <c r="AD406" s="21" t="s">
        <v>4869</v>
      </c>
      <c r="AE406" s="21" t="s">
        <v>4245</v>
      </c>
      <c r="AF406" s="21" t="s">
        <v>1021</v>
      </c>
      <c r="AG406" s="21" t="s">
        <v>4868</v>
      </c>
      <c r="AH406" s="21" t="s">
        <v>1999</v>
      </c>
      <c r="AI406" s="21" t="s">
        <v>1889</v>
      </c>
      <c r="AJ406" s="21" t="s">
        <v>4867</v>
      </c>
      <c r="AK406" s="21" t="s">
        <v>186</v>
      </c>
      <c r="AL406" s="21" t="s">
        <v>4866</v>
      </c>
      <c r="AM406" s="20">
        <v>49.24</v>
      </c>
      <c r="AN406" s="21" t="s">
        <v>4865</v>
      </c>
      <c r="AO406" s="20">
        <v>120</v>
      </c>
    </row>
    <row r="407" spans="1:41">
      <c r="A407" s="18" t="s">
        <v>4864</v>
      </c>
      <c r="B407" s="21" t="s">
        <v>4863</v>
      </c>
      <c r="C407" s="21" t="s">
        <v>4862</v>
      </c>
      <c r="D407" s="21" t="s">
        <v>4861</v>
      </c>
      <c r="E407" s="21" t="s">
        <v>3609</v>
      </c>
      <c r="F407" s="21" t="s">
        <v>4400</v>
      </c>
      <c r="G407" s="21">
        <v>202</v>
      </c>
      <c r="H407" s="21" t="s">
        <v>4860</v>
      </c>
      <c r="I407" s="21" t="s">
        <v>104</v>
      </c>
      <c r="J407" s="21">
        <v>125</v>
      </c>
      <c r="K407" s="21" t="s">
        <v>948</v>
      </c>
      <c r="L407" s="21">
        <v>182</v>
      </c>
      <c r="M407" s="21">
        <v>325</v>
      </c>
      <c r="N407" s="21" t="s">
        <v>486</v>
      </c>
      <c r="O407" s="21" t="s">
        <v>4859</v>
      </c>
      <c r="P407" s="21" t="s">
        <v>3526</v>
      </c>
      <c r="Q407" s="21">
        <v>96</v>
      </c>
      <c r="R407" s="21" t="s">
        <v>3724</v>
      </c>
      <c r="S407" s="21" t="s">
        <v>4858</v>
      </c>
      <c r="T407" s="21" t="s">
        <v>3597</v>
      </c>
      <c r="U407" s="21" t="s">
        <v>4857</v>
      </c>
      <c r="V407" s="21">
        <v>120</v>
      </c>
      <c r="W407" s="21">
        <v>32</v>
      </c>
      <c r="X407" s="21" t="s">
        <v>4856</v>
      </c>
      <c r="Y407" s="21" t="s">
        <v>4012</v>
      </c>
      <c r="Z407" s="21" t="s">
        <v>347</v>
      </c>
      <c r="AA407" s="21" t="s">
        <v>3666</v>
      </c>
      <c r="AB407" s="21">
        <v>200</v>
      </c>
      <c r="AC407" s="21" t="s">
        <v>3414</v>
      </c>
      <c r="AD407" s="21" t="s">
        <v>4855</v>
      </c>
      <c r="AE407" s="21" t="s">
        <v>4854</v>
      </c>
      <c r="AF407" s="21" t="s">
        <v>1061</v>
      </c>
      <c r="AG407" s="21">
        <v>35</v>
      </c>
      <c r="AH407" s="21" t="s">
        <v>1999</v>
      </c>
      <c r="AI407" s="21" t="s">
        <v>4853</v>
      </c>
      <c r="AJ407" s="21" t="s">
        <v>4852</v>
      </c>
      <c r="AK407" s="21" t="s">
        <v>214</v>
      </c>
      <c r="AL407" s="21" t="s">
        <v>4851</v>
      </c>
      <c r="AM407" s="20">
        <v>48</v>
      </c>
      <c r="AN407" s="21">
        <v>35</v>
      </c>
      <c r="AO407" s="20">
        <v>127.5</v>
      </c>
    </row>
    <row r="408" spans="1:41">
      <c r="A408" s="18" t="s">
        <v>4850</v>
      </c>
      <c r="B408" s="21" t="s">
        <v>4849</v>
      </c>
      <c r="C408" s="21" t="s">
        <v>4848</v>
      </c>
      <c r="D408" s="21" t="s">
        <v>4847</v>
      </c>
      <c r="E408" s="21">
        <v>28</v>
      </c>
      <c r="F408" s="21" t="s">
        <v>1694</v>
      </c>
      <c r="G408" s="21">
        <v>209</v>
      </c>
      <c r="H408" s="21" t="s">
        <v>4846</v>
      </c>
      <c r="I408" s="21" t="s">
        <v>1789</v>
      </c>
      <c r="J408" s="21">
        <v>128</v>
      </c>
      <c r="K408" s="21" t="s">
        <v>817</v>
      </c>
      <c r="L408" s="21">
        <v>188</v>
      </c>
      <c r="M408" s="21">
        <v>305</v>
      </c>
      <c r="N408" s="21">
        <v>118</v>
      </c>
      <c r="O408" s="21" t="s">
        <v>4845</v>
      </c>
      <c r="P408" s="21" t="s">
        <v>4562</v>
      </c>
      <c r="Q408" s="21">
        <v>102</v>
      </c>
      <c r="R408" s="21" t="s">
        <v>4184</v>
      </c>
      <c r="S408" s="21">
        <v>69</v>
      </c>
      <c r="T408" s="21" t="s">
        <v>4844</v>
      </c>
      <c r="U408" s="21" t="s">
        <v>4843</v>
      </c>
      <c r="V408" s="21">
        <v>108</v>
      </c>
      <c r="W408" s="21" t="s">
        <v>545</v>
      </c>
      <c r="X408" s="21" t="s">
        <v>4842</v>
      </c>
      <c r="Y408" s="21" t="s">
        <v>983</v>
      </c>
      <c r="Z408" s="21" t="s">
        <v>2750</v>
      </c>
      <c r="AA408" s="21">
        <v>209</v>
      </c>
      <c r="AB408" s="21">
        <v>188</v>
      </c>
      <c r="AC408" s="21" t="s">
        <v>1222</v>
      </c>
      <c r="AD408" s="21" t="s">
        <v>4841</v>
      </c>
      <c r="AE408" s="21">
        <v>119</v>
      </c>
      <c r="AF408" s="21" t="s">
        <v>997</v>
      </c>
      <c r="AG408" s="21">
        <v>35</v>
      </c>
      <c r="AH408" s="21" t="s">
        <v>351</v>
      </c>
      <c r="AI408" s="21" t="s">
        <v>3036</v>
      </c>
      <c r="AJ408" s="21">
        <v>110</v>
      </c>
      <c r="AK408" s="21" t="s">
        <v>577</v>
      </c>
      <c r="AL408" s="21" t="s">
        <v>4840</v>
      </c>
      <c r="AM408" s="20">
        <v>48.69</v>
      </c>
      <c r="AN408" s="21" t="s">
        <v>1616</v>
      </c>
      <c r="AO408" s="20">
        <v>117.5</v>
      </c>
    </row>
    <row r="409" spans="1:41">
      <c r="A409" s="18" t="s">
        <v>4839</v>
      </c>
      <c r="B409" s="21" t="s">
        <v>4838</v>
      </c>
      <c r="C409" s="21" t="s">
        <v>4837</v>
      </c>
      <c r="D409" s="21" t="s">
        <v>4836</v>
      </c>
      <c r="E409" s="21" t="s">
        <v>1098</v>
      </c>
      <c r="F409" s="21" t="s">
        <v>3910</v>
      </c>
      <c r="G409" s="21">
        <v>217</v>
      </c>
      <c r="H409" s="21" t="s">
        <v>4155</v>
      </c>
      <c r="I409" s="21" t="s">
        <v>2871</v>
      </c>
      <c r="J409" s="21" t="s">
        <v>3115</v>
      </c>
      <c r="K409" s="21" t="s">
        <v>54</v>
      </c>
      <c r="L409" s="21">
        <v>190</v>
      </c>
      <c r="M409" s="21">
        <v>315</v>
      </c>
      <c r="N409" s="21" t="s">
        <v>1582</v>
      </c>
      <c r="O409" s="21" t="s">
        <v>4835</v>
      </c>
      <c r="P409" s="21" t="s">
        <v>4834</v>
      </c>
      <c r="Q409" s="21">
        <v>102</v>
      </c>
      <c r="R409" s="21" t="s">
        <v>2754</v>
      </c>
      <c r="S409" s="21" t="s">
        <v>1185</v>
      </c>
      <c r="T409" s="21" t="s">
        <v>4833</v>
      </c>
      <c r="U409" s="21" t="s">
        <v>4832</v>
      </c>
      <c r="V409" s="21" t="s">
        <v>4513</v>
      </c>
      <c r="W409" s="21">
        <v>30</v>
      </c>
      <c r="X409" s="21" t="s">
        <v>4831</v>
      </c>
      <c r="Y409" s="21" t="s">
        <v>4000</v>
      </c>
      <c r="Z409" s="21" t="s">
        <v>1051</v>
      </c>
      <c r="AA409" s="21">
        <v>206</v>
      </c>
      <c r="AB409" s="21">
        <v>191</v>
      </c>
      <c r="AC409" s="21" t="s">
        <v>2613</v>
      </c>
      <c r="AD409" s="21" t="s">
        <v>4830</v>
      </c>
      <c r="AE409" s="21">
        <v>127</v>
      </c>
      <c r="AF409" s="21" t="s">
        <v>3551</v>
      </c>
      <c r="AG409" s="21" t="s">
        <v>4643</v>
      </c>
      <c r="AH409" s="21" t="s">
        <v>3872</v>
      </c>
      <c r="AI409" s="21" t="s">
        <v>3430</v>
      </c>
      <c r="AJ409" s="21" t="s">
        <v>823</v>
      </c>
      <c r="AK409" s="21" t="s">
        <v>2272</v>
      </c>
      <c r="AL409" s="21" t="s">
        <v>4829</v>
      </c>
      <c r="AM409" s="20">
        <v>49.52</v>
      </c>
      <c r="AN409" s="21">
        <v>35</v>
      </c>
      <c r="AO409" s="20">
        <v>120</v>
      </c>
    </row>
    <row r="410" spans="1:41">
      <c r="A410" s="18" t="s">
        <v>4828</v>
      </c>
      <c r="B410" s="21" t="s">
        <v>4827</v>
      </c>
      <c r="C410" s="21" t="s">
        <v>4826</v>
      </c>
      <c r="D410" s="21" t="s">
        <v>4825</v>
      </c>
      <c r="E410" s="21" t="s">
        <v>1026</v>
      </c>
      <c r="F410" s="21" t="s">
        <v>25</v>
      </c>
      <c r="G410" s="21">
        <v>202</v>
      </c>
      <c r="H410" s="21" t="s">
        <v>4824</v>
      </c>
      <c r="I410" s="21" t="s">
        <v>1736</v>
      </c>
      <c r="J410" s="21" t="s">
        <v>4029</v>
      </c>
      <c r="K410" s="21" t="s">
        <v>54</v>
      </c>
      <c r="L410" s="21">
        <v>180</v>
      </c>
      <c r="M410" s="21">
        <v>315</v>
      </c>
      <c r="N410" s="21">
        <v>119</v>
      </c>
      <c r="O410" s="21" t="s">
        <v>4823</v>
      </c>
      <c r="P410" s="21" t="s">
        <v>4822</v>
      </c>
      <c r="Q410" s="21">
        <v>103</v>
      </c>
      <c r="R410" s="21" t="s">
        <v>486</v>
      </c>
      <c r="S410" s="21" t="s">
        <v>985</v>
      </c>
      <c r="T410" s="21" t="s">
        <v>4265</v>
      </c>
      <c r="U410" s="21" t="s">
        <v>4821</v>
      </c>
      <c r="V410" s="21">
        <v>115</v>
      </c>
      <c r="W410" s="21">
        <v>30</v>
      </c>
      <c r="X410" s="21" t="s">
        <v>4820</v>
      </c>
      <c r="Y410" s="21" t="s">
        <v>4819</v>
      </c>
      <c r="Z410" s="21" t="s">
        <v>2220</v>
      </c>
      <c r="AA410" s="21">
        <v>223</v>
      </c>
      <c r="AB410" s="21">
        <v>191</v>
      </c>
      <c r="AC410" s="21" t="s">
        <v>1788</v>
      </c>
      <c r="AD410" s="21" t="s">
        <v>4818</v>
      </c>
      <c r="AE410" s="21">
        <v>134</v>
      </c>
      <c r="AF410" s="21" t="s">
        <v>4817</v>
      </c>
      <c r="AG410" s="21" t="s">
        <v>108</v>
      </c>
      <c r="AH410" s="21" t="s">
        <v>3879</v>
      </c>
      <c r="AI410" s="21" t="s">
        <v>4816</v>
      </c>
      <c r="AJ410" s="21">
        <v>107</v>
      </c>
      <c r="AK410" s="21" t="s">
        <v>1660</v>
      </c>
      <c r="AL410" s="21" t="s">
        <v>4815</v>
      </c>
      <c r="AM410" s="20">
        <v>51.17</v>
      </c>
      <c r="AN410" s="21">
        <v>42</v>
      </c>
      <c r="AO410" s="20">
        <v>120</v>
      </c>
    </row>
    <row r="411" spans="1:41">
      <c r="A411" s="18" t="s">
        <v>4814</v>
      </c>
      <c r="B411" s="21" t="s">
        <v>4813</v>
      </c>
      <c r="C411" s="21" t="s">
        <v>4812</v>
      </c>
      <c r="D411" s="21" t="s">
        <v>4811</v>
      </c>
      <c r="E411" s="21" t="s">
        <v>2999</v>
      </c>
      <c r="F411" s="21" t="s">
        <v>1560</v>
      </c>
      <c r="G411" s="21">
        <v>240</v>
      </c>
      <c r="H411" s="21" t="s">
        <v>4810</v>
      </c>
      <c r="I411" s="21" t="s">
        <v>4809</v>
      </c>
      <c r="J411" s="21">
        <v>135</v>
      </c>
      <c r="K411" s="21" t="s">
        <v>702</v>
      </c>
      <c r="L411" s="21" t="s">
        <v>4808</v>
      </c>
      <c r="M411" s="21">
        <v>320</v>
      </c>
      <c r="N411" s="21" t="s">
        <v>4728</v>
      </c>
      <c r="O411" s="21" t="s">
        <v>4807</v>
      </c>
      <c r="P411" s="21" t="s">
        <v>4806</v>
      </c>
      <c r="Q411" s="21">
        <v>112</v>
      </c>
      <c r="R411" s="21" t="s">
        <v>116</v>
      </c>
      <c r="S411" s="21">
        <v>69</v>
      </c>
      <c r="T411" s="21" t="s">
        <v>4805</v>
      </c>
      <c r="U411" s="21" t="s">
        <v>4804</v>
      </c>
      <c r="V411" s="21">
        <v>120</v>
      </c>
      <c r="W411" s="21">
        <v>30</v>
      </c>
      <c r="X411" s="21" t="s">
        <v>2984</v>
      </c>
      <c r="Y411" s="21" t="s">
        <v>1905</v>
      </c>
      <c r="Z411" s="21" t="s">
        <v>3885</v>
      </c>
      <c r="AA411" s="21" t="s">
        <v>4803</v>
      </c>
      <c r="AB411" s="21" t="s">
        <v>3666</v>
      </c>
      <c r="AC411" s="21" t="s">
        <v>1659</v>
      </c>
      <c r="AD411" s="21" t="s">
        <v>4802</v>
      </c>
      <c r="AE411" s="21">
        <v>140</v>
      </c>
      <c r="AF411" s="21" t="s">
        <v>3471</v>
      </c>
      <c r="AG411" s="21" t="s">
        <v>290</v>
      </c>
      <c r="AH411" s="21" t="s">
        <v>4670</v>
      </c>
      <c r="AI411" s="21" t="s">
        <v>4801</v>
      </c>
      <c r="AJ411" s="21" t="s">
        <v>4800</v>
      </c>
      <c r="AK411" s="21" t="s">
        <v>1660</v>
      </c>
      <c r="AL411" s="21" t="s">
        <v>4799</v>
      </c>
      <c r="AM411" s="20">
        <v>52.95</v>
      </c>
      <c r="AN411" s="21" t="s">
        <v>247</v>
      </c>
      <c r="AO411" s="20">
        <v>118.5</v>
      </c>
    </row>
    <row r="412" spans="1:41">
      <c r="A412" s="18" t="s">
        <v>4798</v>
      </c>
      <c r="B412" s="21" t="s">
        <v>4797</v>
      </c>
      <c r="C412" s="21" t="s">
        <v>4796</v>
      </c>
      <c r="D412" s="21" t="s">
        <v>4795</v>
      </c>
      <c r="E412" s="21" t="s">
        <v>1598</v>
      </c>
      <c r="F412" s="21" t="s">
        <v>4772</v>
      </c>
      <c r="G412" s="21">
        <v>250</v>
      </c>
      <c r="H412" s="21" t="s">
        <v>4354</v>
      </c>
      <c r="I412" s="21" t="s">
        <v>1402</v>
      </c>
      <c r="J412" s="21">
        <v>132</v>
      </c>
      <c r="K412" s="21" t="s">
        <v>358</v>
      </c>
      <c r="L412" s="21">
        <v>222</v>
      </c>
      <c r="M412" s="21">
        <v>285</v>
      </c>
      <c r="N412" s="21">
        <v>112</v>
      </c>
      <c r="O412" s="21" t="s">
        <v>4794</v>
      </c>
      <c r="P412" s="21" t="s">
        <v>4727</v>
      </c>
      <c r="Q412" s="21" t="s">
        <v>1582</v>
      </c>
      <c r="R412" s="21" t="s">
        <v>2233</v>
      </c>
      <c r="S412" s="21">
        <v>85</v>
      </c>
      <c r="T412" s="21" t="s">
        <v>4606</v>
      </c>
      <c r="U412" s="21" t="s">
        <v>4793</v>
      </c>
      <c r="V412" s="21">
        <v>124</v>
      </c>
      <c r="W412" s="21">
        <v>31</v>
      </c>
      <c r="X412" s="21" t="s">
        <v>4792</v>
      </c>
      <c r="Y412" s="21" t="s">
        <v>4749</v>
      </c>
      <c r="Z412" s="21">
        <v>52</v>
      </c>
      <c r="AA412" s="21" t="s">
        <v>1170</v>
      </c>
      <c r="AB412" s="21">
        <v>209</v>
      </c>
      <c r="AC412" s="21" t="s">
        <v>1659</v>
      </c>
      <c r="AD412" s="21" t="s">
        <v>4791</v>
      </c>
      <c r="AE412" s="21">
        <v>138</v>
      </c>
      <c r="AF412" s="21">
        <v>27</v>
      </c>
      <c r="AG412" s="21" t="s">
        <v>3204</v>
      </c>
      <c r="AH412" s="21" t="s">
        <v>1206</v>
      </c>
      <c r="AI412" s="21" t="s">
        <v>4790</v>
      </c>
      <c r="AJ412" s="21" t="s">
        <v>4789</v>
      </c>
      <c r="AK412" s="21" t="s">
        <v>2120</v>
      </c>
      <c r="AL412" s="21" t="s">
        <v>4788</v>
      </c>
      <c r="AM412" s="20">
        <v>52.54</v>
      </c>
      <c r="AN412" s="21" t="s">
        <v>4370</v>
      </c>
      <c r="AO412" s="20">
        <v>120.25</v>
      </c>
    </row>
    <row r="413" spans="1:41">
      <c r="A413" s="18" t="s">
        <v>4787</v>
      </c>
      <c r="B413" s="21" t="s">
        <v>4786</v>
      </c>
      <c r="C413" s="21" t="s">
        <v>4785</v>
      </c>
      <c r="D413" s="21" t="s">
        <v>4784</v>
      </c>
      <c r="E413" s="21" t="s">
        <v>3473</v>
      </c>
      <c r="F413" s="21" t="s">
        <v>4307</v>
      </c>
      <c r="G413" s="21">
        <v>280</v>
      </c>
      <c r="H413" s="21" t="s">
        <v>4783</v>
      </c>
      <c r="I413" s="21" t="s">
        <v>4782</v>
      </c>
      <c r="J413" s="21">
        <v>132</v>
      </c>
      <c r="K413" s="21" t="s">
        <v>4781</v>
      </c>
      <c r="L413" s="21">
        <v>247</v>
      </c>
      <c r="M413" s="21">
        <v>385</v>
      </c>
      <c r="N413" s="21">
        <v>124</v>
      </c>
      <c r="O413" s="21" t="s">
        <v>4780</v>
      </c>
      <c r="P413" s="21" t="s">
        <v>4779</v>
      </c>
      <c r="Q413" s="21">
        <v>114</v>
      </c>
      <c r="R413" s="21" t="s">
        <v>226</v>
      </c>
      <c r="S413" s="21" t="s">
        <v>4754</v>
      </c>
      <c r="T413" s="21">
        <v>71</v>
      </c>
      <c r="U413" s="21" t="s">
        <v>4778</v>
      </c>
      <c r="V413" s="21">
        <v>124</v>
      </c>
      <c r="W413" s="21">
        <v>31</v>
      </c>
      <c r="X413" s="21" t="s">
        <v>2984</v>
      </c>
      <c r="Y413" s="21" t="s">
        <v>4777</v>
      </c>
      <c r="Z413" s="21">
        <v>65</v>
      </c>
      <c r="AA413" s="21">
        <v>244</v>
      </c>
      <c r="AB413" s="21">
        <v>220</v>
      </c>
      <c r="AC413" s="21" t="s">
        <v>55</v>
      </c>
      <c r="AD413" s="21" t="s">
        <v>735</v>
      </c>
      <c r="AE413" s="21">
        <v>143</v>
      </c>
      <c r="AF413" s="21" t="s">
        <v>56</v>
      </c>
      <c r="AG413" s="21" t="s">
        <v>1507</v>
      </c>
      <c r="AH413" s="21" t="s">
        <v>705</v>
      </c>
      <c r="AI413" s="21" t="s">
        <v>3193</v>
      </c>
      <c r="AJ413" s="21" t="s">
        <v>986</v>
      </c>
      <c r="AK413" s="21" t="s">
        <v>4235</v>
      </c>
      <c r="AL413" s="21" t="s">
        <v>2472</v>
      </c>
      <c r="AM413" s="20">
        <v>51.99</v>
      </c>
      <c r="AN413" s="21">
        <v>41</v>
      </c>
      <c r="AO413" s="20">
        <v>130</v>
      </c>
    </row>
    <row r="414" spans="1:41">
      <c r="A414" s="18" t="s">
        <v>4776</v>
      </c>
      <c r="B414" s="21" t="s">
        <v>4775</v>
      </c>
      <c r="C414" s="21" t="s">
        <v>4774</v>
      </c>
      <c r="D414" s="21" t="s">
        <v>4773</v>
      </c>
      <c r="E414" s="21" t="s">
        <v>286</v>
      </c>
      <c r="F414" s="21" t="s">
        <v>4772</v>
      </c>
      <c r="G414" s="21">
        <v>257</v>
      </c>
      <c r="H414" s="21" t="s">
        <v>4771</v>
      </c>
      <c r="I414" s="21" t="s">
        <v>2113</v>
      </c>
      <c r="J414" s="21">
        <v>133</v>
      </c>
      <c r="K414" s="21" t="s">
        <v>94</v>
      </c>
      <c r="L414" s="21">
        <v>229</v>
      </c>
      <c r="M414" s="21">
        <v>322</v>
      </c>
      <c r="N414" s="21" t="s">
        <v>4770</v>
      </c>
      <c r="O414" s="21" t="s">
        <v>4769</v>
      </c>
      <c r="P414" s="21" t="s">
        <v>1675</v>
      </c>
      <c r="Q414" s="21">
        <v>116</v>
      </c>
      <c r="R414" s="21" t="s">
        <v>4610</v>
      </c>
      <c r="S414" s="21">
        <v>80</v>
      </c>
      <c r="T414" s="21" t="s">
        <v>3711</v>
      </c>
      <c r="U414" s="21" t="s">
        <v>4768</v>
      </c>
      <c r="V414" s="21">
        <v>125</v>
      </c>
      <c r="W414" s="21" t="s">
        <v>702</v>
      </c>
      <c r="X414" s="21" t="s">
        <v>4767</v>
      </c>
      <c r="Y414" s="21" t="s">
        <v>2843</v>
      </c>
      <c r="Z414" s="21" t="s">
        <v>4766</v>
      </c>
      <c r="AA414" s="21">
        <v>238</v>
      </c>
      <c r="AB414" s="21">
        <v>226</v>
      </c>
      <c r="AC414" s="21" t="s">
        <v>2406</v>
      </c>
      <c r="AD414" s="21" t="s">
        <v>4765</v>
      </c>
      <c r="AE414" s="21">
        <v>150</v>
      </c>
      <c r="AF414" s="21" t="s">
        <v>3424</v>
      </c>
      <c r="AG414" s="21" t="s">
        <v>1507</v>
      </c>
      <c r="AH414" s="21" t="s">
        <v>1955</v>
      </c>
      <c r="AI414" s="21" t="s">
        <v>4764</v>
      </c>
      <c r="AJ414" s="21">
        <v>147</v>
      </c>
      <c r="AK414" s="21" t="s">
        <v>2086</v>
      </c>
      <c r="AL414" s="21" t="s">
        <v>4763</v>
      </c>
      <c r="AM414" s="20">
        <v>54.19</v>
      </c>
      <c r="AN414" s="21">
        <v>46</v>
      </c>
      <c r="AO414" s="20">
        <v>137.5</v>
      </c>
    </row>
    <row r="415" spans="1:41">
      <c r="A415" s="18" t="s">
        <v>4762</v>
      </c>
      <c r="B415" s="21" t="s">
        <v>4761</v>
      </c>
      <c r="C415" s="21" t="s">
        <v>4760</v>
      </c>
      <c r="D415" s="21" t="s">
        <v>4759</v>
      </c>
      <c r="E415" s="21" t="s">
        <v>3281</v>
      </c>
      <c r="F415" s="21" t="s">
        <v>4758</v>
      </c>
      <c r="G415" s="21">
        <v>246</v>
      </c>
      <c r="H415" s="21" t="s">
        <v>4354</v>
      </c>
      <c r="I415" s="21" t="s">
        <v>1619</v>
      </c>
      <c r="J415" s="21">
        <v>126</v>
      </c>
      <c r="K415" s="21" t="s">
        <v>290</v>
      </c>
      <c r="L415" s="21">
        <v>225</v>
      </c>
      <c r="M415" s="21">
        <v>310</v>
      </c>
      <c r="N415" s="21">
        <v>143</v>
      </c>
      <c r="O415" s="21" t="s">
        <v>4757</v>
      </c>
      <c r="P415" s="21" t="s">
        <v>4756</v>
      </c>
      <c r="Q415" s="21">
        <v>97</v>
      </c>
      <c r="R415" s="21">
        <v>95</v>
      </c>
      <c r="S415" s="21" t="s">
        <v>4755</v>
      </c>
      <c r="T415" s="21" t="s">
        <v>4754</v>
      </c>
      <c r="U415" s="21" t="s">
        <v>4753</v>
      </c>
      <c r="V415" s="21">
        <v>124</v>
      </c>
      <c r="W415" s="21" t="s">
        <v>3986</v>
      </c>
      <c r="X415" s="21" t="s">
        <v>3167</v>
      </c>
      <c r="Y415" s="21" t="s">
        <v>4752</v>
      </c>
      <c r="Z415" s="21" t="s">
        <v>4751</v>
      </c>
      <c r="AA415" s="21">
        <v>245</v>
      </c>
      <c r="AB415" s="21">
        <v>225</v>
      </c>
      <c r="AC415" s="21" t="s">
        <v>540</v>
      </c>
      <c r="AD415" s="21" t="s">
        <v>4750</v>
      </c>
      <c r="AE415" s="21">
        <v>144</v>
      </c>
      <c r="AF415" s="21">
        <v>29</v>
      </c>
      <c r="AG415" s="21" t="s">
        <v>4749</v>
      </c>
      <c r="AH415" s="21" t="s">
        <v>1206</v>
      </c>
      <c r="AI415" s="21" t="s">
        <v>4748</v>
      </c>
      <c r="AJ415" s="21" t="s">
        <v>4747</v>
      </c>
      <c r="AK415" s="21" t="s">
        <v>51</v>
      </c>
      <c r="AL415" s="21" t="s">
        <v>4746</v>
      </c>
      <c r="AM415" s="20">
        <v>53.23</v>
      </c>
      <c r="AN415" s="21">
        <v>43</v>
      </c>
      <c r="AO415" s="20">
        <v>135</v>
      </c>
    </row>
    <row r="416" spans="1:41">
      <c r="A416" s="18" t="s">
        <v>4745</v>
      </c>
      <c r="B416" s="21" t="s">
        <v>4744</v>
      </c>
      <c r="C416" s="21" t="s">
        <v>4743</v>
      </c>
      <c r="D416" s="21" t="s">
        <v>4742</v>
      </c>
      <c r="E416" s="21">
        <v>57</v>
      </c>
      <c r="F416" s="21" t="s">
        <v>4114</v>
      </c>
      <c r="G416" s="21">
        <v>272</v>
      </c>
      <c r="H416" s="21" t="s">
        <v>4354</v>
      </c>
      <c r="I416" s="21" t="s">
        <v>4741</v>
      </c>
      <c r="J416" s="21" t="s">
        <v>4242</v>
      </c>
      <c r="K416" s="21" t="s">
        <v>289</v>
      </c>
      <c r="L416" s="21" t="s">
        <v>4584</v>
      </c>
      <c r="M416" s="21">
        <v>380</v>
      </c>
      <c r="N416" s="21">
        <v>143</v>
      </c>
      <c r="O416" s="21" t="s">
        <v>4740</v>
      </c>
      <c r="P416" s="21" t="s">
        <v>1666</v>
      </c>
      <c r="Q416" s="21" t="s">
        <v>92</v>
      </c>
      <c r="R416" s="21">
        <v>103</v>
      </c>
      <c r="S416" s="21">
        <v>78</v>
      </c>
      <c r="T416" s="21" t="s">
        <v>4739</v>
      </c>
      <c r="U416" s="21" t="s">
        <v>4738</v>
      </c>
      <c r="V416" s="21">
        <v>125</v>
      </c>
      <c r="W416" s="21">
        <v>32</v>
      </c>
      <c r="X416" s="21" t="s">
        <v>4737</v>
      </c>
      <c r="Y416" s="21" t="s">
        <v>1148</v>
      </c>
      <c r="Z416" s="21" t="s">
        <v>985</v>
      </c>
      <c r="AA416" s="21">
        <v>255</v>
      </c>
      <c r="AB416" s="21" t="s">
        <v>4701</v>
      </c>
      <c r="AC416" s="21" t="s">
        <v>540</v>
      </c>
      <c r="AD416" s="21" t="s">
        <v>4736</v>
      </c>
      <c r="AE416" s="21">
        <v>148</v>
      </c>
      <c r="AF416" s="21" t="s">
        <v>4540</v>
      </c>
      <c r="AG416" s="21" t="s">
        <v>296</v>
      </c>
      <c r="AH416" s="21" t="s">
        <v>1627</v>
      </c>
      <c r="AI416" s="21" t="s">
        <v>4735</v>
      </c>
      <c r="AJ416" s="21">
        <v>157</v>
      </c>
      <c r="AK416" s="21" t="s">
        <v>1436</v>
      </c>
      <c r="AL416" s="21" t="s">
        <v>4734</v>
      </c>
      <c r="AM416" s="20">
        <v>50.86</v>
      </c>
      <c r="AN416" s="21">
        <v>42</v>
      </c>
      <c r="AO416" s="20">
        <v>130</v>
      </c>
    </row>
    <row r="417" spans="1:41">
      <c r="A417" s="18" t="s">
        <v>4733</v>
      </c>
      <c r="B417" s="21" t="s">
        <v>4732</v>
      </c>
      <c r="C417" s="21" t="s">
        <v>4731</v>
      </c>
      <c r="D417" s="21" t="s">
        <v>4730</v>
      </c>
      <c r="E417" s="21" t="s">
        <v>3218</v>
      </c>
      <c r="F417" s="21" t="s">
        <v>213</v>
      </c>
      <c r="G417" s="21">
        <v>279</v>
      </c>
      <c r="H417" s="21" t="s">
        <v>4131</v>
      </c>
      <c r="I417" s="21" t="s">
        <v>3530</v>
      </c>
      <c r="J417" s="21">
        <v>152</v>
      </c>
      <c r="K417" s="21" t="s">
        <v>2848</v>
      </c>
      <c r="L417" s="21" t="s">
        <v>4672</v>
      </c>
      <c r="M417" s="21">
        <v>375</v>
      </c>
      <c r="N417" s="21">
        <v>133</v>
      </c>
      <c r="O417" s="21" t="s">
        <v>4729</v>
      </c>
      <c r="P417" s="21" t="s">
        <v>3468</v>
      </c>
      <c r="Q417" s="21" t="s">
        <v>4728</v>
      </c>
      <c r="R417" s="21" t="s">
        <v>4727</v>
      </c>
      <c r="S417" s="21" t="s">
        <v>984</v>
      </c>
      <c r="T417" s="21" t="s">
        <v>2754</v>
      </c>
      <c r="U417" s="21" t="s">
        <v>4726</v>
      </c>
      <c r="V417" s="21" t="s">
        <v>500</v>
      </c>
      <c r="W417" s="21">
        <v>32</v>
      </c>
      <c r="X417" s="21" t="s">
        <v>4725</v>
      </c>
      <c r="Y417" s="21" t="s">
        <v>4724</v>
      </c>
      <c r="Z417" s="21">
        <v>63</v>
      </c>
      <c r="AA417" s="21">
        <v>239</v>
      </c>
      <c r="AB417" s="21">
        <v>220</v>
      </c>
      <c r="AC417" s="21">
        <v>15</v>
      </c>
      <c r="AD417" s="21" t="s">
        <v>4723</v>
      </c>
      <c r="AE417" s="21">
        <v>150</v>
      </c>
      <c r="AF417" s="21" t="s">
        <v>290</v>
      </c>
      <c r="AG417" s="21">
        <v>50</v>
      </c>
      <c r="AH417" s="21" t="s">
        <v>3879</v>
      </c>
      <c r="AI417" s="21" t="s">
        <v>546</v>
      </c>
      <c r="AJ417" s="21">
        <v>166</v>
      </c>
      <c r="AK417" s="21" t="s">
        <v>1632</v>
      </c>
      <c r="AL417" s="21" t="s">
        <v>4722</v>
      </c>
      <c r="AM417" s="20">
        <v>49.43</v>
      </c>
      <c r="AN417" s="21">
        <v>45</v>
      </c>
      <c r="AO417" s="20">
        <v>130</v>
      </c>
    </row>
    <row r="418" spans="1:41">
      <c r="A418" s="18" t="s">
        <v>4721</v>
      </c>
      <c r="B418" s="21" t="s">
        <v>4720</v>
      </c>
      <c r="C418" s="21" t="s">
        <v>4719</v>
      </c>
      <c r="D418" s="21" t="s">
        <v>4718</v>
      </c>
      <c r="E418" s="21" t="s">
        <v>1845</v>
      </c>
      <c r="F418" s="21" t="s">
        <v>1988</v>
      </c>
      <c r="G418" s="21">
        <v>290</v>
      </c>
      <c r="H418" s="21" t="s">
        <v>4131</v>
      </c>
      <c r="I418" s="21" t="s">
        <v>449</v>
      </c>
      <c r="J418" s="21">
        <v>159</v>
      </c>
      <c r="K418" s="21" t="s">
        <v>2750</v>
      </c>
      <c r="L418" s="21" t="s">
        <v>4717</v>
      </c>
      <c r="M418" s="21">
        <v>340</v>
      </c>
      <c r="N418" s="21">
        <v>144</v>
      </c>
      <c r="O418" s="21" t="s">
        <v>4716</v>
      </c>
      <c r="P418" s="21" t="s">
        <v>4715</v>
      </c>
      <c r="Q418" s="21" t="s">
        <v>3363</v>
      </c>
      <c r="R418" s="21" t="s">
        <v>846</v>
      </c>
      <c r="S418" s="21" t="s">
        <v>871</v>
      </c>
      <c r="T418" s="21">
        <v>107</v>
      </c>
      <c r="U418" s="21" t="s">
        <v>4714</v>
      </c>
      <c r="V418" s="21">
        <v>126</v>
      </c>
      <c r="W418" s="21">
        <v>32</v>
      </c>
      <c r="X418" s="21" t="s">
        <v>4713</v>
      </c>
      <c r="Y418" s="21">
        <v>54</v>
      </c>
      <c r="Z418" s="21" t="s">
        <v>1649</v>
      </c>
      <c r="AA418" s="21" t="s">
        <v>4584</v>
      </c>
      <c r="AB418" s="21">
        <v>229</v>
      </c>
      <c r="AC418" s="21" t="s">
        <v>1758</v>
      </c>
      <c r="AD418" s="21" t="s">
        <v>4712</v>
      </c>
      <c r="AE418" s="21">
        <v>138</v>
      </c>
      <c r="AF418" s="21" t="s">
        <v>533</v>
      </c>
      <c r="AG418" s="21">
        <v>58</v>
      </c>
      <c r="AH418" s="21" t="s">
        <v>2388</v>
      </c>
      <c r="AI418" s="21" t="s">
        <v>4711</v>
      </c>
      <c r="AJ418" s="21" t="s">
        <v>1330</v>
      </c>
      <c r="AK418" s="21" t="s">
        <v>2565</v>
      </c>
      <c r="AL418" s="21" t="s">
        <v>4710</v>
      </c>
      <c r="AM418" s="20">
        <v>49.15</v>
      </c>
      <c r="AN418" s="21">
        <v>46</v>
      </c>
      <c r="AO418" s="20">
        <v>130</v>
      </c>
    </row>
    <row r="419" spans="1:41">
      <c r="A419" s="18" t="s">
        <v>4709</v>
      </c>
      <c r="B419" s="21" t="s">
        <v>4708</v>
      </c>
      <c r="C419" s="21" t="s">
        <v>4707</v>
      </c>
      <c r="D419" s="21" t="s">
        <v>4706</v>
      </c>
      <c r="E419" s="21">
        <v>53</v>
      </c>
      <c r="F419" s="21" t="s">
        <v>2836</v>
      </c>
      <c r="G419" s="21">
        <v>290</v>
      </c>
      <c r="H419" s="21" t="s">
        <v>4354</v>
      </c>
      <c r="I419" s="21" t="s">
        <v>806</v>
      </c>
      <c r="J419" s="21">
        <v>170</v>
      </c>
      <c r="K419" s="21" t="s">
        <v>79</v>
      </c>
      <c r="L419" s="21">
        <v>270</v>
      </c>
      <c r="M419" s="21">
        <v>295</v>
      </c>
      <c r="N419" s="21" t="s">
        <v>3607</v>
      </c>
      <c r="O419" s="21" t="s">
        <v>4705</v>
      </c>
      <c r="P419" s="21" t="s">
        <v>4704</v>
      </c>
      <c r="Q419" s="21" t="s">
        <v>1509</v>
      </c>
      <c r="R419" s="21">
        <v>101</v>
      </c>
      <c r="S419" s="21">
        <v>76</v>
      </c>
      <c r="T419" s="21" t="s">
        <v>4703</v>
      </c>
      <c r="U419" s="21" t="s">
        <v>4702</v>
      </c>
      <c r="V419" s="21">
        <v>132</v>
      </c>
      <c r="W419" s="21" t="s">
        <v>358</v>
      </c>
      <c r="X419" s="21" t="s">
        <v>3131</v>
      </c>
      <c r="Y419" s="21" t="s">
        <v>2843</v>
      </c>
      <c r="Z419" s="21" t="s">
        <v>2259</v>
      </c>
      <c r="AA419" s="21" t="s">
        <v>4701</v>
      </c>
      <c r="AB419" s="21">
        <v>217</v>
      </c>
      <c r="AC419" s="21" t="s">
        <v>209</v>
      </c>
      <c r="AD419" s="21" t="s">
        <v>4700</v>
      </c>
      <c r="AE419" s="21">
        <v>136</v>
      </c>
      <c r="AF419" s="21" t="s">
        <v>482</v>
      </c>
      <c r="AG419" s="21" t="s">
        <v>2694</v>
      </c>
      <c r="AH419" s="21" t="s">
        <v>4699</v>
      </c>
      <c r="AI419" s="21" t="s">
        <v>1900</v>
      </c>
      <c r="AJ419" s="21">
        <v>155</v>
      </c>
      <c r="AK419" s="21" t="s">
        <v>88</v>
      </c>
      <c r="AL419" s="21" t="s">
        <v>4698</v>
      </c>
      <c r="AM419" s="20">
        <v>46.44</v>
      </c>
      <c r="AN419" s="21" t="s">
        <v>3199</v>
      </c>
      <c r="AO419" s="20">
        <v>130</v>
      </c>
    </row>
    <row r="420" spans="1:41">
      <c r="A420" s="18" t="s">
        <v>4697</v>
      </c>
      <c r="B420" s="21" t="s">
        <v>4696</v>
      </c>
      <c r="C420" s="21" t="s">
        <v>4695</v>
      </c>
      <c r="D420" s="21" t="s">
        <v>4694</v>
      </c>
      <c r="E420" s="21" t="s">
        <v>1282</v>
      </c>
      <c r="F420" s="21" t="s">
        <v>4693</v>
      </c>
      <c r="G420" s="21">
        <v>284</v>
      </c>
      <c r="H420" s="21" t="s">
        <v>4692</v>
      </c>
      <c r="I420" s="21" t="s">
        <v>4691</v>
      </c>
      <c r="J420" s="21">
        <v>157</v>
      </c>
      <c r="K420" s="21" t="s">
        <v>2750</v>
      </c>
      <c r="L420" s="21">
        <v>255</v>
      </c>
      <c r="M420" s="21">
        <v>330</v>
      </c>
      <c r="N420" s="21">
        <v>142</v>
      </c>
      <c r="O420" s="21" t="s">
        <v>4690</v>
      </c>
      <c r="P420" s="21" t="s">
        <v>2972</v>
      </c>
      <c r="Q420" s="21" t="s">
        <v>1277</v>
      </c>
      <c r="R420" s="21" t="s">
        <v>116</v>
      </c>
      <c r="S420" s="21">
        <v>74</v>
      </c>
      <c r="T420" s="21" t="s">
        <v>741</v>
      </c>
      <c r="U420" s="21">
        <v>921</v>
      </c>
      <c r="V420" s="21">
        <v>124</v>
      </c>
      <c r="W420" s="21">
        <v>32</v>
      </c>
      <c r="X420" s="21" t="s">
        <v>4689</v>
      </c>
      <c r="Y420" s="21" t="s">
        <v>4688</v>
      </c>
      <c r="Z420" s="21" t="s">
        <v>4350</v>
      </c>
      <c r="AA420" s="21" t="s">
        <v>1170</v>
      </c>
      <c r="AB420" s="21" t="s">
        <v>4687</v>
      </c>
      <c r="AC420" s="21" t="s">
        <v>3506</v>
      </c>
      <c r="AD420" s="21" t="s">
        <v>4686</v>
      </c>
      <c r="AE420" s="21" t="s">
        <v>1113</v>
      </c>
      <c r="AF420" s="21" t="s">
        <v>59</v>
      </c>
      <c r="AG420" s="21" t="s">
        <v>4685</v>
      </c>
      <c r="AH420" s="21" t="s">
        <v>1697</v>
      </c>
      <c r="AI420" s="21" t="s">
        <v>4684</v>
      </c>
      <c r="AJ420" s="21">
        <v>133</v>
      </c>
      <c r="AK420" s="21">
        <v>8</v>
      </c>
      <c r="AL420" s="21" t="s">
        <v>4683</v>
      </c>
      <c r="AM420" s="20">
        <v>46.73</v>
      </c>
      <c r="AN420" s="21" t="s">
        <v>1148</v>
      </c>
      <c r="AO420" s="20">
        <v>145</v>
      </c>
    </row>
    <row r="421" spans="1:41">
      <c r="A421" s="18" t="s">
        <v>4682</v>
      </c>
      <c r="B421" s="21" t="s">
        <v>4681</v>
      </c>
      <c r="C421" s="21" t="s">
        <v>4680</v>
      </c>
      <c r="D421" s="21" t="s">
        <v>4679</v>
      </c>
      <c r="E421" s="21" t="s">
        <v>3854</v>
      </c>
      <c r="F421" s="21" t="s">
        <v>355</v>
      </c>
      <c r="G421" s="21">
        <v>258</v>
      </c>
      <c r="H421" s="21" t="s">
        <v>4678</v>
      </c>
      <c r="I421" s="21" t="s">
        <v>4677</v>
      </c>
      <c r="J421" s="21">
        <v>148</v>
      </c>
      <c r="K421" s="21" t="s">
        <v>80</v>
      </c>
      <c r="L421" s="21">
        <v>237</v>
      </c>
      <c r="M421" s="21">
        <v>330</v>
      </c>
      <c r="N421" s="21" t="s">
        <v>4597</v>
      </c>
      <c r="O421" s="21" t="s">
        <v>4676</v>
      </c>
      <c r="P421" s="21">
        <v>64</v>
      </c>
      <c r="Q421" s="21">
        <v>111</v>
      </c>
      <c r="R421" s="21">
        <v>99</v>
      </c>
      <c r="S421" s="21">
        <v>77</v>
      </c>
      <c r="T421" s="21" t="s">
        <v>4675</v>
      </c>
      <c r="U421" s="21" t="s">
        <v>4674</v>
      </c>
      <c r="V421" s="21">
        <v>131</v>
      </c>
      <c r="W421" s="21">
        <v>32</v>
      </c>
      <c r="X421" s="21" t="s">
        <v>4673</v>
      </c>
      <c r="Y421" s="21">
        <v>39</v>
      </c>
      <c r="Z421" s="21" t="s">
        <v>3281</v>
      </c>
      <c r="AA421" s="21" t="s">
        <v>4672</v>
      </c>
      <c r="AB421" s="21">
        <v>227</v>
      </c>
      <c r="AC421" s="21">
        <v>15</v>
      </c>
      <c r="AD421" s="21" t="s">
        <v>4671</v>
      </c>
      <c r="AE421" s="21" t="s">
        <v>1277</v>
      </c>
      <c r="AF421" s="21" t="s">
        <v>985</v>
      </c>
      <c r="AG421" s="21" t="s">
        <v>3690</v>
      </c>
      <c r="AH421" s="21" t="s">
        <v>4670</v>
      </c>
      <c r="AI421" s="21" t="s">
        <v>4669</v>
      </c>
      <c r="AJ421" s="21">
        <v>137</v>
      </c>
      <c r="AK421" s="21" t="s">
        <v>450</v>
      </c>
      <c r="AL421" s="21" t="s">
        <v>4668</v>
      </c>
      <c r="AM421" s="20">
        <v>47.87</v>
      </c>
      <c r="AN421" s="21" t="s">
        <v>800</v>
      </c>
      <c r="AO421" s="20">
        <v>133.65</v>
      </c>
    </row>
    <row r="422" spans="1:41">
      <c r="A422" s="18" t="s">
        <v>4667</v>
      </c>
      <c r="B422" s="21" t="s">
        <v>4666</v>
      </c>
      <c r="C422" s="21" t="s">
        <v>4665</v>
      </c>
      <c r="D422" s="21" t="s">
        <v>4664</v>
      </c>
      <c r="E422" s="21" t="s">
        <v>4061</v>
      </c>
      <c r="F422" s="21" t="s">
        <v>4663</v>
      </c>
      <c r="G422" s="21">
        <v>248</v>
      </c>
      <c r="H422" s="21" t="s">
        <v>4662</v>
      </c>
      <c r="I422" s="21" t="s">
        <v>4661</v>
      </c>
      <c r="J422" s="21">
        <v>138</v>
      </c>
      <c r="K422" s="21" t="s">
        <v>4012</v>
      </c>
      <c r="L422" s="21" t="s">
        <v>4660</v>
      </c>
      <c r="M422" s="21">
        <v>291</v>
      </c>
      <c r="N422" s="21" t="s">
        <v>3904</v>
      </c>
      <c r="O422" s="21" t="s">
        <v>4659</v>
      </c>
      <c r="P422" s="21" t="s">
        <v>292</v>
      </c>
      <c r="Q422" s="21" t="s">
        <v>3457</v>
      </c>
      <c r="R422" s="21" t="s">
        <v>4658</v>
      </c>
      <c r="S422" s="21">
        <v>80</v>
      </c>
      <c r="T422" s="21" t="s">
        <v>4657</v>
      </c>
      <c r="U422" s="21" t="s">
        <v>4656</v>
      </c>
      <c r="V422" s="21">
        <v>125</v>
      </c>
      <c r="W422" s="21" t="s">
        <v>702</v>
      </c>
      <c r="X422" s="21" t="s">
        <v>4655</v>
      </c>
      <c r="Y422" s="21" t="s">
        <v>3140</v>
      </c>
      <c r="Z422" s="21" t="s">
        <v>909</v>
      </c>
      <c r="AA422" s="21" t="s">
        <v>3541</v>
      </c>
      <c r="AB422" s="21">
        <v>206</v>
      </c>
      <c r="AC422" s="21" t="s">
        <v>980</v>
      </c>
      <c r="AD422" s="21" t="s">
        <v>4654</v>
      </c>
      <c r="AE422" s="21" t="s">
        <v>437</v>
      </c>
      <c r="AF422" s="21">
        <v>76</v>
      </c>
      <c r="AG422" s="21">
        <v>69</v>
      </c>
      <c r="AH422" s="21" t="s">
        <v>403</v>
      </c>
      <c r="AI422" s="21" t="s">
        <v>4653</v>
      </c>
      <c r="AJ422" s="21" t="s">
        <v>4652</v>
      </c>
      <c r="AK422" s="21" t="s">
        <v>88</v>
      </c>
      <c r="AL422" s="21" t="s">
        <v>4651</v>
      </c>
      <c r="AM422" s="20">
        <v>47.44</v>
      </c>
      <c r="AN422" s="21">
        <v>48</v>
      </c>
      <c r="AO422" s="20">
        <v>137.5</v>
      </c>
    </row>
    <row r="423" spans="1:41">
      <c r="A423" s="18" t="s">
        <v>4650</v>
      </c>
      <c r="B423" s="21" t="s">
        <v>4649</v>
      </c>
      <c r="C423" s="21" t="s">
        <v>4648</v>
      </c>
      <c r="D423" s="21" t="s">
        <v>4647</v>
      </c>
      <c r="E423" s="21" t="s">
        <v>3804</v>
      </c>
      <c r="F423" s="21" t="s">
        <v>4646</v>
      </c>
      <c r="G423" s="21" t="s">
        <v>3317</v>
      </c>
      <c r="H423" s="21" t="s">
        <v>4645</v>
      </c>
      <c r="I423" s="21">
        <v>10</v>
      </c>
      <c r="J423" s="21">
        <v>147</v>
      </c>
      <c r="K423" s="21" t="s">
        <v>983</v>
      </c>
      <c r="L423" s="21" t="s">
        <v>4568</v>
      </c>
      <c r="M423" s="21">
        <v>279</v>
      </c>
      <c r="N423" s="21" t="s">
        <v>3485</v>
      </c>
      <c r="O423" s="21" t="s">
        <v>4644</v>
      </c>
      <c r="P423" s="21" t="s">
        <v>4643</v>
      </c>
      <c r="Q423" s="21">
        <v>93</v>
      </c>
      <c r="R423" s="21" t="s">
        <v>3624</v>
      </c>
      <c r="S423" s="21" t="s">
        <v>857</v>
      </c>
      <c r="T423" s="21" t="s">
        <v>3364</v>
      </c>
      <c r="U423" s="21" t="s">
        <v>4642</v>
      </c>
      <c r="V423" s="21">
        <v>123</v>
      </c>
      <c r="W423" s="21">
        <v>31</v>
      </c>
      <c r="X423" s="21" t="s">
        <v>4641</v>
      </c>
      <c r="Y423" s="21" t="s">
        <v>4564</v>
      </c>
      <c r="Z423" s="21">
        <v>51</v>
      </c>
      <c r="AA423" s="21">
        <v>212</v>
      </c>
      <c r="AB423" s="21" t="s">
        <v>3666</v>
      </c>
      <c r="AC423" s="21" t="s">
        <v>996</v>
      </c>
      <c r="AD423" s="21" t="s">
        <v>4640</v>
      </c>
      <c r="AE423" s="21" t="s">
        <v>823</v>
      </c>
      <c r="AF423" s="21" t="s">
        <v>2434</v>
      </c>
      <c r="AG423" s="21" t="s">
        <v>1508</v>
      </c>
      <c r="AH423" s="21" t="s">
        <v>1697</v>
      </c>
      <c r="AI423" s="21" t="s">
        <v>1791</v>
      </c>
      <c r="AJ423" s="21" t="s">
        <v>3589</v>
      </c>
      <c r="AK423" s="21" t="s">
        <v>684</v>
      </c>
      <c r="AL423" s="21" t="s">
        <v>4639</v>
      </c>
      <c r="AM423" s="20">
        <v>52.04</v>
      </c>
      <c r="AN423" s="21">
        <v>47</v>
      </c>
      <c r="AO423" s="20">
        <v>141.25</v>
      </c>
    </row>
    <row r="424" spans="1:41">
      <c r="A424" s="18" t="s">
        <v>4638</v>
      </c>
      <c r="B424" s="21" t="s">
        <v>4637</v>
      </c>
      <c r="C424" s="21" t="s">
        <v>4636</v>
      </c>
      <c r="D424" s="21" t="s">
        <v>4635</v>
      </c>
      <c r="E424" s="21" t="s">
        <v>4634</v>
      </c>
      <c r="F424" s="21" t="s">
        <v>4459</v>
      </c>
      <c r="G424" s="21" t="s">
        <v>4633</v>
      </c>
      <c r="H424" s="21" t="s">
        <v>4632</v>
      </c>
      <c r="I424" s="21" t="s">
        <v>1867</v>
      </c>
      <c r="J424" s="21">
        <v>139</v>
      </c>
      <c r="K424" s="21" t="s">
        <v>371</v>
      </c>
      <c r="L424" s="21" t="s">
        <v>4631</v>
      </c>
      <c r="M424" s="21">
        <v>280</v>
      </c>
      <c r="N424" s="21" t="s">
        <v>3904</v>
      </c>
      <c r="O424" s="21" t="s">
        <v>4630</v>
      </c>
      <c r="P424" s="21" t="s">
        <v>4629</v>
      </c>
      <c r="Q424" s="21" t="s">
        <v>3445</v>
      </c>
      <c r="R424" s="21" t="s">
        <v>871</v>
      </c>
      <c r="S424" s="21">
        <v>81</v>
      </c>
      <c r="T424" s="21" t="s">
        <v>4628</v>
      </c>
      <c r="U424" s="21">
        <v>698</v>
      </c>
      <c r="V424" s="21">
        <v>123</v>
      </c>
      <c r="W424" s="21">
        <v>29</v>
      </c>
      <c r="X424" s="21">
        <v>59</v>
      </c>
      <c r="Y424" s="21" t="s">
        <v>3400</v>
      </c>
      <c r="Z424" s="21" t="s">
        <v>4166</v>
      </c>
      <c r="AA424" s="21">
        <v>212</v>
      </c>
      <c r="AB424" s="21">
        <v>197</v>
      </c>
      <c r="AC424" s="21" t="s">
        <v>3654</v>
      </c>
      <c r="AD424" s="21">
        <v>81</v>
      </c>
      <c r="AE424" s="21">
        <v>90</v>
      </c>
      <c r="AF424" s="21">
        <v>66</v>
      </c>
      <c r="AG424" s="21" t="s">
        <v>4627</v>
      </c>
      <c r="AH424" s="21" t="s">
        <v>1949</v>
      </c>
      <c r="AI424" s="21" t="s">
        <v>4626</v>
      </c>
      <c r="AJ424" s="21" t="s">
        <v>4025</v>
      </c>
      <c r="AK424" s="21" t="s">
        <v>1783</v>
      </c>
      <c r="AL424" s="21" t="s">
        <v>4625</v>
      </c>
      <c r="AM424" s="20">
        <v>48.25</v>
      </c>
      <c r="AN424" s="21" t="s">
        <v>4603</v>
      </c>
      <c r="AO424" s="20">
        <v>150</v>
      </c>
    </row>
    <row r="425" spans="1:41">
      <c r="A425" s="18" t="s">
        <v>4624</v>
      </c>
      <c r="B425" s="21" t="s">
        <v>4623</v>
      </c>
      <c r="C425" s="21" t="s">
        <v>4622</v>
      </c>
      <c r="D425" s="21" t="s">
        <v>4621</v>
      </c>
      <c r="E425" s="21" t="s">
        <v>2118</v>
      </c>
      <c r="F425" s="21" t="s">
        <v>3625</v>
      </c>
      <c r="G425" s="21">
        <v>245</v>
      </c>
      <c r="H425" s="21" t="s">
        <v>4620</v>
      </c>
      <c r="I425" s="21" t="s">
        <v>1867</v>
      </c>
      <c r="J425" s="21">
        <v>147</v>
      </c>
      <c r="K425" s="21">
        <v>35</v>
      </c>
      <c r="L425" s="21">
        <v>223</v>
      </c>
      <c r="M425" s="21">
        <v>350</v>
      </c>
      <c r="N425" s="21" t="s">
        <v>1582</v>
      </c>
      <c r="O425" s="21" t="s">
        <v>4619</v>
      </c>
      <c r="P425" s="21" t="s">
        <v>295</v>
      </c>
      <c r="Q425" s="21" t="s">
        <v>3468</v>
      </c>
      <c r="R425" s="21">
        <v>71</v>
      </c>
      <c r="S425" s="21" t="s">
        <v>3689</v>
      </c>
      <c r="T425" s="21" t="s">
        <v>4618</v>
      </c>
      <c r="U425" s="21" t="s">
        <v>4617</v>
      </c>
      <c r="V425" s="21" t="s">
        <v>3538</v>
      </c>
      <c r="W425" s="21">
        <v>32</v>
      </c>
      <c r="X425" s="21" t="s">
        <v>2985</v>
      </c>
      <c r="Y425" s="21">
        <v>34</v>
      </c>
      <c r="Z425" s="21" t="s">
        <v>533</v>
      </c>
      <c r="AA425" s="21">
        <v>185</v>
      </c>
      <c r="AB425" s="21" t="s">
        <v>4616</v>
      </c>
      <c r="AC425" s="21" t="s">
        <v>3654</v>
      </c>
      <c r="AD425" s="21" t="s">
        <v>177</v>
      </c>
      <c r="AE425" s="21" t="s">
        <v>609</v>
      </c>
      <c r="AF425" s="21">
        <v>59</v>
      </c>
      <c r="AG425" s="21" t="s">
        <v>1508</v>
      </c>
      <c r="AH425" s="21" t="s">
        <v>2044</v>
      </c>
      <c r="AI425" s="21" t="s">
        <v>3194</v>
      </c>
      <c r="AJ425" s="21" t="s">
        <v>2183</v>
      </c>
      <c r="AK425" s="21">
        <v>7</v>
      </c>
      <c r="AL425" s="21" t="s">
        <v>2473</v>
      </c>
      <c r="AM425" s="20">
        <v>50.34</v>
      </c>
      <c r="AN425" s="21" t="s">
        <v>43</v>
      </c>
      <c r="AO425" s="20">
        <v>140</v>
      </c>
    </row>
    <row r="426" spans="1:41">
      <c r="A426" s="18" t="s">
        <v>4615</v>
      </c>
      <c r="B426" s="21" t="s">
        <v>4614</v>
      </c>
      <c r="C426" s="21" t="s">
        <v>4613</v>
      </c>
      <c r="D426" s="21" t="s">
        <v>4612</v>
      </c>
      <c r="E426" s="21" t="s">
        <v>247</v>
      </c>
      <c r="F426" s="21" t="s">
        <v>3446</v>
      </c>
      <c r="G426" s="21">
        <v>222</v>
      </c>
      <c r="H426" s="21" t="s">
        <v>4611</v>
      </c>
      <c r="I426" s="21" t="s">
        <v>1694</v>
      </c>
      <c r="J426" s="21">
        <v>134</v>
      </c>
      <c r="K426" s="21">
        <v>37</v>
      </c>
      <c r="L426" s="21">
        <v>202</v>
      </c>
      <c r="M426" s="21">
        <v>405</v>
      </c>
      <c r="N426" s="21" t="s">
        <v>4610</v>
      </c>
      <c r="O426" s="21" t="s">
        <v>4609</v>
      </c>
      <c r="P426" s="21" t="s">
        <v>4026</v>
      </c>
      <c r="Q426" s="21" t="s">
        <v>984</v>
      </c>
      <c r="R426" s="21" t="s">
        <v>3831</v>
      </c>
      <c r="S426" s="21">
        <v>80</v>
      </c>
      <c r="T426" s="21" t="s">
        <v>4038</v>
      </c>
      <c r="U426" s="21" t="s">
        <v>4608</v>
      </c>
      <c r="V426" s="21">
        <v>110</v>
      </c>
      <c r="W426" s="21">
        <v>27</v>
      </c>
      <c r="X426" s="21" t="s">
        <v>4607</v>
      </c>
      <c r="Y426" s="21" t="s">
        <v>2258</v>
      </c>
      <c r="Z426" s="21" t="s">
        <v>3280</v>
      </c>
      <c r="AA426" s="21">
        <v>189</v>
      </c>
      <c r="AB426" s="21" t="s">
        <v>276</v>
      </c>
      <c r="AC426" s="21" t="s">
        <v>27</v>
      </c>
      <c r="AD426" s="21" t="s">
        <v>4606</v>
      </c>
      <c r="AE426" s="21" t="s">
        <v>4605</v>
      </c>
      <c r="AF426" s="21">
        <v>51</v>
      </c>
      <c r="AG426" s="21" t="s">
        <v>4184</v>
      </c>
      <c r="AH426" s="21" t="s">
        <v>2044</v>
      </c>
      <c r="AI426" s="21" t="s">
        <v>2774</v>
      </c>
      <c r="AJ426" s="21">
        <v>115</v>
      </c>
      <c r="AK426" s="21">
        <v>5</v>
      </c>
      <c r="AL426" s="21" t="s">
        <v>4604</v>
      </c>
      <c r="AM426" s="20">
        <v>45.21</v>
      </c>
      <c r="AN426" s="21" t="s">
        <v>4603</v>
      </c>
      <c r="AO426" s="20">
        <v>140</v>
      </c>
    </row>
    <row r="427" spans="1:41">
      <c r="A427" s="18" t="s">
        <v>4602</v>
      </c>
      <c r="B427" s="21" t="s">
        <v>4601</v>
      </c>
      <c r="C427" s="21" t="s">
        <v>4600</v>
      </c>
      <c r="D427" s="21" t="s">
        <v>4599</v>
      </c>
      <c r="E427" s="21" t="s">
        <v>2731</v>
      </c>
      <c r="F427" s="21" t="s">
        <v>4598</v>
      </c>
      <c r="G427" s="21">
        <v>237</v>
      </c>
      <c r="H427" s="21" t="s">
        <v>4583</v>
      </c>
      <c r="I427" s="21" t="s">
        <v>3774</v>
      </c>
      <c r="J427" s="21" t="s">
        <v>4597</v>
      </c>
      <c r="K427" s="21">
        <v>36</v>
      </c>
      <c r="L427" s="21">
        <v>213</v>
      </c>
      <c r="M427" s="21">
        <v>405</v>
      </c>
      <c r="N427" s="21" t="s">
        <v>2754</v>
      </c>
      <c r="O427" s="21" t="s">
        <v>4596</v>
      </c>
      <c r="P427" s="21" t="s">
        <v>55</v>
      </c>
      <c r="Q427" s="21">
        <v>80</v>
      </c>
      <c r="R427" s="21" t="s">
        <v>1649</v>
      </c>
      <c r="S427" s="21">
        <v>80</v>
      </c>
      <c r="T427" s="21">
        <v>64</v>
      </c>
      <c r="U427" s="21" t="s">
        <v>4595</v>
      </c>
      <c r="V427" s="21" t="s">
        <v>437</v>
      </c>
      <c r="W427" s="21">
        <v>30</v>
      </c>
      <c r="X427" s="21" t="s">
        <v>4594</v>
      </c>
      <c r="Y427" s="21" t="s">
        <v>4593</v>
      </c>
      <c r="Z427" s="21" t="s">
        <v>3611</v>
      </c>
      <c r="AA427" s="21">
        <v>166</v>
      </c>
      <c r="AB427" s="21" t="s">
        <v>3225</v>
      </c>
      <c r="AC427" s="21" t="s">
        <v>707</v>
      </c>
      <c r="AD427" s="21" t="s">
        <v>4592</v>
      </c>
      <c r="AE427" s="21" t="s">
        <v>4480</v>
      </c>
      <c r="AF427" s="21" t="s">
        <v>1845</v>
      </c>
      <c r="AG427" s="21" t="s">
        <v>3641</v>
      </c>
      <c r="AH427" s="21" t="s">
        <v>403</v>
      </c>
      <c r="AI427" s="21" t="s">
        <v>4591</v>
      </c>
      <c r="AJ427" s="21" t="s">
        <v>1289</v>
      </c>
      <c r="AK427" s="21">
        <v>17</v>
      </c>
      <c r="AL427" s="21" t="s">
        <v>4590</v>
      </c>
      <c r="AM427" s="20">
        <v>44.07</v>
      </c>
      <c r="AN427" s="21" t="s">
        <v>286</v>
      </c>
      <c r="AO427" s="20">
        <v>137.5</v>
      </c>
    </row>
    <row r="428" spans="1:41">
      <c r="A428" s="18" t="s">
        <v>4589</v>
      </c>
      <c r="B428" s="21" t="s">
        <v>4588</v>
      </c>
      <c r="C428" s="21" t="s">
        <v>4587</v>
      </c>
      <c r="D428" s="21" t="s">
        <v>4586</v>
      </c>
      <c r="E428" s="21" t="s">
        <v>2369</v>
      </c>
      <c r="F428" s="21" t="s">
        <v>4585</v>
      </c>
      <c r="G428" s="21" t="s">
        <v>4584</v>
      </c>
      <c r="H428" s="21" t="s">
        <v>4583</v>
      </c>
      <c r="I428" s="21" t="s">
        <v>4582</v>
      </c>
      <c r="J428" s="21" t="s">
        <v>3488</v>
      </c>
      <c r="K428" s="21" t="s">
        <v>1203</v>
      </c>
      <c r="L428" s="21">
        <v>212</v>
      </c>
      <c r="M428" s="21">
        <v>405</v>
      </c>
      <c r="N428" s="21">
        <v>102</v>
      </c>
      <c r="O428" s="21" t="s">
        <v>4581</v>
      </c>
      <c r="P428" s="21" t="s">
        <v>4580</v>
      </c>
      <c r="Q428" s="21">
        <v>81</v>
      </c>
      <c r="R428" s="21">
        <v>59</v>
      </c>
      <c r="S428" s="21">
        <v>78</v>
      </c>
      <c r="T428" s="21" t="s">
        <v>985</v>
      </c>
      <c r="U428" s="21" t="s">
        <v>4579</v>
      </c>
      <c r="V428" s="21">
        <v>118</v>
      </c>
      <c r="W428" s="21" t="s">
        <v>1098</v>
      </c>
      <c r="X428" s="21">
        <v>41</v>
      </c>
      <c r="Y428" s="21" t="s">
        <v>4578</v>
      </c>
      <c r="Z428" s="21" t="s">
        <v>248</v>
      </c>
      <c r="AA428" s="21">
        <v>170</v>
      </c>
      <c r="AB428" s="21">
        <v>176</v>
      </c>
      <c r="AC428" s="21" t="s">
        <v>1380</v>
      </c>
      <c r="AD428" s="21" t="s">
        <v>4577</v>
      </c>
      <c r="AE428" s="21">
        <v>95</v>
      </c>
      <c r="AF428" s="21" t="s">
        <v>620</v>
      </c>
      <c r="AG428" s="21">
        <v>81</v>
      </c>
      <c r="AH428" s="21" t="s">
        <v>4147</v>
      </c>
      <c r="AI428" s="21" t="s">
        <v>4576</v>
      </c>
      <c r="AJ428" s="21">
        <v>129</v>
      </c>
      <c r="AK428" s="21" t="s">
        <v>577</v>
      </c>
      <c r="AL428" s="21" t="s">
        <v>4575</v>
      </c>
      <c r="AM428" s="20">
        <v>39.89</v>
      </c>
      <c r="AN428" s="21">
        <v>55</v>
      </c>
      <c r="AO428" s="20">
        <v>139.5</v>
      </c>
    </row>
    <row r="429" spans="1:41">
      <c r="A429" s="18" t="s">
        <v>4574</v>
      </c>
      <c r="B429" s="21" t="s">
        <v>4573</v>
      </c>
      <c r="C429" s="21" t="s">
        <v>4572</v>
      </c>
      <c r="D429" s="21" t="s">
        <v>4571</v>
      </c>
      <c r="E429" s="21" t="s">
        <v>2750</v>
      </c>
      <c r="F429" s="21" t="s">
        <v>4570</v>
      </c>
      <c r="G429" s="21">
        <v>258</v>
      </c>
      <c r="H429" s="21" t="s">
        <v>4569</v>
      </c>
      <c r="I429" s="21" t="s">
        <v>3495</v>
      </c>
      <c r="J429" s="21" t="s">
        <v>3509</v>
      </c>
      <c r="K429" s="21" t="s">
        <v>295</v>
      </c>
      <c r="L429" s="21" t="s">
        <v>4568</v>
      </c>
      <c r="M429" s="21">
        <v>425</v>
      </c>
      <c r="N429" s="21">
        <v>112</v>
      </c>
      <c r="O429" s="21" t="s">
        <v>4567</v>
      </c>
      <c r="P429" s="21" t="s">
        <v>653</v>
      </c>
      <c r="Q429" s="21" t="s">
        <v>3681</v>
      </c>
      <c r="R429" s="21" t="s">
        <v>4566</v>
      </c>
      <c r="S429" s="21">
        <v>77</v>
      </c>
      <c r="T429" s="21">
        <v>71</v>
      </c>
      <c r="U429" s="21" t="s">
        <v>4565</v>
      </c>
      <c r="V429" s="21">
        <v>118</v>
      </c>
      <c r="W429" s="21">
        <v>29</v>
      </c>
      <c r="X429" s="21" t="s">
        <v>755</v>
      </c>
      <c r="Y429" s="21" t="s">
        <v>2990</v>
      </c>
      <c r="Z429" s="21" t="s">
        <v>4564</v>
      </c>
      <c r="AA429" s="21">
        <v>193</v>
      </c>
      <c r="AB429" s="21">
        <v>169</v>
      </c>
      <c r="AC429" s="21" t="s">
        <v>1380</v>
      </c>
      <c r="AD429" s="21" t="s">
        <v>4563</v>
      </c>
      <c r="AE429" s="21" t="s">
        <v>4562</v>
      </c>
      <c r="AF429" s="21">
        <v>54</v>
      </c>
      <c r="AG429" s="21">
        <v>87</v>
      </c>
      <c r="AH429" s="21" t="s">
        <v>1386</v>
      </c>
      <c r="AI429" s="21" t="s">
        <v>4561</v>
      </c>
      <c r="AJ429" s="21">
        <v>139</v>
      </c>
      <c r="AK429" s="21" t="s">
        <v>1079</v>
      </c>
      <c r="AL429" s="21" t="s">
        <v>4560</v>
      </c>
      <c r="AM429" s="20">
        <v>38.369999999999997</v>
      </c>
      <c r="AN429" s="21">
        <v>54</v>
      </c>
      <c r="AO429" s="20">
        <v>134.75</v>
      </c>
    </row>
    <row r="430" spans="1:41">
      <c r="A430" s="18" t="s">
        <v>4559</v>
      </c>
      <c r="B430" s="21" t="s">
        <v>4558</v>
      </c>
      <c r="C430" s="21" t="s">
        <v>4557</v>
      </c>
      <c r="D430" s="21" t="s">
        <v>4556</v>
      </c>
      <c r="E430" s="21">
        <v>36</v>
      </c>
      <c r="F430" s="21" t="s">
        <v>4555</v>
      </c>
      <c r="G430" s="21">
        <v>251</v>
      </c>
      <c r="H430" s="21" t="s">
        <v>4554</v>
      </c>
      <c r="I430" s="21" t="s">
        <v>4043</v>
      </c>
      <c r="J430" s="21">
        <v>139</v>
      </c>
      <c r="K430" s="21" t="s">
        <v>1326</v>
      </c>
      <c r="L430" s="21">
        <v>225</v>
      </c>
      <c r="M430" s="21">
        <v>410</v>
      </c>
      <c r="N430" s="21">
        <v>108</v>
      </c>
      <c r="O430" s="21" t="s">
        <v>4553</v>
      </c>
      <c r="P430" s="21" t="s">
        <v>546</v>
      </c>
      <c r="Q430" s="21">
        <v>78</v>
      </c>
      <c r="R430" s="21">
        <v>65</v>
      </c>
      <c r="S430" s="21" t="s">
        <v>871</v>
      </c>
      <c r="T430" s="21" t="s">
        <v>4552</v>
      </c>
      <c r="U430" s="21" t="s">
        <v>4551</v>
      </c>
      <c r="V430" s="21">
        <v>114</v>
      </c>
      <c r="W430" s="21">
        <v>29</v>
      </c>
      <c r="X430" s="21" t="s">
        <v>4550</v>
      </c>
      <c r="Y430" s="21" t="s">
        <v>2846</v>
      </c>
      <c r="Z430" s="21" t="s">
        <v>2118</v>
      </c>
      <c r="AA430" s="21">
        <v>169</v>
      </c>
      <c r="AB430" s="21">
        <v>183</v>
      </c>
      <c r="AC430" s="21" t="s">
        <v>644</v>
      </c>
      <c r="AD430" s="21" t="s">
        <v>4549</v>
      </c>
      <c r="AE430" s="21">
        <v>87</v>
      </c>
      <c r="AF430" s="21">
        <v>60</v>
      </c>
      <c r="AG430" s="21" t="s">
        <v>4548</v>
      </c>
      <c r="AH430" s="21" t="s">
        <v>3905</v>
      </c>
      <c r="AI430" s="21" t="s">
        <v>4547</v>
      </c>
      <c r="AJ430" s="21" t="s">
        <v>4546</v>
      </c>
      <c r="AK430" s="21" t="s">
        <v>88</v>
      </c>
      <c r="AL430" s="21" t="s">
        <v>4545</v>
      </c>
      <c r="AM430" s="20">
        <v>39.89</v>
      </c>
      <c r="AN430" s="21">
        <v>55</v>
      </c>
      <c r="AO430" s="20">
        <v>137.5</v>
      </c>
    </row>
    <row r="431" spans="1:41">
      <c r="A431" s="18" t="s">
        <v>4544</v>
      </c>
      <c r="B431" s="21" t="s">
        <v>4543</v>
      </c>
      <c r="C431" s="21" t="s">
        <v>4542</v>
      </c>
      <c r="D431" s="21" t="s">
        <v>4541</v>
      </c>
      <c r="E431" s="21" t="s">
        <v>4540</v>
      </c>
      <c r="F431" s="21" t="s">
        <v>4530</v>
      </c>
      <c r="G431" s="21">
        <v>273</v>
      </c>
      <c r="H431" s="21" t="s">
        <v>4529</v>
      </c>
      <c r="I431" s="21" t="s">
        <v>171</v>
      </c>
      <c r="J431" s="21">
        <v>129</v>
      </c>
      <c r="K431" s="21" t="s">
        <v>295</v>
      </c>
      <c r="L431" s="21">
        <v>225</v>
      </c>
      <c r="M431" s="21">
        <v>411</v>
      </c>
      <c r="N431" s="21" t="s">
        <v>3444</v>
      </c>
      <c r="O431" s="21" t="s">
        <v>4539</v>
      </c>
      <c r="P431" s="21" t="s">
        <v>55</v>
      </c>
      <c r="Q431" s="21" t="s">
        <v>3690</v>
      </c>
      <c r="R431" s="21">
        <v>67</v>
      </c>
      <c r="S431" s="21">
        <v>74</v>
      </c>
      <c r="T431" s="21" t="s">
        <v>4104</v>
      </c>
      <c r="U431" s="21" t="s">
        <v>4538</v>
      </c>
      <c r="V431" s="21">
        <v>102</v>
      </c>
      <c r="W431" s="21">
        <v>30</v>
      </c>
      <c r="X431" s="21" t="s">
        <v>1616</v>
      </c>
      <c r="Y431" s="21" t="s">
        <v>4240</v>
      </c>
      <c r="Z431" s="21" t="s">
        <v>1058</v>
      </c>
      <c r="AA431" s="21">
        <v>165</v>
      </c>
      <c r="AB431" s="21">
        <v>163</v>
      </c>
      <c r="AC431" s="21" t="s">
        <v>139</v>
      </c>
      <c r="AD431" s="21" t="s">
        <v>4537</v>
      </c>
      <c r="AE431" s="21" t="s">
        <v>4124</v>
      </c>
      <c r="AF431" s="21" t="s">
        <v>661</v>
      </c>
      <c r="AG431" s="21" t="s">
        <v>3528</v>
      </c>
      <c r="AH431" s="21" t="s">
        <v>1697</v>
      </c>
      <c r="AI431" s="21" t="s">
        <v>1925</v>
      </c>
      <c r="AJ431" s="21" t="s">
        <v>4536</v>
      </c>
      <c r="AK431" s="21" t="s">
        <v>628</v>
      </c>
      <c r="AL431" s="21" t="s">
        <v>4535</v>
      </c>
      <c r="AM431" s="20">
        <v>35.630000000000003</v>
      </c>
      <c r="AN431" s="21">
        <v>51</v>
      </c>
      <c r="AO431" s="20">
        <v>135</v>
      </c>
    </row>
    <row r="432" spans="1:41">
      <c r="A432" s="18" t="s">
        <v>4534</v>
      </c>
      <c r="B432" s="21" t="s">
        <v>4533</v>
      </c>
      <c r="C432" s="21" t="s">
        <v>4532</v>
      </c>
      <c r="D432" s="21" t="s">
        <v>4531</v>
      </c>
      <c r="E432" s="21" t="s">
        <v>369</v>
      </c>
      <c r="F432" s="21" t="s">
        <v>4530</v>
      </c>
      <c r="G432" s="21">
        <v>258</v>
      </c>
      <c r="H432" s="21" t="s">
        <v>4529</v>
      </c>
      <c r="I432" s="21" t="s">
        <v>1693</v>
      </c>
      <c r="J432" s="21">
        <v>133</v>
      </c>
      <c r="K432" s="21">
        <v>35</v>
      </c>
      <c r="L432" s="21">
        <v>201</v>
      </c>
      <c r="M432" s="21">
        <v>416</v>
      </c>
      <c r="N432" s="21" t="s">
        <v>3436</v>
      </c>
      <c r="O432" s="21" t="s">
        <v>4528</v>
      </c>
      <c r="P432" s="21">
        <v>26</v>
      </c>
      <c r="Q432" s="21" t="s">
        <v>1454</v>
      </c>
      <c r="R432" s="21" t="s">
        <v>174</v>
      </c>
      <c r="S432" s="21" t="s">
        <v>3689</v>
      </c>
      <c r="T432" s="21" t="s">
        <v>4527</v>
      </c>
      <c r="U432" s="21" t="s">
        <v>4526</v>
      </c>
      <c r="V432" s="21">
        <v>105</v>
      </c>
      <c r="W432" s="21">
        <v>27</v>
      </c>
      <c r="X432" s="21" t="s">
        <v>3437</v>
      </c>
      <c r="Y432" s="21" t="s">
        <v>1203</v>
      </c>
      <c r="Z432" s="21">
        <v>32</v>
      </c>
      <c r="AA432" s="21">
        <v>170</v>
      </c>
      <c r="AB432" s="21">
        <v>173</v>
      </c>
      <c r="AC432" s="21" t="s">
        <v>1619</v>
      </c>
      <c r="AD432" s="21" t="s">
        <v>4525</v>
      </c>
      <c r="AE432" s="21">
        <v>77</v>
      </c>
      <c r="AF432" s="21" t="s">
        <v>2073</v>
      </c>
      <c r="AG432" s="21" t="s">
        <v>3681</v>
      </c>
      <c r="AH432" s="21" t="s">
        <v>403</v>
      </c>
      <c r="AI432" s="21" t="s">
        <v>3013</v>
      </c>
      <c r="AJ432" s="21" t="s">
        <v>3538</v>
      </c>
      <c r="AK432" s="21" t="s">
        <v>1783</v>
      </c>
      <c r="AL432" s="21" t="s">
        <v>4524</v>
      </c>
      <c r="AM432" s="20">
        <v>36.01</v>
      </c>
      <c r="AN432" s="21" t="s">
        <v>3460</v>
      </c>
      <c r="AO432" s="20">
        <v>132.5</v>
      </c>
    </row>
    <row r="433" spans="1:41">
      <c r="A433" s="18" t="s">
        <v>4523</v>
      </c>
      <c r="B433" s="21" t="s">
        <v>4522</v>
      </c>
      <c r="C433" s="21" t="s">
        <v>4521</v>
      </c>
      <c r="D433" s="21" t="s">
        <v>4520</v>
      </c>
      <c r="E433" s="21" t="s">
        <v>1022</v>
      </c>
      <c r="F433" s="21" t="s">
        <v>4519</v>
      </c>
      <c r="G433" s="21">
        <v>237</v>
      </c>
      <c r="H433" s="21" t="s">
        <v>4518</v>
      </c>
      <c r="I433" s="21" t="s">
        <v>1248</v>
      </c>
      <c r="J433" s="21">
        <v>138</v>
      </c>
      <c r="K433" s="21" t="s">
        <v>702</v>
      </c>
      <c r="L433" s="21" t="s">
        <v>3760</v>
      </c>
      <c r="M433" s="21">
        <v>450</v>
      </c>
      <c r="N433" s="21">
        <v>93</v>
      </c>
      <c r="O433" s="21">
        <v>119334</v>
      </c>
      <c r="P433" s="21" t="s">
        <v>1823</v>
      </c>
      <c r="Q433" s="21">
        <v>54</v>
      </c>
      <c r="R433" s="21" t="s">
        <v>1189</v>
      </c>
      <c r="S433" s="21" t="s">
        <v>43</v>
      </c>
      <c r="T433" s="21" t="s">
        <v>1089</v>
      </c>
      <c r="U433" s="21" t="s">
        <v>4517</v>
      </c>
      <c r="V433" s="21">
        <v>103</v>
      </c>
      <c r="W433" s="21">
        <v>28</v>
      </c>
      <c r="X433" s="21" t="s">
        <v>4516</v>
      </c>
      <c r="Y433" s="21" t="s">
        <v>1058</v>
      </c>
      <c r="Z433" s="21" t="s">
        <v>1138</v>
      </c>
      <c r="AA433" s="21" t="s">
        <v>1289</v>
      </c>
      <c r="AB433" s="21">
        <v>168</v>
      </c>
      <c r="AC433" s="21" t="s">
        <v>682</v>
      </c>
      <c r="AD433" s="21" t="s">
        <v>4515</v>
      </c>
      <c r="AE433" s="21">
        <v>87</v>
      </c>
      <c r="AF433" s="21" t="s">
        <v>4152</v>
      </c>
      <c r="AG433" s="21" t="s">
        <v>4238</v>
      </c>
      <c r="AH433" s="21" t="s">
        <v>2388</v>
      </c>
      <c r="AI433" s="21" t="s">
        <v>4514</v>
      </c>
      <c r="AJ433" s="21" t="s">
        <v>4513</v>
      </c>
      <c r="AK433" s="21" t="s">
        <v>4064</v>
      </c>
      <c r="AL433" s="21" t="s">
        <v>4512</v>
      </c>
      <c r="AM433" s="20">
        <v>34.72</v>
      </c>
      <c r="AN433" s="21">
        <v>47</v>
      </c>
      <c r="AO433" s="20">
        <v>122.45</v>
      </c>
    </row>
    <row r="434" spans="1:41">
      <c r="A434" s="18" t="s">
        <v>4511</v>
      </c>
      <c r="B434" s="21" t="s">
        <v>4510</v>
      </c>
      <c r="C434" s="21" t="s">
        <v>4509</v>
      </c>
      <c r="D434" s="21" t="s">
        <v>4508</v>
      </c>
      <c r="E434" s="21" t="s">
        <v>309</v>
      </c>
      <c r="F434" s="21" t="s">
        <v>4472</v>
      </c>
      <c r="G434" s="21">
        <v>143</v>
      </c>
      <c r="H434" s="21" t="s">
        <v>4507</v>
      </c>
      <c r="I434" s="21" t="s">
        <v>4506</v>
      </c>
      <c r="J434" s="21">
        <v>110</v>
      </c>
      <c r="K434" s="21" t="s">
        <v>2250</v>
      </c>
      <c r="L434" s="21">
        <v>135</v>
      </c>
      <c r="M434" s="21">
        <v>410</v>
      </c>
      <c r="N434" s="21" t="s">
        <v>91</v>
      </c>
      <c r="O434" s="21" t="s">
        <v>4505</v>
      </c>
      <c r="P434" s="21" t="s">
        <v>945</v>
      </c>
      <c r="Q434" s="21" t="s">
        <v>111</v>
      </c>
      <c r="R434" s="21" t="s">
        <v>4149</v>
      </c>
      <c r="S434" s="21">
        <v>53</v>
      </c>
      <c r="T434" s="21" t="s">
        <v>4504</v>
      </c>
      <c r="U434" s="21" t="s">
        <v>4503</v>
      </c>
      <c r="V434" s="21">
        <v>80</v>
      </c>
      <c r="W434" s="21" t="s">
        <v>1661</v>
      </c>
      <c r="X434" s="21" t="s">
        <v>833</v>
      </c>
      <c r="Y434" s="21">
        <v>28</v>
      </c>
      <c r="Z434" s="21">
        <v>17</v>
      </c>
      <c r="AA434" s="21">
        <v>90</v>
      </c>
      <c r="AB434" s="21">
        <v>118</v>
      </c>
      <c r="AC434" s="21" t="s">
        <v>1632</v>
      </c>
      <c r="AD434" s="21" t="s">
        <v>4502</v>
      </c>
      <c r="AE434" s="21">
        <v>79</v>
      </c>
      <c r="AF434" s="21" t="s">
        <v>2622</v>
      </c>
      <c r="AG434" s="21">
        <v>75</v>
      </c>
      <c r="AH434" s="21" t="s">
        <v>2388</v>
      </c>
      <c r="AI434" s="21" t="s">
        <v>1015</v>
      </c>
      <c r="AJ434" s="21" t="s">
        <v>4501</v>
      </c>
      <c r="AK434" s="21" t="s">
        <v>1134</v>
      </c>
      <c r="AL434" s="21" t="s">
        <v>4500</v>
      </c>
      <c r="AM434" s="20">
        <v>28.64</v>
      </c>
      <c r="AN434" s="21" t="s">
        <v>248</v>
      </c>
      <c r="AO434" s="20">
        <v>120</v>
      </c>
    </row>
    <row r="435" spans="1:41">
      <c r="A435" s="18" t="s">
        <v>4499</v>
      </c>
      <c r="B435" s="21" t="s">
        <v>4498</v>
      </c>
      <c r="C435" s="21" t="s">
        <v>4497</v>
      </c>
      <c r="D435" s="21" t="s">
        <v>4496</v>
      </c>
      <c r="E435" s="21" t="s">
        <v>1079</v>
      </c>
      <c r="F435" s="21" t="s">
        <v>4495</v>
      </c>
      <c r="G435" s="21">
        <v>145</v>
      </c>
      <c r="H435" s="21" t="s">
        <v>4494</v>
      </c>
      <c r="I435" s="21" t="s">
        <v>3888</v>
      </c>
      <c r="J435" s="21">
        <v>94</v>
      </c>
      <c r="K435" s="21" t="s">
        <v>618</v>
      </c>
      <c r="L435" s="21">
        <v>128</v>
      </c>
      <c r="M435" s="21">
        <v>400</v>
      </c>
      <c r="N435" s="21" t="s">
        <v>250</v>
      </c>
      <c r="O435" s="21" t="s">
        <v>4493</v>
      </c>
      <c r="P435" s="21" t="s">
        <v>3295</v>
      </c>
      <c r="Q435" s="21">
        <v>58</v>
      </c>
      <c r="R435" s="21" t="s">
        <v>347</v>
      </c>
      <c r="S435" s="21" t="s">
        <v>111</v>
      </c>
      <c r="T435" s="21" t="s">
        <v>620</v>
      </c>
      <c r="U435" s="21" t="s">
        <v>4492</v>
      </c>
      <c r="V435" s="21">
        <v>79</v>
      </c>
      <c r="W435" s="21">
        <v>23</v>
      </c>
      <c r="X435" s="21" t="s">
        <v>3506</v>
      </c>
      <c r="Y435" s="21" t="s">
        <v>1661</v>
      </c>
      <c r="Z435" s="21" t="s">
        <v>3037</v>
      </c>
      <c r="AA435" s="21">
        <v>91</v>
      </c>
      <c r="AB435" s="21">
        <v>93</v>
      </c>
      <c r="AC435" s="21" t="s">
        <v>1736</v>
      </c>
      <c r="AD435" s="21" t="s">
        <v>4491</v>
      </c>
      <c r="AE435" s="21">
        <v>72</v>
      </c>
      <c r="AF435" s="21" t="s">
        <v>194</v>
      </c>
      <c r="AG435" s="21">
        <v>75</v>
      </c>
      <c r="AH435" s="21" t="s">
        <v>705</v>
      </c>
      <c r="AI435" s="21" t="s">
        <v>4490</v>
      </c>
      <c r="AJ435" s="21" t="s">
        <v>4489</v>
      </c>
      <c r="AK435" s="21" t="s">
        <v>794</v>
      </c>
      <c r="AL435" s="21" t="s">
        <v>4488</v>
      </c>
      <c r="AM435" s="20">
        <v>28.11</v>
      </c>
      <c r="AN435" s="21" t="s">
        <v>1136</v>
      </c>
      <c r="AO435" s="20">
        <v>107.5</v>
      </c>
    </row>
    <row r="436" spans="1:41">
      <c r="A436" s="18" t="s">
        <v>4487</v>
      </c>
      <c r="B436" s="21" t="s">
        <v>4486</v>
      </c>
      <c r="C436" s="21" t="s">
        <v>4485</v>
      </c>
      <c r="D436" s="21">
        <v>369</v>
      </c>
      <c r="E436" s="21">
        <v>17</v>
      </c>
      <c r="F436" s="21" t="s">
        <v>397</v>
      </c>
      <c r="G436" s="21">
        <v>122</v>
      </c>
      <c r="H436" s="21" t="s">
        <v>4484</v>
      </c>
      <c r="I436" s="21" t="s">
        <v>4483</v>
      </c>
      <c r="J436" s="21" t="s">
        <v>3083</v>
      </c>
      <c r="K436" s="21" t="s">
        <v>692</v>
      </c>
      <c r="L436" s="21">
        <v>115</v>
      </c>
      <c r="M436" s="21">
        <v>400</v>
      </c>
      <c r="N436" s="21">
        <v>67</v>
      </c>
      <c r="O436" s="21" t="s">
        <v>4482</v>
      </c>
      <c r="P436" s="21" t="s">
        <v>3755</v>
      </c>
      <c r="Q436" s="21" t="s">
        <v>4139</v>
      </c>
      <c r="R436" s="21" t="s">
        <v>2220</v>
      </c>
      <c r="S436" s="21">
        <v>50</v>
      </c>
      <c r="T436" s="21" t="s">
        <v>4071</v>
      </c>
      <c r="U436" s="21" t="s">
        <v>4481</v>
      </c>
      <c r="V436" s="21">
        <v>70</v>
      </c>
      <c r="W436" s="21">
        <v>19</v>
      </c>
      <c r="X436" s="21" t="s">
        <v>982</v>
      </c>
      <c r="Y436" s="21">
        <v>23</v>
      </c>
      <c r="Z436" s="21" t="s">
        <v>2998</v>
      </c>
      <c r="AA436" s="21" t="s">
        <v>4480</v>
      </c>
      <c r="AB436" s="21" t="s">
        <v>3641</v>
      </c>
      <c r="AC436" s="21" t="s">
        <v>249</v>
      </c>
      <c r="AD436" s="21" t="s">
        <v>4479</v>
      </c>
      <c r="AE436" s="21" t="s">
        <v>272</v>
      </c>
      <c r="AF436" s="21" t="s">
        <v>1574</v>
      </c>
      <c r="AG436" s="21" t="s">
        <v>3497</v>
      </c>
      <c r="AH436" s="21" t="s">
        <v>1999</v>
      </c>
      <c r="AI436" s="21" t="s">
        <v>122</v>
      </c>
      <c r="AJ436" s="21" t="s">
        <v>4478</v>
      </c>
      <c r="AK436" s="21" t="s">
        <v>1072</v>
      </c>
      <c r="AL436" s="21" t="s">
        <v>4477</v>
      </c>
      <c r="AM436" s="20">
        <v>21.88</v>
      </c>
      <c r="AN436" s="21">
        <v>39</v>
      </c>
      <c r="AO436" s="20">
        <v>100</v>
      </c>
    </row>
    <row r="437" spans="1:41">
      <c r="A437" s="18" t="s">
        <v>4476</v>
      </c>
      <c r="B437" s="21" t="s">
        <v>4475</v>
      </c>
      <c r="C437" s="21" t="s">
        <v>4474</v>
      </c>
      <c r="D437" s="21" t="s">
        <v>4473</v>
      </c>
      <c r="E437" s="21" t="s">
        <v>2966</v>
      </c>
      <c r="F437" s="21" t="s">
        <v>4472</v>
      </c>
      <c r="G437" s="21" t="s">
        <v>3904</v>
      </c>
      <c r="H437" s="21" t="s">
        <v>525</v>
      </c>
      <c r="I437" s="21" t="s">
        <v>4471</v>
      </c>
      <c r="J437" s="21">
        <v>72</v>
      </c>
      <c r="K437" s="21" t="s">
        <v>324</v>
      </c>
      <c r="L437" s="21" t="s">
        <v>3488</v>
      </c>
      <c r="M437" s="21">
        <v>345</v>
      </c>
      <c r="N437" s="21" t="s">
        <v>1110</v>
      </c>
      <c r="O437" s="21">
        <v>78672</v>
      </c>
      <c r="P437" s="21" t="s">
        <v>1743</v>
      </c>
      <c r="Q437" s="21" t="s">
        <v>1235</v>
      </c>
      <c r="R437" s="21">
        <v>45</v>
      </c>
      <c r="S437" s="21">
        <v>54</v>
      </c>
      <c r="T437" s="21" t="s">
        <v>4165</v>
      </c>
      <c r="U437" s="21" t="s">
        <v>4470</v>
      </c>
      <c r="V437" s="21">
        <v>75</v>
      </c>
      <c r="W437" s="21">
        <v>19</v>
      </c>
      <c r="X437" s="21" t="s">
        <v>2986</v>
      </c>
      <c r="Y437" s="21">
        <v>26</v>
      </c>
      <c r="Z437" s="21" t="s">
        <v>63</v>
      </c>
      <c r="AA437" s="21" t="s">
        <v>4124</v>
      </c>
      <c r="AB437" s="21">
        <v>93</v>
      </c>
      <c r="AC437" s="21" t="s">
        <v>3551</v>
      </c>
      <c r="AD437" s="21" t="s">
        <v>736</v>
      </c>
      <c r="AE437" s="21">
        <v>67</v>
      </c>
      <c r="AF437" s="21" t="s">
        <v>4469</v>
      </c>
      <c r="AG437" s="21">
        <v>82</v>
      </c>
      <c r="AH437" s="21" t="s">
        <v>1999</v>
      </c>
      <c r="AI437" s="21" t="s">
        <v>3024</v>
      </c>
      <c r="AJ437" s="21" t="s">
        <v>2184</v>
      </c>
      <c r="AK437" s="21" t="s">
        <v>1424</v>
      </c>
      <c r="AL437" s="21" t="s">
        <v>2472</v>
      </c>
      <c r="AM437" s="20">
        <v>24.69</v>
      </c>
      <c r="AN437" s="21" t="s">
        <v>2846</v>
      </c>
      <c r="AO437" s="20">
        <v>105</v>
      </c>
    </row>
    <row r="438" spans="1:41">
      <c r="A438" s="18" t="s">
        <v>4468</v>
      </c>
      <c r="B438" s="21" t="s">
        <v>4467</v>
      </c>
      <c r="C438" s="21" t="s">
        <v>4466</v>
      </c>
      <c r="D438" s="21" t="s">
        <v>4465</v>
      </c>
      <c r="E438" s="21" t="s">
        <v>322</v>
      </c>
      <c r="F438" s="21" t="s">
        <v>4464</v>
      </c>
      <c r="G438" s="21">
        <v>123</v>
      </c>
      <c r="H438" s="21" t="s">
        <v>3903</v>
      </c>
      <c r="I438" s="21" t="s">
        <v>4463</v>
      </c>
      <c r="J438" s="21">
        <v>82</v>
      </c>
      <c r="K438" s="21" t="s">
        <v>360</v>
      </c>
      <c r="L438" s="21" t="s">
        <v>1289</v>
      </c>
      <c r="M438" s="21">
        <v>350</v>
      </c>
      <c r="N438" s="21" t="s">
        <v>2368</v>
      </c>
      <c r="O438" s="21" t="s">
        <v>4462</v>
      </c>
      <c r="P438" s="21" t="s">
        <v>996</v>
      </c>
      <c r="Q438" s="21" t="s">
        <v>2846</v>
      </c>
      <c r="R438" s="21" t="s">
        <v>78</v>
      </c>
      <c r="S438" s="21" t="s">
        <v>761</v>
      </c>
      <c r="T438" s="21" t="s">
        <v>57</v>
      </c>
      <c r="U438" s="21" t="s">
        <v>4461</v>
      </c>
      <c r="V438" s="21" t="s">
        <v>3689</v>
      </c>
      <c r="W438" s="21">
        <v>19</v>
      </c>
      <c r="X438" s="21" t="s">
        <v>4460</v>
      </c>
      <c r="Y438" s="21" t="s">
        <v>576</v>
      </c>
      <c r="Z438" s="21" t="s">
        <v>1661</v>
      </c>
      <c r="AA438" s="21">
        <v>71</v>
      </c>
      <c r="AB438" s="21" t="s">
        <v>2924</v>
      </c>
      <c r="AC438" s="21" t="s">
        <v>355</v>
      </c>
      <c r="AD438" s="21" t="s">
        <v>4459</v>
      </c>
      <c r="AE438" s="21">
        <v>63</v>
      </c>
      <c r="AF438" s="21" t="s">
        <v>2957</v>
      </c>
      <c r="AG438" s="21">
        <v>75</v>
      </c>
      <c r="AH438" s="21" t="s">
        <v>4458</v>
      </c>
      <c r="AI438" s="21" t="s">
        <v>1887</v>
      </c>
      <c r="AJ438" s="21">
        <v>21</v>
      </c>
      <c r="AK438" s="21" t="s">
        <v>1073</v>
      </c>
      <c r="AL438" s="21" t="s">
        <v>4457</v>
      </c>
      <c r="AM438" s="20">
        <v>20.89</v>
      </c>
      <c r="AN438" s="21">
        <v>34</v>
      </c>
      <c r="AO438" s="20">
        <v>100</v>
      </c>
    </row>
    <row r="439" spans="1:41">
      <c r="A439" s="18" t="s">
        <v>4456</v>
      </c>
      <c r="B439" s="21" t="s">
        <v>4455</v>
      </c>
      <c r="C439" s="21" t="s">
        <v>4454</v>
      </c>
      <c r="D439" s="21" t="s">
        <v>4453</v>
      </c>
      <c r="E439" s="21" t="s">
        <v>567</v>
      </c>
      <c r="F439" s="21" t="s">
        <v>459</v>
      </c>
      <c r="G439" s="21">
        <v>103</v>
      </c>
      <c r="H439" s="21" t="s">
        <v>2372</v>
      </c>
      <c r="I439" s="21" t="s">
        <v>779</v>
      </c>
      <c r="J439" s="21">
        <v>79</v>
      </c>
      <c r="K439" s="21" t="s">
        <v>1153</v>
      </c>
      <c r="L439" s="21">
        <v>103</v>
      </c>
      <c r="M439" s="21">
        <v>315</v>
      </c>
      <c r="N439" s="21">
        <v>51</v>
      </c>
      <c r="O439" s="21" t="s">
        <v>4452</v>
      </c>
      <c r="P439" s="21" t="s">
        <v>4451</v>
      </c>
      <c r="Q439" s="21" t="s">
        <v>1616</v>
      </c>
      <c r="R439" s="21" t="s">
        <v>1478</v>
      </c>
      <c r="S439" s="21" t="s">
        <v>3971</v>
      </c>
      <c r="T439" s="21" t="s">
        <v>1354</v>
      </c>
      <c r="U439" s="21" t="s">
        <v>4450</v>
      </c>
      <c r="V439" s="21">
        <v>88</v>
      </c>
      <c r="W439" s="21">
        <v>19</v>
      </c>
      <c r="X439" s="21">
        <v>22</v>
      </c>
      <c r="Y439" s="21" t="s">
        <v>1823</v>
      </c>
      <c r="Z439" s="21" t="s">
        <v>2064</v>
      </c>
      <c r="AA439" s="21">
        <v>71</v>
      </c>
      <c r="AB439" s="21">
        <v>74</v>
      </c>
      <c r="AC439" s="21" t="e">
        <v>#N/A</v>
      </c>
      <c r="AD439" s="21" t="s">
        <v>4449</v>
      </c>
      <c r="AE439" s="21">
        <v>65</v>
      </c>
      <c r="AF439" s="21" t="s">
        <v>4448</v>
      </c>
      <c r="AG439" s="21" t="s">
        <v>845</v>
      </c>
      <c r="AH439" s="21" t="s">
        <v>351</v>
      </c>
      <c r="AI439" s="21" t="s">
        <v>1312</v>
      </c>
      <c r="AJ439" s="21" t="s">
        <v>3295</v>
      </c>
      <c r="AK439" s="21" t="e">
        <v>#N/A</v>
      </c>
      <c r="AL439" s="21" t="s">
        <v>4447</v>
      </c>
      <c r="AM439" s="20">
        <v>18.920000000000002</v>
      </c>
      <c r="AN439" s="21" t="s">
        <v>1222</v>
      </c>
      <c r="AO439" s="20">
        <v>80.5</v>
      </c>
    </row>
    <row r="440" spans="1:41">
      <c r="A440" s="18" t="s">
        <v>4446</v>
      </c>
      <c r="B440" s="21" t="s">
        <v>4445</v>
      </c>
      <c r="C440" s="21" t="s">
        <v>4444</v>
      </c>
      <c r="D440" s="21" t="s">
        <v>4443</v>
      </c>
      <c r="E440" s="21" t="s">
        <v>186</v>
      </c>
      <c r="F440" s="21" t="s">
        <v>629</v>
      </c>
      <c r="G440" s="21">
        <v>119</v>
      </c>
      <c r="H440" s="21" t="s">
        <v>4442</v>
      </c>
      <c r="I440" s="21" t="s">
        <v>3717</v>
      </c>
      <c r="J440" s="21">
        <v>91</v>
      </c>
      <c r="K440" s="21" t="s">
        <v>1147</v>
      </c>
      <c r="L440" s="21">
        <v>115</v>
      </c>
      <c r="M440" s="21">
        <v>315</v>
      </c>
      <c r="N440" s="21" t="s">
        <v>831</v>
      </c>
      <c r="O440" s="21" t="s">
        <v>4441</v>
      </c>
      <c r="P440" s="21" t="s">
        <v>3633</v>
      </c>
      <c r="Q440" s="21" t="s">
        <v>1774</v>
      </c>
      <c r="R440" s="21" t="s">
        <v>295</v>
      </c>
      <c r="S440" s="21">
        <v>51</v>
      </c>
      <c r="T440" s="21">
        <v>49</v>
      </c>
      <c r="U440" s="21" t="s">
        <v>4440</v>
      </c>
      <c r="V440" s="21">
        <v>86</v>
      </c>
      <c r="W440" s="21">
        <v>17</v>
      </c>
      <c r="X440" s="21" t="s">
        <v>3023</v>
      </c>
      <c r="Y440" s="21" t="s">
        <v>2247</v>
      </c>
      <c r="Z440" s="21" t="s">
        <v>4439</v>
      </c>
      <c r="AA440" s="21">
        <v>86</v>
      </c>
      <c r="AB440" s="21">
        <v>80</v>
      </c>
      <c r="AC440" s="21" t="e">
        <v>#N/A</v>
      </c>
      <c r="AD440" s="21" t="s">
        <v>4438</v>
      </c>
      <c r="AE440" s="21" t="s">
        <v>1149</v>
      </c>
      <c r="AF440" s="21" t="s">
        <v>4437</v>
      </c>
      <c r="AG440" s="21" t="s">
        <v>985</v>
      </c>
      <c r="AH440" s="21" t="s">
        <v>4392</v>
      </c>
      <c r="AI440" s="21" t="s">
        <v>784</v>
      </c>
      <c r="AJ440" s="21" t="s">
        <v>1210</v>
      </c>
      <c r="AK440" s="21" t="e">
        <v>#N/A</v>
      </c>
      <c r="AL440" s="21" t="s">
        <v>4436</v>
      </c>
      <c r="AM440" s="20">
        <v>20.97</v>
      </c>
      <c r="AN440" s="21" t="s">
        <v>1615</v>
      </c>
      <c r="AO440" s="20">
        <v>85</v>
      </c>
    </row>
    <row r="441" spans="1:41">
      <c r="A441" s="18" t="s">
        <v>4435</v>
      </c>
      <c r="B441" s="21" t="s">
        <v>4434</v>
      </c>
      <c r="C441" s="21" t="s">
        <v>4433</v>
      </c>
      <c r="D441" s="21" t="s">
        <v>4432</v>
      </c>
      <c r="E441" s="21" t="s">
        <v>1880</v>
      </c>
      <c r="F441" s="21" t="s">
        <v>4410</v>
      </c>
      <c r="G441" s="21">
        <v>139</v>
      </c>
      <c r="H441" s="21" t="s">
        <v>4431</v>
      </c>
      <c r="I441" s="21" t="s">
        <v>3717</v>
      </c>
      <c r="J441" s="21">
        <v>102</v>
      </c>
      <c r="K441" s="21">
        <v>25</v>
      </c>
      <c r="L441" s="21" t="s">
        <v>4245</v>
      </c>
      <c r="M441" s="21">
        <v>315</v>
      </c>
      <c r="N441" s="21">
        <v>70</v>
      </c>
      <c r="O441" s="21" t="s">
        <v>4430</v>
      </c>
      <c r="P441" s="21" t="s">
        <v>972</v>
      </c>
      <c r="Q441" s="21">
        <v>40</v>
      </c>
      <c r="R441" s="21" t="s">
        <v>2750</v>
      </c>
      <c r="S441" s="21">
        <v>54</v>
      </c>
      <c r="T441" s="21" t="s">
        <v>2070</v>
      </c>
      <c r="U441" s="21" t="s">
        <v>4429</v>
      </c>
      <c r="V441" s="21" t="s">
        <v>858</v>
      </c>
      <c r="W441" s="21" t="s">
        <v>3870</v>
      </c>
      <c r="X441" s="21" t="s">
        <v>782</v>
      </c>
      <c r="Y441" s="21" t="s">
        <v>1147</v>
      </c>
      <c r="Z441" s="21" t="s">
        <v>3347</v>
      </c>
      <c r="AA441" s="21">
        <v>100</v>
      </c>
      <c r="AB441" s="21">
        <v>99</v>
      </c>
      <c r="AC441" s="21" t="e">
        <v>#N/A</v>
      </c>
      <c r="AD441" s="21" t="s">
        <v>4428</v>
      </c>
      <c r="AE441" s="21">
        <v>80</v>
      </c>
      <c r="AF441" s="21" t="s">
        <v>993</v>
      </c>
      <c r="AG441" s="21" t="s">
        <v>4427</v>
      </c>
      <c r="AH441" s="21" t="s">
        <v>4392</v>
      </c>
      <c r="AI441" s="21" t="s">
        <v>3024</v>
      </c>
      <c r="AJ441" s="21" t="s">
        <v>4426</v>
      </c>
      <c r="AK441" s="21" t="e">
        <v>#N/A</v>
      </c>
      <c r="AL441" s="21" t="s">
        <v>4425</v>
      </c>
      <c r="AM441" s="20">
        <v>21.7</v>
      </c>
      <c r="AN441" s="21">
        <v>24</v>
      </c>
      <c r="AO441" s="20">
        <v>85.5</v>
      </c>
    </row>
    <row r="442" spans="1:41">
      <c r="A442" s="18" t="s">
        <v>4424</v>
      </c>
      <c r="B442" s="21" t="s">
        <v>4423</v>
      </c>
      <c r="C442" s="21" t="s">
        <v>4422</v>
      </c>
      <c r="D442" s="21" t="s">
        <v>4421</v>
      </c>
      <c r="E442" s="21" t="s">
        <v>2995</v>
      </c>
      <c r="F442" s="21" t="s">
        <v>2209</v>
      </c>
      <c r="G442" s="21">
        <v>163</v>
      </c>
      <c r="H442" s="21" t="s">
        <v>4420</v>
      </c>
      <c r="I442" s="21">
        <v>8</v>
      </c>
      <c r="J442" s="21">
        <v>120</v>
      </c>
      <c r="K442" s="21" t="s">
        <v>294</v>
      </c>
      <c r="L442" s="21">
        <v>147</v>
      </c>
      <c r="M442" s="21">
        <v>315</v>
      </c>
      <c r="N442" s="21" t="s">
        <v>985</v>
      </c>
      <c r="O442" s="21" t="s">
        <v>4419</v>
      </c>
      <c r="P442" s="21" t="s">
        <v>4418</v>
      </c>
      <c r="Q442" s="21">
        <v>43</v>
      </c>
      <c r="R442" s="21">
        <v>34</v>
      </c>
      <c r="S442" s="21" t="s">
        <v>4417</v>
      </c>
      <c r="T442" s="21" t="s">
        <v>3959</v>
      </c>
      <c r="U442" s="21" t="s">
        <v>4416</v>
      </c>
      <c r="V442" s="21">
        <v>92</v>
      </c>
      <c r="W442" s="21" t="s">
        <v>3870</v>
      </c>
      <c r="X442" s="21">
        <v>23</v>
      </c>
      <c r="Y442" s="21" t="s">
        <v>1880</v>
      </c>
      <c r="Z442" s="21" t="s">
        <v>2332</v>
      </c>
      <c r="AA442" s="21">
        <v>108</v>
      </c>
      <c r="AB442" s="21" t="s">
        <v>1146</v>
      </c>
      <c r="AC442" s="21" t="e">
        <v>#N/A</v>
      </c>
      <c r="AD442" s="21" t="s">
        <v>605</v>
      </c>
      <c r="AE442" s="21" t="s">
        <v>871</v>
      </c>
      <c r="AF442" s="21" t="s">
        <v>572</v>
      </c>
      <c r="AG442" s="21">
        <v>72</v>
      </c>
      <c r="AH442" s="21" t="s">
        <v>4392</v>
      </c>
      <c r="AI442" s="21" t="s">
        <v>1072</v>
      </c>
      <c r="AJ442" s="21" t="s">
        <v>1354</v>
      </c>
      <c r="AK442" s="21" t="e">
        <v>#N/A</v>
      </c>
      <c r="AL442" s="21" t="s">
        <v>4415</v>
      </c>
      <c r="AM442" s="20">
        <v>28.26</v>
      </c>
      <c r="AN442" s="21" t="s">
        <v>553</v>
      </c>
      <c r="AO442" s="20">
        <v>87.5</v>
      </c>
    </row>
    <row r="443" spans="1:41">
      <c r="A443" s="18" t="s">
        <v>4414</v>
      </c>
      <c r="B443" s="21" t="s">
        <v>4413</v>
      </c>
      <c r="C443" s="21" t="s">
        <v>4412</v>
      </c>
      <c r="D443" s="21" t="s">
        <v>4411</v>
      </c>
      <c r="E443" s="21" t="s">
        <v>1925</v>
      </c>
      <c r="F443" s="21" t="s">
        <v>4410</v>
      </c>
      <c r="G443" s="21">
        <v>155</v>
      </c>
      <c r="H443" s="21" t="s">
        <v>4409</v>
      </c>
      <c r="I443" s="21" t="s">
        <v>1334</v>
      </c>
      <c r="J443" s="21">
        <v>117</v>
      </c>
      <c r="K443" s="21" t="s">
        <v>1661</v>
      </c>
      <c r="L443" s="21" t="s">
        <v>3575</v>
      </c>
      <c r="M443" s="21">
        <v>315</v>
      </c>
      <c r="N443" s="21">
        <v>72</v>
      </c>
      <c r="O443" s="21" t="s">
        <v>4408</v>
      </c>
      <c r="P443" s="21" t="s">
        <v>88</v>
      </c>
      <c r="Q443" s="21">
        <v>50</v>
      </c>
      <c r="R443" s="21">
        <v>41</v>
      </c>
      <c r="S443" s="21" t="s">
        <v>250</v>
      </c>
      <c r="T443" s="21" t="s">
        <v>3816</v>
      </c>
      <c r="U443" s="21" t="s">
        <v>4407</v>
      </c>
      <c r="V443" s="21">
        <v>90</v>
      </c>
      <c r="W443" s="21">
        <v>19</v>
      </c>
      <c r="X443" s="21" t="s">
        <v>455</v>
      </c>
      <c r="Y443" s="21" t="s">
        <v>3037</v>
      </c>
      <c r="Z443" s="21" t="s">
        <v>4255</v>
      </c>
      <c r="AA443" s="21">
        <v>106</v>
      </c>
      <c r="AB443" s="21">
        <v>112</v>
      </c>
      <c r="AC443" s="21" t="e">
        <v>#N/A</v>
      </c>
      <c r="AD443" s="21" t="s">
        <v>4406</v>
      </c>
      <c r="AE443" s="21">
        <v>85</v>
      </c>
      <c r="AF443" s="21" t="s">
        <v>1758</v>
      </c>
      <c r="AG443" s="21">
        <v>80</v>
      </c>
      <c r="AH443" s="21" t="s">
        <v>4392</v>
      </c>
      <c r="AI443" s="21" t="s">
        <v>4031</v>
      </c>
      <c r="AJ443" s="21" t="s">
        <v>3138</v>
      </c>
      <c r="AK443" s="21" t="e">
        <v>#N/A</v>
      </c>
      <c r="AL443" s="21" t="s">
        <v>4405</v>
      </c>
      <c r="AM443" s="20">
        <v>29.81</v>
      </c>
      <c r="AN443" s="21">
        <v>24</v>
      </c>
      <c r="AO443" s="20">
        <v>90</v>
      </c>
    </row>
    <row r="444" spans="1:41">
      <c r="A444" s="18" t="s">
        <v>4404</v>
      </c>
      <c r="B444" s="21" t="s">
        <v>4403</v>
      </c>
      <c r="C444" s="21" t="s">
        <v>4402</v>
      </c>
      <c r="D444" s="21" t="s">
        <v>4401</v>
      </c>
      <c r="E444" s="21" t="s">
        <v>1925</v>
      </c>
      <c r="F444" s="21" t="s">
        <v>4400</v>
      </c>
      <c r="G444" s="21" t="s">
        <v>901</v>
      </c>
      <c r="H444" s="21" t="s">
        <v>4074</v>
      </c>
      <c r="I444" s="21" t="s">
        <v>4399</v>
      </c>
      <c r="J444" s="21" t="s">
        <v>2789</v>
      </c>
      <c r="K444" s="21" t="s">
        <v>532</v>
      </c>
      <c r="L444" s="21" t="s">
        <v>3904</v>
      </c>
      <c r="M444" s="21">
        <v>315</v>
      </c>
      <c r="N444" s="21">
        <v>72</v>
      </c>
      <c r="O444" s="21" t="s">
        <v>4398</v>
      </c>
      <c r="P444" s="21" t="s">
        <v>4397</v>
      </c>
      <c r="Q444" s="21" t="s">
        <v>3280</v>
      </c>
      <c r="R444" s="21" t="s">
        <v>3173</v>
      </c>
      <c r="S444" s="21">
        <v>65</v>
      </c>
      <c r="T444" s="21" t="s">
        <v>4396</v>
      </c>
      <c r="U444" s="21" t="s">
        <v>4395</v>
      </c>
      <c r="V444" s="21">
        <v>95</v>
      </c>
      <c r="W444" s="21">
        <v>19</v>
      </c>
      <c r="X444" s="21" t="s">
        <v>4394</v>
      </c>
      <c r="Y444" s="21" t="s">
        <v>1022</v>
      </c>
      <c r="Z444" s="21" t="s">
        <v>3473</v>
      </c>
      <c r="AA444" s="21">
        <v>131</v>
      </c>
      <c r="AB444" s="21">
        <v>119</v>
      </c>
      <c r="AC444" s="21" t="e">
        <v>#N/A</v>
      </c>
      <c r="AD444" s="21" t="s">
        <v>4393</v>
      </c>
      <c r="AE444" s="21" t="s">
        <v>3556</v>
      </c>
      <c r="AF444" s="21" t="s">
        <v>324</v>
      </c>
      <c r="AG444" s="21">
        <v>74</v>
      </c>
      <c r="AH444" s="21" t="s">
        <v>4392</v>
      </c>
      <c r="AI444" s="21" t="s">
        <v>2043</v>
      </c>
      <c r="AJ444" s="21" t="s">
        <v>4391</v>
      </c>
      <c r="AK444" s="21" t="e">
        <v>#N/A</v>
      </c>
      <c r="AL444" s="21" t="s">
        <v>4390</v>
      </c>
      <c r="AM444" s="20">
        <v>30.09</v>
      </c>
      <c r="AN444" s="21" t="s">
        <v>4194</v>
      </c>
      <c r="AO444" s="20">
        <v>100</v>
      </c>
    </row>
    <row r="445" spans="1:41">
      <c r="A445" s="18" t="s">
        <v>4389</v>
      </c>
      <c r="B445" s="21" t="s">
        <v>4388</v>
      </c>
      <c r="C445" s="21" t="s">
        <v>4387</v>
      </c>
      <c r="D445" s="21" t="s">
        <v>4386</v>
      </c>
      <c r="E445" s="21" t="s">
        <v>834</v>
      </c>
      <c r="F445" s="21" t="s">
        <v>686</v>
      </c>
      <c r="G445" s="21" t="s">
        <v>901</v>
      </c>
      <c r="H445" s="21" t="s">
        <v>4385</v>
      </c>
      <c r="I445" s="21" t="s">
        <v>1697</v>
      </c>
      <c r="J445" s="21" t="s">
        <v>1289</v>
      </c>
      <c r="K445" s="21" t="s">
        <v>1147</v>
      </c>
      <c r="L445" s="21">
        <v>146</v>
      </c>
      <c r="M445" s="21">
        <v>315</v>
      </c>
      <c r="N445" s="21" t="s">
        <v>3083</v>
      </c>
      <c r="O445" s="21" t="s">
        <v>4384</v>
      </c>
      <c r="P445" s="21" t="s">
        <v>1631</v>
      </c>
      <c r="Q445" s="21" t="s">
        <v>296</v>
      </c>
      <c r="R445" s="21">
        <v>43</v>
      </c>
      <c r="S445" s="21" t="s">
        <v>985</v>
      </c>
      <c r="T445" s="21" t="s">
        <v>4383</v>
      </c>
      <c r="U445" s="21" t="s">
        <v>4382</v>
      </c>
      <c r="V445" s="21">
        <v>105</v>
      </c>
      <c r="W445" s="21">
        <v>19</v>
      </c>
      <c r="X445" s="21" t="s">
        <v>4381</v>
      </c>
      <c r="Y445" s="21" t="s">
        <v>3856</v>
      </c>
      <c r="Z445" s="21" t="s">
        <v>1148</v>
      </c>
      <c r="AA445" s="21">
        <v>127</v>
      </c>
      <c r="AB445" s="21">
        <v>127</v>
      </c>
      <c r="AC445" s="21" t="e">
        <v>#N/A</v>
      </c>
      <c r="AD445" s="21" t="s">
        <v>1220</v>
      </c>
      <c r="AE445" s="21">
        <v>95</v>
      </c>
      <c r="AF445" s="21" t="s">
        <v>2965</v>
      </c>
      <c r="AG445" s="21" t="s">
        <v>2090</v>
      </c>
      <c r="AH445" s="21" t="s">
        <v>705</v>
      </c>
      <c r="AI445" s="21" t="s">
        <v>4380</v>
      </c>
      <c r="AJ445" s="21" t="s">
        <v>4379</v>
      </c>
      <c r="AK445" s="21" t="e">
        <v>#N/A</v>
      </c>
      <c r="AL445" s="21" t="s">
        <v>4378</v>
      </c>
      <c r="AM445" s="20">
        <v>32.369999999999997</v>
      </c>
      <c r="AN445" s="21" t="s">
        <v>1615</v>
      </c>
      <c r="AO445" s="20">
        <v>98.75</v>
      </c>
    </row>
    <row r="446" spans="1:41">
      <c r="A446" s="18" t="s">
        <v>4377</v>
      </c>
      <c r="B446" s="21" t="s">
        <v>4376</v>
      </c>
      <c r="C446" s="21" t="s">
        <v>4375</v>
      </c>
      <c r="D446" s="21" t="s">
        <v>4374</v>
      </c>
      <c r="E446" s="21" t="s">
        <v>290</v>
      </c>
      <c r="F446" s="21" t="s">
        <v>4373</v>
      </c>
      <c r="G446" s="21" t="s">
        <v>439</v>
      </c>
      <c r="H446" s="21" t="s">
        <v>626</v>
      </c>
      <c r="I446" s="21" t="s">
        <v>1310</v>
      </c>
      <c r="J446" s="21">
        <v>131</v>
      </c>
      <c r="K446" s="21" t="s">
        <v>1615</v>
      </c>
      <c r="L446" s="21" t="s">
        <v>3904</v>
      </c>
      <c r="M446" s="21">
        <v>295</v>
      </c>
      <c r="N446" s="21" t="s">
        <v>272</v>
      </c>
      <c r="O446" s="21" t="s">
        <v>4372</v>
      </c>
      <c r="P446" s="21" t="s">
        <v>4371</v>
      </c>
      <c r="Q446" s="21" t="s">
        <v>3818</v>
      </c>
      <c r="R446" s="21" t="s">
        <v>4370</v>
      </c>
      <c r="S446" s="21" t="s">
        <v>985</v>
      </c>
      <c r="T446" s="21" t="s">
        <v>4369</v>
      </c>
      <c r="U446" s="21" t="s">
        <v>4368</v>
      </c>
      <c r="V446" s="21">
        <v>99</v>
      </c>
      <c r="W446" s="21">
        <v>20</v>
      </c>
      <c r="X446" s="21" t="s">
        <v>4367</v>
      </c>
      <c r="Y446" s="21">
        <v>30</v>
      </c>
      <c r="Z446" s="21" t="s">
        <v>2670</v>
      </c>
      <c r="AA446" s="21">
        <v>130</v>
      </c>
      <c r="AB446" s="21">
        <v>127</v>
      </c>
      <c r="AC446" s="21" t="e">
        <v>#N/A</v>
      </c>
      <c r="AD446" s="21" t="s">
        <v>4366</v>
      </c>
      <c r="AE446" s="21">
        <v>98</v>
      </c>
      <c r="AF446" s="21" t="s">
        <v>53</v>
      </c>
      <c r="AG446" s="21">
        <v>74</v>
      </c>
      <c r="AH446" s="21" t="s">
        <v>979</v>
      </c>
      <c r="AI446" s="21" t="s">
        <v>3543</v>
      </c>
      <c r="AJ446" s="21" t="s">
        <v>3673</v>
      </c>
      <c r="AK446" s="21" t="e">
        <v>#N/A</v>
      </c>
      <c r="AL446" s="21" t="s">
        <v>4161</v>
      </c>
      <c r="AM446" s="20">
        <v>40.119999999999997</v>
      </c>
      <c r="AN446" s="21" t="s">
        <v>1661</v>
      </c>
      <c r="AO446" s="20">
        <v>120</v>
      </c>
    </row>
    <row r="447" spans="1:41">
      <c r="A447" s="18" t="s">
        <v>4365</v>
      </c>
      <c r="B447" s="21">
        <v>376</v>
      </c>
      <c r="C447" s="21" t="s">
        <v>4364</v>
      </c>
      <c r="D447" s="21" t="s">
        <v>4363</v>
      </c>
      <c r="E447" s="21" t="s">
        <v>4166</v>
      </c>
      <c r="F447" s="21" t="s">
        <v>1436</v>
      </c>
      <c r="G447" s="21">
        <v>175</v>
      </c>
      <c r="H447" s="21" t="s">
        <v>4354</v>
      </c>
      <c r="I447" s="21" t="s">
        <v>794</v>
      </c>
      <c r="J447" s="21">
        <v>129</v>
      </c>
      <c r="K447" s="21" t="s">
        <v>1138</v>
      </c>
      <c r="L447" s="21" t="s">
        <v>3607</v>
      </c>
      <c r="M447" s="21">
        <v>300</v>
      </c>
      <c r="N447" s="21" t="s">
        <v>3690</v>
      </c>
      <c r="O447" s="21" t="s">
        <v>4362</v>
      </c>
      <c r="P447" s="21" t="s">
        <v>1867</v>
      </c>
      <c r="Q447" s="21">
        <v>51</v>
      </c>
      <c r="R447" s="21" t="s">
        <v>4061</v>
      </c>
      <c r="S447" s="21" t="s">
        <v>4208</v>
      </c>
      <c r="T447" s="21" t="s">
        <v>4306</v>
      </c>
      <c r="U447" s="21" t="s">
        <v>4361</v>
      </c>
      <c r="V447" s="21">
        <v>105</v>
      </c>
      <c r="W447" s="21">
        <v>20</v>
      </c>
      <c r="X447" s="21" t="s">
        <v>429</v>
      </c>
      <c r="Y447" s="21" t="s">
        <v>96</v>
      </c>
      <c r="Z447" s="21" t="s">
        <v>988</v>
      </c>
      <c r="AA447" s="21">
        <v>125</v>
      </c>
      <c r="AB447" s="21" t="s">
        <v>3292</v>
      </c>
      <c r="AC447" s="21" t="e">
        <v>#N/A</v>
      </c>
      <c r="AD447" s="21" t="s">
        <v>4360</v>
      </c>
      <c r="AE447" s="21">
        <v>103</v>
      </c>
      <c r="AF447" s="21" t="s">
        <v>2966</v>
      </c>
      <c r="AG447" s="21">
        <v>79</v>
      </c>
      <c r="AH447" s="21" t="s">
        <v>2391</v>
      </c>
      <c r="AI447" s="21" t="s">
        <v>413</v>
      </c>
      <c r="AJ447" s="21" t="s">
        <v>4150</v>
      </c>
      <c r="AK447" s="21" t="e">
        <v>#N/A</v>
      </c>
      <c r="AL447" s="21" t="s">
        <v>4359</v>
      </c>
      <c r="AM447" s="20">
        <v>40.659999999999997</v>
      </c>
      <c r="AN447" s="21" t="s">
        <v>2732</v>
      </c>
      <c r="AO447" s="20">
        <v>120</v>
      </c>
    </row>
    <row r="448" spans="1:41">
      <c r="A448" s="18" t="s">
        <v>4358</v>
      </c>
      <c r="B448" s="21" t="s">
        <v>4357</v>
      </c>
      <c r="C448" s="21" t="s">
        <v>4356</v>
      </c>
      <c r="D448" s="21" t="s">
        <v>4355</v>
      </c>
      <c r="E448" s="21" t="s">
        <v>3199</v>
      </c>
      <c r="F448" s="21" t="s">
        <v>3107</v>
      </c>
      <c r="G448" s="21">
        <v>162</v>
      </c>
      <c r="H448" s="21" t="s">
        <v>4354</v>
      </c>
      <c r="I448" s="21">
        <v>5</v>
      </c>
      <c r="J448" s="21">
        <v>127</v>
      </c>
      <c r="K448" s="21">
        <v>21</v>
      </c>
      <c r="L448" s="21">
        <v>150</v>
      </c>
      <c r="M448" s="21">
        <v>300</v>
      </c>
      <c r="N448" s="21" t="s">
        <v>2435</v>
      </c>
      <c r="O448" s="21" t="s">
        <v>4353</v>
      </c>
      <c r="P448" s="21" t="s">
        <v>1742</v>
      </c>
      <c r="Q448" s="21">
        <v>52</v>
      </c>
      <c r="R448" s="21">
        <v>50</v>
      </c>
      <c r="S448" s="21" t="s">
        <v>3290</v>
      </c>
      <c r="T448" s="21" t="s">
        <v>4352</v>
      </c>
      <c r="U448" s="21" t="s">
        <v>4351</v>
      </c>
      <c r="V448" s="21">
        <v>102</v>
      </c>
      <c r="W448" s="21">
        <v>17</v>
      </c>
      <c r="X448" s="21">
        <v>40</v>
      </c>
      <c r="Y448" s="21" t="s">
        <v>2998</v>
      </c>
      <c r="Z448" s="21" t="s">
        <v>4350</v>
      </c>
      <c r="AA448" s="21">
        <v>122</v>
      </c>
      <c r="AB448" s="21">
        <v>127</v>
      </c>
      <c r="AC448" s="21">
        <v>46</v>
      </c>
      <c r="AD448" s="21">
        <v>65</v>
      </c>
      <c r="AE448" s="21">
        <v>123</v>
      </c>
      <c r="AF448" s="21" t="s">
        <v>994</v>
      </c>
      <c r="AG448" s="21" t="s">
        <v>1186</v>
      </c>
      <c r="AH448" s="21" t="s">
        <v>4277</v>
      </c>
      <c r="AI448" s="21" t="s">
        <v>1464</v>
      </c>
      <c r="AJ448" s="21" t="s">
        <v>4349</v>
      </c>
      <c r="AK448" s="21" t="e">
        <v>#N/A</v>
      </c>
      <c r="AL448" s="21" t="s">
        <v>4275</v>
      </c>
      <c r="AM448" s="20">
        <v>44.88</v>
      </c>
      <c r="AN448" s="21">
        <v>28</v>
      </c>
      <c r="AO448" s="20">
        <v>120</v>
      </c>
    </row>
    <row r="449" spans="1:41">
      <c r="A449" s="18" t="s">
        <v>4348</v>
      </c>
      <c r="B449" s="21" t="s">
        <v>4347</v>
      </c>
      <c r="C449" s="21" t="s">
        <v>4346</v>
      </c>
      <c r="D449" s="21" t="s">
        <v>4345</v>
      </c>
      <c r="E449" s="21" t="s">
        <v>3099</v>
      </c>
      <c r="F449" s="21" t="s">
        <v>210</v>
      </c>
      <c r="G449" s="21">
        <v>164</v>
      </c>
      <c r="H449" s="21" t="s">
        <v>526</v>
      </c>
      <c r="I449" s="21" t="s">
        <v>656</v>
      </c>
      <c r="J449" s="21">
        <v>129</v>
      </c>
      <c r="K449" s="21" t="s">
        <v>1153</v>
      </c>
      <c r="L449" s="21" t="s">
        <v>1111</v>
      </c>
      <c r="M449" s="21">
        <v>295</v>
      </c>
      <c r="N449" s="21" t="s">
        <v>272</v>
      </c>
      <c r="O449" s="21" t="s">
        <v>4344</v>
      </c>
      <c r="P449" s="21" t="s">
        <v>4343</v>
      </c>
      <c r="Q449" s="21">
        <v>54</v>
      </c>
      <c r="R449" s="21">
        <v>50</v>
      </c>
      <c r="S449" s="21">
        <v>79</v>
      </c>
      <c r="T449" s="21" t="s">
        <v>2125</v>
      </c>
      <c r="U449" s="21" t="s">
        <v>4342</v>
      </c>
      <c r="V449" s="21">
        <v>102</v>
      </c>
      <c r="W449" s="21" t="s">
        <v>801</v>
      </c>
      <c r="X449" s="21" t="s">
        <v>2987</v>
      </c>
      <c r="Y449" s="21" t="s">
        <v>3332</v>
      </c>
      <c r="Z449" s="21" t="s">
        <v>111</v>
      </c>
      <c r="AA449" s="21" t="s">
        <v>1600</v>
      </c>
      <c r="AB449" s="21">
        <v>123</v>
      </c>
      <c r="AC449" s="21" t="s">
        <v>1282</v>
      </c>
      <c r="AD449" s="21" t="s">
        <v>737</v>
      </c>
      <c r="AE449" s="21">
        <v>120</v>
      </c>
      <c r="AF449" s="21" t="s">
        <v>4341</v>
      </c>
      <c r="AG449" s="21" t="s">
        <v>1473</v>
      </c>
      <c r="AH449" s="21" t="s">
        <v>2045</v>
      </c>
      <c r="AI449" s="21" t="s">
        <v>3195</v>
      </c>
      <c r="AJ449" s="21" t="s">
        <v>2185</v>
      </c>
      <c r="AK449" s="21" t="e">
        <v>#N/A</v>
      </c>
      <c r="AL449" s="21" t="s">
        <v>2474</v>
      </c>
      <c r="AM449" s="20">
        <v>46.95</v>
      </c>
      <c r="AN449" s="21">
        <v>27</v>
      </c>
      <c r="AO449" s="20">
        <v>120</v>
      </c>
    </row>
    <row r="450" spans="1:41">
      <c r="A450" s="18" t="s">
        <v>4340</v>
      </c>
      <c r="B450" s="21" t="s">
        <v>4339</v>
      </c>
      <c r="C450" s="21" t="s">
        <v>4338</v>
      </c>
      <c r="D450" s="21" t="s">
        <v>4337</v>
      </c>
      <c r="E450" s="21" t="s">
        <v>620</v>
      </c>
      <c r="F450" s="21" t="s">
        <v>1576</v>
      </c>
      <c r="G450" s="21">
        <v>177</v>
      </c>
      <c r="H450" s="21" t="s">
        <v>4283</v>
      </c>
      <c r="I450" s="21" t="s">
        <v>4336</v>
      </c>
      <c r="J450" s="21">
        <v>142</v>
      </c>
      <c r="K450" s="21">
        <v>21</v>
      </c>
      <c r="L450" s="21">
        <v>163</v>
      </c>
      <c r="M450" s="21">
        <v>295</v>
      </c>
      <c r="N450" s="21" t="s">
        <v>1149</v>
      </c>
      <c r="O450" s="21" t="s">
        <v>4335</v>
      </c>
      <c r="P450" s="21">
        <v>8</v>
      </c>
      <c r="Q450" s="21">
        <v>51</v>
      </c>
      <c r="R450" s="21">
        <v>51</v>
      </c>
      <c r="S450" s="21">
        <v>77</v>
      </c>
      <c r="T450" s="21" t="s">
        <v>4334</v>
      </c>
      <c r="U450" s="21" t="s">
        <v>4333</v>
      </c>
      <c r="V450" s="21">
        <v>102</v>
      </c>
      <c r="W450" s="21" t="s">
        <v>801</v>
      </c>
      <c r="X450" s="21" t="s">
        <v>4332</v>
      </c>
      <c r="Y450" s="21" t="s">
        <v>3856</v>
      </c>
      <c r="Z450" s="21" t="s">
        <v>4152</v>
      </c>
      <c r="AA450" s="21" t="s">
        <v>60</v>
      </c>
      <c r="AB450" s="21">
        <v>127</v>
      </c>
      <c r="AC450" s="21" t="s">
        <v>4331</v>
      </c>
      <c r="AD450" s="21" t="s">
        <v>4330</v>
      </c>
      <c r="AE450" s="21">
        <v>128</v>
      </c>
      <c r="AF450" s="21" t="s">
        <v>1790</v>
      </c>
      <c r="AG450" s="21">
        <v>86</v>
      </c>
      <c r="AH450" s="21" t="s">
        <v>979</v>
      </c>
      <c r="AI450" s="21" t="s">
        <v>974</v>
      </c>
      <c r="AJ450" s="21" t="s">
        <v>4329</v>
      </c>
      <c r="AK450" s="21" t="e">
        <v>#N/A</v>
      </c>
      <c r="AL450" s="21" t="s">
        <v>4328</v>
      </c>
      <c r="AM450" s="20">
        <v>47.89</v>
      </c>
      <c r="AN450" s="21">
        <v>27</v>
      </c>
      <c r="AO450" s="20">
        <v>125</v>
      </c>
    </row>
    <row r="451" spans="1:41">
      <c r="A451" s="18" t="s">
        <v>4327</v>
      </c>
      <c r="B451" s="21" t="s">
        <v>4326</v>
      </c>
      <c r="C451" s="21" t="s">
        <v>4325</v>
      </c>
      <c r="D451" s="21" t="s">
        <v>4324</v>
      </c>
      <c r="E451" s="21" t="s">
        <v>1189</v>
      </c>
      <c r="F451" s="21" t="s">
        <v>2112</v>
      </c>
      <c r="G451" s="21">
        <v>163</v>
      </c>
      <c r="H451" s="21" t="s">
        <v>526</v>
      </c>
      <c r="I451" s="21" t="s">
        <v>2211</v>
      </c>
      <c r="J451" s="21">
        <v>148</v>
      </c>
      <c r="K451" s="21">
        <v>21</v>
      </c>
      <c r="L451" s="21">
        <v>153</v>
      </c>
      <c r="M451" s="21">
        <v>285</v>
      </c>
      <c r="N451" s="21" t="s">
        <v>2090</v>
      </c>
      <c r="O451" s="21" t="s">
        <v>4323</v>
      </c>
      <c r="P451" s="21" t="s">
        <v>4322</v>
      </c>
      <c r="Q451" s="21" t="s">
        <v>620</v>
      </c>
      <c r="R451" s="21" t="s">
        <v>2336</v>
      </c>
      <c r="S451" s="21" t="s">
        <v>4321</v>
      </c>
      <c r="T451" s="21" t="s">
        <v>4320</v>
      </c>
      <c r="U451" s="21" t="s">
        <v>4319</v>
      </c>
      <c r="V451" s="21">
        <v>103</v>
      </c>
      <c r="W451" s="21">
        <v>18</v>
      </c>
      <c r="X451" s="21" t="s">
        <v>4270</v>
      </c>
      <c r="Y451" s="21" t="s">
        <v>1824</v>
      </c>
      <c r="Z451" s="21">
        <v>50</v>
      </c>
      <c r="AA451" s="21">
        <v>149</v>
      </c>
      <c r="AB451" s="21" t="s">
        <v>3904</v>
      </c>
      <c r="AC451" s="21" t="s">
        <v>305</v>
      </c>
      <c r="AD451" s="21" t="s">
        <v>4318</v>
      </c>
      <c r="AE451" s="21">
        <v>141</v>
      </c>
      <c r="AF451" s="21" t="s">
        <v>1824</v>
      </c>
      <c r="AG451" s="21" t="s">
        <v>3724</v>
      </c>
      <c r="AH451" s="21" t="s">
        <v>979</v>
      </c>
      <c r="AI451" s="21" t="s">
        <v>4317</v>
      </c>
      <c r="AJ451" s="21" t="s">
        <v>4316</v>
      </c>
      <c r="AK451" s="21" t="s">
        <v>4302</v>
      </c>
      <c r="AL451" s="21" t="s">
        <v>4315</v>
      </c>
      <c r="AM451" s="20">
        <v>51.18</v>
      </c>
      <c r="AN451" s="21" t="s">
        <v>294</v>
      </c>
      <c r="AO451" s="20">
        <v>120</v>
      </c>
    </row>
    <row r="452" spans="1:41">
      <c r="A452" s="18" t="s">
        <v>4314</v>
      </c>
      <c r="B452" s="21" t="s">
        <v>4313</v>
      </c>
      <c r="C452" s="21" t="s">
        <v>4312</v>
      </c>
      <c r="D452" s="21" t="s">
        <v>4311</v>
      </c>
      <c r="E452" s="21" t="s">
        <v>2336</v>
      </c>
      <c r="F452" s="21" t="s">
        <v>1461</v>
      </c>
      <c r="G452" s="21">
        <v>180</v>
      </c>
      <c r="H452" s="21" t="s">
        <v>4310</v>
      </c>
      <c r="I452" s="21" t="s">
        <v>2620</v>
      </c>
      <c r="J452" s="21">
        <v>152</v>
      </c>
      <c r="K452" s="21" t="s">
        <v>4309</v>
      </c>
      <c r="L452" s="21">
        <v>157</v>
      </c>
      <c r="M452" s="21">
        <v>295</v>
      </c>
      <c r="N452" s="21" t="s">
        <v>2090</v>
      </c>
      <c r="O452" s="21" t="s">
        <v>4308</v>
      </c>
      <c r="P452" s="21" t="s">
        <v>4307</v>
      </c>
      <c r="Q452" s="21">
        <v>47</v>
      </c>
      <c r="R452" s="21" t="s">
        <v>296</v>
      </c>
      <c r="S452" s="21">
        <v>77</v>
      </c>
      <c r="T452" s="21" t="s">
        <v>4306</v>
      </c>
      <c r="U452" s="21" t="s">
        <v>4305</v>
      </c>
      <c r="V452" s="21">
        <v>95</v>
      </c>
      <c r="W452" s="21">
        <v>18</v>
      </c>
      <c r="X452" s="21" t="s">
        <v>4304</v>
      </c>
      <c r="Y452" s="21">
        <v>28</v>
      </c>
      <c r="Z452" s="21" t="s">
        <v>80</v>
      </c>
      <c r="AA452" s="21">
        <v>139</v>
      </c>
      <c r="AB452" s="21">
        <v>148</v>
      </c>
      <c r="AC452" s="21" t="s">
        <v>996</v>
      </c>
      <c r="AD452" s="21" t="s">
        <v>3417</v>
      </c>
      <c r="AE452" s="21">
        <v>130</v>
      </c>
      <c r="AF452" s="21" t="s">
        <v>3577</v>
      </c>
      <c r="AG452" s="21">
        <v>109</v>
      </c>
      <c r="AH452" s="21" t="s">
        <v>915</v>
      </c>
      <c r="AI452" s="21" t="s">
        <v>418</v>
      </c>
      <c r="AJ452" s="21" t="s">
        <v>4303</v>
      </c>
      <c r="AK452" s="21" t="s">
        <v>4302</v>
      </c>
      <c r="AL452" s="21" t="s">
        <v>4301</v>
      </c>
      <c r="AM452" s="20">
        <v>45.82</v>
      </c>
      <c r="AN452" s="21" t="s">
        <v>1925</v>
      </c>
      <c r="AO452" s="20">
        <v>132.5</v>
      </c>
    </row>
    <row r="453" spans="1:41">
      <c r="A453" s="18" t="s">
        <v>4300</v>
      </c>
      <c r="B453" s="21" t="s">
        <v>4299</v>
      </c>
      <c r="C453" s="21" t="s">
        <v>4298</v>
      </c>
      <c r="D453" s="21" t="s">
        <v>4297</v>
      </c>
      <c r="E453" s="21" t="s">
        <v>3473</v>
      </c>
      <c r="F453" s="21" t="s">
        <v>4260</v>
      </c>
      <c r="G453" s="21">
        <v>170</v>
      </c>
      <c r="H453" s="21" t="s">
        <v>4296</v>
      </c>
      <c r="I453" s="21" t="s">
        <v>2534</v>
      </c>
      <c r="J453" s="21">
        <v>151</v>
      </c>
      <c r="K453" s="21">
        <v>21</v>
      </c>
      <c r="L453" s="21">
        <v>159</v>
      </c>
      <c r="M453" s="21">
        <v>285</v>
      </c>
      <c r="N453" s="21">
        <v>56</v>
      </c>
      <c r="O453" s="21" t="s">
        <v>4295</v>
      </c>
      <c r="P453" s="21" t="s">
        <v>1063</v>
      </c>
      <c r="Q453" s="21" t="s">
        <v>1235</v>
      </c>
      <c r="R453" s="21" t="s">
        <v>800</v>
      </c>
      <c r="S453" s="21">
        <v>75</v>
      </c>
      <c r="T453" s="21" t="s">
        <v>4294</v>
      </c>
      <c r="U453" s="21" t="s">
        <v>4293</v>
      </c>
      <c r="V453" s="21">
        <v>93</v>
      </c>
      <c r="W453" s="21" t="s">
        <v>324</v>
      </c>
      <c r="X453" s="21" t="s">
        <v>4292</v>
      </c>
      <c r="Y453" s="21" t="s">
        <v>3622</v>
      </c>
      <c r="Z453" s="21">
        <v>41</v>
      </c>
      <c r="AA453" s="21">
        <v>123</v>
      </c>
      <c r="AB453" s="21">
        <v>138</v>
      </c>
      <c r="AC453" s="21" t="s">
        <v>2965</v>
      </c>
      <c r="AD453" s="21" t="s">
        <v>1414</v>
      </c>
      <c r="AE453" s="21">
        <v>135</v>
      </c>
      <c r="AF453" s="21" t="s">
        <v>4291</v>
      </c>
      <c r="AG453" s="21" t="s">
        <v>3496</v>
      </c>
      <c r="AH453" s="21" t="s">
        <v>4277</v>
      </c>
      <c r="AI453" s="21" t="s">
        <v>410</v>
      </c>
      <c r="AJ453" s="21" t="s">
        <v>4290</v>
      </c>
      <c r="AK453" s="21" t="s">
        <v>4289</v>
      </c>
      <c r="AL453" s="21" t="s">
        <v>4288</v>
      </c>
      <c r="AM453" s="20">
        <v>49.06</v>
      </c>
      <c r="AN453" s="21">
        <v>35</v>
      </c>
      <c r="AO453" s="20">
        <v>125</v>
      </c>
    </row>
    <row r="454" spans="1:41">
      <c r="A454" s="18" t="s">
        <v>4287</v>
      </c>
      <c r="B454" s="21" t="s">
        <v>4286</v>
      </c>
      <c r="C454" s="21" t="s">
        <v>4285</v>
      </c>
      <c r="D454" s="21" t="s">
        <v>4284</v>
      </c>
      <c r="E454" s="21">
        <v>41</v>
      </c>
      <c r="F454" s="21" t="s">
        <v>403</v>
      </c>
      <c r="G454" s="21" t="s">
        <v>2132</v>
      </c>
      <c r="H454" s="21" t="s">
        <v>4283</v>
      </c>
      <c r="I454" s="21" t="s">
        <v>2374</v>
      </c>
      <c r="J454" s="21">
        <v>155</v>
      </c>
      <c r="K454" s="21" t="s">
        <v>3949</v>
      </c>
      <c r="L454" s="21">
        <v>138</v>
      </c>
      <c r="M454" s="21">
        <v>280</v>
      </c>
      <c r="N454" s="21" t="s">
        <v>2847</v>
      </c>
      <c r="O454" s="21" t="s">
        <v>4282</v>
      </c>
      <c r="P454" s="21" t="s">
        <v>4056</v>
      </c>
      <c r="Q454" s="21" t="s">
        <v>3764</v>
      </c>
      <c r="R454" s="21" t="s">
        <v>4270</v>
      </c>
      <c r="S454" s="21" t="s">
        <v>4281</v>
      </c>
      <c r="T454" s="21" t="s">
        <v>1926</v>
      </c>
      <c r="U454" s="21" t="s">
        <v>4280</v>
      </c>
      <c r="V454" s="21">
        <v>86</v>
      </c>
      <c r="W454" s="21">
        <v>20</v>
      </c>
      <c r="X454" s="21" t="s">
        <v>4279</v>
      </c>
      <c r="Y454" s="21" t="s">
        <v>3856</v>
      </c>
      <c r="Z454" s="21">
        <v>39</v>
      </c>
      <c r="AA454" s="21" t="s">
        <v>741</v>
      </c>
      <c r="AB454" s="21">
        <v>129</v>
      </c>
      <c r="AC454" s="21" t="s">
        <v>3839</v>
      </c>
      <c r="AD454" s="21" t="s">
        <v>4278</v>
      </c>
      <c r="AE454" s="21">
        <v>132</v>
      </c>
      <c r="AF454" s="21">
        <v>28</v>
      </c>
      <c r="AG454" s="21">
        <v>116</v>
      </c>
      <c r="AH454" s="21" t="s">
        <v>4277</v>
      </c>
      <c r="AI454" s="21" t="s">
        <v>387</v>
      </c>
      <c r="AJ454" s="21" t="s">
        <v>4276</v>
      </c>
      <c r="AK454" s="21" t="s">
        <v>1905</v>
      </c>
      <c r="AL454" s="21" t="s">
        <v>4275</v>
      </c>
      <c r="AM454" s="20">
        <v>44.51</v>
      </c>
      <c r="AN454" s="21" t="s">
        <v>3424</v>
      </c>
      <c r="AO454" s="20">
        <v>129.75</v>
      </c>
    </row>
    <row r="455" spans="1:41">
      <c r="A455" s="18" t="s">
        <v>4274</v>
      </c>
      <c r="B455" s="21" t="s">
        <v>4273</v>
      </c>
      <c r="C455" s="21" t="s">
        <v>4272</v>
      </c>
      <c r="D455" s="21" t="s">
        <v>4271</v>
      </c>
      <c r="E455" s="21" t="s">
        <v>4270</v>
      </c>
      <c r="F455" s="21" t="s">
        <v>12</v>
      </c>
      <c r="G455" s="21">
        <v>127</v>
      </c>
      <c r="H455" s="21" t="s">
        <v>4269</v>
      </c>
      <c r="I455" s="21" t="s">
        <v>3107</v>
      </c>
      <c r="J455" s="21">
        <v>145</v>
      </c>
      <c r="K455" s="21" t="s">
        <v>1173</v>
      </c>
      <c r="L455" s="21" t="s">
        <v>3363</v>
      </c>
      <c r="M455" s="21">
        <v>310</v>
      </c>
      <c r="N455" s="21" t="s">
        <v>1238</v>
      </c>
      <c r="O455" s="21" t="s">
        <v>4268</v>
      </c>
      <c r="P455" s="21" t="s">
        <v>3910</v>
      </c>
      <c r="Q455" s="21">
        <v>40</v>
      </c>
      <c r="R455" s="21">
        <v>39</v>
      </c>
      <c r="S455" s="21">
        <v>76</v>
      </c>
      <c r="T455" s="21">
        <v>43</v>
      </c>
      <c r="U455" s="21" t="s">
        <v>4267</v>
      </c>
      <c r="V455" s="21">
        <v>90</v>
      </c>
      <c r="W455" s="21" t="s">
        <v>801</v>
      </c>
      <c r="X455" s="21" t="s">
        <v>3401</v>
      </c>
      <c r="Y455" s="21" t="s">
        <v>3897</v>
      </c>
      <c r="Z455" s="21" t="s">
        <v>4266</v>
      </c>
      <c r="AA455" s="21" t="s">
        <v>741</v>
      </c>
      <c r="AB455" s="21">
        <v>109</v>
      </c>
      <c r="AC455" s="21" t="s">
        <v>53</v>
      </c>
      <c r="AD455" s="21" t="s">
        <v>4265</v>
      </c>
      <c r="AE455" s="21">
        <v>125</v>
      </c>
      <c r="AF455" s="21" t="s">
        <v>309</v>
      </c>
      <c r="AG455" s="21">
        <v>106</v>
      </c>
      <c r="AH455" s="21" t="s">
        <v>974</v>
      </c>
      <c r="AI455" s="21" t="s">
        <v>3195</v>
      </c>
      <c r="AJ455" s="21" t="s">
        <v>286</v>
      </c>
      <c r="AK455" s="21" t="s">
        <v>762</v>
      </c>
      <c r="AL455" s="21" t="s">
        <v>2475</v>
      </c>
      <c r="AM455" s="20">
        <v>41.41</v>
      </c>
      <c r="AN455" s="21">
        <v>33</v>
      </c>
      <c r="AO455" s="20">
        <v>129.75</v>
      </c>
    </row>
    <row r="456" spans="1:41">
      <c r="A456" s="18" t="s">
        <v>4264</v>
      </c>
      <c r="B456" s="21" t="s">
        <v>4263</v>
      </c>
      <c r="C456" s="21" t="s">
        <v>4262</v>
      </c>
      <c r="D456" s="21" t="s">
        <v>4261</v>
      </c>
      <c r="E456" s="21" t="s">
        <v>370</v>
      </c>
      <c r="F456" s="21" t="s">
        <v>4260</v>
      </c>
      <c r="G456" s="21" t="s">
        <v>3292</v>
      </c>
      <c r="H456" s="21" t="s">
        <v>4259</v>
      </c>
      <c r="I456" s="21" t="s">
        <v>4258</v>
      </c>
      <c r="J456" s="21">
        <v>160</v>
      </c>
      <c r="K456" s="21">
        <v>21</v>
      </c>
      <c r="L456" s="21">
        <v>126</v>
      </c>
      <c r="M456" s="21">
        <v>335</v>
      </c>
      <c r="N456" s="21">
        <v>59</v>
      </c>
      <c r="O456" s="21" t="s">
        <v>4257</v>
      </c>
      <c r="P456" s="21" t="s">
        <v>684</v>
      </c>
      <c r="Q456" s="21" t="s">
        <v>4256</v>
      </c>
      <c r="R456" s="21" t="s">
        <v>4255</v>
      </c>
      <c r="S456" s="21">
        <v>72</v>
      </c>
      <c r="T456" s="21" t="s">
        <v>3665</v>
      </c>
      <c r="U456" s="21" t="s">
        <v>4254</v>
      </c>
      <c r="V456" s="21">
        <v>86</v>
      </c>
      <c r="W456" s="21" t="s">
        <v>3506</v>
      </c>
      <c r="X456" s="21" t="s">
        <v>4253</v>
      </c>
      <c r="Y456" s="21" t="s">
        <v>56</v>
      </c>
      <c r="Z456" s="21" t="s">
        <v>347</v>
      </c>
      <c r="AA456" s="21">
        <v>109</v>
      </c>
      <c r="AB456" s="21" t="s">
        <v>3496</v>
      </c>
      <c r="AC456" s="21" t="s">
        <v>462</v>
      </c>
      <c r="AD456" s="21" t="s">
        <v>4252</v>
      </c>
      <c r="AE456" s="21">
        <v>134</v>
      </c>
      <c r="AF456" s="21" t="s">
        <v>1022</v>
      </c>
      <c r="AG456" s="21" t="s">
        <v>2789</v>
      </c>
      <c r="AH456" s="21" t="s">
        <v>974</v>
      </c>
      <c r="AI456" s="21" t="s">
        <v>4251</v>
      </c>
      <c r="AJ456" s="21" t="s">
        <v>519</v>
      </c>
      <c r="AK456" s="21" t="s">
        <v>3139</v>
      </c>
      <c r="AL456" s="21" t="s">
        <v>4250</v>
      </c>
      <c r="AM456" s="20">
        <v>46.86</v>
      </c>
      <c r="AN456" s="21" t="s">
        <v>2061</v>
      </c>
      <c r="AO456" s="20">
        <v>133.5</v>
      </c>
    </row>
    <row r="457" spans="1:41">
      <c r="A457" s="18" t="s">
        <v>4249</v>
      </c>
      <c r="B457" s="21" t="s">
        <v>4248</v>
      </c>
      <c r="C457" s="21" t="s">
        <v>4247</v>
      </c>
      <c r="D457" s="21" t="s">
        <v>4246</v>
      </c>
      <c r="E457" s="21" t="s">
        <v>2420</v>
      </c>
      <c r="F457" s="21" t="s">
        <v>852</v>
      </c>
      <c r="G457" s="21" t="s">
        <v>4245</v>
      </c>
      <c r="H457" s="21" t="s">
        <v>4244</v>
      </c>
      <c r="I457" s="21" t="s">
        <v>4243</v>
      </c>
      <c r="J457" s="21" t="s">
        <v>4242</v>
      </c>
      <c r="K457" s="21" t="s">
        <v>1255</v>
      </c>
      <c r="L457" s="21" t="s">
        <v>1113</v>
      </c>
      <c r="M457" s="21">
        <v>335</v>
      </c>
      <c r="N457" s="21">
        <v>60</v>
      </c>
      <c r="O457" s="21" t="s">
        <v>4241</v>
      </c>
      <c r="P457" s="21">
        <v>10</v>
      </c>
      <c r="Q457" s="21" t="s">
        <v>4240</v>
      </c>
      <c r="R457" s="21" t="s">
        <v>2910</v>
      </c>
      <c r="S457" s="21">
        <v>75</v>
      </c>
      <c r="T457" s="21" t="s">
        <v>4239</v>
      </c>
      <c r="U457" s="21" t="s">
        <v>3139</v>
      </c>
      <c r="V457" s="21" t="s">
        <v>4238</v>
      </c>
      <c r="W457" s="21" t="s">
        <v>1153</v>
      </c>
      <c r="X457" s="21" t="s">
        <v>4237</v>
      </c>
      <c r="Y457" s="21" t="s">
        <v>247</v>
      </c>
      <c r="Z457" s="21" t="s">
        <v>620</v>
      </c>
      <c r="AA457" s="21">
        <v>114</v>
      </c>
      <c r="AB457" s="21">
        <v>108</v>
      </c>
      <c r="AC457" s="21" t="s">
        <v>63</v>
      </c>
      <c r="AD457" s="21" t="s">
        <v>4236</v>
      </c>
      <c r="AE457" s="21">
        <v>146</v>
      </c>
      <c r="AF457" s="21" t="s">
        <v>4235</v>
      </c>
      <c r="AG457" s="21">
        <v>124</v>
      </c>
      <c r="AH457" s="21" t="s">
        <v>387</v>
      </c>
      <c r="AI457" s="21" t="s">
        <v>4234</v>
      </c>
      <c r="AJ457" s="21" t="s">
        <v>4233</v>
      </c>
      <c r="AK457" s="21" t="s">
        <v>3609</v>
      </c>
      <c r="AL457" s="21" t="s">
        <v>4232</v>
      </c>
      <c r="AM457" s="20">
        <v>46.2</v>
      </c>
      <c r="AN457" s="21">
        <v>28</v>
      </c>
      <c r="AO457" s="20">
        <v>120</v>
      </c>
    </row>
    <row r="458" spans="1:41">
      <c r="A458" s="18" t="s">
        <v>4231</v>
      </c>
      <c r="B458" s="21" t="s">
        <v>4230</v>
      </c>
      <c r="C458" s="21" t="s">
        <v>4229</v>
      </c>
      <c r="D458" s="21" t="s">
        <v>4228</v>
      </c>
      <c r="E458" s="21" t="s">
        <v>1189</v>
      </c>
      <c r="F458" s="21" t="s">
        <v>1523</v>
      </c>
      <c r="G458" s="21">
        <v>135</v>
      </c>
      <c r="H458" s="21" t="s">
        <v>4141</v>
      </c>
      <c r="I458" s="21" t="s">
        <v>3071</v>
      </c>
      <c r="J458" s="21">
        <v>150</v>
      </c>
      <c r="K458" s="21" t="s">
        <v>54</v>
      </c>
      <c r="L458" s="21">
        <v>129</v>
      </c>
      <c r="M458" s="21">
        <v>335</v>
      </c>
      <c r="N458" s="21" t="s">
        <v>1050</v>
      </c>
      <c r="O458" s="21" t="s">
        <v>4227</v>
      </c>
      <c r="P458" s="21" t="s">
        <v>683</v>
      </c>
      <c r="Q458" s="21" t="s">
        <v>834</v>
      </c>
      <c r="R458" s="21" t="s">
        <v>1478</v>
      </c>
      <c r="S458" s="21" t="s">
        <v>4226</v>
      </c>
      <c r="T458" s="21">
        <v>55</v>
      </c>
      <c r="U458" s="21" t="s">
        <v>4168</v>
      </c>
      <c r="V458" s="21">
        <v>85</v>
      </c>
      <c r="W458" s="21" t="s">
        <v>249</v>
      </c>
      <c r="X458" s="21" t="s">
        <v>1106</v>
      </c>
      <c r="Y458" s="21" t="s">
        <v>1326</v>
      </c>
      <c r="Z458" s="21" t="s">
        <v>2670</v>
      </c>
      <c r="AA458" s="21" t="s">
        <v>438</v>
      </c>
      <c r="AB458" s="21" t="s">
        <v>3538</v>
      </c>
      <c r="AC458" s="21" t="s">
        <v>1790</v>
      </c>
      <c r="AD458" s="21" t="s">
        <v>4225</v>
      </c>
      <c r="AE458" s="21">
        <v>143</v>
      </c>
      <c r="AF458" s="21" t="s">
        <v>2250</v>
      </c>
      <c r="AG458" s="21" t="s">
        <v>1276</v>
      </c>
      <c r="AH458" s="21" t="s">
        <v>419</v>
      </c>
      <c r="AI458" s="21" t="s">
        <v>3552</v>
      </c>
      <c r="AJ458" s="21" t="s">
        <v>4224</v>
      </c>
      <c r="AK458" s="21" t="s">
        <v>246</v>
      </c>
      <c r="AL458" s="21" t="s">
        <v>4223</v>
      </c>
      <c r="AM458" s="20">
        <v>50.24</v>
      </c>
      <c r="AN458" s="21" t="s">
        <v>3000</v>
      </c>
      <c r="AO458" s="20">
        <v>120</v>
      </c>
    </row>
    <row r="459" spans="1:41">
      <c r="A459" s="18" t="s">
        <v>4222</v>
      </c>
      <c r="B459" s="21" t="s">
        <v>4221</v>
      </c>
      <c r="C459" s="21" t="s">
        <v>4220</v>
      </c>
      <c r="D459" s="21" t="s">
        <v>3502</v>
      </c>
      <c r="E459" s="21" t="s">
        <v>2336</v>
      </c>
      <c r="F459" s="21" t="s">
        <v>12</v>
      </c>
      <c r="G459" s="21" t="s">
        <v>3904</v>
      </c>
      <c r="H459" s="21" t="s">
        <v>527</v>
      </c>
      <c r="I459" s="21" t="s">
        <v>4219</v>
      </c>
      <c r="J459" s="21" t="s">
        <v>4025</v>
      </c>
      <c r="K459" s="21" t="s">
        <v>355</v>
      </c>
      <c r="L459" s="21" t="s">
        <v>60</v>
      </c>
      <c r="M459" s="21">
        <v>335</v>
      </c>
      <c r="N459" s="21">
        <v>68</v>
      </c>
      <c r="O459" s="21" t="s">
        <v>4211</v>
      </c>
      <c r="P459" s="21" t="s">
        <v>570</v>
      </c>
      <c r="Q459" s="21" t="s">
        <v>1616</v>
      </c>
      <c r="R459" s="21">
        <v>34</v>
      </c>
      <c r="S459" s="21" t="s">
        <v>4218</v>
      </c>
      <c r="T459" s="21" t="s">
        <v>2125</v>
      </c>
      <c r="U459" s="21" t="s">
        <v>4196</v>
      </c>
      <c r="V459" s="21">
        <v>87</v>
      </c>
      <c r="W459" s="21">
        <v>18</v>
      </c>
      <c r="X459" s="21" t="s">
        <v>339</v>
      </c>
      <c r="Y459" s="21">
        <v>33</v>
      </c>
      <c r="Z459" s="21">
        <v>53</v>
      </c>
      <c r="AA459" s="21" t="s">
        <v>60</v>
      </c>
      <c r="AB459" s="21">
        <v>131</v>
      </c>
      <c r="AC459" s="21" t="s">
        <v>2995</v>
      </c>
      <c r="AD459" s="21" t="s">
        <v>4217</v>
      </c>
      <c r="AE459" s="21">
        <v>155</v>
      </c>
      <c r="AF459" s="21" t="s">
        <v>4194</v>
      </c>
      <c r="AG459" s="21">
        <v>122</v>
      </c>
      <c r="AH459" s="21" t="s">
        <v>3135</v>
      </c>
      <c r="AI459" s="21" t="s">
        <v>536</v>
      </c>
      <c r="AJ459" s="21">
        <v>77</v>
      </c>
      <c r="AK459" s="21" t="s">
        <v>2221</v>
      </c>
      <c r="AL459" s="21" t="s">
        <v>4216</v>
      </c>
      <c r="AM459" s="20">
        <v>53.29</v>
      </c>
      <c r="AN459" s="21" t="s">
        <v>64</v>
      </c>
      <c r="AO459" s="20">
        <v>122.5</v>
      </c>
    </row>
    <row r="460" spans="1:41">
      <c r="A460" s="18" t="s">
        <v>4215</v>
      </c>
      <c r="B460" s="21" t="s">
        <v>4214</v>
      </c>
      <c r="C460" s="21" t="s">
        <v>4213</v>
      </c>
      <c r="D460" s="21" t="s">
        <v>4212</v>
      </c>
      <c r="E460" s="21" t="s">
        <v>3475</v>
      </c>
      <c r="F460" s="21" t="s">
        <v>3826</v>
      </c>
      <c r="G460" s="21" t="s">
        <v>275</v>
      </c>
      <c r="H460" s="21">
        <v>207</v>
      </c>
      <c r="I460" s="21" t="s">
        <v>2162</v>
      </c>
      <c r="J460" s="21">
        <v>157</v>
      </c>
      <c r="K460" s="21">
        <v>20</v>
      </c>
      <c r="L460" s="21">
        <v>145</v>
      </c>
      <c r="M460" s="21">
        <v>268</v>
      </c>
      <c r="N460" s="21">
        <v>65</v>
      </c>
      <c r="O460" s="21" t="s">
        <v>4211</v>
      </c>
      <c r="P460" s="21" t="s">
        <v>2814</v>
      </c>
      <c r="Q460" s="21" t="s">
        <v>1235</v>
      </c>
      <c r="R460" s="21" t="s">
        <v>1372</v>
      </c>
      <c r="S460" s="21" t="s">
        <v>3912</v>
      </c>
      <c r="T460" s="21">
        <v>54</v>
      </c>
      <c r="U460" s="21" t="s">
        <v>2184</v>
      </c>
      <c r="V460" s="21">
        <v>99</v>
      </c>
      <c r="W460" s="21">
        <v>17</v>
      </c>
      <c r="X460" s="21" t="s">
        <v>4210</v>
      </c>
      <c r="Y460" s="21" t="s">
        <v>1543</v>
      </c>
      <c r="Z460" s="21">
        <v>54</v>
      </c>
      <c r="AA460" s="21">
        <v>167</v>
      </c>
      <c r="AB460" s="21">
        <v>140</v>
      </c>
      <c r="AC460" s="21" t="s">
        <v>54</v>
      </c>
      <c r="AD460" s="21" t="s">
        <v>4209</v>
      </c>
      <c r="AE460" s="21">
        <v>140</v>
      </c>
      <c r="AF460" s="21" t="s">
        <v>2835</v>
      </c>
      <c r="AG460" s="21">
        <v>128</v>
      </c>
      <c r="AH460" s="21" t="s">
        <v>282</v>
      </c>
      <c r="AI460" s="21" t="s">
        <v>397</v>
      </c>
      <c r="AJ460" s="21" t="s">
        <v>4208</v>
      </c>
      <c r="AK460" s="21" t="s">
        <v>540</v>
      </c>
      <c r="AL460" s="21" t="s">
        <v>4207</v>
      </c>
      <c r="AM460" s="20">
        <v>51.64</v>
      </c>
      <c r="AN460" s="21" t="s">
        <v>2142</v>
      </c>
      <c r="AO460" s="20">
        <v>127.5</v>
      </c>
    </row>
    <row r="461" spans="1:41">
      <c r="A461" s="18" t="s">
        <v>4206</v>
      </c>
      <c r="B461" s="21" t="s">
        <v>4205</v>
      </c>
      <c r="C461" s="21" t="s">
        <v>4204</v>
      </c>
      <c r="D461" s="21" t="s">
        <v>4203</v>
      </c>
      <c r="E461" s="21">
        <v>57</v>
      </c>
      <c r="F461" s="21" t="s">
        <v>3439</v>
      </c>
      <c r="G461" s="21">
        <v>178</v>
      </c>
      <c r="H461" s="21" t="s">
        <v>527</v>
      </c>
      <c r="I461" s="21" t="s">
        <v>3071</v>
      </c>
      <c r="J461" s="21">
        <v>171</v>
      </c>
      <c r="K461" s="21">
        <v>22</v>
      </c>
      <c r="L461" s="21">
        <v>164</v>
      </c>
      <c r="M461" s="21">
        <v>300</v>
      </c>
      <c r="N461" s="21">
        <v>69</v>
      </c>
      <c r="O461" s="21" t="s">
        <v>4202</v>
      </c>
      <c r="P461" s="21" t="s">
        <v>948</v>
      </c>
      <c r="Q461" s="21" t="s">
        <v>2336</v>
      </c>
      <c r="R461" s="21" t="s">
        <v>366</v>
      </c>
      <c r="S461" s="21" t="s">
        <v>4151</v>
      </c>
      <c r="T461" s="21">
        <v>57</v>
      </c>
      <c r="U461" s="21" t="s">
        <v>4168</v>
      </c>
      <c r="V461" s="21">
        <v>95</v>
      </c>
      <c r="W461" s="21">
        <v>19</v>
      </c>
      <c r="X461" s="21" t="s">
        <v>2988</v>
      </c>
      <c r="Y461" s="21" t="s">
        <v>983</v>
      </c>
      <c r="Z461" s="21">
        <v>50</v>
      </c>
      <c r="AA461" s="21" t="s">
        <v>439</v>
      </c>
      <c r="AB461" s="21" t="s">
        <v>4164</v>
      </c>
      <c r="AC461" s="21" t="s">
        <v>3515</v>
      </c>
      <c r="AD461" s="21" t="s">
        <v>738</v>
      </c>
      <c r="AE461" s="21">
        <v>159</v>
      </c>
      <c r="AF461" s="21" t="s">
        <v>90</v>
      </c>
      <c r="AG461" s="21">
        <v>135</v>
      </c>
      <c r="AH461" s="21" t="s">
        <v>333</v>
      </c>
      <c r="AI461" s="21" t="s">
        <v>3196</v>
      </c>
      <c r="AJ461" s="21" t="s">
        <v>425</v>
      </c>
      <c r="AK461" s="21" t="s">
        <v>3524</v>
      </c>
      <c r="AL461" s="21" t="s">
        <v>2475</v>
      </c>
      <c r="AM461" s="20">
        <v>54.23</v>
      </c>
      <c r="AN461" s="21" t="s">
        <v>1478</v>
      </c>
      <c r="AO461" s="20">
        <v>115.05</v>
      </c>
    </row>
    <row r="462" spans="1:41">
      <c r="A462" s="18" t="s">
        <v>4201</v>
      </c>
      <c r="B462" s="21" t="s">
        <v>4200</v>
      </c>
      <c r="C462" s="21" t="s">
        <v>4199</v>
      </c>
      <c r="D462" s="21" t="s">
        <v>4198</v>
      </c>
      <c r="E462" s="21" t="s">
        <v>251</v>
      </c>
      <c r="F462" s="21">
        <v>6</v>
      </c>
      <c r="G462" s="21">
        <v>170</v>
      </c>
      <c r="H462" s="21">
        <v>207</v>
      </c>
      <c r="I462" s="21" t="s">
        <v>3323</v>
      </c>
      <c r="J462" s="21">
        <v>177</v>
      </c>
      <c r="K462" s="21" t="s">
        <v>3414</v>
      </c>
      <c r="L462" s="21">
        <v>158</v>
      </c>
      <c r="M462" s="21">
        <v>296</v>
      </c>
      <c r="N462" s="21" t="s">
        <v>3690</v>
      </c>
      <c r="O462" s="21" t="s">
        <v>4197</v>
      </c>
      <c r="P462" s="21" t="s">
        <v>814</v>
      </c>
      <c r="Q462" s="21" t="s">
        <v>286</v>
      </c>
      <c r="R462" s="21" t="s">
        <v>988</v>
      </c>
      <c r="S462" s="21" t="s">
        <v>1929</v>
      </c>
      <c r="T462" s="21">
        <v>53</v>
      </c>
      <c r="U462" s="21" t="s">
        <v>4196</v>
      </c>
      <c r="V462" s="21">
        <v>98</v>
      </c>
      <c r="W462" s="21">
        <v>20</v>
      </c>
      <c r="X462" s="21">
        <v>47</v>
      </c>
      <c r="Y462" s="21" t="s">
        <v>4071</v>
      </c>
      <c r="Z462" s="21" t="s">
        <v>341</v>
      </c>
      <c r="AA462" s="21" t="s">
        <v>4195</v>
      </c>
      <c r="AB462" s="21">
        <v>168</v>
      </c>
      <c r="AC462" s="21" t="s">
        <v>4194</v>
      </c>
      <c r="AD462" s="21" t="s">
        <v>4193</v>
      </c>
      <c r="AE462" s="21" t="s">
        <v>3575</v>
      </c>
      <c r="AF462" s="21" t="s">
        <v>65</v>
      </c>
      <c r="AG462" s="21" t="s">
        <v>1600</v>
      </c>
      <c r="AH462" s="21" t="s">
        <v>4192</v>
      </c>
      <c r="AI462" s="21" t="s">
        <v>3196</v>
      </c>
      <c r="AJ462" s="21">
        <v>90</v>
      </c>
      <c r="AK462" s="21" t="s">
        <v>214</v>
      </c>
      <c r="AL462" s="21" t="s">
        <v>4191</v>
      </c>
      <c r="AM462" s="20">
        <v>54.23</v>
      </c>
      <c r="AN462" s="21" t="s">
        <v>1598</v>
      </c>
      <c r="AO462" s="20">
        <v>127.5</v>
      </c>
    </row>
    <row r="463" spans="1:41">
      <c r="A463" s="18" t="s">
        <v>4190</v>
      </c>
      <c r="B463" s="21" t="s">
        <v>4189</v>
      </c>
      <c r="C463" s="21" t="s">
        <v>4188</v>
      </c>
      <c r="D463" s="21" t="s">
        <v>4187</v>
      </c>
      <c r="E463" s="21" t="s">
        <v>3831</v>
      </c>
      <c r="F463" s="21">
        <v>6</v>
      </c>
      <c r="G463" s="21">
        <v>170</v>
      </c>
      <c r="H463" s="21" t="s">
        <v>523</v>
      </c>
      <c r="I463" s="21" t="s">
        <v>809</v>
      </c>
      <c r="J463" s="21" t="s">
        <v>4186</v>
      </c>
      <c r="K463" s="21" t="s">
        <v>2167</v>
      </c>
      <c r="L463" s="21">
        <v>155</v>
      </c>
      <c r="M463" s="21">
        <v>296</v>
      </c>
      <c r="N463" s="21">
        <v>71</v>
      </c>
      <c r="O463" s="21" t="s">
        <v>4185</v>
      </c>
      <c r="P463" s="21" t="s">
        <v>577</v>
      </c>
      <c r="Q463" s="21">
        <v>53</v>
      </c>
      <c r="R463" s="21">
        <v>54</v>
      </c>
      <c r="S463" s="21" t="s">
        <v>4184</v>
      </c>
      <c r="T463" s="21" t="s">
        <v>3828</v>
      </c>
      <c r="U463" s="21" t="s">
        <v>4168</v>
      </c>
      <c r="V463" s="21">
        <v>99</v>
      </c>
      <c r="W463" s="21">
        <v>20</v>
      </c>
      <c r="X463" s="21" t="s">
        <v>4183</v>
      </c>
      <c r="Y463" s="21" t="s">
        <v>4182</v>
      </c>
      <c r="Z463" s="21" t="s">
        <v>988</v>
      </c>
      <c r="AA463" s="21">
        <v>167</v>
      </c>
      <c r="AB463" s="21" t="s">
        <v>4164</v>
      </c>
      <c r="AC463" s="21" t="s">
        <v>617</v>
      </c>
      <c r="AD463" s="21">
        <v>86</v>
      </c>
      <c r="AE463" s="21" t="s">
        <v>3997</v>
      </c>
      <c r="AF463" s="21" t="s">
        <v>3655</v>
      </c>
      <c r="AG463" s="21">
        <v>152</v>
      </c>
      <c r="AH463" s="21" t="s">
        <v>4181</v>
      </c>
      <c r="AI463" s="21" t="s">
        <v>3196</v>
      </c>
      <c r="AJ463" s="21" t="s">
        <v>4180</v>
      </c>
      <c r="AK463" s="21" t="s">
        <v>852</v>
      </c>
      <c r="AL463" s="21" t="s">
        <v>4179</v>
      </c>
      <c r="AM463" s="20">
        <v>54.46</v>
      </c>
      <c r="AN463" s="21" t="s">
        <v>1726</v>
      </c>
      <c r="AO463" s="20">
        <v>125</v>
      </c>
    </row>
    <row r="464" spans="1:41">
      <c r="A464" s="18" t="s">
        <v>4178</v>
      </c>
      <c r="B464" s="21" t="s">
        <v>4177</v>
      </c>
      <c r="C464" s="21" t="s">
        <v>4176</v>
      </c>
      <c r="D464" s="21" t="s">
        <v>4175</v>
      </c>
      <c r="E464" s="21" t="s">
        <v>1238</v>
      </c>
      <c r="F464" s="21" t="s">
        <v>4174</v>
      </c>
      <c r="G464" s="21">
        <v>167</v>
      </c>
      <c r="H464" s="21" t="s">
        <v>4173</v>
      </c>
      <c r="I464" s="21" t="s">
        <v>4172</v>
      </c>
      <c r="J464" s="21" t="s">
        <v>3672</v>
      </c>
      <c r="K464" s="21" t="s">
        <v>2622</v>
      </c>
      <c r="L464" s="21" t="s">
        <v>4011</v>
      </c>
      <c r="M464" s="21">
        <v>265</v>
      </c>
      <c r="N464" s="21" t="s">
        <v>3634</v>
      </c>
      <c r="O464" s="21" t="s">
        <v>4171</v>
      </c>
      <c r="P464" s="21" t="s">
        <v>53</v>
      </c>
      <c r="Q464" s="21">
        <v>50</v>
      </c>
      <c r="R464" s="21" t="s">
        <v>661</v>
      </c>
      <c r="S464" s="21" t="s">
        <v>4170</v>
      </c>
      <c r="T464" s="21" t="s">
        <v>4169</v>
      </c>
      <c r="U464" s="21" t="s">
        <v>4168</v>
      </c>
      <c r="V464" s="21">
        <v>100</v>
      </c>
      <c r="W464" s="21">
        <v>19</v>
      </c>
      <c r="X464" s="21" t="s">
        <v>4167</v>
      </c>
      <c r="Y464" s="21" t="s">
        <v>4166</v>
      </c>
      <c r="Z464" s="21" t="s">
        <v>4165</v>
      </c>
      <c r="AA464" s="21">
        <v>159</v>
      </c>
      <c r="AB464" s="21" t="s">
        <v>4164</v>
      </c>
      <c r="AC464" s="21" t="s">
        <v>2965</v>
      </c>
      <c r="AD464" s="21" t="s">
        <v>3972</v>
      </c>
      <c r="AE464" s="21">
        <v>150</v>
      </c>
      <c r="AF464" s="21">
        <v>19</v>
      </c>
      <c r="AG464" s="21">
        <v>155</v>
      </c>
      <c r="AH464" s="21" t="s">
        <v>3879</v>
      </c>
      <c r="AI464" s="21" t="s">
        <v>4163</v>
      </c>
      <c r="AJ464" s="21" t="s">
        <v>4162</v>
      </c>
      <c r="AK464" s="21" t="s">
        <v>3737</v>
      </c>
      <c r="AL464" s="21" t="s">
        <v>4161</v>
      </c>
      <c r="AM464" s="20">
        <v>53.05</v>
      </c>
      <c r="AN464" s="21" t="s">
        <v>1153</v>
      </c>
      <c r="AO464" s="20">
        <v>120.85</v>
      </c>
    </row>
    <row r="465" spans="1:41">
      <c r="A465" s="18" t="s">
        <v>4160</v>
      </c>
      <c r="B465" s="21" t="s">
        <v>4159</v>
      </c>
      <c r="C465" s="21" t="s">
        <v>4158</v>
      </c>
      <c r="D465" s="21" t="s">
        <v>4157</v>
      </c>
      <c r="E465" s="21" t="s">
        <v>3281</v>
      </c>
      <c r="F465" s="21" t="s">
        <v>4156</v>
      </c>
      <c r="G465" s="21">
        <v>161</v>
      </c>
      <c r="H465" s="21" t="s">
        <v>4155</v>
      </c>
      <c r="I465" s="21" t="s">
        <v>4049</v>
      </c>
      <c r="J465" s="21">
        <v>184</v>
      </c>
      <c r="K465" s="21">
        <v>19</v>
      </c>
      <c r="L465" s="21">
        <v>150</v>
      </c>
      <c r="M465" s="21" t="s">
        <v>4154</v>
      </c>
      <c r="N465" s="21">
        <v>68</v>
      </c>
      <c r="O465" s="21" t="s">
        <v>4153</v>
      </c>
      <c r="P465" s="21" t="s">
        <v>1822</v>
      </c>
      <c r="Q465" s="21">
        <v>46</v>
      </c>
      <c r="R465" s="21" t="s">
        <v>4152</v>
      </c>
      <c r="S465" s="21" t="s">
        <v>4151</v>
      </c>
      <c r="T465" s="21" t="s">
        <v>3946</v>
      </c>
      <c r="U465" s="21" t="s">
        <v>782</v>
      </c>
      <c r="V465" s="21" t="s">
        <v>116</v>
      </c>
      <c r="W465" s="21">
        <v>22</v>
      </c>
      <c r="X465" s="21" t="s">
        <v>4150</v>
      </c>
      <c r="Y465" s="21" t="s">
        <v>4149</v>
      </c>
      <c r="Z465" s="21" t="s">
        <v>1188</v>
      </c>
      <c r="AA465" s="21">
        <v>133</v>
      </c>
      <c r="AB465" s="21" t="s">
        <v>3589</v>
      </c>
      <c r="AC465" s="21" t="s">
        <v>325</v>
      </c>
      <c r="AD465" s="21" t="s">
        <v>4148</v>
      </c>
      <c r="AE465" s="21">
        <v>146</v>
      </c>
      <c r="AF465" s="21" t="s">
        <v>567</v>
      </c>
      <c r="AG465" s="21">
        <v>164</v>
      </c>
      <c r="AH465" s="21" t="s">
        <v>4147</v>
      </c>
      <c r="AI465" s="21" t="s">
        <v>1363</v>
      </c>
      <c r="AJ465" s="21" t="s">
        <v>1453</v>
      </c>
      <c r="AK465" s="21" t="s">
        <v>3717</v>
      </c>
      <c r="AL465" s="21" t="s">
        <v>4146</v>
      </c>
      <c r="AM465" s="20">
        <v>52.82</v>
      </c>
      <c r="AN465" s="21" t="s">
        <v>997</v>
      </c>
      <c r="AO465" s="20">
        <v>125</v>
      </c>
    </row>
    <row r="466" spans="1:41">
      <c r="A466" s="18" t="s">
        <v>4145</v>
      </c>
      <c r="B466" s="21" t="s">
        <v>4144</v>
      </c>
      <c r="C466" s="21" t="s">
        <v>4143</v>
      </c>
      <c r="D466" s="21" t="s">
        <v>4142</v>
      </c>
      <c r="E466" s="21" t="s">
        <v>366</v>
      </c>
      <c r="F466" s="21" t="s">
        <v>686</v>
      </c>
      <c r="G466" s="21">
        <v>146</v>
      </c>
      <c r="H466" s="21" t="s">
        <v>4141</v>
      </c>
      <c r="I466" s="21" t="s">
        <v>4140</v>
      </c>
      <c r="J466" s="21">
        <v>180</v>
      </c>
      <c r="K466" s="21" t="s">
        <v>3870</v>
      </c>
      <c r="L466" s="21" t="s">
        <v>3115</v>
      </c>
      <c r="M466" s="21">
        <v>251</v>
      </c>
      <c r="N466" s="21" t="s">
        <v>174</v>
      </c>
      <c r="O466" s="21" t="s">
        <v>4116</v>
      </c>
      <c r="P466" s="21" t="s">
        <v>3071</v>
      </c>
      <c r="Q466" s="21">
        <v>47</v>
      </c>
      <c r="R466" s="21" t="s">
        <v>4139</v>
      </c>
      <c r="S466" s="21">
        <v>91</v>
      </c>
      <c r="T466" s="21" t="s">
        <v>4138</v>
      </c>
      <c r="U466" s="21" t="s">
        <v>4126</v>
      </c>
      <c r="V466" s="21" t="s">
        <v>4137</v>
      </c>
      <c r="W466" s="21">
        <v>20</v>
      </c>
      <c r="X466" s="21" t="s">
        <v>3420</v>
      </c>
      <c r="Y466" s="21" t="s">
        <v>3636</v>
      </c>
      <c r="Z466" s="21">
        <v>48</v>
      </c>
      <c r="AA466" s="21">
        <v>146</v>
      </c>
      <c r="AB466" s="21">
        <v>139</v>
      </c>
      <c r="AC466" s="21" t="s">
        <v>2871</v>
      </c>
      <c r="AD466" s="21" t="s">
        <v>1453</v>
      </c>
      <c r="AE466" s="21">
        <v>135</v>
      </c>
      <c r="AF466" s="21" t="s">
        <v>995</v>
      </c>
      <c r="AG466" s="21" t="s">
        <v>3485</v>
      </c>
      <c r="AH466" s="21" t="s">
        <v>1627</v>
      </c>
      <c r="AI466" s="21" t="s">
        <v>687</v>
      </c>
      <c r="AJ466" s="21">
        <v>86</v>
      </c>
      <c r="AK466" s="21" t="s">
        <v>1208</v>
      </c>
      <c r="AL466" s="21" t="s">
        <v>4136</v>
      </c>
      <c r="AM466" s="20">
        <v>50.24</v>
      </c>
      <c r="AN466" s="21" t="s">
        <v>308</v>
      </c>
      <c r="AO466" s="20">
        <v>121</v>
      </c>
    </row>
    <row r="467" spans="1:41">
      <c r="A467" s="18" t="s">
        <v>4135</v>
      </c>
      <c r="B467" s="21" t="s">
        <v>4134</v>
      </c>
      <c r="C467" s="21" t="s">
        <v>4133</v>
      </c>
      <c r="D467" s="21" t="s">
        <v>4132</v>
      </c>
      <c r="E467" s="21">
        <v>58</v>
      </c>
      <c r="F467" s="21" t="s">
        <v>14</v>
      </c>
      <c r="G467" s="21" t="s">
        <v>267</v>
      </c>
      <c r="H467" s="21" t="s">
        <v>4131</v>
      </c>
      <c r="I467" s="21" t="s">
        <v>1312</v>
      </c>
      <c r="J467" s="21">
        <v>170</v>
      </c>
      <c r="K467" s="21" t="s">
        <v>801</v>
      </c>
      <c r="L467" s="21" t="s">
        <v>3115</v>
      </c>
      <c r="M467" s="21">
        <v>251</v>
      </c>
      <c r="N467" s="21">
        <v>63</v>
      </c>
      <c r="O467" s="21" t="s">
        <v>4130</v>
      </c>
      <c r="P467" s="21" t="s">
        <v>4129</v>
      </c>
      <c r="Q467" s="21" t="s">
        <v>347</v>
      </c>
      <c r="R467" s="21" t="s">
        <v>57</v>
      </c>
      <c r="S467" s="21" t="s">
        <v>4128</v>
      </c>
      <c r="T467" s="21" t="s">
        <v>4127</v>
      </c>
      <c r="U467" s="21" t="s">
        <v>4126</v>
      </c>
      <c r="V467" s="21" t="s">
        <v>3312</v>
      </c>
      <c r="W467" s="21" t="s">
        <v>1138</v>
      </c>
      <c r="X467" s="21" t="s">
        <v>4125</v>
      </c>
      <c r="Y467" s="21" t="s">
        <v>1373</v>
      </c>
      <c r="Z467" s="21" t="s">
        <v>2750</v>
      </c>
      <c r="AA467" s="21">
        <v>150</v>
      </c>
      <c r="AB467" s="21" t="s">
        <v>1111</v>
      </c>
      <c r="AC467" s="21" t="s">
        <v>691</v>
      </c>
      <c r="AD467" s="21" t="s">
        <v>4124</v>
      </c>
      <c r="AE467" s="21">
        <v>123</v>
      </c>
      <c r="AF467" s="21" t="s">
        <v>4123</v>
      </c>
      <c r="AG467" s="21">
        <v>155</v>
      </c>
      <c r="AH467" s="21" t="s">
        <v>705</v>
      </c>
      <c r="AI467" s="21" t="s">
        <v>2951</v>
      </c>
      <c r="AJ467" s="21" t="s">
        <v>3051</v>
      </c>
      <c r="AK467" s="21" t="s">
        <v>852</v>
      </c>
      <c r="AL467" s="21" t="s">
        <v>4122</v>
      </c>
      <c r="AM467" s="20">
        <v>48.83</v>
      </c>
      <c r="AN467" s="21" t="s">
        <v>3870</v>
      </c>
      <c r="AO467" s="20">
        <v>118.15</v>
      </c>
    </row>
    <row r="468" spans="1:41">
      <c r="A468" s="18" t="s">
        <v>4121</v>
      </c>
      <c r="B468" s="21" t="s">
        <v>4120</v>
      </c>
      <c r="C468" s="21" t="s">
        <v>4119</v>
      </c>
      <c r="D468" s="21" t="s">
        <v>4118</v>
      </c>
      <c r="E468" s="21">
        <v>50</v>
      </c>
      <c r="F468" s="21" t="s">
        <v>1001</v>
      </c>
      <c r="G468" s="21">
        <v>145</v>
      </c>
      <c r="H468" s="21" t="s">
        <v>4117</v>
      </c>
      <c r="I468" s="21" t="s">
        <v>3656</v>
      </c>
      <c r="J468" s="21">
        <v>145</v>
      </c>
      <c r="K468" s="21" t="s">
        <v>249</v>
      </c>
      <c r="L468" s="21">
        <v>130</v>
      </c>
      <c r="M468" s="21">
        <v>251</v>
      </c>
      <c r="N468" s="21" t="s">
        <v>2089</v>
      </c>
      <c r="O468" s="21" t="s">
        <v>4116</v>
      </c>
      <c r="P468" s="21" t="s">
        <v>705</v>
      </c>
      <c r="Q468" s="21" t="s">
        <v>2072</v>
      </c>
      <c r="R468" s="21" t="s">
        <v>352</v>
      </c>
      <c r="S468" s="21">
        <v>86</v>
      </c>
      <c r="T468" s="21" t="s">
        <v>4115</v>
      </c>
      <c r="U468" s="21" t="s">
        <v>4114</v>
      </c>
      <c r="V468" s="21">
        <v>90</v>
      </c>
      <c r="W468" s="21" t="s">
        <v>1138</v>
      </c>
      <c r="X468" s="21" t="s">
        <v>4113</v>
      </c>
      <c r="Y468" s="21" t="s">
        <v>1051</v>
      </c>
      <c r="Z468" s="21" t="s">
        <v>2751</v>
      </c>
      <c r="AA468" s="21" t="s">
        <v>1113</v>
      </c>
      <c r="AB468" s="21">
        <v>139</v>
      </c>
      <c r="AC468" s="21" t="s">
        <v>139</v>
      </c>
      <c r="AD468" s="21" t="s">
        <v>871</v>
      </c>
      <c r="AE468" s="21">
        <v>120</v>
      </c>
      <c r="AF468" s="21" t="s">
        <v>993</v>
      </c>
      <c r="AG468" s="21">
        <v>150</v>
      </c>
      <c r="AH468" s="21" t="s">
        <v>705</v>
      </c>
      <c r="AI468" s="21" t="s">
        <v>1519</v>
      </c>
      <c r="AJ468" s="21">
        <v>87</v>
      </c>
      <c r="AK468" s="21">
        <v>6</v>
      </c>
      <c r="AL468" s="21" t="s">
        <v>4112</v>
      </c>
      <c r="AM468" s="20">
        <v>45.07</v>
      </c>
      <c r="AN468" s="21">
        <v>22</v>
      </c>
      <c r="AO468" s="20">
        <v>124.55</v>
      </c>
    </row>
    <row r="469" spans="1:41">
      <c r="A469" s="18" t="s">
        <v>4111</v>
      </c>
      <c r="B469" s="21" t="s">
        <v>4110</v>
      </c>
      <c r="C469" s="21" t="s">
        <v>4109</v>
      </c>
      <c r="D469" s="21" t="s">
        <v>4108</v>
      </c>
      <c r="E469" s="21">
        <v>46</v>
      </c>
      <c r="F469" s="21" t="s">
        <v>34</v>
      </c>
      <c r="G469" s="21">
        <v>126</v>
      </c>
      <c r="H469" s="21" t="s">
        <v>4107</v>
      </c>
      <c r="I469" s="21" t="s">
        <v>4106</v>
      </c>
      <c r="J469" s="21">
        <v>149</v>
      </c>
      <c r="K469" s="21">
        <v>15</v>
      </c>
      <c r="L469" s="21">
        <v>110</v>
      </c>
      <c r="M469" s="21">
        <v>265</v>
      </c>
      <c r="N469" s="21">
        <v>60</v>
      </c>
      <c r="O469" s="21" t="s">
        <v>4084</v>
      </c>
      <c r="P469" s="21" t="s">
        <v>24</v>
      </c>
      <c r="Q469" s="21">
        <v>36</v>
      </c>
      <c r="R469" s="21" t="s">
        <v>1137</v>
      </c>
      <c r="S469" s="21">
        <v>81</v>
      </c>
      <c r="T469" s="21" t="s">
        <v>1030</v>
      </c>
      <c r="U469" s="21" t="s">
        <v>461</v>
      </c>
      <c r="V469" s="21">
        <v>88</v>
      </c>
      <c r="W469" s="21" t="s">
        <v>55</v>
      </c>
      <c r="X469" s="21" t="s">
        <v>4105</v>
      </c>
      <c r="Y469" s="21" t="s">
        <v>2990</v>
      </c>
      <c r="Z469" s="21" t="s">
        <v>3804</v>
      </c>
      <c r="AA469" s="21">
        <v>125</v>
      </c>
      <c r="AB469" s="21" t="s">
        <v>3509</v>
      </c>
      <c r="AC469" s="21" t="s">
        <v>2565</v>
      </c>
      <c r="AD469" s="21" t="s">
        <v>4104</v>
      </c>
      <c r="AE469" s="21" t="s">
        <v>116</v>
      </c>
      <c r="AF469" s="21" t="s">
        <v>1636</v>
      </c>
      <c r="AG469" s="21" t="s">
        <v>3363</v>
      </c>
      <c r="AH469" s="21" t="s">
        <v>705</v>
      </c>
      <c r="AI469" s="21" t="s">
        <v>705</v>
      </c>
      <c r="AJ469" s="21" t="s">
        <v>3512</v>
      </c>
      <c r="AK469" s="21" t="s">
        <v>3737</v>
      </c>
      <c r="AL469" s="21" t="s">
        <v>4103</v>
      </c>
      <c r="AM469" s="20">
        <v>41.5</v>
      </c>
      <c r="AN469" s="21">
        <v>21</v>
      </c>
      <c r="AO469" s="20">
        <v>105</v>
      </c>
    </row>
    <row r="470" spans="1:41">
      <c r="A470" s="18" t="s">
        <v>4102</v>
      </c>
      <c r="B470" s="21" t="s">
        <v>4101</v>
      </c>
      <c r="C470" s="21" t="s">
        <v>4100</v>
      </c>
      <c r="D470" s="21" t="s">
        <v>4099</v>
      </c>
      <c r="E470" s="21">
        <v>49</v>
      </c>
      <c r="F470" s="21" t="s">
        <v>3566</v>
      </c>
      <c r="G470" s="21">
        <v>117</v>
      </c>
      <c r="H470" s="21" t="s">
        <v>4098</v>
      </c>
      <c r="I470" s="21" t="s">
        <v>4097</v>
      </c>
      <c r="J470" s="21">
        <v>130</v>
      </c>
      <c r="K470" s="21" t="s">
        <v>3654</v>
      </c>
      <c r="L470" s="21">
        <v>107</v>
      </c>
      <c r="M470" s="21">
        <v>265</v>
      </c>
      <c r="N470" s="21">
        <v>58</v>
      </c>
      <c r="O470" s="21" t="s">
        <v>4084</v>
      </c>
      <c r="P470" s="21" t="s">
        <v>1309</v>
      </c>
      <c r="Q470" s="21">
        <v>33</v>
      </c>
      <c r="R470" s="21">
        <v>32</v>
      </c>
      <c r="S470" s="21">
        <v>80</v>
      </c>
      <c r="T470" s="21" t="s">
        <v>4096</v>
      </c>
      <c r="U470" s="21" t="s">
        <v>4052</v>
      </c>
      <c r="V470" s="21">
        <v>90</v>
      </c>
      <c r="W470" s="21" t="s">
        <v>55</v>
      </c>
      <c r="X470" s="21" t="s">
        <v>4095</v>
      </c>
      <c r="Y470" s="21" t="s">
        <v>1354</v>
      </c>
      <c r="Z470" s="21" t="s">
        <v>4094</v>
      </c>
      <c r="AA470" s="21">
        <v>144</v>
      </c>
      <c r="AB470" s="21">
        <v>122</v>
      </c>
      <c r="AC470" s="21" t="s">
        <v>685</v>
      </c>
      <c r="AD470" s="21" t="s">
        <v>1238</v>
      </c>
      <c r="AE470" s="21">
        <v>100</v>
      </c>
      <c r="AF470" s="21" t="s">
        <v>542</v>
      </c>
      <c r="AG470" s="21" t="s">
        <v>1146</v>
      </c>
      <c r="AH470" s="21" t="s">
        <v>2043</v>
      </c>
      <c r="AI470" s="21" t="s">
        <v>4093</v>
      </c>
      <c r="AJ470" s="21" t="s">
        <v>4092</v>
      </c>
      <c r="AK470" s="21" t="s">
        <v>705</v>
      </c>
      <c r="AL470" s="21" t="s">
        <v>4091</v>
      </c>
      <c r="AM470" s="20">
        <v>38.119999999999997</v>
      </c>
      <c r="AN470" s="21">
        <v>18</v>
      </c>
      <c r="AO470" s="20">
        <v>130</v>
      </c>
    </row>
    <row r="471" spans="1:41">
      <c r="A471" s="18" t="s">
        <v>4090</v>
      </c>
      <c r="B471" s="21" t="s">
        <v>4089</v>
      </c>
      <c r="C471" s="21" t="s">
        <v>4088</v>
      </c>
      <c r="D471" s="21" t="s">
        <v>4087</v>
      </c>
      <c r="E471" s="21" t="s">
        <v>286</v>
      </c>
      <c r="F471" s="21" t="s">
        <v>1311</v>
      </c>
      <c r="G471" s="21" t="s">
        <v>3363</v>
      </c>
      <c r="H471" s="21" t="s">
        <v>4086</v>
      </c>
      <c r="I471" s="21" t="s">
        <v>4085</v>
      </c>
      <c r="J471" s="21" t="s">
        <v>2132</v>
      </c>
      <c r="K471" s="21" t="s">
        <v>2136</v>
      </c>
      <c r="L471" s="21" t="s">
        <v>437</v>
      </c>
      <c r="M471" s="21">
        <v>220</v>
      </c>
      <c r="N471" s="21" t="s">
        <v>733</v>
      </c>
      <c r="O471" s="21" t="s">
        <v>4084</v>
      </c>
      <c r="P471" s="21" t="s">
        <v>853</v>
      </c>
      <c r="Q471" s="21" t="s">
        <v>760</v>
      </c>
      <c r="R471" s="21" t="s">
        <v>1058</v>
      </c>
      <c r="S471" s="21">
        <v>76</v>
      </c>
      <c r="T471" s="21" t="s">
        <v>4083</v>
      </c>
      <c r="U471" s="21" t="s">
        <v>4052</v>
      </c>
      <c r="V471" s="21">
        <v>83</v>
      </c>
      <c r="W471" s="21" t="s">
        <v>553</v>
      </c>
      <c r="X471" s="21" t="s">
        <v>4082</v>
      </c>
      <c r="Y471" s="21" t="s">
        <v>2990</v>
      </c>
      <c r="Z471" s="21" t="s">
        <v>1136</v>
      </c>
      <c r="AA471" s="21" t="s">
        <v>1600</v>
      </c>
      <c r="AB471" s="21">
        <v>133</v>
      </c>
      <c r="AC471" s="21" t="s">
        <v>362</v>
      </c>
      <c r="AD471" s="21" t="s">
        <v>4081</v>
      </c>
      <c r="AE471" s="21">
        <v>103</v>
      </c>
      <c r="AF471" s="21" t="s">
        <v>1140</v>
      </c>
      <c r="AG471" s="21">
        <v>113</v>
      </c>
      <c r="AH471" s="21" t="s">
        <v>4080</v>
      </c>
      <c r="AI471" s="21" t="s">
        <v>34</v>
      </c>
      <c r="AJ471" s="21" t="s">
        <v>58</v>
      </c>
      <c r="AK471" s="21" t="s">
        <v>3717</v>
      </c>
      <c r="AL471" s="21" t="s">
        <v>4079</v>
      </c>
      <c r="AM471" s="20">
        <v>42.25</v>
      </c>
      <c r="AN471" s="21" t="s">
        <v>309</v>
      </c>
      <c r="AO471" s="20">
        <v>111</v>
      </c>
    </row>
    <row r="472" spans="1:41">
      <c r="A472" s="18" t="s">
        <v>4078</v>
      </c>
      <c r="B472" s="21" t="s">
        <v>4077</v>
      </c>
      <c r="C472" s="21" t="s">
        <v>4076</v>
      </c>
      <c r="D472" s="21" t="s">
        <v>4075</v>
      </c>
      <c r="E472" s="21" t="s">
        <v>962</v>
      </c>
      <c r="F472" s="21" t="s">
        <v>1462</v>
      </c>
      <c r="G472" s="21">
        <v>117</v>
      </c>
      <c r="H472" s="21" t="s">
        <v>4074</v>
      </c>
      <c r="I472" s="21" t="s">
        <v>29</v>
      </c>
      <c r="J472" s="21">
        <v>152</v>
      </c>
      <c r="K472" s="21" t="s">
        <v>1139</v>
      </c>
      <c r="L472" s="21">
        <v>108</v>
      </c>
      <c r="M472" s="21" t="s">
        <v>3537</v>
      </c>
      <c r="N472" s="21">
        <v>56</v>
      </c>
      <c r="O472" s="21" t="s">
        <v>2035</v>
      </c>
      <c r="P472" s="21" t="s">
        <v>3552</v>
      </c>
      <c r="Q472" s="21" t="s">
        <v>295</v>
      </c>
      <c r="R472" s="21" t="s">
        <v>1792</v>
      </c>
      <c r="S472" s="21">
        <v>79</v>
      </c>
      <c r="T472" s="21" t="s">
        <v>4073</v>
      </c>
      <c r="U472" s="21" t="s">
        <v>450</v>
      </c>
      <c r="V472" s="21">
        <v>90</v>
      </c>
      <c r="W472" s="21">
        <v>22</v>
      </c>
      <c r="X472" s="21" t="s">
        <v>4072</v>
      </c>
      <c r="Y472" s="21" t="s">
        <v>4071</v>
      </c>
      <c r="Z472" s="21" t="s">
        <v>3173</v>
      </c>
      <c r="AA472" s="21">
        <v>141</v>
      </c>
      <c r="AB472" s="21">
        <v>126</v>
      </c>
      <c r="AC472" s="21" t="s">
        <v>449</v>
      </c>
      <c r="AD472" s="21" t="s">
        <v>1088</v>
      </c>
      <c r="AE472" s="21">
        <v>84</v>
      </c>
      <c r="AF472" s="21" t="s">
        <v>4070</v>
      </c>
      <c r="AG472" s="21">
        <v>115</v>
      </c>
      <c r="AH472" s="21" t="s">
        <v>387</v>
      </c>
      <c r="AI472" s="21" t="s">
        <v>1449</v>
      </c>
      <c r="AJ472" s="21" t="s">
        <v>4069</v>
      </c>
      <c r="AK472" s="21" t="s">
        <v>3737</v>
      </c>
      <c r="AL472" s="21" t="s">
        <v>2476</v>
      </c>
      <c r="AM472" s="20">
        <v>39.25</v>
      </c>
      <c r="AN472" s="21">
        <v>21</v>
      </c>
      <c r="AO472" s="20">
        <v>110</v>
      </c>
    </row>
    <row r="473" spans="1:41">
      <c r="A473" s="18" t="s">
        <v>4068</v>
      </c>
      <c r="B473" s="21" t="s">
        <v>4067</v>
      </c>
      <c r="C473" s="21" t="s">
        <v>4066</v>
      </c>
      <c r="D473" s="21" t="s">
        <v>4065</v>
      </c>
      <c r="E473" s="21" t="s">
        <v>1749</v>
      </c>
      <c r="F473" s="21" t="s">
        <v>1226</v>
      </c>
      <c r="G473" s="21">
        <v>116</v>
      </c>
      <c r="H473" s="21" t="s">
        <v>528</v>
      </c>
      <c r="I473" s="21" t="s">
        <v>4064</v>
      </c>
      <c r="J473" s="21">
        <v>154</v>
      </c>
      <c r="K473" s="21" t="s">
        <v>2966</v>
      </c>
      <c r="L473" s="21">
        <v>109</v>
      </c>
      <c r="M473" s="21">
        <v>210</v>
      </c>
      <c r="N473" s="21" t="s">
        <v>2355</v>
      </c>
      <c r="O473" s="21" t="s">
        <v>4063</v>
      </c>
      <c r="P473" s="21" t="s">
        <v>3852</v>
      </c>
      <c r="Q473" s="21">
        <v>36</v>
      </c>
      <c r="R473" s="21" t="s">
        <v>760</v>
      </c>
      <c r="S473" s="21">
        <v>80</v>
      </c>
      <c r="T473" s="21" t="s">
        <v>2126</v>
      </c>
      <c r="U473" s="21" t="s">
        <v>4062</v>
      </c>
      <c r="V473" s="21">
        <v>87</v>
      </c>
      <c r="W473" s="21" t="s">
        <v>55</v>
      </c>
      <c r="X473" s="21">
        <v>30</v>
      </c>
      <c r="Y473" s="21" t="s">
        <v>4054</v>
      </c>
      <c r="Z473" s="21" t="s">
        <v>4061</v>
      </c>
      <c r="AA473" s="21">
        <v>140</v>
      </c>
      <c r="AB473" s="21" t="s">
        <v>2236</v>
      </c>
      <c r="AC473" s="21" t="s">
        <v>3500</v>
      </c>
      <c r="AD473" s="21" t="s">
        <v>739</v>
      </c>
      <c r="AE473" s="21">
        <v>98</v>
      </c>
      <c r="AF473" s="21" t="s">
        <v>3214</v>
      </c>
      <c r="AG473" s="21" t="s">
        <v>1509</v>
      </c>
      <c r="AH473" s="21" t="s">
        <v>387</v>
      </c>
      <c r="AI473" s="21" t="s">
        <v>1425</v>
      </c>
      <c r="AJ473" s="21" t="s">
        <v>2186</v>
      </c>
      <c r="AK473" s="21" t="s">
        <v>1697</v>
      </c>
      <c r="AL473" s="21" t="s">
        <v>2476</v>
      </c>
      <c r="AM473" s="20">
        <v>38.869999999999997</v>
      </c>
      <c r="AN473" s="21" t="s">
        <v>553</v>
      </c>
      <c r="AO473" s="20">
        <v>100.5</v>
      </c>
    </row>
    <row r="474" spans="1:41">
      <c r="A474" s="18" t="s">
        <v>4060</v>
      </c>
      <c r="B474" s="21" t="s">
        <v>4059</v>
      </c>
      <c r="C474" s="21" t="s">
        <v>4058</v>
      </c>
      <c r="D474" s="21" t="s">
        <v>4057</v>
      </c>
      <c r="E474" s="21">
        <v>67</v>
      </c>
      <c r="F474" s="21" t="s">
        <v>1714</v>
      </c>
      <c r="G474" s="21" t="s">
        <v>3292</v>
      </c>
      <c r="H474" s="21" t="s">
        <v>3903</v>
      </c>
      <c r="I474" s="21" t="s">
        <v>4056</v>
      </c>
      <c r="J474" s="21">
        <v>160</v>
      </c>
      <c r="K474" s="21">
        <v>16</v>
      </c>
      <c r="L474" s="21" t="s">
        <v>1289</v>
      </c>
      <c r="M474" s="21">
        <v>190</v>
      </c>
      <c r="N474" s="21" t="s">
        <v>1238</v>
      </c>
      <c r="O474" s="21" t="s">
        <v>4055</v>
      </c>
      <c r="P474" s="21" t="s">
        <v>399</v>
      </c>
      <c r="Q474" s="21" t="s">
        <v>4054</v>
      </c>
      <c r="R474" s="21" t="s">
        <v>290</v>
      </c>
      <c r="S474" s="21" t="s">
        <v>4053</v>
      </c>
      <c r="T474" s="21" t="s">
        <v>942</v>
      </c>
      <c r="U474" s="21" t="s">
        <v>4052</v>
      </c>
      <c r="V474" s="21">
        <v>91</v>
      </c>
      <c r="W474" s="21" t="s">
        <v>1173</v>
      </c>
      <c r="X474" s="21" t="s">
        <v>2141</v>
      </c>
      <c r="Y474" s="21">
        <v>44</v>
      </c>
      <c r="Z474" s="21" t="s">
        <v>3460</v>
      </c>
      <c r="AA474" s="21">
        <v>152</v>
      </c>
      <c r="AB474" s="21">
        <v>142</v>
      </c>
      <c r="AC474" s="21" t="s">
        <v>981</v>
      </c>
      <c r="AD474" s="21" t="s">
        <v>4051</v>
      </c>
      <c r="AE474" s="21">
        <v>112</v>
      </c>
      <c r="AF474" s="21" t="s">
        <v>1318</v>
      </c>
      <c r="AG474" s="21">
        <v>117</v>
      </c>
      <c r="AH474" s="21" t="s">
        <v>2055</v>
      </c>
      <c r="AI474" s="21" t="s">
        <v>1519</v>
      </c>
      <c r="AJ474" s="21" t="s">
        <v>4050</v>
      </c>
      <c r="AK474" s="21" t="s">
        <v>4049</v>
      </c>
      <c r="AL474" s="21" t="s">
        <v>4048</v>
      </c>
      <c r="AM474" s="20">
        <v>36.619999999999997</v>
      </c>
      <c r="AN474" s="21" t="s">
        <v>2406</v>
      </c>
      <c r="AO474" s="20">
        <v>112.5</v>
      </c>
    </row>
    <row r="475" spans="1:41">
      <c r="A475" s="18" t="s">
        <v>4047</v>
      </c>
      <c r="B475" s="21" t="s">
        <v>4046</v>
      </c>
      <c r="C475" s="21" t="s">
        <v>4045</v>
      </c>
      <c r="D475" s="21" t="s">
        <v>4044</v>
      </c>
      <c r="E475" s="21" t="s">
        <v>3643</v>
      </c>
      <c r="F475" s="21" t="s">
        <v>410</v>
      </c>
      <c r="G475" s="21">
        <v>132</v>
      </c>
      <c r="H475" s="21" t="s">
        <v>525</v>
      </c>
      <c r="I475" s="21" t="s">
        <v>4043</v>
      </c>
      <c r="J475" s="21">
        <v>168</v>
      </c>
      <c r="K475" s="21">
        <v>16</v>
      </c>
      <c r="L475" s="21" t="s">
        <v>1510</v>
      </c>
      <c r="M475" s="21">
        <v>167</v>
      </c>
      <c r="N475" s="21">
        <v>57</v>
      </c>
      <c r="O475" s="21" t="s">
        <v>4042</v>
      </c>
      <c r="P475" s="21" t="s">
        <v>3439</v>
      </c>
      <c r="Q475" s="21">
        <v>40</v>
      </c>
      <c r="R475" s="21" t="s">
        <v>2990</v>
      </c>
      <c r="S475" s="21">
        <v>87</v>
      </c>
      <c r="T475" s="21" t="s">
        <v>4041</v>
      </c>
      <c r="U475" s="21" t="s">
        <v>4040</v>
      </c>
      <c r="V475" s="21">
        <v>89</v>
      </c>
      <c r="W475" s="21" t="s">
        <v>3870</v>
      </c>
      <c r="X475" s="21" t="s">
        <v>4039</v>
      </c>
      <c r="Y475" s="21" t="s">
        <v>111</v>
      </c>
      <c r="Z475" s="21" t="s">
        <v>1796</v>
      </c>
      <c r="AA475" s="21">
        <v>150</v>
      </c>
      <c r="AB475" s="21">
        <v>148</v>
      </c>
      <c r="AC475" s="21" t="s">
        <v>324</v>
      </c>
      <c r="AD475" s="21" t="s">
        <v>4038</v>
      </c>
      <c r="AE475" s="21">
        <v>110</v>
      </c>
      <c r="AF475" s="21" t="s">
        <v>1636</v>
      </c>
      <c r="AG475" s="21" t="s">
        <v>4029</v>
      </c>
      <c r="AH475" s="21" t="s">
        <v>1460</v>
      </c>
      <c r="AI475" s="21" t="s">
        <v>1888</v>
      </c>
      <c r="AJ475" s="21" t="s">
        <v>4037</v>
      </c>
      <c r="AK475" s="21" t="s">
        <v>95</v>
      </c>
      <c r="AL475" s="21" t="s">
        <v>4036</v>
      </c>
      <c r="AM475" s="20">
        <v>38.69</v>
      </c>
      <c r="AN475" s="21" t="s">
        <v>1173</v>
      </c>
      <c r="AO475" s="20">
        <v>117.5</v>
      </c>
    </row>
    <row r="476" spans="1:41">
      <c r="A476" s="18" t="s">
        <v>4035</v>
      </c>
      <c r="B476" s="21" t="s">
        <v>4034</v>
      </c>
      <c r="C476" s="21" t="s">
        <v>4033</v>
      </c>
      <c r="D476" s="21" t="s">
        <v>4032</v>
      </c>
      <c r="E476" s="21">
        <v>69</v>
      </c>
      <c r="F476" s="21" t="s">
        <v>4031</v>
      </c>
      <c r="G476" s="21">
        <v>129</v>
      </c>
      <c r="H476" s="21" t="s">
        <v>4015</v>
      </c>
      <c r="I476" s="21" t="s">
        <v>4030</v>
      </c>
      <c r="J476" s="21">
        <v>178</v>
      </c>
      <c r="K476" s="21">
        <v>16</v>
      </c>
      <c r="L476" s="21" t="s">
        <v>4029</v>
      </c>
      <c r="M476" s="21">
        <v>167</v>
      </c>
      <c r="N476" s="21" t="s">
        <v>3281</v>
      </c>
      <c r="O476" s="21" t="s">
        <v>4028</v>
      </c>
      <c r="P476" s="21" t="s">
        <v>1519</v>
      </c>
      <c r="Q476" s="21">
        <v>37</v>
      </c>
      <c r="R476" s="21" t="s">
        <v>2846</v>
      </c>
      <c r="S476" s="21" t="s">
        <v>3624</v>
      </c>
      <c r="T476" s="21" t="s">
        <v>4027</v>
      </c>
      <c r="U476" s="21" t="s">
        <v>50</v>
      </c>
      <c r="V476" s="21">
        <v>95</v>
      </c>
      <c r="W476" s="21" t="s">
        <v>995</v>
      </c>
      <c r="X476" s="21" t="s">
        <v>4026</v>
      </c>
      <c r="Y476" s="21" t="s">
        <v>2126</v>
      </c>
      <c r="Z476" s="21" t="s">
        <v>80</v>
      </c>
      <c r="AA476" s="21">
        <v>146</v>
      </c>
      <c r="AB476" s="21" t="s">
        <v>4025</v>
      </c>
      <c r="AC476" s="21" t="s">
        <v>1394</v>
      </c>
      <c r="AD476" s="21" t="s">
        <v>4024</v>
      </c>
      <c r="AE476" s="21">
        <v>98</v>
      </c>
      <c r="AF476" s="21" t="s">
        <v>52</v>
      </c>
      <c r="AG476" s="21" t="s">
        <v>823</v>
      </c>
      <c r="AH476" s="21" t="s">
        <v>3879</v>
      </c>
      <c r="AI476" s="21" t="s">
        <v>4023</v>
      </c>
      <c r="AJ476" s="21" t="s">
        <v>4022</v>
      </c>
      <c r="AK476" s="21" t="s">
        <v>788</v>
      </c>
      <c r="AL476" s="21" t="s">
        <v>4021</v>
      </c>
      <c r="AM476" s="20">
        <v>39.53</v>
      </c>
      <c r="AN476" s="21" t="s">
        <v>817</v>
      </c>
      <c r="AO476" s="20">
        <v>102.5</v>
      </c>
    </row>
    <row r="477" spans="1:41">
      <c r="A477" s="18" t="s">
        <v>4020</v>
      </c>
      <c r="B477" s="21" t="s">
        <v>4019</v>
      </c>
      <c r="C477" s="21" t="s">
        <v>4018</v>
      </c>
      <c r="D477" s="21" t="s">
        <v>4017</v>
      </c>
      <c r="E477" s="21">
        <v>57</v>
      </c>
      <c r="F477" s="21" t="s">
        <v>4016</v>
      </c>
      <c r="G477" s="21">
        <v>128</v>
      </c>
      <c r="H477" s="21" t="s">
        <v>4015</v>
      </c>
      <c r="I477" s="21" t="s">
        <v>807</v>
      </c>
      <c r="J477" s="21">
        <v>173</v>
      </c>
      <c r="K477" s="21">
        <v>14</v>
      </c>
      <c r="L477" s="21">
        <v>118</v>
      </c>
      <c r="M477" s="21">
        <v>190</v>
      </c>
      <c r="N477" s="21" t="s">
        <v>489</v>
      </c>
      <c r="O477" s="21" t="s">
        <v>4014</v>
      </c>
      <c r="P477" s="21" t="s">
        <v>2952</v>
      </c>
      <c r="Q477" s="21" t="s">
        <v>2064</v>
      </c>
      <c r="R477" s="21" t="s">
        <v>2910</v>
      </c>
      <c r="S477" s="21" t="s">
        <v>3624</v>
      </c>
      <c r="T477" s="21" t="s">
        <v>3138</v>
      </c>
      <c r="U477" s="21" t="s">
        <v>1209</v>
      </c>
      <c r="V477" s="21" t="s">
        <v>858</v>
      </c>
      <c r="W477" s="21" t="s">
        <v>3870</v>
      </c>
      <c r="X477" s="21" t="s">
        <v>4013</v>
      </c>
      <c r="Y477" s="21" t="s">
        <v>4012</v>
      </c>
      <c r="Z477" s="21" t="s">
        <v>80</v>
      </c>
      <c r="AA477" s="21" t="s">
        <v>4011</v>
      </c>
      <c r="AB477" s="21" t="s">
        <v>3904</v>
      </c>
      <c r="AC477" s="21" t="s">
        <v>2251</v>
      </c>
      <c r="AD477" s="21" t="s">
        <v>4010</v>
      </c>
      <c r="AE477" s="21">
        <v>94</v>
      </c>
      <c r="AF477" s="21" t="s">
        <v>1619</v>
      </c>
      <c r="AG477" s="21" t="s">
        <v>3291</v>
      </c>
      <c r="AH477" s="21" t="s">
        <v>3687</v>
      </c>
      <c r="AI477" s="21" t="s">
        <v>3516</v>
      </c>
      <c r="AJ477" s="21" t="s">
        <v>4009</v>
      </c>
      <c r="AK477" s="21" t="s">
        <v>2731</v>
      </c>
      <c r="AL477" s="21" t="s">
        <v>4008</v>
      </c>
      <c r="AM477" s="20">
        <v>36.619999999999997</v>
      </c>
      <c r="AN477" s="21">
        <v>18</v>
      </c>
      <c r="AO477" s="20">
        <v>114.5</v>
      </c>
    </row>
    <row r="478" spans="1:41">
      <c r="A478" s="18" t="s">
        <v>4007</v>
      </c>
      <c r="B478" s="21" t="s">
        <v>4006</v>
      </c>
      <c r="C478" s="21" t="s">
        <v>4005</v>
      </c>
      <c r="D478" s="21" t="s">
        <v>4004</v>
      </c>
      <c r="E478" s="21" t="s">
        <v>3665</v>
      </c>
      <c r="F478" s="21" t="s">
        <v>410</v>
      </c>
      <c r="G478" s="21" t="s">
        <v>846</v>
      </c>
      <c r="H478" s="21" t="s">
        <v>4003</v>
      </c>
      <c r="I478" s="21" t="s">
        <v>580</v>
      </c>
      <c r="J478" s="21">
        <v>146</v>
      </c>
      <c r="K478" s="21">
        <v>15</v>
      </c>
      <c r="L478" s="21">
        <v>101</v>
      </c>
      <c r="M478" s="21" t="s">
        <v>273</v>
      </c>
      <c r="N478" s="21">
        <v>51</v>
      </c>
      <c r="O478" s="21" t="s">
        <v>4002</v>
      </c>
      <c r="P478" s="21" t="s">
        <v>4001</v>
      </c>
      <c r="Q478" s="21">
        <v>33</v>
      </c>
      <c r="R478" s="21" t="s">
        <v>3424</v>
      </c>
      <c r="S478" s="21">
        <v>86</v>
      </c>
      <c r="T478" s="21" t="s">
        <v>4000</v>
      </c>
      <c r="U478" s="21" t="s">
        <v>2489</v>
      </c>
      <c r="V478" s="21" t="s">
        <v>1508</v>
      </c>
      <c r="W478" s="21">
        <v>19</v>
      </c>
      <c r="X478" s="21" t="s">
        <v>3999</v>
      </c>
      <c r="Y478" s="21">
        <v>47</v>
      </c>
      <c r="Z478" s="21" t="s">
        <v>3998</v>
      </c>
      <c r="AA478" s="21">
        <v>145</v>
      </c>
      <c r="AB478" s="21" t="s">
        <v>3997</v>
      </c>
      <c r="AC478" s="21" t="s">
        <v>567</v>
      </c>
      <c r="AD478" s="21" t="s">
        <v>3996</v>
      </c>
      <c r="AE478" s="21">
        <v>92</v>
      </c>
      <c r="AF478" s="21" t="s">
        <v>1715</v>
      </c>
      <c r="AG478" s="21">
        <v>99</v>
      </c>
      <c r="AH478" s="21" t="s">
        <v>3913</v>
      </c>
      <c r="AI478" s="21" t="s">
        <v>3066</v>
      </c>
      <c r="AJ478" s="21" t="s">
        <v>3995</v>
      </c>
      <c r="AK478" s="21" t="s">
        <v>1790</v>
      </c>
      <c r="AL478" s="21" t="s">
        <v>3994</v>
      </c>
      <c r="AM478" s="20">
        <v>28.6</v>
      </c>
      <c r="AN478" s="21">
        <v>16</v>
      </c>
      <c r="AO478" s="20">
        <v>115</v>
      </c>
    </row>
    <row r="479" spans="1:41">
      <c r="A479" s="18" t="s">
        <v>3993</v>
      </c>
      <c r="B479" s="21" t="s">
        <v>3992</v>
      </c>
      <c r="C479" s="21" t="s">
        <v>3991</v>
      </c>
      <c r="D479" s="21" t="s">
        <v>3990</v>
      </c>
      <c r="E479" s="21" t="s">
        <v>498</v>
      </c>
      <c r="F479" s="21" t="s">
        <v>3033</v>
      </c>
      <c r="G479" s="21">
        <v>114</v>
      </c>
      <c r="H479" s="21" t="s">
        <v>3989</v>
      </c>
      <c r="I479" s="21" t="s">
        <v>1783</v>
      </c>
      <c r="J479" s="21">
        <v>143</v>
      </c>
      <c r="K479" s="21" t="s">
        <v>617</v>
      </c>
      <c r="L479" s="21" t="s">
        <v>741</v>
      </c>
      <c r="M479" s="21">
        <v>190</v>
      </c>
      <c r="N479" s="21" t="s">
        <v>661</v>
      </c>
      <c r="O479" s="21" t="s">
        <v>3988</v>
      </c>
      <c r="P479" s="21" t="s">
        <v>3987</v>
      </c>
      <c r="Q479" s="21" t="s">
        <v>3986</v>
      </c>
      <c r="R479" s="21" t="s">
        <v>2119</v>
      </c>
      <c r="S479" s="21">
        <v>84</v>
      </c>
      <c r="T479" s="21" t="s">
        <v>3985</v>
      </c>
      <c r="U479" s="21" t="s">
        <v>17</v>
      </c>
      <c r="V479" s="21">
        <v>87</v>
      </c>
      <c r="W479" s="21" t="s">
        <v>945</v>
      </c>
      <c r="X479" s="21" t="s">
        <v>3984</v>
      </c>
      <c r="Y479" s="21">
        <v>49</v>
      </c>
      <c r="Z479" s="21" t="s">
        <v>3983</v>
      </c>
      <c r="AA479" s="21">
        <v>142</v>
      </c>
      <c r="AB479" s="21">
        <v>144</v>
      </c>
      <c r="AC479" s="21" t="s">
        <v>801</v>
      </c>
      <c r="AD479" s="21" t="s">
        <v>3982</v>
      </c>
      <c r="AE479" s="21" t="s">
        <v>3626</v>
      </c>
      <c r="AF479" s="21" t="s">
        <v>2193</v>
      </c>
      <c r="AG479" s="21">
        <v>115</v>
      </c>
      <c r="AH479" s="21" t="s">
        <v>3981</v>
      </c>
      <c r="AI479" s="21" t="s">
        <v>1483</v>
      </c>
      <c r="AJ479" s="21" t="s">
        <v>3980</v>
      </c>
      <c r="AK479" s="21" t="s">
        <v>1729</v>
      </c>
      <c r="AL479" s="21" t="s">
        <v>3979</v>
      </c>
      <c r="AM479" s="20">
        <v>32.5</v>
      </c>
      <c r="AN479" s="21">
        <v>16</v>
      </c>
      <c r="AO479" s="20">
        <v>114.95</v>
      </c>
    </row>
    <row r="480" spans="1:41">
      <c r="A480" s="18" t="s">
        <v>3978</v>
      </c>
      <c r="B480" s="21" t="s">
        <v>3977</v>
      </c>
      <c r="C480" s="21" t="s">
        <v>3976</v>
      </c>
      <c r="D480" s="21" t="s">
        <v>3975</v>
      </c>
      <c r="E480" s="21" t="s">
        <v>2336</v>
      </c>
      <c r="F480" s="21" t="s">
        <v>3974</v>
      </c>
      <c r="G480" s="21">
        <v>117</v>
      </c>
      <c r="H480" s="21" t="s">
        <v>3903</v>
      </c>
      <c r="I480" s="21" t="s">
        <v>231</v>
      </c>
      <c r="J480" s="21">
        <v>151</v>
      </c>
      <c r="K480" s="21" t="s">
        <v>3654</v>
      </c>
      <c r="L480" s="21" t="s">
        <v>823</v>
      </c>
      <c r="M480" s="21">
        <v>177</v>
      </c>
      <c r="N480" s="21">
        <v>47</v>
      </c>
      <c r="O480" s="21" t="s">
        <v>3973</v>
      </c>
      <c r="P480" s="21" t="s">
        <v>3536</v>
      </c>
      <c r="Q480" s="21" t="s">
        <v>545</v>
      </c>
      <c r="R480" s="21" t="s">
        <v>294</v>
      </c>
      <c r="S480" s="21" t="s">
        <v>3972</v>
      </c>
      <c r="T480" s="21">
        <v>42</v>
      </c>
      <c r="U480" s="21" t="s">
        <v>955</v>
      </c>
      <c r="V480" s="21" t="s">
        <v>93</v>
      </c>
      <c r="W480" s="21" t="s">
        <v>1139</v>
      </c>
      <c r="X480" s="21" t="s">
        <v>2835</v>
      </c>
      <c r="Y480" s="21">
        <v>49</v>
      </c>
      <c r="Z480" s="21" t="s">
        <v>3971</v>
      </c>
      <c r="AA480" s="21">
        <v>153</v>
      </c>
      <c r="AB480" s="21">
        <v>157</v>
      </c>
      <c r="AC480" s="21" t="s">
        <v>53</v>
      </c>
      <c r="AD480" s="21" t="s">
        <v>3744</v>
      </c>
      <c r="AE480" s="21">
        <v>84</v>
      </c>
      <c r="AF480" s="21" t="s">
        <v>1435</v>
      </c>
      <c r="AG480" s="21" t="s">
        <v>1509</v>
      </c>
      <c r="AH480" s="21" t="s">
        <v>979</v>
      </c>
      <c r="AI480" s="21" t="s">
        <v>217</v>
      </c>
      <c r="AJ480" s="21" t="s">
        <v>3468</v>
      </c>
      <c r="AK480" s="21" t="s">
        <v>2221</v>
      </c>
      <c r="AL480" s="21" t="s">
        <v>3970</v>
      </c>
      <c r="AM480" s="20">
        <v>32.799999999999997</v>
      </c>
      <c r="AN480" s="21">
        <v>17</v>
      </c>
      <c r="AO480" s="20">
        <v>105</v>
      </c>
    </row>
    <row r="481" spans="1:41">
      <c r="A481" s="18" t="s">
        <v>3969</v>
      </c>
      <c r="B481" s="21" t="s">
        <v>3968</v>
      </c>
      <c r="C481" s="21" t="s">
        <v>3967</v>
      </c>
      <c r="D481" s="21" t="s">
        <v>3966</v>
      </c>
      <c r="E481" s="21" t="s">
        <v>2089</v>
      </c>
      <c r="F481" s="21" t="s">
        <v>1714</v>
      </c>
      <c r="G481" s="21" t="s">
        <v>1277</v>
      </c>
      <c r="H481" s="21" t="s">
        <v>3965</v>
      </c>
      <c r="I481" s="21" t="s">
        <v>2621</v>
      </c>
      <c r="J481" s="21" t="s">
        <v>3509</v>
      </c>
      <c r="K481" s="21">
        <v>13</v>
      </c>
      <c r="L481" s="21">
        <v>109</v>
      </c>
      <c r="M481" s="21">
        <v>195</v>
      </c>
      <c r="N481" s="21" t="s">
        <v>111</v>
      </c>
      <c r="O481" s="21" t="s">
        <v>3964</v>
      </c>
      <c r="P481" s="21" t="s">
        <v>460</v>
      </c>
      <c r="Q481" s="21">
        <v>25</v>
      </c>
      <c r="R481" s="21" t="s">
        <v>653</v>
      </c>
      <c r="S481" s="21" t="s">
        <v>3963</v>
      </c>
      <c r="T481" s="21" t="s">
        <v>3962</v>
      </c>
      <c r="U481" s="21" t="s">
        <v>3961</v>
      </c>
      <c r="V481" s="21">
        <v>84</v>
      </c>
      <c r="W481" s="21">
        <v>19</v>
      </c>
      <c r="X481" s="21" t="s">
        <v>3960</v>
      </c>
      <c r="Y481" s="21" t="s">
        <v>3611</v>
      </c>
      <c r="Z481" s="21" t="s">
        <v>1235</v>
      </c>
      <c r="AA481" s="21">
        <v>139</v>
      </c>
      <c r="AB481" s="21" t="s">
        <v>3485</v>
      </c>
      <c r="AC481" s="21" t="s">
        <v>3959</v>
      </c>
      <c r="AD481" s="21" t="s">
        <v>2365</v>
      </c>
      <c r="AE481" s="21">
        <v>81</v>
      </c>
      <c r="AF481" s="21" t="s">
        <v>3945</v>
      </c>
      <c r="AG481" s="21">
        <v>114</v>
      </c>
      <c r="AH481" s="21" t="s">
        <v>2952</v>
      </c>
      <c r="AI481" s="21" t="s">
        <v>208</v>
      </c>
      <c r="AJ481" s="21" t="s">
        <v>3958</v>
      </c>
      <c r="AK481" s="21" t="s">
        <v>1026</v>
      </c>
      <c r="AL481" s="21" t="s">
        <v>3957</v>
      </c>
      <c r="AM481" s="20">
        <v>35.299999999999997</v>
      </c>
      <c r="AN481" s="21" t="s">
        <v>214</v>
      </c>
      <c r="AO481" s="20">
        <v>102.5</v>
      </c>
    </row>
    <row r="482" spans="1:41">
      <c r="A482" s="18" t="s">
        <v>3956</v>
      </c>
      <c r="B482" s="21" t="s">
        <v>3955</v>
      </c>
      <c r="C482" s="21" t="s">
        <v>3954</v>
      </c>
      <c r="D482" s="21" t="s">
        <v>3953</v>
      </c>
      <c r="E482" s="21" t="s">
        <v>831</v>
      </c>
      <c r="F482" s="21" t="s">
        <v>1241</v>
      </c>
      <c r="G482" s="21" t="s">
        <v>1289</v>
      </c>
      <c r="H482" s="21" t="s">
        <v>3952</v>
      </c>
      <c r="I482" s="21" t="s">
        <v>3951</v>
      </c>
      <c r="J482" s="21" t="s">
        <v>987</v>
      </c>
      <c r="K482" s="21" t="s">
        <v>104</v>
      </c>
      <c r="L482" s="21" t="s">
        <v>3496</v>
      </c>
      <c r="M482" s="21" t="s">
        <v>3672</v>
      </c>
      <c r="N482" s="21" t="s">
        <v>1373</v>
      </c>
      <c r="O482" s="21" t="s">
        <v>3950</v>
      </c>
      <c r="P482" s="21" t="s">
        <v>34</v>
      </c>
      <c r="Q482" s="21" t="s">
        <v>1880</v>
      </c>
      <c r="R482" s="21" t="s">
        <v>3949</v>
      </c>
      <c r="S482" s="21" t="s">
        <v>3468</v>
      </c>
      <c r="T482" s="21" t="s">
        <v>3948</v>
      </c>
      <c r="U482" s="21" t="s">
        <v>777</v>
      </c>
      <c r="V482" s="21">
        <v>84</v>
      </c>
      <c r="W482" s="21" t="s">
        <v>1394</v>
      </c>
      <c r="X482" s="21" t="s">
        <v>3947</v>
      </c>
      <c r="Y482" s="21" t="s">
        <v>296</v>
      </c>
      <c r="Z482" s="21" t="s">
        <v>2126</v>
      </c>
      <c r="AA482" s="21">
        <v>133</v>
      </c>
      <c r="AB482" s="21" t="s">
        <v>3509</v>
      </c>
      <c r="AC482" s="21" t="s">
        <v>3946</v>
      </c>
      <c r="AD482" s="21">
        <v>71</v>
      </c>
      <c r="AE482" s="21">
        <v>84</v>
      </c>
      <c r="AF482" s="21" t="s">
        <v>3945</v>
      </c>
      <c r="AG482" s="21">
        <v>109</v>
      </c>
      <c r="AH482" s="21" t="s">
        <v>2043</v>
      </c>
      <c r="AI482" s="21" t="s">
        <v>1980</v>
      </c>
      <c r="AJ482" s="21" t="s">
        <v>3944</v>
      </c>
      <c r="AK482" s="21" t="s">
        <v>1792</v>
      </c>
      <c r="AL482" s="21" t="s">
        <v>3943</v>
      </c>
      <c r="AM482" s="20">
        <v>37.799999999999997</v>
      </c>
      <c r="AN482" s="21" t="s">
        <v>360</v>
      </c>
      <c r="AO482" s="20">
        <v>105</v>
      </c>
    </row>
    <row r="483" spans="1:41">
      <c r="A483" s="18" t="s">
        <v>3942</v>
      </c>
      <c r="B483" s="21" t="s">
        <v>3941</v>
      </c>
      <c r="C483" s="21" t="s">
        <v>3940</v>
      </c>
      <c r="D483" s="21" t="s">
        <v>3939</v>
      </c>
      <c r="E483" s="21" t="s">
        <v>250</v>
      </c>
      <c r="F483" s="21" t="s">
        <v>3938</v>
      </c>
      <c r="G483" s="21">
        <v>123</v>
      </c>
      <c r="H483" s="21" t="s">
        <v>3937</v>
      </c>
      <c r="I483" s="21" t="s">
        <v>3936</v>
      </c>
      <c r="J483" s="21" t="s">
        <v>1510</v>
      </c>
      <c r="K483" s="21" t="s">
        <v>139</v>
      </c>
      <c r="L483" s="21">
        <v>121</v>
      </c>
      <c r="M483" s="21">
        <v>190</v>
      </c>
      <c r="N483" s="21" t="s">
        <v>1235</v>
      </c>
      <c r="O483" s="21" t="s">
        <v>3935</v>
      </c>
      <c r="P483" s="21" t="s">
        <v>3934</v>
      </c>
      <c r="Q483" s="21" t="s">
        <v>2272</v>
      </c>
      <c r="R483" s="21" t="s">
        <v>2966</v>
      </c>
      <c r="S483" s="21">
        <v>87</v>
      </c>
      <c r="T483" s="21" t="s">
        <v>3818</v>
      </c>
      <c r="U483" s="21" t="s">
        <v>556</v>
      </c>
      <c r="V483" s="21">
        <v>80</v>
      </c>
      <c r="W483" s="21" t="s">
        <v>186</v>
      </c>
      <c r="X483" s="21" t="s">
        <v>1270</v>
      </c>
      <c r="Y483" s="21" t="s">
        <v>800</v>
      </c>
      <c r="Z483" s="21" t="s">
        <v>3933</v>
      </c>
      <c r="AA483" s="21" t="s">
        <v>3115</v>
      </c>
      <c r="AB483" s="21" t="s">
        <v>1113</v>
      </c>
      <c r="AC483" s="21">
        <v>55</v>
      </c>
      <c r="AD483" s="21">
        <v>71</v>
      </c>
      <c r="AE483" s="21">
        <v>87</v>
      </c>
      <c r="AF483" s="21" t="s">
        <v>450</v>
      </c>
      <c r="AG483" s="21" t="s">
        <v>437</v>
      </c>
      <c r="AH483" s="21" t="s">
        <v>457</v>
      </c>
      <c r="AI483" s="21">
        <v>9</v>
      </c>
      <c r="AJ483" s="21" t="s">
        <v>3932</v>
      </c>
      <c r="AK483" s="21" t="s">
        <v>2910</v>
      </c>
      <c r="AL483" s="21" t="s">
        <v>3931</v>
      </c>
      <c r="AM483" s="20">
        <v>36.700000000000003</v>
      </c>
      <c r="AN483" s="21" t="s">
        <v>38</v>
      </c>
      <c r="AO483" s="20">
        <v>97.45</v>
      </c>
    </row>
    <row r="484" spans="1:41">
      <c r="A484" s="18" t="s">
        <v>3930</v>
      </c>
      <c r="B484" s="21" t="s">
        <v>3929</v>
      </c>
      <c r="C484" s="21" t="s">
        <v>3928</v>
      </c>
      <c r="D484" s="21" t="s">
        <v>3927</v>
      </c>
      <c r="E484" s="21" t="s">
        <v>250</v>
      </c>
      <c r="F484" s="21" t="s">
        <v>769</v>
      </c>
      <c r="G484" s="21">
        <v>121</v>
      </c>
      <c r="H484" s="21" t="s">
        <v>3915</v>
      </c>
      <c r="I484" s="21" t="s">
        <v>3926</v>
      </c>
      <c r="J484" s="21" t="s">
        <v>1113</v>
      </c>
      <c r="K484" s="21" t="s">
        <v>139</v>
      </c>
      <c r="L484" s="21" t="s">
        <v>1277</v>
      </c>
      <c r="M484" s="21">
        <v>190</v>
      </c>
      <c r="N484" s="21" t="s">
        <v>1235</v>
      </c>
      <c r="O484" s="21" t="s">
        <v>3925</v>
      </c>
      <c r="P484" s="21" t="s">
        <v>596</v>
      </c>
      <c r="Q484" s="21" t="s">
        <v>249</v>
      </c>
      <c r="R484" s="21" t="s">
        <v>2137</v>
      </c>
      <c r="S484" s="21">
        <v>89</v>
      </c>
      <c r="T484" s="21" t="s">
        <v>3924</v>
      </c>
      <c r="U484" s="21" t="s">
        <v>3923</v>
      </c>
      <c r="V484" s="21" t="s">
        <v>3898</v>
      </c>
      <c r="W484" s="21">
        <v>19</v>
      </c>
      <c r="X484" s="21" t="s">
        <v>3922</v>
      </c>
      <c r="Y484" s="21" t="s">
        <v>292</v>
      </c>
      <c r="Z484" s="21">
        <v>46</v>
      </c>
      <c r="AA484" s="21" t="s">
        <v>275</v>
      </c>
      <c r="AB484" s="21" t="s">
        <v>3509</v>
      </c>
      <c r="AC484" s="21" t="s">
        <v>3870</v>
      </c>
      <c r="AD484" s="21" t="s">
        <v>845</v>
      </c>
      <c r="AE484" s="21">
        <v>88</v>
      </c>
      <c r="AF484" s="21" t="s">
        <v>1783</v>
      </c>
      <c r="AG484" s="21">
        <v>115</v>
      </c>
      <c r="AH484" s="21" t="s">
        <v>2952</v>
      </c>
      <c r="AI484" s="21" t="s">
        <v>682</v>
      </c>
      <c r="AJ484" s="21" t="s">
        <v>3921</v>
      </c>
      <c r="AK484" s="21" t="s">
        <v>295</v>
      </c>
      <c r="AL484" s="21" t="s">
        <v>3920</v>
      </c>
      <c r="AM484" s="20">
        <v>36.1</v>
      </c>
      <c r="AN484" s="21" t="s">
        <v>981</v>
      </c>
      <c r="AO484" s="20">
        <v>97.5</v>
      </c>
    </row>
    <row r="485" spans="1:41">
      <c r="A485" s="18" t="s">
        <v>3919</v>
      </c>
      <c r="B485" s="21" t="s">
        <v>3918</v>
      </c>
      <c r="C485" s="21" t="s">
        <v>3917</v>
      </c>
      <c r="D485" s="21" t="s">
        <v>3916</v>
      </c>
      <c r="E485" s="21">
        <v>65</v>
      </c>
      <c r="F485" s="21" t="s">
        <v>3661</v>
      </c>
      <c r="G485" s="21" t="s">
        <v>267</v>
      </c>
      <c r="H485" s="21" t="s">
        <v>3915</v>
      </c>
      <c r="I485" s="21" t="s">
        <v>542</v>
      </c>
      <c r="J485" s="21">
        <v>137</v>
      </c>
      <c r="K485" s="21">
        <v>15</v>
      </c>
      <c r="L485" s="21">
        <v>129</v>
      </c>
      <c r="M485" s="21">
        <v>229</v>
      </c>
      <c r="N485" s="21" t="s">
        <v>3611</v>
      </c>
      <c r="O485" s="21" t="s">
        <v>3914</v>
      </c>
      <c r="P485" s="21" t="s">
        <v>3913</v>
      </c>
      <c r="Q485" s="21">
        <v>25</v>
      </c>
      <c r="R485" s="21" t="s">
        <v>246</v>
      </c>
      <c r="S485" s="21" t="s">
        <v>3912</v>
      </c>
      <c r="T485" s="21" t="s">
        <v>3911</v>
      </c>
      <c r="U485" s="21" t="s">
        <v>931</v>
      </c>
      <c r="V485" s="21">
        <v>90</v>
      </c>
      <c r="W485" s="21" t="s">
        <v>817</v>
      </c>
      <c r="X485" s="21" t="s">
        <v>2989</v>
      </c>
      <c r="Y485" s="21" t="s">
        <v>111</v>
      </c>
      <c r="Z485" s="21" t="s">
        <v>3816</v>
      </c>
      <c r="AA485" s="21">
        <v>176</v>
      </c>
      <c r="AB485" s="21">
        <v>165</v>
      </c>
      <c r="AC485" s="21" t="s">
        <v>2137</v>
      </c>
      <c r="AD485" s="21" t="s">
        <v>740</v>
      </c>
      <c r="AE485" s="21" t="s">
        <v>858</v>
      </c>
      <c r="AF485" s="21" t="s">
        <v>3910</v>
      </c>
      <c r="AG485" s="21" t="s">
        <v>1510</v>
      </c>
      <c r="AH485" s="21" t="s">
        <v>2042</v>
      </c>
      <c r="AI485" s="21" t="s">
        <v>681</v>
      </c>
      <c r="AJ485" s="21" t="s">
        <v>2187</v>
      </c>
      <c r="AK485" s="21" t="s">
        <v>3684</v>
      </c>
      <c r="AL485" s="21" t="s">
        <v>2477</v>
      </c>
      <c r="AM485" s="20">
        <v>37.200000000000003</v>
      </c>
      <c r="AN485" s="21" t="s">
        <v>360</v>
      </c>
      <c r="AO485" s="20">
        <v>97.5</v>
      </c>
    </row>
    <row r="486" spans="1:41">
      <c r="A486" s="18" t="s">
        <v>3909</v>
      </c>
      <c r="B486" s="21" t="s">
        <v>3908</v>
      </c>
      <c r="C486" s="21" t="s">
        <v>3907</v>
      </c>
      <c r="D486" s="21" t="s">
        <v>3906</v>
      </c>
      <c r="E486" s="21" t="s">
        <v>1797</v>
      </c>
      <c r="F486" s="21" t="s">
        <v>3905</v>
      </c>
      <c r="G486" s="21" t="s">
        <v>3904</v>
      </c>
      <c r="H486" s="21" t="s">
        <v>3903</v>
      </c>
      <c r="I486" s="21" t="s">
        <v>171</v>
      </c>
      <c r="J486" s="21">
        <v>135</v>
      </c>
      <c r="K486" s="21" t="s">
        <v>980</v>
      </c>
      <c r="L486" s="21">
        <v>134</v>
      </c>
      <c r="M486" s="21" t="s">
        <v>3902</v>
      </c>
      <c r="N486" s="21">
        <v>49</v>
      </c>
      <c r="O486" s="21" t="s">
        <v>3901</v>
      </c>
      <c r="P486" s="21" t="s">
        <v>1152</v>
      </c>
      <c r="Q486" s="21" t="s">
        <v>3577</v>
      </c>
      <c r="R486" s="21" t="s">
        <v>1729</v>
      </c>
      <c r="S486" s="21" t="s">
        <v>3900</v>
      </c>
      <c r="T486" s="21" t="s">
        <v>3899</v>
      </c>
      <c r="U486" s="21" t="s">
        <v>3882</v>
      </c>
      <c r="V486" s="21" t="s">
        <v>3898</v>
      </c>
      <c r="W486" s="21" t="s">
        <v>817</v>
      </c>
      <c r="X486" s="21" t="s">
        <v>3897</v>
      </c>
      <c r="Y486" s="21">
        <v>51</v>
      </c>
      <c r="Z486" s="21" t="s">
        <v>296</v>
      </c>
      <c r="AA486" s="21">
        <v>175</v>
      </c>
      <c r="AB486" s="21">
        <v>170</v>
      </c>
      <c r="AC486" s="21">
        <v>17</v>
      </c>
      <c r="AD486" s="21" t="s">
        <v>3896</v>
      </c>
      <c r="AE486" s="21" t="s">
        <v>3312</v>
      </c>
      <c r="AF486" s="21" t="s">
        <v>88</v>
      </c>
      <c r="AG486" s="21">
        <v>133</v>
      </c>
      <c r="AH486" s="21" t="s">
        <v>3895</v>
      </c>
      <c r="AI486" s="21" t="s">
        <v>2953</v>
      </c>
      <c r="AJ486" s="21" t="s">
        <v>3894</v>
      </c>
      <c r="AK486" s="21" t="s">
        <v>834</v>
      </c>
      <c r="AL486" s="21" t="s">
        <v>3893</v>
      </c>
      <c r="AM486" s="20">
        <v>42.5</v>
      </c>
      <c r="AN486" s="21" t="s">
        <v>995</v>
      </c>
      <c r="AO486" s="20">
        <v>102.5</v>
      </c>
    </row>
    <row r="487" spans="1:41">
      <c r="A487" s="18" t="s">
        <v>3892</v>
      </c>
      <c r="B487" s="21" t="s">
        <v>3891</v>
      </c>
      <c r="C487" s="21" t="s">
        <v>3890</v>
      </c>
      <c r="D487" s="21" t="s">
        <v>3889</v>
      </c>
      <c r="E487" s="21">
        <v>64</v>
      </c>
      <c r="F487" s="21" t="s">
        <v>3888</v>
      </c>
      <c r="G487" s="21">
        <v>141</v>
      </c>
      <c r="H487" s="21" t="s">
        <v>3887</v>
      </c>
      <c r="I487" s="21" t="s">
        <v>3886</v>
      </c>
      <c r="J487" s="21">
        <v>135</v>
      </c>
      <c r="K487" s="21" t="s">
        <v>3839</v>
      </c>
      <c r="L487" s="21" t="s">
        <v>2236</v>
      </c>
      <c r="M487" s="21">
        <v>213</v>
      </c>
      <c r="N487" s="21" t="s">
        <v>3885</v>
      </c>
      <c r="O487" s="21" t="s">
        <v>3884</v>
      </c>
      <c r="P487" s="21" t="s">
        <v>956</v>
      </c>
      <c r="Q487" s="21" t="s">
        <v>3622</v>
      </c>
      <c r="R487" s="21">
        <v>26</v>
      </c>
      <c r="S487" s="21" t="s">
        <v>1929</v>
      </c>
      <c r="T487" s="21" t="s">
        <v>3883</v>
      </c>
      <c r="U487" s="21" t="s">
        <v>3882</v>
      </c>
      <c r="V487" s="21">
        <v>85</v>
      </c>
      <c r="W487" s="21">
        <v>18</v>
      </c>
      <c r="X487" s="21" t="s">
        <v>3881</v>
      </c>
      <c r="Y487" s="21" t="s">
        <v>733</v>
      </c>
      <c r="Z487" s="21" t="s">
        <v>2420</v>
      </c>
      <c r="AA487" s="21">
        <v>168</v>
      </c>
      <c r="AB487" s="21">
        <v>166</v>
      </c>
      <c r="AC487" s="21" t="s">
        <v>2871</v>
      </c>
      <c r="AD487" s="21" t="s">
        <v>3598</v>
      </c>
      <c r="AE487" s="21" t="s">
        <v>3101</v>
      </c>
      <c r="AF487" s="21" t="s">
        <v>3880</v>
      </c>
      <c r="AG487" s="21">
        <v>117</v>
      </c>
      <c r="AH487" s="21" t="s">
        <v>3879</v>
      </c>
      <c r="AI487" s="21" t="s">
        <v>89</v>
      </c>
      <c r="AJ487" s="21" t="s">
        <v>3445</v>
      </c>
      <c r="AK487" s="21" t="s">
        <v>3878</v>
      </c>
      <c r="AL487" s="21" t="s">
        <v>3877</v>
      </c>
      <c r="AM487" s="20">
        <v>45.3</v>
      </c>
      <c r="AN487" s="21" t="s">
        <v>540</v>
      </c>
      <c r="AO487" s="20">
        <v>104.95</v>
      </c>
    </row>
    <row r="488" spans="1:41">
      <c r="A488" s="18" t="s">
        <v>3876</v>
      </c>
      <c r="B488" s="21" t="s">
        <v>3875</v>
      </c>
      <c r="C488" s="21" t="s">
        <v>3874</v>
      </c>
      <c r="D488" s="21" t="s">
        <v>3873</v>
      </c>
      <c r="E488" s="21" t="s">
        <v>2577</v>
      </c>
      <c r="F488" s="21" t="s">
        <v>3872</v>
      </c>
      <c r="G488" s="21">
        <v>137</v>
      </c>
      <c r="H488" s="21" t="s">
        <v>3871</v>
      </c>
      <c r="I488" s="21" t="s">
        <v>3495</v>
      </c>
      <c r="J488" s="21">
        <v>128</v>
      </c>
      <c r="K488" s="21" t="s">
        <v>3870</v>
      </c>
      <c r="L488" s="21">
        <v>130</v>
      </c>
      <c r="M488" s="21">
        <v>210</v>
      </c>
      <c r="N488" s="21">
        <v>50</v>
      </c>
      <c r="O488" s="21" t="s">
        <v>3869</v>
      </c>
      <c r="P488" s="21" t="s">
        <v>3868</v>
      </c>
      <c r="Q488" s="21" t="s">
        <v>2061</v>
      </c>
      <c r="R488" s="21">
        <v>29</v>
      </c>
      <c r="S488" s="21">
        <v>92</v>
      </c>
      <c r="T488" s="21">
        <v>48</v>
      </c>
      <c r="U488" s="21" t="s">
        <v>2209</v>
      </c>
      <c r="V488" s="21" t="s">
        <v>3054</v>
      </c>
      <c r="W488" s="21" t="s">
        <v>53</v>
      </c>
      <c r="X488" s="21" t="s">
        <v>3716</v>
      </c>
      <c r="Y488" s="21" t="s">
        <v>251</v>
      </c>
      <c r="Z488" s="21" t="s">
        <v>3099</v>
      </c>
      <c r="AA488" s="21">
        <v>157</v>
      </c>
      <c r="AB488" s="21">
        <v>171</v>
      </c>
      <c r="AC488" s="21" t="s">
        <v>139</v>
      </c>
      <c r="AD488" s="21" t="s">
        <v>3867</v>
      </c>
      <c r="AE488" s="21">
        <v>94</v>
      </c>
      <c r="AF488" s="21" t="s">
        <v>3866</v>
      </c>
      <c r="AG488" s="21">
        <v>116</v>
      </c>
      <c r="AH488" s="21" t="s">
        <v>1697</v>
      </c>
      <c r="AI488" s="21" t="s">
        <v>685</v>
      </c>
      <c r="AJ488" s="21">
        <v>90</v>
      </c>
      <c r="AK488" s="21" t="s">
        <v>3865</v>
      </c>
      <c r="AL488" s="21" t="s">
        <v>3864</v>
      </c>
      <c r="AM488" s="20">
        <v>50</v>
      </c>
      <c r="AN488" s="21" t="s">
        <v>1163</v>
      </c>
      <c r="AO488" s="20">
        <v>108.95</v>
      </c>
    </row>
    <row r="489" spans="1:41">
      <c r="A489" s="18" t="s">
        <v>3863</v>
      </c>
      <c r="B489" s="21" t="s">
        <v>3862</v>
      </c>
      <c r="C489" s="21" t="s">
        <v>3861</v>
      </c>
      <c r="D489" s="21" t="s">
        <v>3860</v>
      </c>
      <c r="E489" s="21" t="s">
        <v>2529</v>
      </c>
      <c r="F489" s="21">
        <v>5</v>
      </c>
      <c r="G489" s="21">
        <v>130</v>
      </c>
      <c r="H489" s="21" t="s">
        <v>3859</v>
      </c>
      <c r="I489" s="21" t="s">
        <v>3323</v>
      </c>
      <c r="J489" s="21">
        <v>122</v>
      </c>
      <c r="K489" s="21" t="s">
        <v>801</v>
      </c>
      <c r="L489" s="21" t="s">
        <v>1112</v>
      </c>
      <c r="M489" s="21">
        <v>206</v>
      </c>
      <c r="N489" s="21" t="s">
        <v>3816</v>
      </c>
      <c r="O489" s="21" t="s">
        <v>3858</v>
      </c>
      <c r="P489" s="21" t="s">
        <v>3857</v>
      </c>
      <c r="Q489" s="21" t="s">
        <v>2998</v>
      </c>
      <c r="R489" s="21" t="s">
        <v>3856</v>
      </c>
      <c r="S489" s="21">
        <v>100</v>
      </c>
      <c r="T489" s="21" t="s">
        <v>3855</v>
      </c>
      <c r="U489" s="21" t="s">
        <v>1423</v>
      </c>
      <c r="V489" s="21" t="s">
        <v>3598</v>
      </c>
      <c r="W489" s="21">
        <v>17</v>
      </c>
      <c r="X489" s="21" t="s">
        <v>575</v>
      </c>
      <c r="Y489" s="21" t="s">
        <v>482</v>
      </c>
      <c r="Z489" s="21" t="s">
        <v>3854</v>
      </c>
      <c r="AA489" s="21" t="s">
        <v>1111</v>
      </c>
      <c r="AB489" s="21">
        <v>158</v>
      </c>
      <c r="AC489" s="21" t="s">
        <v>920</v>
      </c>
      <c r="AD489" s="21" t="s">
        <v>1283</v>
      </c>
      <c r="AE489" s="21" t="s">
        <v>858</v>
      </c>
      <c r="AF489" s="21" t="s">
        <v>3853</v>
      </c>
      <c r="AG489" s="21">
        <v>109</v>
      </c>
      <c r="AH489" s="21" t="s">
        <v>3852</v>
      </c>
      <c r="AI489" s="21" t="s">
        <v>1436</v>
      </c>
      <c r="AJ489" s="21" t="s">
        <v>3851</v>
      </c>
      <c r="AK489" s="21" t="s">
        <v>3850</v>
      </c>
      <c r="AL489" s="21" t="s">
        <v>3849</v>
      </c>
      <c r="AM489" s="20">
        <v>51.5</v>
      </c>
      <c r="AN489" s="21" t="s">
        <v>644</v>
      </c>
      <c r="AO489" s="20">
        <v>101.15</v>
      </c>
    </row>
    <row r="490" spans="1:41">
      <c r="A490" s="18" t="s">
        <v>3848</v>
      </c>
      <c r="B490" s="21" t="s">
        <v>3847</v>
      </c>
      <c r="C490" s="21" t="s">
        <v>3846</v>
      </c>
      <c r="D490" s="21" t="s">
        <v>3845</v>
      </c>
      <c r="E490" s="21" t="s">
        <v>2847</v>
      </c>
      <c r="F490" s="21" t="s">
        <v>686</v>
      </c>
      <c r="G490" s="21" t="s">
        <v>1113</v>
      </c>
      <c r="H490" s="21" t="s">
        <v>3844</v>
      </c>
      <c r="I490" s="21" t="s">
        <v>3843</v>
      </c>
      <c r="J490" s="21">
        <v>124</v>
      </c>
      <c r="K490" s="21" t="s">
        <v>1391</v>
      </c>
      <c r="L490" s="21" t="s">
        <v>2789</v>
      </c>
      <c r="M490" s="21">
        <v>201</v>
      </c>
      <c r="N490" s="21">
        <v>47</v>
      </c>
      <c r="O490" s="21" t="s">
        <v>3842</v>
      </c>
      <c r="P490" s="21" t="s">
        <v>1075</v>
      </c>
      <c r="Q490" s="21" t="s">
        <v>1925</v>
      </c>
      <c r="R490" s="21" t="s">
        <v>545</v>
      </c>
      <c r="S490" s="21" t="s">
        <v>3841</v>
      </c>
      <c r="T490" s="21" t="s">
        <v>3840</v>
      </c>
      <c r="U490" s="21">
        <v>6</v>
      </c>
      <c r="V490" s="21">
        <v>84</v>
      </c>
      <c r="W490" s="21" t="s">
        <v>3839</v>
      </c>
      <c r="X490" s="21" t="s">
        <v>3838</v>
      </c>
      <c r="Y490" s="21">
        <v>53</v>
      </c>
      <c r="Z490" s="21" t="s">
        <v>1282</v>
      </c>
      <c r="AA490" s="21">
        <v>156</v>
      </c>
      <c r="AB490" s="21" t="s">
        <v>3485</v>
      </c>
      <c r="AC490" s="21" t="s">
        <v>449</v>
      </c>
      <c r="AD490" s="21" t="s">
        <v>3837</v>
      </c>
      <c r="AE490" s="21">
        <v>93</v>
      </c>
      <c r="AF490" s="21" t="s">
        <v>1356</v>
      </c>
      <c r="AG490" s="21">
        <v>106</v>
      </c>
      <c r="AH490" s="21" t="s">
        <v>1693</v>
      </c>
      <c r="AI490" s="21" t="s">
        <v>1693</v>
      </c>
      <c r="AJ490" s="21">
        <v>87</v>
      </c>
      <c r="AK490" s="21" t="s">
        <v>3836</v>
      </c>
      <c r="AL490" s="21" t="s">
        <v>92</v>
      </c>
      <c r="AM490" s="20">
        <v>52</v>
      </c>
      <c r="AN490" s="21" t="s">
        <v>719</v>
      </c>
      <c r="AO490" s="20">
        <v>97</v>
      </c>
    </row>
    <row r="491" spans="1:41">
      <c r="A491" s="18" t="s">
        <v>3835</v>
      </c>
      <c r="B491" s="21" t="s">
        <v>3834</v>
      </c>
      <c r="C491" s="21" t="s">
        <v>3833</v>
      </c>
      <c r="D491" s="21" t="s">
        <v>3832</v>
      </c>
      <c r="E491" s="21" t="s">
        <v>3831</v>
      </c>
      <c r="F491" s="21" t="s">
        <v>979</v>
      </c>
      <c r="G491" s="21" t="s">
        <v>1510</v>
      </c>
      <c r="H491" s="21" t="s">
        <v>3830</v>
      </c>
      <c r="I491" s="21" t="s">
        <v>52</v>
      </c>
      <c r="J491" s="21">
        <v>125</v>
      </c>
      <c r="K491" s="21" t="s">
        <v>2251</v>
      </c>
      <c r="L491" s="21">
        <v>122</v>
      </c>
      <c r="M491" s="21">
        <v>200</v>
      </c>
      <c r="N491" s="21">
        <v>47</v>
      </c>
      <c r="O491" s="21" t="s">
        <v>3829</v>
      </c>
      <c r="P491" s="21" t="s">
        <v>639</v>
      </c>
      <c r="Q491" s="21" t="s">
        <v>95</v>
      </c>
      <c r="R491" s="21" t="s">
        <v>2221</v>
      </c>
      <c r="S491" s="21">
        <v>97</v>
      </c>
      <c r="T491" s="21" t="s">
        <v>3828</v>
      </c>
      <c r="U491" s="21" t="s">
        <v>398</v>
      </c>
      <c r="V491" s="21" t="s">
        <v>857</v>
      </c>
      <c r="W491" s="21" t="s">
        <v>1173</v>
      </c>
      <c r="X491" s="21">
        <v>30</v>
      </c>
      <c r="Y491" s="21">
        <v>50</v>
      </c>
      <c r="Z491" s="21">
        <v>46</v>
      </c>
      <c r="AA491" s="21" t="s">
        <v>276</v>
      </c>
      <c r="AB491" s="21" t="s">
        <v>3589</v>
      </c>
      <c r="AC491" s="21" t="s">
        <v>139</v>
      </c>
      <c r="AD491" s="21" t="s">
        <v>3724</v>
      </c>
      <c r="AE491" s="21" t="s">
        <v>1283</v>
      </c>
      <c r="AF491" s="21" t="s">
        <v>1166</v>
      </c>
      <c r="AG491" s="21">
        <v>111</v>
      </c>
      <c r="AH491" s="21" t="s">
        <v>3827</v>
      </c>
      <c r="AI491" s="21" t="s">
        <v>3826</v>
      </c>
      <c r="AJ491" s="21" t="s">
        <v>3416</v>
      </c>
      <c r="AK491" s="21" t="s">
        <v>3825</v>
      </c>
      <c r="AL491" s="21" t="s">
        <v>3824</v>
      </c>
      <c r="AM491" s="20">
        <v>48.4</v>
      </c>
      <c r="AN491" s="21" t="s">
        <v>719</v>
      </c>
      <c r="AO491" s="20">
        <v>98</v>
      </c>
    </row>
    <row r="492" spans="1:41">
      <c r="A492" s="18" t="s">
        <v>3823</v>
      </c>
      <c r="B492" s="21" t="s">
        <v>3822</v>
      </c>
      <c r="C492" s="21" t="s">
        <v>3821</v>
      </c>
      <c r="D492" s="21" t="s">
        <v>3820</v>
      </c>
      <c r="E492" s="21" t="s">
        <v>2577</v>
      </c>
      <c r="F492" s="21" t="s">
        <v>3819</v>
      </c>
      <c r="G492" s="21">
        <v>141</v>
      </c>
      <c r="H492" s="21">
        <v>113</v>
      </c>
      <c r="I492" s="21" t="s">
        <v>981</v>
      </c>
      <c r="J492" s="21">
        <v>128</v>
      </c>
      <c r="K492" s="21" t="s">
        <v>801</v>
      </c>
      <c r="L492" s="21" t="s">
        <v>2236</v>
      </c>
      <c r="M492" s="21">
        <v>200</v>
      </c>
      <c r="N492" s="21" t="s">
        <v>3818</v>
      </c>
      <c r="O492" s="21" t="s">
        <v>3817</v>
      </c>
      <c r="P492" s="21" t="s">
        <v>976</v>
      </c>
      <c r="Q492" s="21" t="s">
        <v>2119</v>
      </c>
      <c r="R492" s="21" t="s">
        <v>2613</v>
      </c>
      <c r="S492" s="21">
        <v>98</v>
      </c>
      <c r="T492" s="21" t="s">
        <v>3816</v>
      </c>
      <c r="U492" s="21" t="s">
        <v>1197</v>
      </c>
      <c r="V492" s="21">
        <v>81</v>
      </c>
      <c r="W492" s="21" t="s">
        <v>3551</v>
      </c>
      <c r="X492" s="21" t="s">
        <v>3815</v>
      </c>
      <c r="Y492" s="21" t="s">
        <v>733</v>
      </c>
      <c r="Z492" s="21" t="s">
        <v>1188</v>
      </c>
      <c r="AA492" s="21">
        <v>180</v>
      </c>
      <c r="AB492" s="21">
        <v>161</v>
      </c>
      <c r="AC492" s="21" t="s">
        <v>691</v>
      </c>
      <c r="AD492" s="21" t="s">
        <v>3814</v>
      </c>
      <c r="AE492" s="21">
        <v>93</v>
      </c>
      <c r="AF492" s="21" t="s">
        <v>1166</v>
      </c>
      <c r="AG492" s="21">
        <v>110</v>
      </c>
      <c r="AH492" s="21" t="s">
        <v>3813</v>
      </c>
      <c r="AI492" s="21" t="s">
        <v>3812</v>
      </c>
      <c r="AJ492" s="21" t="s">
        <v>3811</v>
      </c>
      <c r="AK492" s="21" t="e">
        <v>#N/A</v>
      </c>
      <c r="AL492" s="21" t="s">
        <v>3810</v>
      </c>
      <c r="AM492" s="20">
        <v>50.25</v>
      </c>
      <c r="AN492" s="21" t="s">
        <v>695</v>
      </c>
      <c r="AO492" s="20">
        <v>99</v>
      </c>
    </row>
    <row r="493" spans="1:41">
      <c r="A493" s="18" t="s">
        <v>3809</v>
      </c>
      <c r="B493" s="21" t="s">
        <v>3808</v>
      </c>
      <c r="C493" s="21" t="s">
        <v>3807</v>
      </c>
      <c r="D493" s="21" t="s">
        <v>3806</v>
      </c>
      <c r="E493" s="21" t="s">
        <v>1149</v>
      </c>
      <c r="F493" s="21" t="s">
        <v>3190</v>
      </c>
      <c r="G493" s="21" t="s">
        <v>274</v>
      </c>
      <c r="H493" s="21" t="s">
        <v>522</v>
      </c>
      <c r="I493" s="21" t="s">
        <v>3110</v>
      </c>
      <c r="J493" s="21">
        <v>119</v>
      </c>
      <c r="K493" s="21" t="s">
        <v>997</v>
      </c>
      <c r="L493" s="21">
        <v>137</v>
      </c>
      <c r="M493" s="21">
        <v>202</v>
      </c>
      <c r="N493" s="21">
        <v>47</v>
      </c>
      <c r="O493" s="21" t="s">
        <v>3805</v>
      </c>
      <c r="P493" s="21" t="s">
        <v>1960</v>
      </c>
      <c r="Q493" s="21">
        <v>39</v>
      </c>
      <c r="R493" s="21" t="s">
        <v>3804</v>
      </c>
      <c r="S493" s="21" t="s">
        <v>486</v>
      </c>
      <c r="T493" s="21" t="s">
        <v>3803</v>
      </c>
      <c r="U493" s="21" t="s">
        <v>31</v>
      </c>
      <c r="V493" s="21" t="s">
        <v>857</v>
      </c>
      <c r="W493" s="21" t="s">
        <v>1173</v>
      </c>
      <c r="X493" s="21" t="s">
        <v>3802</v>
      </c>
      <c r="Y493" s="21">
        <v>57</v>
      </c>
      <c r="Z493" s="21" t="s">
        <v>3460</v>
      </c>
      <c r="AA493" s="21" t="s">
        <v>3801</v>
      </c>
      <c r="AB493" s="21">
        <v>178</v>
      </c>
      <c r="AC493" s="21" t="s">
        <v>1636</v>
      </c>
      <c r="AD493" s="21" t="s">
        <v>3457</v>
      </c>
      <c r="AE493" s="21" t="s">
        <v>2754</v>
      </c>
      <c r="AF493" s="21">
        <v>13</v>
      </c>
      <c r="AG493" s="21">
        <v>116</v>
      </c>
      <c r="AH493" s="21" t="s">
        <v>3800</v>
      </c>
      <c r="AI493" s="21" t="s">
        <v>1576</v>
      </c>
      <c r="AJ493" s="21" t="s">
        <v>2409</v>
      </c>
      <c r="AK493" s="21" t="e">
        <v>#N/A</v>
      </c>
      <c r="AL493" s="21" t="s">
        <v>3799</v>
      </c>
      <c r="AM493" s="20">
        <v>49.9</v>
      </c>
      <c r="AN493" s="21" t="s">
        <v>1789</v>
      </c>
      <c r="AO493" s="20">
        <v>101</v>
      </c>
    </row>
    <row r="494" spans="1:41">
      <c r="A494" s="18" t="s">
        <v>3798</v>
      </c>
      <c r="B494" s="21" t="s">
        <v>3797</v>
      </c>
      <c r="C494" s="21" t="s">
        <v>3796</v>
      </c>
      <c r="D494" s="21" t="s">
        <v>3795</v>
      </c>
      <c r="E494" s="21">
        <v>68</v>
      </c>
      <c r="F494" s="21" t="s">
        <v>1700</v>
      </c>
      <c r="G494" s="21">
        <v>142</v>
      </c>
      <c r="H494" s="21" t="s">
        <v>3794</v>
      </c>
      <c r="I494" s="21" t="s">
        <v>3355</v>
      </c>
      <c r="J494" s="21">
        <v>129</v>
      </c>
      <c r="K494" s="21" t="s">
        <v>2966</v>
      </c>
      <c r="L494" s="21" t="s">
        <v>3509</v>
      </c>
      <c r="M494" s="21">
        <v>202</v>
      </c>
      <c r="N494" s="21" t="s">
        <v>296</v>
      </c>
      <c r="O494" s="21" t="s">
        <v>3793</v>
      </c>
      <c r="P494" s="21" t="s">
        <v>1448</v>
      </c>
      <c r="Q494" s="21">
        <v>41</v>
      </c>
      <c r="R494" s="21" t="s">
        <v>2848</v>
      </c>
      <c r="S494" s="21" t="s">
        <v>3792</v>
      </c>
      <c r="T494" s="21" t="s">
        <v>3791</v>
      </c>
      <c r="U494" s="21" t="s">
        <v>398</v>
      </c>
      <c r="V494" s="21" t="s">
        <v>859</v>
      </c>
      <c r="W494" s="21" t="s">
        <v>618</v>
      </c>
      <c r="X494" s="21" t="s">
        <v>3790</v>
      </c>
      <c r="Y494" s="21" t="s">
        <v>286</v>
      </c>
      <c r="Z494" s="21">
        <v>51</v>
      </c>
      <c r="AA494" s="21">
        <v>185</v>
      </c>
      <c r="AB494" s="21">
        <v>185</v>
      </c>
      <c r="AC494" s="21" t="s">
        <v>463</v>
      </c>
      <c r="AD494" s="21" t="s">
        <v>3789</v>
      </c>
      <c r="AE494" s="21">
        <v>100</v>
      </c>
      <c r="AF494" s="21" t="s">
        <v>3524</v>
      </c>
      <c r="AG494" s="21" t="s">
        <v>1277</v>
      </c>
      <c r="AH494" s="21" t="s">
        <v>3788</v>
      </c>
      <c r="AI494" s="21">
        <v>8</v>
      </c>
      <c r="AJ494" s="21" t="s">
        <v>3787</v>
      </c>
      <c r="AK494" s="21" t="e">
        <v>#N/A</v>
      </c>
      <c r="AL494" s="21" t="s">
        <v>3100</v>
      </c>
      <c r="AM494" s="20">
        <v>47.3</v>
      </c>
      <c r="AN494" s="21">
        <v>14</v>
      </c>
      <c r="AO494" s="20">
        <v>100</v>
      </c>
    </row>
    <row r="495" spans="1:41">
      <c r="A495" s="18" t="s">
        <v>3786</v>
      </c>
      <c r="B495" s="21" t="s">
        <v>3785</v>
      </c>
      <c r="C495" s="21" t="s">
        <v>3784</v>
      </c>
      <c r="D495" s="21" t="s">
        <v>3783</v>
      </c>
      <c r="E495" s="21">
        <v>58</v>
      </c>
      <c r="F495" s="21">
        <v>5</v>
      </c>
      <c r="G495" s="21" t="s">
        <v>3509</v>
      </c>
      <c r="H495" s="21" t="s">
        <v>252</v>
      </c>
      <c r="I495" s="21" t="s">
        <v>3782</v>
      </c>
      <c r="J495" s="21">
        <v>136</v>
      </c>
      <c r="K495" s="21" t="s">
        <v>186</v>
      </c>
      <c r="L495" s="21">
        <v>134</v>
      </c>
      <c r="M495" s="21">
        <v>202</v>
      </c>
      <c r="N495" s="21" t="s">
        <v>1148</v>
      </c>
      <c r="O495" s="21" t="s">
        <v>3781</v>
      </c>
      <c r="P495" s="21" t="s">
        <v>1992</v>
      </c>
      <c r="Q495" s="21">
        <v>44</v>
      </c>
      <c r="R495" s="21" t="s">
        <v>248</v>
      </c>
      <c r="S495" s="21" t="s">
        <v>3780</v>
      </c>
      <c r="T495" s="21" t="s">
        <v>3779</v>
      </c>
      <c r="U495" s="21" t="s">
        <v>3778</v>
      </c>
      <c r="V495" s="21">
        <v>85</v>
      </c>
      <c r="W495" s="21">
        <v>22</v>
      </c>
      <c r="X495" s="21" t="s">
        <v>3777</v>
      </c>
      <c r="Y495" s="21">
        <v>55</v>
      </c>
      <c r="Z495" s="21">
        <v>49</v>
      </c>
      <c r="AA495" s="21">
        <v>189</v>
      </c>
      <c r="AB495" s="21">
        <v>185</v>
      </c>
      <c r="AC495" s="21">
        <v>13</v>
      </c>
      <c r="AD495" s="21" t="s">
        <v>3776</v>
      </c>
      <c r="AE495" s="21">
        <v>98</v>
      </c>
      <c r="AF495" s="21" t="s">
        <v>325</v>
      </c>
      <c r="AG495" s="21">
        <v>128</v>
      </c>
      <c r="AH495" s="21" t="s">
        <v>3775</v>
      </c>
      <c r="AI495" s="21" t="s">
        <v>3774</v>
      </c>
      <c r="AJ495" s="21" t="s">
        <v>3773</v>
      </c>
      <c r="AK495" s="21" t="e">
        <v>#N/A</v>
      </c>
      <c r="AL495" s="21" t="s">
        <v>3772</v>
      </c>
      <c r="AM495" s="20">
        <v>53.75</v>
      </c>
      <c r="AN495" s="21" t="s">
        <v>2136</v>
      </c>
      <c r="AO495" s="20">
        <v>100</v>
      </c>
    </row>
    <row r="496" spans="1:41">
      <c r="A496" s="18" t="s">
        <v>3771</v>
      </c>
      <c r="B496" s="21" t="s">
        <v>3770</v>
      </c>
      <c r="C496" s="21" t="s">
        <v>3769</v>
      </c>
      <c r="D496" s="21" t="s">
        <v>3768</v>
      </c>
      <c r="E496" s="21" t="s">
        <v>1238</v>
      </c>
      <c r="F496" s="21" t="s">
        <v>3767</v>
      </c>
      <c r="G496" s="21">
        <v>137</v>
      </c>
      <c r="H496" s="21" t="s">
        <v>1071</v>
      </c>
      <c r="I496" s="21" t="s">
        <v>3766</v>
      </c>
      <c r="J496" s="21">
        <v>135</v>
      </c>
      <c r="K496" s="21" t="s">
        <v>186</v>
      </c>
      <c r="L496" s="21" t="s">
        <v>3292</v>
      </c>
      <c r="M496" s="21">
        <v>202</v>
      </c>
      <c r="N496" s="21" t="s">
        <v>2073</v>
      </c>
      <c r="O496" s="21" t="s">
        <v>2162</v>
      </c>
      <c r="P496" s="21" t="s">
        <v>3765</v>
      </c>
      <c r="Q496" s="21" t="s">
        <v>3764</v>
      </c>
      <c r="R496" s="21">
        <v>42</v>
      </c>
      <c r="S496" s="21" t="s">
        <v>3763</v>
      </c>
      <c r="T496" s="21" t="s">
        <v>3762</v>
      </c>
      <c r="U496" s="21" t="s">
        <v>915</v>
      </c>
      <c r="V496" s="21">
        <v>84</v>
      </c>
      <c r="W496" s="21">
        <v>20</v>
      </c>
      <c r="X496" s="21" t="s">
        <v>3761</v>
      </c>
      <c r="Y496" s="21">
        <v>52</v>
      </c>
      <c r="Z496" s="21" t="s">
        <v>1373</v>
      </c>
      <c r="AA496" s="21" t="s">
        <v>3760</v>
      </c>
      <c r="AB496" s="21" t="s">
        <v>1290</v>
      </c>
      <c r="AC496" s="21" t="s">
        <v>186</v>
      </c>
      <c r="AD496" s="21" t="s">
        <v>3759</v>
      </c>
      <c r="AE496" s="21" t="s">
        <v>3681</v>
      </c>
      <c r="AF496" s="21" t="s">
        <v>2250</v>
      </c>
      <c r="AG496" s="21" t="s">
        <v>3292</v>
      </c>
      <c r="AH496" s="21" t="s">
        <v>1015</v>
      </c>
      <c r="AI496" s="21" t="s">
        <v>3758</v>
      </c>
      <c r="AJ496" s="21" t="s">
        <v>3757</v>
      </c>
      <c r="AK496" s="21" t="e">
        <v>#N/A</v>
      </c>
      <c r="AL496" s="21" t="s">
        <v>3756</v>
      </c>
      <c r="AM496" s="20">
        <v>56.25</v>
      </c>
      <c r="AN496" s="21" t="s">
        <v>3755</v>
      </c>
      <c r="AO496" s="20">
        <v>97.6</v>
      </c>
    </row>
    <row r="497" spans="1:41">
      <c r="A497" s="18" t="s">
        <v>3754</v>
      </c>
      <c r="B497" s="21" t="s">
        <v>3753</v>
      </c>
      <c r="C497" s="21" t="s">
        <v>3752</v>
      </c>
      <c r="D497" s="21" t="s">
        <v>3751</v>
      </c>
      <c r="E497" s="21" t="s">
        <v>43</v>
      </c>
      <c r="F497" s="21" t="s">
        <v>1208</v>
      </c>
      <c r="G497" s="21" t="s">
        <v>500</v>
      </c>
      <c r="H497" s="21" t="s">
        <v>1071</v>
      </c>
      <c r="I497" s="21" t="s">
        <v>3403</v>
      </c>
      <c r="J497" s="21">
        <v>130</v>
      </c>
      <c r="K497" s="21" t="s">
        <v>567</v>
      </c>
      <c r="L497" s="21" t="s">
        <v>438</v>
      </c>
      <c r="M497" s="21">
        <v>220</v>
      </c>
      <c r="N497" s="21">
        <v>48</v>
      </c>
      <c r="O497" s="21" t="s">
        <v>463</v>
      </c>
      <c r="P497" s="21">
        <v>6</v>
      </c>
      <c r="Q497" s="21">
        <v>41</v>
      </c>
      <c r="R497" s="21" t="s">
        <v>290</v>
      </c>
      <c r="S497" s="21" t="s">
        <v>473</v>
      </c>
      <c r="T497" s="21" t="s">
        <v>3750</v>
      </c>
      <c r="U497" s="21" t="s">
        <v>3749</v>
      </c>
      <c r="V497" s="21">
        <v>90</v>
      </c>
      <c r="W497" s="21">
        <v>22</v>
      </c>
      <c r="X497" s="21" t="s">
        <v>2990</v>
      </c>
      <c r="Y497" s="21">
        <v>56</v>
      </c>
      <c r="Z497" s="21">
        <v>53</v>
      </c>
      <c r="AA497" s="21">
        <v>200</v>
      </c>
      <c r="AB497" s="21">
        <v>206</v>
      </c>
      <c r="AC497" s="21" t="s">
        <v>567</v>
      </c>
      <c r="AD497" s="21" t="s">
        <v>741</v>
      </c>
      <c r="AE497" s="21" t="s">
        <v>859</v>
      </c>
      <c r="AF497" s="21" t="s">
        <v>2061</v>
      </c>
      <c r="AG497" s="21" t="s">
        <v>1113</v>
      </c>
      <c r="AH497" s="21" t="s">
        <v>2046</v>
      </c>
      <c r="AI497" s="21" t="s">
        <v>1208</v>
      </c>
      <c r="AJ497" s="21" t="s">
        <v>2188</v>
      </c>
      <c r="AK497" s="21" t="e">
        <v>#N/A</v>
      </c>
      <c r="AL497" s="21" t="s">
        <v>2478</v>
      </c>
      <c r="AM497" s="20">
        <v>60.25</v>
      </c>
      <c r="AN497" s="21" t="s">
        <v>105</v>
      </c>
      <c r="AO497" s="20">
        <v>102.5</v>
      </c>
    </row>
    <row r="498" spans="1:41">
      <c r="A498" s="18" t="s">
        <v>3748</v>
      </c>
      <c r="B498" s="21" t="s">
        <v>3747</v>
      </c>
      <c r="C498" s="21" t="s">
        <v>3746</v>
      </c>
      <c r="D498" s="21" t="s">
        <v>3745</v>
      </c>
      <c r="E498" s="21" t="s">
        <v>3744</v>
      </c>
      <c r="F498" s="21" t="s">
        <v>1697</v>
      </c>
      <c r="G498" s="21" t="s">
        <v>1510</v>
      </c>
      <c r="H498" s="21">
        <v>70</v>
      </c>
      <c r="I498" s="21" t="s">
        <v>3743</v>
      </c>
      <c r="J498" s="21">
        <v>131</v>
      </c>
      <c r="K498" s="21">
        <v>17</v>
      </c>
      <c r="L498" s="21">
        <v>121</v>
      </c>
      <c r="M498" s="21">
        <v>217</v>
      </c>
      <c r="N498" s="21" t="s">
        <v>111</v>
      </c>
      <c r="O498" s="21" t="s">
        <v>1842</v>
      </c>
      <c r="P498" s="21" t="s">
        <v>2078</v>
      </c>
      <c r="Q498" s="21" t="s">
        <v>1148</v>
      </c>
      <c r="R498" s="21" t="s">
        <v>1188</v>
      </c>
      <c r="S498" s="21" t="s">
        <v>3697</v>
      </c>
      <c r="T498" s="21" t="s">
        <v>3742</v>
      </c>
      <c r="U498" s="21" t="s">
        <v>333</v>
      </c>
      <c r="V498" s="21">
        <v>85</v>
      </c>
      <c r="W498" s="21" t="s">
        <v>3037</v>
      </c>
      <c r="X498" s="21" t="s">
        <v>3741</v>
      </c>
      <c r="Y498" s="21" t="s">
        <v>761</v>
      </c>
      <c r="Z498" s="21">
        <v>60</v>
      </c>
      <c r="AA498" s="21">
        <v>196</v>
      </c>
      <c r="AB498" s="21">
        <v>201</v>
      </c>
      <c r="AC498" s="21" t="s">
        <v>567</v>
      </c>
      <c r="AD498" s="21" t="s">
        <v>3740</v>
      </c>
      <c r="AE498" s="21" t="s">
        <v>3739</v>
      </c>
      <c r="AF498" s="21" t="s">
        <v>212</v>
      </c>
      <c r="AG498" s="21">
        <v>130</v>
      </c>
      <c r="AH498" s="21" t="s">
        <v>3738</v>
      </c>
      <c r="AI498" s="21" t="s">
        <v>3737</v>
      </c>
      <c r="AJ498" s="21" t="s">
        <v>3736</v>
      </c>
      <c r="AK498" s="21" t="e">
        <v>#N/A</v>
      </c>
      <c r="AL498" s="21" t="s">
        <v>3735</v>
      </c>
      <c r="AM498" s="20">
        <v>60.75</v>
      </c>
      <c r="AN498" s="21" t="s">
        <v>3734</v>
      </c>
      <c r="AO498" s="20">
        <v>98.2</v>
      </c>
    </row>
    <row r="499" spans="1:41">
      <c r="A499" s="18" t="s">
        <v>3733</v>
      </c>
      <c r="B499" s="21" t="s">
        <v>3732</v>
      </c>
      <c r="C499" s="21" t="s">
        <v>3731</v>
      </c>
      <c r="D499" s="21" t="s">
        <v>3730</v>
      </c>
      <c r="E499" s="21">
        <v>62</v>
      </c>
      <c r="F499" s="21">
        <v>6</v>
      </c>
      <c r="G499" s="21">
        <v>121</v>
      </c>
      <c r="H499" s="21">
        <v>70</v>
      </c>
      <c r="I499" s="21" t="s">
        <v>3729</v>
      </c>
      <c r="J499" s="21">
        <v>127</v>
      </c>
      <c r="K499" s="21" t="s">
        <v>214</v>
      </c>
      <c r="L499" s="21" t="s">
        <v>3496</v>
      </c>
      <c r="M499" s="21">
        <v>220</v>
      </c>
      <c r="N499" s="21">
        <v>47</v>
      </c>
      <c r="O499" s="21" t="s">
        <v>3728</v>
      </c>
      <c r="P499" s="21" t="s">
        <v>596</v>
      </c>
      <c r="Q499" s="21" t="s">
        <v>2848</v>
      </c>
      <c r="R499" s="21">
        <v>38</v>
      </c>
      <c r="S499" s="21" t="s">
        <v>3727</v>
      </c>
      <c r="T499" s="21">
        <v>47</v>
      </c>
      <c r="U499" s="21" t="s">
        <v>1961</v>
      </c>
      <c r="V499" s="21">
        <v>86</v>
      </c>
      <c r="W499" s="21" t="s">
        <v>54</v>
      </c>
      <c r="X499" s="21" t="s">
        <v>3726</v>
      </c>
      <c r="Y499" s="21" t="s">
        <v>58</v>
      </c>
      <c r="Z499" s="21">
        <v>64</v>
      </c>
      <c r="AA499" s="21">
        <v>193</v>
      </c>
      <c r="AB499" s="21">
        <v>196</v>
      </c>
      <c r="AC499" s="21" t="s">
        <v>3497</v>
      </c>
      <c r="AD499" s="21" t="s">
        <v>3725</v>
      </c>
      <c r="AE499" s="21" t="s">
        <v>3724</v>
      </c>
      <c r="AF499" s="21">
        <v>25</v>
      </c>
      <c r="AG499" s="21">
        <v>129</v>
      </c>
      <c r="AH499" s="21" t="s">
        <v>3723</v>
      </c>
      <c r="AI499" s="21" t="s">
        <v>3439</v>
      </c>
      <c r="AJ499" s="21">
        <v>65</v>
      </c>
      <c r="AK499" s="21">
        <v>27</v>
      </c>
      <c r="AL499" s="21" t="s">
        <v>3679</v>
      </c>
      <c r="AM499" s="20">
        <v>62.25</v>
      </c>
      <c r="AN499" s="21" t="s">
        <v>27</v>
      </c>
      <c r="AO499" s="20">
        <v>105.05</v>
      </c>
    </row>
    <row r="500" spans="1:41">
      <c r="A500" s="18" t="s">
        <v>3722</v>
      </c>
      <c r="B500" s="21" t="s">
        <v>3721</v>
      </c>
      <c r="C500" s="21" t="s">
        <v>3720</v>
      </c>
      <c r="D500" s="21" t="s">
        <v>3719</v>
      </c>
      <c r="E500" s="21" t="s">
        <v>3718</v>
      </c>
      <c r="F500" s="21" t="s">
        <v>3717</v>
      </c>
      <c r="G500" s="21">
        <v>119</v>
      </c>
      <c r="H500" s="21">
        <v>70</v>
      </c>
      <c r="I500" s="21" t="s">
        <v>3716</v>
      </c>
      <c r="J500" s="21">
        <v>119</v>
      </c>
      <c r="K500" s="21" t="s">
        <v>2965</v>
      </c>
      <c r="L500" s="21" t="s">
        <v>3538</v>
      </c>
      <c r="M500" s="21">
        <v>216</v>
      </c>
      <c r="N500" s="21" t="s">
        <v>1373</v>
      </c>
      <c r="O500" s="21" t="s">
        <v>3715</v>
      </c>
      <c r="P500" s="21" t="s">
        <v>3714</v>
      </c>
      <c r="Q500" s="21" t="s">
        <v>834</v>
      </c>
      <c r="R500" s="21" t="s">
        <v>1058</v>
      </c>
      <c r="S500" s="21" t="s">
        <v>3713</v>
      </c>
      <c r="T500" s="21" t="s">
        <v>830</v>
      </c>
      <c r="U500" s="21" t="s">
        <v>1073</v>
      </c>
      <c r="V500" s="21">
        <v>85</v>
      </c>
      <c r="W500" s="21">
        <v>24</v>
      </c>
      <c r="X500" s="21" t="s">
        <v>3712</v>
      </c>
      <c r="Y500" s="21" t="s">
        <v>489</v>
      </c>
      <c r="Z500" s="21">
        <v>69</v>
      </c>
      <c r="AA500" s="21">
        <v>188</v>
      </c>
      <c r="AB500" s="21">
        <v>191</v>
      </c>
      <c r="AC500" s="21" t="s">
        <v>3711</v>
      </c>
      <c r="AD500" s="21">
        <v>105</v>
      </c>
      <c r="AE500" s="21">
        <v>95</v>
      </c>
      <c r="AF500" s="21">
        <v>24</v>
      </c>
      <c r="AG500" s="21" t="s">
        <v>444</v>
      </c>
      <c r="AH500" s="21" t="s">
        <v>3710</v>
      </c>
      <c r="AI500" s="21" t="s">
        <v>3709</v>
      </c>
      <c r="AJ500" s="21" t="s">
        <v>3708</v>
      </c>
      <c r="AK500" s="21" t="s">
        <v>2995</v>
      </c>
      <c r="AL500" s="21" t="s">
        <v>3707</v>
      </c>
      <c r="AM500" s="20">
        <v>60.5</v>
      </c>
      <c r="AN500" s="21" t="s">
        <v>139</v>
      </c>
      <c r="AO500" s="20">
        <v>120</v>
      </c>
    </row>
    <row r="501" spans="1:41">
      <c r="A501" s="18" t="s">
        <v>3706</v>
      </c>
      <c r="B501" s="21" t="s">
        <v>3705</v>
      </c>
      <c r="C501" s="21" t="s">
        <v>3704</v>
      </c>
      <c r="D501" s="21" t="s">
        <v>3703</v>
      </c>
      <c r="E501" s="21">
        <v>73</v>
      </c>
      <c r="F501" s="21" t="s">
        <v>3702</v>
      </c>
      <c r="G501" s="21" t="s">
        <v>1277</v>
      </c>
      <c r="H501" s="21">
        <v>69</v>
      </c>
      <c r="I501" s="21" t="s">
        <v>3701</v>
      </c>
      <c r="J501" s="21">
        <v>119</v>
      </c>
      <c r="K501" s="21" t="s">
        <v>980</v>
      </c>
      <c r="L501" s="21" t="s">
        <v>437</v>
      </c>
      <c r="M501" s="21">
        <v>205</v>
      </c>
      <c r="N501" s="21" t="s">
        <v>3139</v>
      </c>
      <c r="O501" s="21" t="s">
        <v>1842</v>
      </c>
      <c r="P501" s="21" t="s">
        <v>853</v>
      </c>
      <c r="Q501" s="21" t="s">
        <v>3050</v>
      </c>
      <c r="R501" s="21" t="s">
        <v>2141</v>
      </c>
      <c r="S501" s="21" t="s">
        <v>3700</v>
      </c>
      <c r="T501" s="21">
        <v>49</v>
      </c>
      <c r="U501" s="21" t="s">
        <v>1961</v>
      </c>
      <c r="V501" s="21">
        <v>93</v>
      </c>
      <c r="W501" s="21" t="s">
        <v>3609</v>
      </c>
      <c r="X501" s="21" t="s">
        <v>3699</v>
      </c>
      <c r="Y501" s="21" t="s">
        <v>2259</v>
      </c>
      <c r="Z501" s="21" t="s">
        <v>1185</v>
      </c>
      <c r="AA501" s="21">
        <v>195</v>
      </c>
      <c r="AB501" s="21" t="s">
        <v>824</v>
      </c>
      <c r="AC501" s="21" t="s">
        <v>3698</v>
      </c>
      <c r="AD501" s="21" t="s">
        <v>3697</v>
      </c>
      <c r="AE501" s="21" t="s">
        <v>1283</v>
      </c>
      <c r="AF501" s="21" t="s">
        <v>2167</v>
      </c>
      <c r="AG501" s="21" t="s">
        <v>60</v>
      </c>
      <c r="AH501" s="21" t="s">
        <v>409</v>
      </c>
      <c r="AI501" s="21" t="s">
        <v>1697</v>
      </c>
      <c r="AJ501" s="21" t="s">
        <v>3696</v>
      </c>
      <c r="AK501" s="21" t="s">
        <v>1823</v>
      </c>
      <c r="AL501" s="21" t="s">
        <v>3695</v>
      </c>
      <c r="AM501" s="20">
        <v>57.5</v>
      </c>
      <c r="AN501" s="21" t="s">
        <v>1163</v>
      </c>
      <c r="AO501" s="20">
        <v>110</v>
      </c>
    </row>
    <row r="502" spans="1:41">
      <c r="A502" s="18" t="s">
        <v>3694</v>
      </c>
      <c r="B502" s="21" t="s">
        <v>3693</v>
      </c>
      <c r="C502" s="21" t="s">
        <v>3692</v>
      </c>
      <c r="D502" s="21" t="s">
        <v>3691</v>
      </c>
      <c r="E502" s="21" t="s">
        <v>3690</v>
      </c>
      <c r="F502" s="21" t="s">
        <v>1627</v>
      </c>
      <c r="G502" s="21">
        <v>121</v>
      </c>
      <c r="H502" s="21" t="s">
        <v>3689</v>
      </c>
      <c r="I502" s="21" t="s">
        <v>3688</v>
      </c>
      <c r="J502" s="21" t="s">
        <v>1509</v>
      </c>
      <c r="K502" s="21" t="s">
        <v>2152</v>
      </c>
      <c r="L502" s="21">
        <v>112</v>
      </c>
      <c r="M502" s="21">
        <v>215</v>
      </c>
      <c r="N502" s="21">
        <v>50</v>
      </c>
      <c r="O502" s="21" t="s">
        <v>1842</v>
      </c>
      <c r="P502" s="21" t="s">
        <v>3687</v>
      </c>
      <c r="Q502" s="21">
        <v>27</v>
      </c>
      <c r="R502" s="21" t="s">
        <v>3686</v>
      </c>
      <c r="S502" s="21">
        <v>113</v>
      </c>
      <c r="T502" s="21" t="s">
        <v>1752</v>
      </c>
      <c r="U502" s="21" t="s">
        <v>3685</v>
      </c>
      <c r="V502" s="21">
        <v>94</v>
      </c>
      <c r="W502" s="21">
        <v>23</v>
      </c>
      <c r="X502" s="21" t="s">
        <v>3684</v>
      </c>
      <c r="Y502" s="21" t="s">
        <v>498</v>
      </c>
      <c r="Z502" s="21" t="s">
        <v>2090</v>
      </c>
      <c r="AA502" s="21">
        <v>196</v>
      </c>
      <c r="AB502" s="21">
        <v>202</v>
      </c>
      <c r="AC502" s="21" t="s">
        <v>3683</v>
      </c>
      <c r="AD502" s="21" t="s">
        <v>3682</v>
      </c>
      <c r="AE502" s="21" t="s">
        <v>3681</v>
      </c>
      <c r="AF502" s="21" t="s">
        <v>1173</v>
      </c>
      <c r="AG502" s="21">
        <v>142</v>
      </c>
      <c r="AH502" s="21" t="s">
        <v>3680</v>
      </c>
      <c r="AI502" s="21" t="s">
        <v>1208</v>
      </c>
      <c r="AJ502" s="21" t="s">
        <v>2508</v>
      </c>
      <c r="AK502" s="21">
        <v>26</v>
      </c>
      <c r="AL502" s="21" t="s">
        <v>3679</v>
      </c>
      <c r="AM502" s="20">
        <v>60</v>
      </c>
      <c r="AN502" s="21" t="s">
        <v>194</v>
      </c>
      <c r="AO502" s="20">
        <v>113</v>
      </c>
    </row>
    <row r="503" spans="1:41">
      <c r="A503" s="18" t="s">
        <v>3678</v>
      </c>
      <c r="B503" s="21" t="s">
        <v>3677</v>
      </c>
      <c r="C503" s="21" t="s">
        <v>3676</v>
      </c>
      <c r="D503" s="21" t="s">
        <v>3675</v>
      </c>
      <c r="E503" s="21" t="s">
        <v>252</v>
      </c>
      <c r="F503" s="21" t="s">
        <v>679</v>
      </c>
      <c r="G503" s="21">
        <v>128</v>
      </c>
      <c r="H503" s="21">
        <v>75</v>
      </c>
      <c r="I503" s="21" t="s">
        <v>1222</v>
      </c>
      <c r="J503" s="21">
        <v>114</v>
      </c>
      <c r="K503" s="21" t="s">
        <v>1021</v>
      </c>
      <c r="L503" s="21" t="s">
        <v>3496</v>
      </c>
      <c r="M503" s="21" t="s">
        <v>3666</v>
      </c>
      <c r="N503" s="21">
        <v>51</v>
      </c>
      <c r="O503" s="21" t="s">
        <v>3674</v>
      </c>
      <c r="P503" s="21" t="s">
        <v>1999</v>
      </c>
      <c r="Q503" s="21" t="s">
        <v>2998</v>
      </c>
      <c r="R503" s="21">
        <v>28</v>
      </c>
      <c r="S503" s="21">
        <v>113</v>
      </c>
      <c r="T503" s="21" t="s">
        <v>3673</v>
      </c>
      <c r="U503" s="21" t="s">
        <v>1424</v>
      </c>
      <c r="V503" s="21">
        <v>96</v>
      </c>
      <c r="W503" s="21" t="s">
        <v>212</v>
      </c>
      <c r="X503" s="21" t="s">
        <v>497</v>
      </c>
      <c r="Y503" s="21" t="s">
        <v>366</v>
      </c>
      <c r="Z503" s="21" t="s">
        <v>2185</v>
      </c>
      <c r="AA503" s="21" t="s">
        <v>3672</v>
      </c>
      <c r="AB503" s="21">
        <v>193</v>
      </c>
      <c r="AC503" s="21">
        <v>89</v>
      </c>
      <c r="AD503" s="21" t="s">
        <v>3588</v>
      </c>
      <c r="AE503" s="21" t="s">
        <v>1453</v>
      </c>
      <c r="AF503" s="21" t="s">
        <v>308</v>
      </c>
      <c r="AG503" s="21">
        <v>140</v>
      </c>
      <c r="AH503" s="21" t="s">
        <v>1015</v>
      </c>
      <c r="AI503" s="21" t="s">
        <v>1388</v>
      </c>
      <c r="AJ503" s="21" t="s">
        <v>3671</v>
      </c>
      <c r="AK503" s="21" t="s">
        <v>1823</v>
      </c>
      <c r="AL503" s="21" t="s">
        <v>3670</v>
      </c>
      <c r="AM503" s="20">
        <v>59</v>
      </c>
      <c r="AN503" s="21" t="s">
        <v>463</v>
      </c>
      <c r="AO503" s="20">
        <v>128</v>
      </c>
    </row>
    <row r="504" spans="1:41">
      <c r="A504" s="18" t="s">
        <v>3669</v>
      </c>
      <c r="B504" s="21">
        <v>676</v>
      </c>
      <c r="C504" s="21" t="s">
        <v>3668</v>
      </c>
      <c r="D504" s="21" t="s">
        <v>3667</v>
      </c>
      <c r="E504" s="21">
        <v>72</v>
      </c>
      <c r="F504" s="21" t="s">
        <v>1856</v>
      </c>
      <c r="G504" s="21" t="s">
        <v>823</v>
      </c>
      <c r="H504" s="21">
        <v>76</v>
      </c>
      <c r="I504" s="21" t="s">
        <v>692</v>
      </c>
      <c r="J504" s="21">
        <v>115</v>
      </c>
      <c r="K504" s="21" t="s">
        <v>616</v>
      </c>
      <c r="L504" s="21">
        <v>104</v>
      </c>
      <c r="M504" s="21" t="s">
        <v>3666</v>
      </c>
      <c r="N504" s="21" t="s">
        <v>498</v>
      </c>
      <c r="O504" s="21" t="s">
        <v>2255</v>
      </c>
      <c r="P504" s="21" t="s">
        <v>686</v>
      </c>
      <c r="Q504" s="21">
        <v>26</v>
      </c>
      <c r="R504" s="21">
        <v>25</v>
      </c>
      <c r="S504" s="21" t="s">
        <v>1509</v>
      </c>
      <c r="T504" s="21" t="s">
        <v>733</v>
      </c>
      <c r="U504" s="21" t="s">
        <v>1197</v>
      </c>
      <c r="V504" s="21" t="s">
        <v>93</v>
      </c>
      <c r="W504" s="21" t="s">
        <v>212</v>
      </c>
      <c r="X504" s="21" t="s">
        <v>834</v>
      </c>
      <c r="Y504" s="21" t="s">
        <v>3665</v>
      </c>
      <c r="Z504" s="21" t="s">
        <v>1149</v>
      </c>
      <c r="AA504" s="21">
        <v>183</v>
      </c>
      <c r="AB504" s="21">
        <v>187</v>
      </c>
      <c r="AC504" s="21" t="s">
        <v>3664</v>
      </c>
      <c r="AD504" s="21" t="s">
        <v>3663</v>
      </c>
      <c r="AE504" s="21" t="s">
        <v>984</v>
      </c>
      <c r="AF504" s="21" t="s">
        <v>214</v>
      </c>
      <c r="AG504" s="21">
        <v>144</v>
      </c>
      <c r="AH504" s="21" t="s">
        <v>3662</v>
      </c>
      <c r="AI504" s="21" t="s">
        <v>3661</v>
      </c>
      <c r="AJ504" s="21">
        <v>52</v>
      </c>
      <c r="AK504" s="21">
        <v>44</v>
      </c>
      <c r="AL504" s="21" t="s">
        <v>1234</v>
      </c>
      <c r="AM504" s="20">
        <v>57.25</v>
      </c>
      <c r="AN504" s="21" t="s">
        <v>3500</v>
      </c>
      <c r="AO504" s="20">
        <v>122</v>
      </c>
    </row>
    <row r="505" spans="1:41">
      <c r="A505" s="18" t="s">
        <v>3660</v>
      </c>
      <c r="B505" s="21" t="s">
        <v>3659</v>
      </c>
      <c r="C505" s="21" t="s">
        <v>3658</v>
      </c>
      <c r="D505" s="21" t="s">
        <v>3657</v>
      </c>
      <c r="E505" s="21" t="s">
        <v>963</v>
      </c>
      <c r="F505" s="21" t="s">
        <v>3656</v>
      </c>
      <c r="G505" s="21" t="s">
        <v>1582</v>
      </c>
      <c r="H505" s="21" t="s">
        <v>3643</v>
      </c>
      <c r="I505" s="21" t="s">
        <v>3655</v>
      </c>
      <c r="J505" s="21" t="s">
        <v>93</v>
      </c>
      <c r="K505" s="21" t="s">
        <v>3654</v>
      </c>
      <c r="L505" s="21" t="s">
        <v>846</v>
      </c>
      <c r="M505" s="21">
        <v>205</v>
      </c>
      <c r="N505" s="21" t="s">
        <v>1189</v>
      </c>
      <c r="O505" s="21" t="s">
        <v>3653</v>
      </c>
      <c r="P505" s="21" t="s">
        <v>1363</v>
      </c>
      <c r="Q505" s="21" t="s">
        <v>82</v>
      </c>
      <c r="R505" s="21" t="s">
        <v>994</v>
      </c>
      <c r="S505" s="21">
        <v>116</v>
      </c>
      <c r="T505" s="21" t="s">
        <v>2985</v>
      </c>
      <c r="U505" s="21" t="s">
        <v>31</v>
      </c>
      <c r="V505" s="21">
        <v>94</v>
      </c>
      <c r="W505" s="21" t="s">
        <v>2247</v>
      </c>
      <c r="X505" s="21" t="s">
        <v>3652</v>
      </c>
      <c r="Y505" s="21" t="s">
        <v>2336</v>
      </c>
      <c r="Z505" s="21" t="s">
        <v>85</v>
      </c>
      <c r="AA505" s="21">
        <v>181</v>
      </c>
      <c r="AB505" s="21">
        <v>180</v>
      </c>
      <c r="AC505" s="21" t="s">
        <v>347</v>
      </c>
      <c r="AD505" s="21">
        <v>116</v>
      </c>
      <c r="AE505" s="21" t="s">
        <v>2434</v>
      </c>
      <c r="AF505" s="21">
        <v>18</v>
      </c>
      <c r="AG505" s="21">
        <v>146</v>
      </c>
      <c r="AH505" s="21" t="s">
        <v>3651</v>
      </c>
      <c r="AI505" s="21" t="s">
        <v>3650</v>
      </c>
      <c r="AJ505" s="21" t="s">
        <v>3649</v>
      </c>
      <c r="AK505" s="21" t="s">
        <v>1148</v>
      </c>
      <c r="AL505" s="21" t="s">
        <v>3648</v>
      </c>
      <c r="AM505" s="20">
        <v>61.25</v>
      </c>
      <c r="AN505" s="21" t="s">
        <v>1743</v>
      </c>
      <c r="AO505" s="20">
        <v>125.5</v>
      </c>
    </row>
    <row r="506" spans="1:41">
      <c r="A506" s="18" t="s">
        <v>3647</v>
      </c>
      <c r="B506" s="21" t="s">
        <v>3646</v>
      </c>
      <c r="C506" s="21" t="s">
        <v>3645</v>
      </c>
      <c r="D506" s="21" t="s">
        <v>3644</v>
      </c>
      <c r="E506" s="21" t="s">
        <v>3643</v>
      </c>
      <c r="F506" s="21" t="s">
        <v>1520</v>
      </c>
      <c r="G506" s="21">
        <v>97</v>
      </c>
      <c r="H506" s="21" t="s">
        <v>1050</v>
      </c>
      <c r="I506" s="21" t="s">
        <v>3642</v>
      </c>
      <c r="J506" s="21" t="s">
        <v>3641</v>
      </c>
      <c r="K506" s="21" t="s">
        <v>993</v>
      </c>
      <c r="L506" s="21" t="s">
        <v>3640</v>
      </c>
      <c r="M506" s="21">
        <v>205</v>
      </c>
      <c r="N506" s="21" t="s">
        <v>3611</v>
      </c>
      <c r="O506" s="21" t="s">
        <v>3639</v>
      </c>
      <c r="P506" s="21" t="s">
        <v>1167</v>
      </c>
      <c r="Q506" s="21">
        <v>28</v>
      </c>
      <c r="R506" s="21" t="s">
        <v>3404</v>
      </c>
      <c r="S506" s="21">
        <v>116</v>
      </c>
      <c r="T506" s="21" t="s">
        <v>3638</v>
      </c>
      <c r="U506" s="21" t="s">
        <v>792</v>
      </c>
      <c r="V506" s="21">
        <v>92</v>
      </c>
      <c r="W506" s="21" t="s">
        <v>1823</v>
      </c>
      <c r="X506" s="21" t="s">
        <v>3637</v>
      </c>
      <c r="Y506" s="21">
        <v>45</v>
      </c>
      <c r="Z506" s="21" t="s">
        <v>85</v>
      </c>
      <c r="AA506" s="21">
        <v>175</v>
      </c>
      <c r="AB506" s="21">
        <v>168</v>
      </c>
      <c r="AC506" s="21" t="s">
        <v>3636</v>
      </c>
      <c r="AD506" s="21" t="s">
        <v>3635</v>
      </c>
      <c r="AE506" s="21" t="s">
        <v>3634</v>
      </c>
      <c r="AF506" s="21" t="s">
        <v>3633</v>
      </c>
      <c r="AG506" s="21">
        <v>148</v>
      </c>
      <c r="AH506" s="21" t="s">
        <v>3619</v>
      </c>
      <c r="AI506" s="21" t="s">
        <v>1004</v>
      </c>
      <c r="AJ506" s="21" t="s">
        <v>3632</v>
      </c>
      <c r="AK506" s="21" t="s">
        <v>3611</v>
      </c>
      <c r="AL506" s="21" t="s">
        <v>3631</v>
      </c>
      <c r="AM506" s="20">
        <v>59.5</v>
      </c>
      <c r="AN506" s="21" t="s">
        <v>570</v>
      </c>
      <c r="AO506" s="20">
        <v>127</v>
      </c>
    </row>
    <row r="507" spans="1:41">
      <c r="A507" s="18" t="s">
        <v>3630</v>
      </c>
      <c r="B507" s="21" t="s">
        <v>3629</v>
      </c>
      <c r="C507" s="21" t="s">
        <v>3628</v>
      </c>
      <c r="D507" s="21" t="s">
        <v>3627</v>
      </c>
      <c r="E507" s="21">
        <v>75</v>
      </c>
      <c r="F507" s="21">
        <v>5</v>
      </c>
      <c r="G507" s="21" t="s">
        <v>3626</v>
      </c>
      <c r="H507" s="21">
        <v>63</v>
      </c>
      <c r="I507" s="21" t="s">
        <v>3625</v>
      </c>
      <c r="J507" s="21">
        <v>73</v>
      </c>
      <c r="K507" s="21" t="s">
        <v>1913</v>
      </c>
      <c r="L507" s="21" t="s">
        <v>3624</v>
      </c>
      <c r="M507" s="21">
        <v>205</v>
      </c>
      <c r="N507" s="21" t="s">
        <v>3611</v>
      </c>
      <c r="O507" s="21" t="s">
        <v>3623</v>
      </c>
      <c r="P507" s="21" t="s">
        <v>3555</v>
      </c>
      <c r="Q507" s="21" t="s">
        <v>3622</v>
      </c>
      <c r="R507" s="21" t="s">
        <v>994</v>
      </c>
      <c r="S507" s="21">
        <v>125</v>
      </c>
      <c r="T507" s="21">
        <v>51</v>
      </c>
      <c r="U507" s="21" t="s">
        <v>3065</v>
      </c>
      <c r="V507" s="21">
        <v>94</v>
      </c>
      <c r="W507" s="21" t="s">
        <v>1615</v>
      </c>
      <c r="X507" s="21" t="s">
        <v>3621</v>
      </c>
      <c r="Y507" s="21">
        <v>48</v>
      </c>
      <c r="Z507" s="21" t="s">
        <v>3563</v>
      </c>
      <c r="AA507" s="21" t="s">
        <v>3620</v>
      </c>
      <c r="AB507" s="21">
        <v>175</v>
      </c>
      <c r="AC507" s="21" t="s">
        <v>2217</v>
      </c>
      <c r="AD507" s="21">
        <v>123</v>
      </c>
      <c r="AE507" s="21">
        <v>72</v>
      </c>
      <c r="AF507" s="21">
        <v>16</v>
      </c>
      <c r="AG507" s="21" t="s">
        <v>3509</v>
      </c>
      <c r="AH507" s="21" t="s">
        <v>3619</v>
      </c>
      <c r="AI507" s="21" t="s">
        <v>398</v>
      </c>
      <c r="AJ507" s="21" t="s">
        <v>3618</v>
      </c>
      <c r="AK507" s="21" t="s">
        <v>3412</v>
      </c>
      <c r="AL507" s="21" t="s">
        <v>3617</v>
      </c>
      <c r="AM507" s="20">
        <v>57.75</v>
      </c>
      <c r="AN507" s="21" t="s">
        <v>683</v>
      </c>
      <c r="AO507" s="20">
        <v>120</v>
      </c>
    </row>
    <row r="508" spans="1:41">
      <c r="A508" s="18" t="s">
        <v>3616</v>
      </c>
      <c r="B508" s="21" t="s">
        <v>3615</v>
      </c>
      <c r="C508" s="21" t="s">
        <v>3614</v>
      </c>
      <c r="D508" s="21" t="s">
        <v>3613</v>
      </c>
      <c r="E508" s="21">
        <v>76</v>
      </c>
      <c r="F508" s="21">
        <v>4</v>
      </c>
      <c r="G508" s="21">
        <v>73</v>
      </c>
      <c r="H508" s="21" t="s">
        <v>2434</v>
      </c>
      <c r="I508" s="21" t="s">
        <v>3612</v>
      </c>
      <c r="J508" s="21" t="s">
        <v>3611</v>
      </c>
      <c r="K508" s="21" t="s">
        <v>449</v>
      </c>
      <c r="L508" s="21" t="s">
        <v>1374</v>
      </c>
      <c r="M508" s="21">
        <v>220</v>
      </c>
      <c r="N508" s="21" t="s">
        <v>3610</v>
      </c>
      <c r="O508" s="21" t="s">
        <v>1155</v>
      </c>
      <c r="P508" s="21" t="s">
        <v>1885</v>
      </c>
      <c r="Q508" s="21" t="s">
        <v>3609</v>
      </c>
      <c r="R508" s="21" t="s">
        <v>2166</v>
      </c>
      <c r="S508" s="21" t="s">
        <v>2728</v>
      </c>
      <c r="T508" s="21" t="s">
        <v>286</v>
      </c>
      <c r="U508" s="21" t="s">
        <v>1073</v>
      </c>
      <c r="V508" s="21" t="s">
        <v>2714</v>
      </c>
      <c r="W508" s="21" t="s">
        <v>2120</v>
      </c>
      <c r="X508" s="21" t="s">
        <v>3608</v>
      </c>
      <c r="Y508" s="21" t="s">
        <v>482</v>
      </c>
      <c r="Z508" s="21">
        <v>78</v>
      </c>
      <c r="AA508" s="21">
        <v>169</v>
      </c>
      <c r="AB508" s="21" t="s">
        <v>3607</v>
      </c>
      <c r="AC508" s="21">
        <v>37</v>
      </c>
      <c r="AD508" s="21" t="s">
        <v>3606</v>
      </c>
      <c r="AE508" s="21" t="s">
        <v>3605</v>
      </c>
      <c r="AF508" s="21" t="s">
        <v>211</v>
      </c>
      <c r="AG508" s="21">
        <v>126</v>
      </c>
      <c r="AH508" s="21">
        <v>16</v>
      </c>
      <c r="AI508" s="21" t="s">
        <v>2594</v>
      </c>
      <c r="AJ508" s="21" t="s">
        <v>2083</v>
      </c>
      <c r="AK508" s="21" t="s">
        <v>3604</v>
      </c>
      <c r="AL508" s="21" t="s">
        <v>3603</v>
      </c>
      <c r="AM508" s="20">
        <v>53.75</v>
      </c>
      <c r="AN508" s="21" t="s">
        <v>1079</v>
      </c>
      <c r="AO508" s="20">
        <v>122</v>
      </c>
    </row>
    <row r="509" spans="1:41">
      <c r="A509" s="18" t="s">
        <v>3602</v>
      </c>
      <c r="B509" s="21" t="s">
        <v>3601</v>
      </c>
      <c r="C509" s="21" t="s">
        <v>3600</v>
      </c>
      <c r="D509" s="21" t="s">
        <v>3599</v>
      </c>
      <c r="E509" s="21" t="s">
        <v>3598</v>
      </c>
      <c r="F509" s="21" t="s">
        <v>2041</v>
      </c>
      <c r="G509" s="21">
        <v>75</v>
      </c>
      <c r="H509" s="21">
        <v>70</v>
      </c>
      <c r="I509" s="21" t="s">
        <v>1079</v>
      </c>
      <c r="J509" s="21" t="s">
        <v>3099</v>
      </c>
      <c r="K509" s="21" t="s">
        <v>1636</v>
      </c>
      <c r="L509" s="21" t="s">
        <v>252</v>
      </c>
      <c r="M509" s="21">
        <v>205</v>
      </c>
      <c r="N509" s="21" t="s">
        <v>2336</v>
      </c>
      <c r="O509" s="21" t="s">
        <v>3215</v>
      </c>
      <c r="P509" s="21" t="s">
        <v>3190</v>
      </c>
      <c r="Q509" s="21" t="s">
        <v>833</v>
      </c>
      <c r="R509" s="21" t="s">
        <v>575</v>
      </c>
      <c r="S509" s="21">
        <v>155</v>
      </c>
      <c r="T509" s="21" t="s">
        <v>2128</v>
      </c>
      <c r="U509" s="21" t="s">
        <v>792</v>
      </c>
      <c r="V509" s="21">
        <v>93</v>
      </c>
      <c r="W509" s="21" t="s">
        <v>54</v>
      </c>
      <c r="X509" s="21" t="s">
        <v>2991</v>
      </c>
      <c r="Y509" s="21" t="s">
        <v>761</v>
      </c>
      <c r="Z509" s="21" t="s">
        <v>3445</v>
      </c>
      <c r="AA509" s="21">
        <v>155</v>
      </c>
      <c r="AB509" s="21">
        <v>158</v>
      </c>
      <c r="AC509" s="21" t="s">
        <v>961</v>
      </c>
      <c r="AD509" s="21" t="s">
        <v>742</v>
      </c>
      <c r="AE509" s="21">
        <v>95</v>
      </c>
      <c r="AF509" s="21" t="s">
        <v>570</v>
      </c>
      <c r="AG509" s="21">
        <v>123</v>
      </c>
      <c r="AH509" s="21" t="s">
        <v>324</v>
      </c>
      <c r="AI509" s="21" t="s">
        <v>1449</v>
      </c>
      <c r="AJ509" s="21" t="s">
        <v>2189</v>
      </c>
      <c r="AK509" s="21" t="s">
        <v>3597</v>
      </c>
      <c r="AL509" s="21" t="s">
        <v>2479</v>
      </c>
      <c r="AM509" s="20">
        <v>52.5</v>
      </c>
      <c r="AN509" s="21" t="s">
        <v>980</v>
      </c>
      <c r="AO509" s="20">
        <v>119</v>
      </c>
    </row>
    <row r="510" spans="1:41">
      <c r="A510" s="18" t="s">
        <v>3596</v>
      </c>
      <c r="B510" s="21" t="s">
        <v>3595</v>
      </c>
      <c r="C510" s="21" t="s">
        <v>3594</v>
      </c>
      <c r="D510" s="21" t="s">
        <v>3593</v>
      </c>
      <c r="E510" s="21">
        <v>85</v>
      </c>
      <c r="F510" s="21" t="s">
        <v>3543</v>
      </c>
      <c r="G510" s="21">
        <v>75</v>
      </c>
      <c r="H510" s="21" t="s">
        <v>1071</v>
      </c>
      <c r="I510" s="21" t="s">
        <v>3592</v>
      </c>
      <c r="J510" s="21" t="s">
        <v>248</v>
      </c>
      <c r="K510" s="21">
        <v>10</v>
      </c>
      <c r="L510" s="21">
        <v>73</v>
      </c>
      <c r="M510" s="21">
        <v>205</v>
      </c>
      <c r="N510" s="21" t="s">
        <v>3281</v>
      </c>
      <c r="O510" s="21" t="s">
        <v>104</v>
      </c>
      <c r="P510" s="21" t="s">
        <v>459</v>
      </c>
      <c r="Q510" s="21" t="s">
        <v>618</v>
      </c>
      <c r="R510" s="21" t="s">
        <v>1135</v>
      </c>
      <c r="S510" s="21">
        <v>174</v>
      </c>
      <c r="T510" s="21" t="s">
        <v>3591</v>
      </c>
      <c r="U510" s="21" t="s">
        <v>1464</v>
      </c>
      <c r="V510" s="21">
        <v>94</v>
      </c>
      <c r="W510" s="21" t="s">
        <v>1138</v>
      </c>
      <c r="X510" s="21" t="s">
        <v>3590</v>
      </c>
      <c r="Y510" s="21">
        <v>68</v>
      </c>
      <c r="Z510" s="21" t="s">
        <v>1283</v>
      </c>
      <c r="AA510" s="21" t="s">
        <v>3589</v>
      </c>
      <c r="AB510" s="21">
        <v>149</v>
      </c>
      <c r="AC510" s="21" t="s">
        <v>2332</v>
      </c>
      <c r="AD510" s="21" t="s">
        <v>3588</v>
      </c>
      <c r="AE510" s="21">
        <v>97</v>
      </c>
      <c r="AF510" s="21" t="s">
        <v>27</v>
      </c>
      <c r="AG510" s="21" t="s">
        <v>3115</v>
      </c>
      <c r="AH510" s="21" t="s">
        <v>2966</v>
      </c>
      <c r="AI510" s="21" t="s">
        <v>2043</v>
      </c>
      <c r="AJ510" s="21" t="s">
        <v>3587</v>
      </c>
      <c r="AK510" s="21" t="s">
        <v>174</v>
      </c>
      <c r="AL510" s="21" t="s">
        <v>3586</v>
      </c>
      <c r="AM510" s="20">
        <v>49.2</v>
      </c>
      <c r="AN510" s="21" t="s">
        <v>945</v>
      </c>
      <c r="AO510" s="20">
        <v>131.5</v>
      </c>
    </row>
    <row r="511" spans="1:41">
      <c r="A511" s="18" t="s">
        <v>3585</v>
      </c>
      <c r="B511" s="21" t="s">
        <v>3584</v>
      </c>
      <c r="C511" s="21" t="s">
        <v>3583</v>
      </c>
      <c r="D511" s="21" t="s">
        <v>3582</v>
      </c>
      <c r="E511" s="21" t="s">
        <v>1929</v>
      </c>
      <c r="F511" s="21" t="s">
        <v>2230</v>
      </c>
      <c r="G511" s="21" t="s">
        <v>1797</v>
      </c>
      <c r="H511" s="21" t="s">
        <v>985</v>
      </c>
      <c r="I511" s="21" t="s">
        <v>1842</v>
      </c>
      <c r="J511" s="21" t="s">
        <v>3581</v>
      </c>
      <c r="K511" s="21" t="s">
        <v>208</v>
      </c>
      <c r="L511" s="21" t="s">
        <v>3302</v>
      </c>
      <c r="M511" s="21">
        <v>215</v>
      </c>
      <c r="N511" s="21">
        <v>57</v>
      </c>
      <c r="O511" s="21" t="s">
        <v>827</v>
      </c>
      <c r="P511" s="21" t="s">
        <v>3580</v>
      </c>
      <c r="Q511" s="21" t="s">
        <v>2166</v>
      </c>
      <c r="R511" s="21" t="s">
        <v>1173</v>
      </c>
      <c r="S511" s="21" t="s">
        <v>3579</v>
      </c>
      <c r="T511" s="21" t="s">
        <v>3578</v>
      </c>
      <c r="U511" s="21" t="s">
        <v>640</v>
      </c>
      <c r="V511" s="21">
        <v>95</v>
      </c>
      <c r="W511" s="21">
        <v>25</v>
      </c>
      <c r="X511" s="21" t="s">
        <v>3577</v>
      </c>
      <c r="Y511" s="21">
        <v>70</v>
      </c>
      <c r="Z511" s="21" t="s">
        <v>2714</v>
      </c>
      <c r="AA511" s="21">
        <v>156</v>
      </c>
      <c r="AB511" s="21" t="s">
        <v>275</v>
      </c>
      <c r="AC511" s="21">
        <v>24</v>
      </c>
      <c r="AD511" s="21" t="s">
        <v>3576</v>
      </c>
      <c r="AE511" s="21" t="s">
        <v>2713</v>
      </c>
      <c r="AF511" s="21" t="s">
        <v>1140</v>
      </c>
      <c r="AG511" s="21" t="s">
        <v>3575</v>
      </c>
      <c r="AH511" s="21">
        <v>18</v>
      </c>
      <c r="AI511" s="21" t="s">
        <v>181</v>
      </c>
      <c r="AJ511" s="21" t="s">
        <v>3574</v>
      </c>
      <c r="AK511" s="21" t="e">
        <v>#N/A</v>
      </c>
      <c r="AL511" s="21" t="s">
        <v>3573</v>
      </c>
      <c r="AM511" s="20">
        <v>56</v>
      </c>
      <c r="AN511" s="21" t="s">
        <v>2251</v>
      </c>
      <c r="AO511" s="20">
        <v>125</v>
      </c>
    </row>
    <row r="512" spans="1:41">
      <c r="A512" s="18" t="s">
        <v>3572</v>
      </c>
      <c r="B512" s="21" t="s">
        <v>3571</v>
      </c>
      <c r="C512" s="21" t="s">
        <v>3570</v>
      </c>
      <c r="D512" s="21" t="s">
        <v>3569</v>
      </c>
      <c r="E512" s="21">
        <v>86</v>
      </c>
      <c r="F512" s="21" t="s">
        <v>28</v>
      </c>
      <c r="G512" s="21" t="s">
        <v>43</v>
      </c>
      <c r="H512" s="21" t="s">
        <v>985</v>
      </c>
      <c r="I512" s="21" t="s">
        <v>3568</v>
      </c>
      <c r="J512" s="21" t="s">
        <v>1478</v>
      </c>
      <c r="K512" s="21" t="s">
        <v>3149</v>
      </c>
      <c r="L512" s="21">
        <v>59</v>
      </c>
      <c r="M512" s="21">
        <v>215</v>
      </c>
      <c r="N512" s="21" t="s">
        <v>43</v>
      </c>
      <c r="O512" s="21" t="s">
        <v>3567</v>
      </c>
      <c r="P512" s="21" t="s">
        <v>3566</v>
      </c>
      <c r="Q512" s="21" t="s">
        <v>90</v>
      </c>
      <c r="R512" s="21">
        <v>20</v>
      </c>
      <c r="S512" s="21">
        <v>165</v>
      </c>
      <c r="T512" s="21" t="s">
        <v>3565</v>
      </c>
      <c r="U512" s="21" t="s">
        <v>2339</v>
      </c>
      <c r="V512" s="21">
        <v>105</v>
      </c>
      <c r="W512" s="21" t="s">
        <v>1661</v>
      </c>
      <c r="X512" s="21" t="s">
        <v>3564</v>
      </c>
      <c r="Y512" s="21" t="s">
        <v>3563</v>
      </c>
      <c r="Z512" s="21">
        <v>93</v>
      </c>
      <c r="AA512" s="21" t="s">
        <v>3225</v>
      </c>
      <c r="AB512" s="21">
        <v>163</v>
      </c>
      <c r="AC512" s="21" t="s">
        <v>3515</v>
      </c>
      <c r="AD512" s="21">
        <v>131</v>
      </c>
      <c r="AE512" s="21">
        <v>98</v>
      </c>
      <c r="AF512" s="21">
        <v>14</v>
      </c>
      <c r="AG512" s="21" t="s">
        <v>3562</v>
      </c>
      <c r="AH512" s="21" t="s">
        <v>801</v>
      </c>
      <c r="AI512" s="21">
        <v>5</v>
      </c>
      <c r="AJ512" s="21" t="s">
        <v>2750</v>
      </c>
      <c r="AK512" s="21" t="e">
        <v>#N/A</v>
      </c>
      <c r="AL512" s="21" t="s">
        <v>3561</v>
      </c>
      <c r="AM512" s="20">
        <v>57.5</v>
      </c>
      <c r="AN512" s="21" t="s">
        <v>2251</v>
      </c>
      <c r="AO512" s="20">
        <v>125</v>
      </c>
    </row>
    <row r="513" spans="1:41">
      <c r="A513" s="18" t="s">
        <v>3560</v>
      </c>
      <c r="B513" s="21" t="s">
        <v>3559</v>
      </c>
      <c r="C513" s="21" t="s">
        <v>3558</v>
      </c>
      <c r="D513" s="21" t="s">
        <v>3557</v>
      </c>
      <c r="E513" s="21" t="s">
        <v>3556</v>
      </c>
      <c r="F513" s="21" t="s">
        <v>3555</v>
      </c>
      <c r="G513" s="21" t="s">
        <v>91</v>
      </c>
      <c r="H513" s="21">
        <v>68</v>
      </c>
      <c r="I513" s="21" t="s">
        <v>3554</v>
      </c>
      <c r="J513" s="21">
        <v>38</v>
      </c>
      <c r="K513" s="21" t="s">
        <v>1913</v>
      </c>
      <c r="L513" s="21" t="s">
        <v>2435</v>
      </c>
      <c r="M513" s="21" t="s">
        <v>3541</v>
      </c>
      <c r="N513" s="21">
        <v>58</v>
      </c>
      <c r="O513" s="21" t="s">
        <v>3553</v>
      </c>
      <c r="P513" s="21" t="s">
        <v>3552</v>
      </c>
      <c r="Q513" s="21" t="s">
        <v>1615</v>
      </c>
      <c r="R513" s="21" t="s">
        <v>3551</v>
      </c>
      <c r="S513" s="21">
        <v>163</v>
      </c>
      <c r="T513" s="21" t="s">
        <v>3550</v>
      </c>
      <c r="U513" s="21" t="s">
        <v>168</v>
      </c>
      <c r="V513" s="21">
        <v>101</v>
      </c>
      <c r="W513" s="21">
        <v>29</v>
      </c>
      <c r="X513" s="21" t="s">
        <v>3549</v>
      </c>
      <c r="Y513" s="21" t="s">
        <v>3497</v>
      </c>
      <c r="Z513" s="21" t="s">
        <v>1473</v>
      </c>
      <c r="AA513" s="21">
        <v>190</v>
      </c>
      <c r="AB513" s="21">
        <v>181</v>
      </c>
      <c r="AC513" s="21" t="s">
        <v>2120</v>
      </c>
      <c r="AD513" s="21">
        <v>134</v>
      </c>
      <c r="AE513" s="21">
        <v>106</v>
      </c>
      <c r="AF513" s="21" t="s">
        <v>1822</v>
      </c>
      <c r="AG513" s="21">
        <v>162</v>
      </c>
      <c r="AH513" s="21">
        <v>18</v>
      </c>
      <c r="AI513" s="21" t="s">
        <v>1228</v>
      </c>
      <c r="AJ513" s="21" t="s">
        <v>3421</v>
      </c>
      <c r="AK513" s="21" t="e">
        <v>#N/A</v>
      </c>
      <c r="AL513" s="21" t="s">
        <v>3548</v>
      </c>
      <c r="AM513" s="20">
        <v>56</v>
      </c>
      <c r="AN513" s="21" t="s">
        <v>801</v>
      </c>
      <c r="AO513" s="20">
        <v>127</v>
      </c>
    </row>
    <row r="514" spans="1:41">
      <c r="A514" s="18" t="s">
        <v>3547</v>
      </c>
      <c r="B514" s="21" t="s">
        <v>3546</v>
      </c>
      <c r="C514" s="21" t="s">
        <v>3545</v>
      </c>
      <c r="D514" s="21" t="s">
        <v>3544</v>
      </c>
      <c r="E514" s="21">
        <v>70</v>
      </c>
      <c r="F514" s="21" t="s">
        <v>3543</v>
      </c>
      <c r="G514" s="21">
        <v>61</v>
      </c>
      <c r="H514" s="21" t="s">
        <v>985</v>
      </c>
      <c r="I514" s="21" t="s">
        <v>3542</v>
      </c>
      <c r="J514" s="21" t="s">
        <v>2999</v>
      </c>
      <c r="K514" s="21" t="s">
        <v>3514</v>
      </c>
      <c r="L514" s="21">
        <v>65</v>
      </c>
      <c r="M514" s="21" t="s">
        <v>3541</v>
      </c>
      <c r="N514" s="21" t="s">
        <v>761</v>
      </c>
      <c r="O514" s="21" t="s">
        <v>3540</v>
      </c>
      <c r="P514" s="21" t="s">
        <v>1383</v>
      </c>
      <c r="Q514" s="21" t="s">
        <v>2120</v>
      </c>
      <c r="R514" s="21" t="s">
        <v>782</v>
      </c>
      <c r="S514" s="21">
        <v>136</v>
      </c>
      <c r="T514" s="21" t="s">
        <v>3539</v>
      </c>
      <c r="U514" s="21" t="s">
        <v>1039</v>
      </c>
      <c r="V514" s="21" t="s">
        <v>3538</v>
      </c>
      <c r="W514" s="21" t="s">
        <v>3050</v>
      </c>
      <c r="X514" s="21" t="s">
        <v>3332</v>
      </c>
      <c r="Y514" s="21" t="s">
        <v>2435</v>
      </c>
      <c r="Z514" s="21" t="s">
        <v>2695</v>
      </c>
      <c r="AA514" s="21">
        <v>165</v>
      </c>
      <c r="AB514" s="21" t="s">
        <v>3537</v>
      </c>
      <c r="AC514" s="21" t="s">
        <v>1139</v>
      </c>
      <c r="AD514" s="21" t="s">
        <v>3116</v>
      </c>
      <c r="AE514" s="21">
        <v>105</v>
      </c>
      <c r="AF514" s="21" t="s">
        <v>104</v>
      </c>
      <c r="AG514" s="21">
        <v>149</v>
      </c>
      <c r="AH514" s="21" t="s">
        <v>692</v>
      </c>
      <c r="AI514" s="21" t="s">
        <v>3536</v>
      </c>
      <c r="AJ514" s="21" t="s">
        <v>3535</v>
      </c>
      <c r="AK514" s="21" t="s">
        <v>3114</v>
      </c>
      <c r="AL514" s="21">
        <v>21</v>
      </c>
      <c r="AM514" s="20">
        <v>54.75</v>
      </c>
      <c r="AN514" s="21">
        <v>17</v>
      </c>
      <c r="AO514" s="20">
        <v>123</v>
      </c>
    </row>
    <row r="515" spans="1:41">
      <c r="A515" s="18" t="s">
        <v>3534</v>
      </c>
      <c r="B515" s="21" t="s">
        <v>3533</v>
      </c>
      <c r="C515" s="21" t="s">
        <v>3532</v>
      </c>
      <c r="D515" s="21" t="s">
        <v>3531</v>
      </c>
      <c r="E515" s="21" t="s">
        <v>1278</v>
      </c>
      <c r="F515" s="21" t="s">
        <v>1167</v>
      </c>
      <c r="G515" s="21">
        <v>65</v>
      </c>
      <c r="H515" s="21" t="s">
        <v>3302</v>
      </c>
      <c r="I515" s="21" t="s">
        <v>1166</v>
      </c>
      <c r="J515" s="21">
        <v>27</v>
      </c>
      <c r="K515" s="21" t="s">
        <v>3530</v>
      </c>
      <c r="L515" s="21">
        <v>65</v>
      </c>
      <c r="M515" s="21">
        <v>205</v>
      </c>
      <c r="N515" s="21">
        <v>58</v>
      </c>
      <c r="O515" s="21" t="s">
        <v>358</v>
      </c>
      <c r="P515" s="21" t="s">
        <v>956</v>
      </c>
      <c r="Q515" s="21" t="s">
        <v>3037</v>
      </c>
      <c r="R515" s="21" t="s">
        <v>1788</v>
      </c>
      <c r="S515" s="21">
        <v>145</v>
      </c>
      <c r="T515" s="21" t="s">
        <v>3529</v>
      </c>
      <c r="U515" s="21" t="s">
        <v>1426</v>
      </c>
      <c r="V515" s="21" t="s">
        <v>3528</v>
      </c>
      <c r="W515" s="21">
        <v>30</v>
      </c>
      <c r="X515" s="21" t="s">
        <v>3527</v>
      </c>
      <c r="Y515" s="21" t="s">
        <v>984</v>
      </c>
      <c r="Z515" s="21" t="s">
        <v>3526</v>
      </c>
      <c r="AA515" s="21">
        <v>175</v>
      </c>
      <c r="AB515" s="21" t="s">
        <v>3525</v>
      </c>
      <c r="AC515" s="21" t="s">
        <v>3524</v>
      </c>
      <c r="AD515" s="21" t="s">
        <v>3523</v>
      </c>
      <c r="AE515" s="21">
        <v>92</v>
      </c>
      <c r="AF515" s="21" t="s">
        <v>827</v>
      </c>
      <c r="AG515" s="21">
        <v>143</v>
      </c>
      <c r="AH515" s="21" t="s">
        <v>324</v>
      </c>
      <c r="AI515" s="21" t="s">
        <v>3522</v>
      </c>
      <c r="AJ515" s="21" t="s">
        <v>3521</v>
      </c>
      <c r="AK515" s="21">
        <v>107</v>
      </c>
      <c r="AL515" s="21">
        <v>15</v>
      </c>
      <c r="AM515" s="20">
        <v>51.25</v>
      </c>
      <c r="AN515" s="21" t="s">
        <v>948</v>
      </c>
      <c r="AO515" s="20">
        <v>119</v>
      </c>
    </row>
    <row r="516" spans="1:41">
      <c r="A516" s="18" t="s">
        <v>3520</v>
      </c>
      <c r="B516" s="21" t="s">
        <v>3519</v>
      </c>
      <c r="C516" s="21" t="s">
        <v>3518</v>
      </c>
      <c r="D516" s="21" t="s">
        <v>3517</v>
      </c>
      <c r="E516" s="21" t="s">
        <v>985</v>
      </c>
      <c r="F516" s="21" t="s">
        <v>915</v>
      </c>
      <c r="G516" s="21">
        <v>64</v>
      </c>
      <c r="H516" s="21">
        <v>66</v>
      </c>
      <c r="I516" s="21" t="s">
        <v>3516</v>
      </c>
      <c r="J516" s="21" t="s">
        <v>3515</v>
      </c>
      <c r="K516" s="21" t="s">
        <v>3514</v>
      </c>
      <c r="L516" s="21" t="s">
        <v>174</v>
      </c>
      <c r="M516" s="21">
        <v>229</v>
      </c>
      <c r="N516" s="21">
        <v>58</v>
      </c>
      <c r="O516" s="21" t="s">
        <v>3513</v>
      </c>
      <c r="P516" s="21" t="s">
        <v>1450</v>
      </c>
      <c r="Q516" s="21" t="s">
        <v>3434</v>
      </c>
      <c r="R516" s="21" t="s">
        <v>553</v>
      </c>
      <c r="S516" s="21">
        <v>141</v>
      </c>
      <c r="T516" s="21" t="s">
        <v>3512</v>
      </c>
      <c r="U516" s="21" t="s">
        <v>39</v>
      </c>
      <c r="V516" s="21">
        <v>100</v>
      </c>
      <c r="W516" s="21" t="s">
        <v>64</v>
      </c>
      <c r="X516" s="21" t="s">
        <v>3511</v>
      </c>
      <c r="Y516" s="21" t="s">
        <v>252</v>
      </c>
      <c r="Z516" s="21">
        <v>95</v>
      </c>
      <c r="AA516" s="21">
        <v>151</v>
      </c>
      <c r="AB516" s="21" t="s">
        <v>2446</v>
      </c>
      <c r="AC516" s="21" t="s">
        <v>186</v>
      </c>
      <c r="AD516" s="21" t="s">
        <v>3510</v>
      </c>
      <c r="AE516" s="21">
        <v>101</v>
      </c>
      <c r="AF516" s="21" t="s">
        <v>683</v>
      </c>
      <c r="AG516" s="21" t="s">
        <v>3509</v>
      </c>
      <c r="AH516" s="21" t="s">
        <v>1394</v>
      </c>
      <c r="AI516" s="21" t="s">
        <v>24</v>
      </c>
      <c r="AJ516" s="21" t="s">
        <v>3508</v>
      </c>
      <c r="AK516" s="21" t="s">
        <v>3507</v>
      </c>
      <c r="AL516" s="21" t="s">
        <v>219</v>
      </c>
      <c r="AM516" s="20">
        <v>48.5</v>
      </c>
      <c r="AN516" s="21" t="s">
        <v>3506</v>
      </c>
      <c r="AO516" s="20">
        <v>120</v>
      </c>
    </row>
    <row r="517" spans="1:41">
      <c r="A517" s="18" t="s">
        <v>3505</v>
      </c>
      <c r="B517" s="21" t="s">
        <v>3504</v>
      </c>
      <c r="C517" s="21" t="s">
        <v>3503</v>
      </c>
      <c r="D517" s="21" t="s">
        <v>3502</v>
      </c>
      <c r="E517" s="21" t="s">
        <v>3497</v>
      </c>
      <c r="F517" s="21" t="s">
        <v>641</v>
      </c>
      <c r="G517" s="21" t="s">
        <v>1649</v>
      </c>
      <c r="H517" s="21">
        <v>61</v>
      </c>
      <c r="I517" s="21" t="s">
        <v>3501</v>
      </c>
      <c r="J517" s="21" t="s">
        <v>209</v>
      </c>
      <c r="K517" s="21" t="s">
        <v>3500</v>
      </c>
      <c r="L517" s="21">
        <v>60</v>
      </c>
      <c r="M517" s="21">
        <v>250</v>
      </c>
      <c r="N517" s="21">
        <v>57</v>
      </c>
      <c r="O517" s="21" t="s">
        <v>3499</v>
      </c>
      <c r="P517" s="21" t="s">
        <v>167</v>
      </c>
      <c r="Q517" s="21">
        <v>25</v>
      </c>
      <c r="R517" s="21" t="s">
        <v>54</v>
      </c>
      <c r="S517" s="21" t="s">
        <v>3488</v>
      </c>
      <c r="T517" s="21" t="s">
        <v>3498</v>
      </c>
      <c r="U517" s="21" t="s">
        <v>2552</v>
      </c>
      <c r="V517" s="21">
        <v>100</v>
      </c>
      <c r="W517" s="21" t="s">
        <v>2119</v>
      </c>
      <c r="X517" s="21">
        <v>28</v>
      </c>
      <c r="Y517" s="21" t="s">
        <v>3497</v>
      </c>
      <c r="Z517" s="21">
        <v>103</v>
      </c>
      <c r="AA517" s="21">
        <v>143</v>
      </c>
      <c r="AB517" s="21">
        <v>149</v>
      </c>
      <c r="AC517" s="21" t="s">
        <v>323</v>
      </c>
      <c r="AD517" s="21" t="s">
        <v>3496</v>
      </c>
      <c r="AE517" s="21">
        <v>91</v>
      </c>
      <c r="AF517" s="21" t="s">
        <v>3495</v>
      </c>
      <c r="AG517" s="21" t="s">
        <v>1112</v>
      </c>
      <c r="AH517" s="21" t="s">
        <v>55</v>
      </c>
      <c r="AI517" s="21" t="s">
        <v>24</v>
      </c>
      <c r="AJ517" s="21" t="s">
        <v>3494</v>
      </c>
      <c r="AK517" s="21" t="s">
        <v>93</v>
      </c>
      <c r="AL517" s="21" t="s">
        <v>3452</v>
      </c>
      <c r="AM517" s="20">
        <v>43.7</v>
      </c>
      <c r="AN517" s="21" t="s">
        <v>308</v>
      </c>
      <c r="AO517" s="20">
        <v>119</v>
      </c>
    </row>
    <row r="518" spans="1:41">
      <c r="A518" s="18" t="s">
        <v>3493</v>
      </c>
      <c r="B518" s="21" t="s">
        <v>3492</v>
      </c>
      <c r="C518" s="21" t="s">
        <v>3491</v>
      </c>
      <c r="D518" s="21" t="s">
        <v>3490</v>
      </c>
      <c r="E518" s="21" t="s">
        <v>3290</v>
      </c>
      <c r="F518" s="21" t="s">
        <v>1820</v>
      </c>
      <c r="G518" s="21" t="s">
        <v>1110</v>
      </c>
      <c r="H518" s="21">
        <v>63</v>
      </c>
      <c r="I518" s="21" t="s">
        <v>3489</v>
      </c>
      <c r="J518" s="21" t="s">
        <v>38</v>
      </c>
      <c r="K518" s="21" t="s">
        <v>38</v>
      </c>
      <c r="L518" s="21">
        <v>58</v>
      </c>
      <c r="M518" s="21">
        <v>220</v>
      </c>
      <c r="N518" s="21">
        <v>56</v>
      </c>
      <c r="O518" s="21" t="s">
        <v>2420</v>
      </c>
      <c r="P518" s="21" t="s">
        <v>1250</v>
      </c>
      <c r="Q518" s="21" t="s">
        <v>3332</v>
      </c>
      <c r="R518" s="21" t="s">
        <v>1022</v>
      </c>
      <c r="S518" s="21" t="s">
        <v>3488</v>
      </c>
      <c r="T518" s="21" t="s">
        <v>3487</v>
      </c>
      <c r="U518" s="21">
        <v>2</v>
      </c>
      <c r="V518" s="21">
        <v>104</v>
      </c>
      <c r="W518" s="21">
        <v>29</v>
      </c>
      <c r="X518" s="21" t="s">
        <v>3486</v>
      </c>
      <c r="Y518" s="21" t="s">
        <v>859</v>
      </c>
      <c r="Z518" s="21" t="s">
        <v>92</v>
      </c>
      <c r="AA518" s="21" t="s">
        <v>3485</v>
      </c>
      <c r="AB518" s="21">
        <v>142</v>
      </c>
      <c r="AC518" s="21" t="s">
        <v>1758</v>
      </c>
      <c r="AD518" s="21" t="s">
        <v>3484</v>
      </c>
      <c r="AE518" s="21" t="s">
        <v>93</v>
      </c>
      <c r="AF518" s="21" t="s">
        <v>1356</v>
      </c>
      <c r="AG518" s="21">
        <v>123</v>
      </c>
      <c r="AH518" s="21" t="s">
        <v>1135</v>
      </c>
      <c r="AI518" s="21" t="s">
        <v>3483</v>
      </c>
      <c r="AJ518" s="21" t="s">
        <v>3482</v>
      </c>
      <c r="AK518" s="21" t="s">
        <v>3481</v>
      </c>
      <c r="AL518" s="21" t="s">
        <v>1198</v>
      </c>
      <c r="AM518" s="20">
        <v>42.8</v>
      </c>
      <c r="AN518" s="21" t="s">
        <v>1061</v>
      </c>
      <c r="AO518" s="20">
        <v>113</v>
      </c>
    </row>
    <row r="519" spans="1:41">
      <c r="A519" s="18" t="s">
        <v>3480</v>
      </c>
      <c r="B519" s="21" t="s">
        <v>3479</v>
      </c>
      <c r="C519" s="21" t="s">
        <v>3478</v>
      </c>
      <c r="D519" s="21" t="s">
        <v>3477</v>
      </c>
      <c r="E519" s="21" t="s">
        <v>3476</v>
      </c>
      <c r="F519" s="21" t="s">
        <v>2339</v>
      </c>
      <c r="G519" s="21" t="s">
        <v>3475</v>
      </c>
      <c r="H519" s="21">
        <v>60</v>
      </c>
      <c r="I519" s="21" t="s">
        <v>3474</v>
      </c>
      <c r="J519" s="21" t="s">
        <v>325</v>
      </c>
      <c r="K519" s="21">
        <v>12</v>
      </c>
      <c r="L519" s="21">
        <v>55</v>
      </c>
      <c r="M519" s="21">
        <v>220</v>
      </c>
      <c r="N519" s="21">
        <v>57</v>
      </c>
      <c r="O519" s="21" t="s">
        <v>3473</v>
      </c>
      <c r="P519" s="21" t="s">
        <v>3472</v>
      </c>
      <c r="Q519" s="21">
        <v>27</v>
      </c>
      <c r="R519" s="21" t="s">
        <v>3471</v>
      </c>
      <c r="S519" s="21">
        <v>134</v>
      </c>
      <c r="T519" s="21" t="s">
        <v>2972</v>
      </c>
      <c r="U519" s="21" t="s">
        <v>412</v>
      </c>
      <c r="V519" s="21" t="s">
        <v>1113</v>
      </c>
      <c r="W519" s="21" t="s">
        <v>294</v>
      </c>
      <c r="X519" s="21" t="s">
        <v>3470</v>
      </c>
      <c r="Y519" s="21" t="s">
        <v>93</v>
      </c>
      <c r="Z519" s="21">
        <v>105</v>
      </c>
      <c r="AA519" s="21">
        <v>125</v>
      </c>
      <c r="AB519" s="21">
        <v>143</v>
      </c>
      <c r="AC519" s="21" t="s">
        <v>1021</v>
      </c>
      <c r="AD519" s="21" t="s">
        <v>3469</v>
      </c>
      <c r="AE519" s="21" t="s">
        <v>3468</v>
      </c>
      <c r="AF519" s="21" t="s">
        <v>3214</v>
      </c>
      <c r="AG519" s="21">
        <v>131</v>
      </c>
      <c r="AH519" s="21" t="s">
        <v>2247</v>
      </c>
      <c r="AI519" s="21" t="s">
        <v>979</v>
      </c>
      <c r="AJ519" s="21" t="s">
        <v>3467</v>
      </c>
      <c r="AK519" s="21" t="s">
        <v>3466</v>
      </c>
      <c r="AL519" s="21" t="s">
        <v>1198</v>
      </c>
      <c r="AM519" s="20">
        <v>41.2</v>
      </c>
      <c r="AN519" s="21" t="s">
        <v>355</v>
      </c>
      <c r="AO519" s="20">
        <v>118</v>
      </c>
    </row>
    <row r="520" spans="1:41">
      <c r="A520" s="18" t="s">
        <v>3465</v>
      </c>
      <c r="B520" s="21" t="s">
        <v>3464</v>
      </c>
      <c r="C520" s="21" t="s">
        <v>3463</v>
      </c>
      <c r="D520" s="21" t="s">
        <v>3462</v>
      </c>
      <c r="E520" s="21" t="s">
        <v>872</v>
      </c>
      <c r="F520" s="21" t="s">
        <v>1250</v>
      </c>
      <c r="G520" s="21">
        <v>52</v>
      </c>
      <c r="H520" s="21">
        <v>71</v>
      </c>
      <c r="I520" s="21" t="s">
        <v>3461</v>
      </c>
      <c r="J520" s="21" t="s">
        <v>308</v>
      </c>
      <c r="K520" s="21">
        <v>10</v>
      </c>
      <c r="L520" s="21" t="s">
        <v>3460</v>
      </c>
      <c r="M520" s="21">
        <v>246</v>
      </c>
      <c r="N520" s="21">
        <v>58</v>
      </c>
      <c r="O520" s="21">
        <v>45</v>
      </c>
      <c r="P520" s="21" t="s">
        <v>1075</v>
      </c>
      <c r="Q520" s="21" t="s">
        <v>575</v>
      </c>
      <c r="R520" s="21" t="s">
        <v>653</v>
      </c>
      <c r="S520" s="21">
        <v>144</v>
      </c>
      <c r="T520" s="21" t="s">
        <v>3459</v>
      </c>
      <c r="U520" s="21" t="s">
        <v>3458</v>
      </c>
      <c r="V520" s="21" t="s">
        <v>3457</v>
      </c>
      <c r="W520" s="21">
        <v>32</v>
      </c>
      <c r="X520" s="21" t="s">
        <v>3456</v>
      </c>
      <c r="Y520" s="21">
        <v>92</v>
      </c>
      <c r="Z520" s="21">
        <v>104</v>
      </c>
      <c r="AA520" s="21" t="s">
        <v>2236</v>
      </c>
      <c r="AB520" s="21">
        <v>132</v>
      </c>
      <c r="AC520" s="21">
        <v>16</v>
      </c>
      <c r="AD520" s="21" t="s">
        <v>3455</v>
      </c>
      <c r="AE520" s="21" t="s">
        <v>93</v>
      </c>
      <c r="AF520" s="21" t="s">
        <v>3454</v>
      </c>
      <c r="AG520" s="21" t="s">
        <v>987</v>
      </c>
      <c r="AH520" s="21" t="s">
        <v>2995</v>
      </c>
      <c r="AI520" s="21" t="s">
        <v>333</v>
      </c>
      <c r="AJ520" s="21" t="s">
        <v>3453</v>
      </c>
      <c r="AK520" s="21" t="s">
        <v>3301</v>
      </c>
      <c r="AL520" s="21" t="s">
        <v>3452</v>
      </c>
      <c r="AM520" s="20">
        <v>38.6</v>
      </c>
      <c r="AN520" s="21" t="s">
        <v>2622</v>
      </c>
      <c r="AO520" s="20">
        <v>122</v>
      </c>
    </row>
    <row r="521" spans="1:41">
      <c r="A521" s="18" t="s">
        <v>3451</v>
      </c>
      <c r="B521" s="21" t="s">
        <v>3450</v>
      </c>
      <c r="C521" s="21" t="s">
        <v>3449</v>
      </c>
      <c r="D521" s="21" t="s">
        <v>3448</v>
      </c>
      <c r="E521" s="21" t="s">
        <v>845</v>
      </c>
      <c r="F521" s="21" t="s">
        <v>21</v>
      </c>
      <c r="G521" s="21">
        <v>53</v>
      </c>
      <c r="H521" s="21">
        <v>64</v>
      </c>
      <c r="I521" s="21" t="s">
        <v>3447</v>
      </c>
      <c r="J521" s="21" t="s">
        <v>3446</v>
      </c>
      <c r="K521" s="21" t="s">
        <v>707</v>
      </c>
      <c r="L521" s="21" t="s">
        <v>296</v>
      </c>
      <c r="M521" s="21">
        <v>246</v>
      </c>
      <c r="N521" s="21" t="s">
        <v>733</v>
      </c>
      <c r="O521" s="21" t="s">
        <v>3412</v>
      </c>
      <c r="P521" s="21" t="s">
        <v>932</v>
      </c>
      <c r="Q521" s="21">
        <v>28</v>
      </c>
      <c r="R521" s="21" t="s">
        <v>82</v>
      </c>
      <c r="S521" s="21">
        <v>133</v>
      </c>
      <c r="T521" s="21" t="s">
        <v>2129</v>
      </c>
      <c r="U521" s="21" t="s">
        <v>2415</v>
      </c>
      <c r="V521" s="21" t="s">
        <v>3445</v>
      </c>
      <c r="W521" s="21" t="s">
        <v>2732</v>
      </c>
      <c r="X521" s="21" t="s">
        <v>2992</v>
      </c>
      <c r="Y521" s="21" t="s">
        <v>279</v>
      </c>
      <c r="Z521" s="21" t="s">
        <v>3444</v>
      </c>
      <c r="AA521" s="21" t="s">
        <v>438</v>
      </c>
      <c r="AB521" s="21">
        <v>130</v>
      </c>
      <c r="AC521" s="21"/>
      <c r="AD521" s="21" t="s">
        <v>743</v>
      </c>
      <c r="AE521" s="21" t="s">
        <v>860</v>
      </c>
      <c r="AF521" s="21" t="s">
        <v>2317</v>
      </c>
      <c r="AG521" s="21">
        <v>145</v>
      </c>
      <c r="AH521" s="21">
        <v>28</v>
      </c>
      <c r="AI521" s="21" t="s">
        <v>1432</v>
      </c>
      <c r="AJ521" s="21" t="s">
        <v>2190</v>
      </c>
      <c r="AK521" s="21"/>
      <c r="AL521" s="21" t="s">
        <v>2159</v>
      </c>
      <c r="AM521" s="20">
        <v>39.299999999999997</v>
      </c>
      <c r="AN521" s="21" t="s">
        <v>553</v>
      </c>
      <c r="AO521" s="20">
        <v>120</v>
      </c>
    </row>
    <row r="522" spans="1:41">
      <c r="A522" s="18" t="s">
        <v>3443</v>
      </c>
      <c r="B522" s="21" t="s">
        <v>3442</v>
      </c>
      <c r="C522" s="21" t="s">
        <v>3441</v>
      </c>
      <c r="D522" s="21" t="s">
        <v>3440</v>
      </c>
      <c r="E522" s="21"/>
      <c r="F522" s="21"/>
      <c r="G522" s="21" t="s">
        <v>2548</v>
      </c>
      <c r="H522" s="21" t="s">
        <v>2847</v>
      </c>
      <c r="I522" s="21" t="s">
        <v>3439</v>
      </c>
      <c r="J522" s="21" t="s">
        <v>980</v>
      </c>
      <c r="K522" s="21" t="s">
        <v>835</v>
      </c>
      <c r="L522" s="21" t="s">
        <v>352</v>
      </c>
      <c r="M522" s="21" t="s">
        <v>3317</v>
      </c>
      <c r="N522" s="21" t="s">
        <v>251</v>
      </c>
      <c r="O522" s="21">
        <v>43</v>
      </c>
      <c r="P522" s="21" t="s">
        <v>3124</v>
      </c>
      <c r="Q522" s="21" t="s">
        <v>1615</v>
      </c>
      <c r="R522" s="21" t="s">
        <v>54</v>
      </c>
      <c r="S522" s="21"/>
      <c r="T522" s="21" t="s">
        <v>3438</v>
      </c>
      <c r="U522" s="21" t="s">
        <v>2327</v>
      </c>
      <c r="V522" s="21"/>
      <c r="W522" s="21" t="s">
        <v>1824</v>
      </c>
      <c r="X522" s="21" t="s">
        <v>3437</v>
      </c>
      <c r="Y522" s="21">
        <v>77</v>
      </c>
      <c r="Z522" s="21">
        <v>106</v>
      </c>
      <c r="AA522" s="21"/>
      <c r="AB522" s="21" t="s">
        <v>1510</v>
      </c>
      <c r="AC522" s="21"/>
      <c r="AD522" s="21" t="s">
        <v>3436</v>
      </c>
      <c r="AE522" s="21" t="s">
        <v>2713</v>
      </c>
      <c r="AF522" s="21" t="s">
        <v>1627</v>
      </c>
      <c r="AG522" s="21" t="s">
        <v>60</v>
      </c>
      <c r="AH522" s="21">
        <v>32</v>
      </c>
      <c r="AI522" s="21" t="s">
        <v>3435</v>
      </c>
      <c r="AJ522" s="21" t="s">
        <v>2613</v>
      </c>
      <c r="AK522" s="21"/>
      <c r="AL522" s="21" t="s">
        <v>1828</v>
      </c>
      <c r="AM522" s="20">
        <v>35.5</v>
      </c>
      <c r="AN522" s="21" t="s">
        <v>3434</v>
      </c>
      <c r="AO522" s="20">
        <v>120</v>
      </c>
    </row>
    <row r="523" spans="1:41">
      <c r="AL523" s="19"/>
      <c r="AN523" s="19"/>
    </row>
  </sheetData>
  <pageMargins left="0.78740157499999996" right="0.78740157499999996"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5</vt:i4>
      </vt:variant>
    </vt:vector>
  </HeadingPairs>
  <TitlesOfParts>
    <vt:vector size="5" baseType="lpstr">
      <vt:lpstr>Rådata handelsstrategi</vt:lpstr>
      <vt:lpstr>Input til regresjon (SPSS)</vt:lpstr>
      <vt:lpstr>Prestasjon kontrær prtf</vt:lpstr>
      <vt:lpstr>Prestasjon taperVSvinner</vt:lpstr>
      <vt:lpstr>Rådata VR-test</vt:lpstr>
    </vt:vector>
  </TitlesOfParts>
  <Company>Høgskolen i Sør-Trøndelag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Mads Reginiussen</dc:creator>
  <cp:lastModifiedBy>Anja Vasseljen</cp:lastModifiedBy>
  <dcterms:created xsi:type="dcterms:W3CDTF">2016-04-11T07:23:05Z</dcterms:created>
  <dcterms:modified xsi:type="dcterms:W3CDTF">2016-05-24T09:45:08Z</dcterms:modified>
</cp:coreProperties>
</file>